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hayori\پرتفوی\پرتفوی اردیبهشت\"/>
    </mc:Choice>
  </mc:AlternateContent>
  <xr:revisionPtr revIDLastSave="0" documentId="13_ncr:1_{2AF7A7F4-E696-4D77-BFB2-B8FAB148B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definedNames>
    <definedName name="_xlnm.Print_Area" localSheetId="0">تاییدیه!$A$1:$K$32</definedName>
  </definedNames>
  <calcPr calcId="191029"/>
</workbook>
</file>

<file path=xl/calcChain.xml><?xml version="1.0" encoding="utf-8"?>
<calcChain xmlns="http://schemas.openxmlformats.org/spreadsheetml/2006/main">
  <c r="G11" i="15" l="1"/>
  <c r="C11" i="15"/>
  <c r="E8" i="15" s="1"/>
  <c r="E7" i="15"/>
  <c r="G9" i="13"/>
  <c r="G8" i="13"/>
  <c r="G10" i="13" s="1"/>
  <c r="E10" i="13"/>
  <c r="I10" i="13"/>
  <c r="K9" i="13" s="1"/>
  <c r="G3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8" i="12"/>
  <c r="Q34" i="12" s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8" i="12"/>
  <c r="E34" i="12"/>
  <c r="C34" i="12"/>
  <c r="K34" i="12"/>
  <c r="M34" i="12"/>
  <c r="O34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" i="11"/>
  <c r="G86" i="11"/>
  <c r="E86" i="11"/>
  <c r="C86" i="11"/>
  <c r="Q86" i="11"/>
  <c r="O86" i="11"/>
  <c r="M86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8" i="10"/>
  <c r="Q25" i="10" s="1"/>
  <c r="I9" i="10"/>
  <c r="I10" i="10"/>
  <c r="I11" i="10"/>
  <c r="I12" i="10"/>
  <c r="I25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8" i="10"/>
  <c r="E25" i="10"/>
  <c r="G25" i="10"/>
  <c r="M25" i="10"/>
  <c r="O25" i="10"/>
  <c r="K8" i="13" l="1"/>
  <c r="K10" i="13" s="1"/>
  <c r="E10" i="15"/>
  <c r="E9" i="15"/>
  <c r="E11" i="15" s="1"/>
  <c r="I34" i="12"/>
  <c r="I86" i="11"/>
  <c r="K82" i="11" s="1"/>
  <c r="S86" i="11"/>
  <c r="U71" i="11" s="1"/>
  <c r="E106" i="9"/>
  <c r="G106" i="9"/>
  <c r="M106" i="9"/>
  <c r="O106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9" i="9"/>
  <c r="I10" i="9"/>
  <c r="I11" i="9"/>
  <c r="I8" i="9"/>
  <c r="S18" i="8"/>
  <c r="Q18" i="8"/>
  <c r="O18" i="8"/>
  <c r="M18" i="8"/>
  <c r="K18" i="8"/>
  <c r="I18" i="8"/>
  <c r="K14" i="7"/>
  <c r="I14" i="7"/>
  <c r="M14" i="7"/>
  <c r="O14" i="7"/>
  <c r="Q14" i="7"/>
  <c r="S14" i="7"/>
  <c r="S10" i="6"/>
  <c r="Q10" i="6"/>
  <c r="O10" i="6"/>
  <c r="M10" i="6"/>
  <c r="K10" i="6"/>
  <c r="K11" i="4"/>
  <c r="S35" i="3"/>
  <c r="AK35" i="3"/>
  <c r="Q35" i="3"/>
  <c r="W35" i="3"/>
  <c r="AA35" i="3"/>
  <c r="AG35" i="3"/>
  <c r="AI35" i="3"/>
  <c r="Y87" i="1"/>
  <c r="E87" i="1"/>
  <c r="G87" i="1"/>
  <c r="F87" i="1"/>
  <c r="H87" i="1"/>
  <c r="J87" i="1"/>
  <c r="K87" i="1"/>
  <c r="L87" i="1"/>
  <c r="N87" i="1"/>
  <c r="O87" i="1"/>
  <c r="P87" i="1"/>
  <c r="R87" i="1"/>
  <c r="T87" i="1"/>
  <c r="U87" i="1"/>
  <c r="V87" i="1"/>
  <c r="W87" i="1"/>
  <c r="X87" i="1"/>
  <c r="K63" i="11" l="1"/>
  <c r="K28" i="11"/>
  <c r="K22" i="11"/>
  <c r="K53" i="11"/>
  <c r="K15" i="11"/>
  <c r="K79" i="11"/>
  <c r="K44" i="11"/>
  <c r="K74" i="11"/>
  <c r="K69" i="11"/>
  <c r="K31" i="11"/>
  <c r="K42" i="11"/>
  <c r="K60" i="11"/>
  <c r="K21" i="11"/>
  <c r="K85" i="11"/>
  <c r="K47" i="11"/>
  <c r="K12" i="11"/>
  <c r="K76" i="11"/>
  <c r="K37" i="11"/>
  <c r="K50" i="11"/>
  <c r="U29" i="11"/>
  <c r="U77" i="11"/>
  <c r="U26" i="11"/>
  <c r="U58" i="11"/>
  <c r="U35" i="11"/>
  <c r="U67" i="11"/>
  <c r="U17" i="11"/>
  <c r="U33" i="11"/>
  <c r="U49" i="11"/>
  <c r="U65" i="11"/>
  <c r="U81" i="11"/>
  <c r="K19" i="11"/>
  <c r="K35" i="11"/>
  <c r="K51" i="11"/>
  <c r="K67" i="11"/>
  <c r="K83" i="11"/>
  <c r="K54" i="11"/>
  <c r="U14" i="11"/>
  <c r="U30" i="11"/>
  <c r="U46" i="11"/>
  <c r="U62" i="11"/>
  <c r="U78" i="11"/>
  <c r="K16" i="11"/>
  <c r="K32" i="11"/>
  <c r="K48" i="11"/>
  <c r="K64" i="11"/>
  <c r="K80" i="11"/>
  <c r="K34" i="11"/>
  <c r="K8" i="11"/>
  <c r="U23" i="11"/>
  <c r="U39" i="11"/>
  <c r="U55" i="11"/>
  <c r="K9" i="11"/>
  <c r="K25" i="11"/>
  <c r="K41" i="11"/>
  <c r="K57" i="11"/>
  <c r="K73" i="11"/>
  <c r="K18" i="11"/>
  <c r="K62" i="11"/>
  <c r="U16" i="11"/>
  <c r="U24" i="11"/>
  <c r="U28" i="11"/>
  <c r="U36" i="11"/>
  <c r="U48" i="11"/>
  <c r="U56" i="11"/>
  <c r="U64" i="11"/>
  <c r="U72" i="11"/>
  <c r="U80" i="11"/>
  <c r="U44" i="11"/>
  <c r="U12" i="11"/>
  <c r="U20" i="11"/>
  <c r="U32" i="11"/>
  <c r="U40" i="11"/>
  <c r="U52" i="11"/>
  <c r="U60" i="11"/>
  <c r="U68" i="11"/>
  <c r="U76" i="11"/>
  <c r="U84" i="11"/>
  <c r="U45" i="11"/>
  <c r="U42" i="11"/>
  <c r="U19" i="11"/>
  <c r="U51" i="11"/>
  <c r="U83" i="11"/>
  <c r="U21" i="11"/>
  <c r="U37" i="11"/>
  <c r="U53" i="11"/>
  <c r="U69" i="11"/>
  <c r="U85" i="11"/>
  <c r="K23" i="11"/>
  <c r="K39" i="11"/>
  <c r="K55" i="11"/>
  <c r="K71" i="11"/>
  <c r="K14" i="11"/>
  <c r="K66" i="11"/>
  <c r="U18" i="11"/>
  <c r="U34" i="11"/>
  <c r="U50" i="11"/>
  <c r="U66" i="11"/>
  <c r="U82" i="11"/>
  <c r="K20" i="11"/>
  <c r="K36" i="11"/>
  <c r="K52" i="11"/>
  <c r="K68" i="11"/>
  <c r="K84" i="11"/>
  <c r="K46" i="11"/>
  <c r="U11" i="11"/>
  <c r="U27" i="11"/>
  <c r="U43" i="11"/>
  <c r="U59" i="11"/>
  <c r="U75" i="11"/>
  <c r="K13" i="11"/>
  <c r="K29" i="11"/>
  <c r="K45" i="11"/>
  <c r="K61" i="11"/>
  <c r="K77" i="11"/>
  <c r="K26" i="11"/>
  <c r="K70" i="11"/>
  <c r="U13" i="11"/>
  <c r="U61" i="11"/>
  <c r="U10" i="11"/>
  <c r="U74" i="11"/>
  <c r="U9" i="11"/>
  <c r="U25" i="11"/>
  <c r="U41" i="11"/>
  <c r="U57" i="11"/>
  <c r="U73" i="11"/>
  <c r="K11" i="11"/>
  <c r="K27" i="11"/>
  <c r="K43" i="11"/>
  <c r="K59" i="11"/>
  <c r="K75" i="11"/>
  <c r="K30" i="11"/>
  <c r="K78" i="11"/>
  <c r="U22" i="11"/>
  <c r="U38" i="11"/>
  <c r="U54" i="11"/>
  <c r="U70" i="11"/>
  <c r="U8" i="11"/>
  <c r="K24" i="11"/>
  <c r="K40" i="11"/>
  <c r="K56" i="11"/>
  <c r="K72" i="11"/>
  <c r="K10" i="11"/>
  <c r="K58" i="11"/>
  <c r="U15" i="11"/>
  <c r="U31" i="11"/>
  <c r="U47" i="11"/>
  <c r="U63" i="11"/>
  <c r="U79" i="11"/>
  <c r="K17" i="11"/>
  <c r="K33" i="11"/>
  <c r="K49" i="11"/>
  <c r="K65" i="11"/>
  <c r="K81" i="11"/>
  <c r="K38" i="11"/>
  <c r="I106" i="9"/>
  <c r="Q106" i="9"/>
  <c r="U86" i="11" l="1"/>
  <c r="K86" i="11"/>
</calcChain>
</file>

<file path=xl/sharedStrings.xml><?xml version="1.0" encoding="utf-8"?>
<sst xmlns="http://schemas.openxmlformats.org/spreadsheetml/2006/main" count="890" uniqueCount="253">
  <si>
    <t>صندوق سرمایه‌گذاری مشترک پیشرو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</si>
  <si>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</si>
  <si>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</si>
  <si>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</si>
  <si>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</si>
  <si>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</si>
  <si>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</si>
  <si>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</si>
  <si>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</si>
  <si>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</si>
  <si>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</si>
  <si>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</si>
  <si>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</si>
  <si>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</si>
  <si>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</si>
  <si>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</si>
  <si>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</si>
  <si>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</si>
  <si>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</si>
  <si>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</si>
  <si>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</si>
  <si>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</si>
  <si>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</si>
  <si>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</si>
  <si>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</si>
  <si>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</si>
  <si>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</si>
  <si>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</si>
  <si>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</si>
  <si>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</si>
  <si>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</si>
  <si>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</si>
  <si>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</si>
  <si>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</si>
  <si>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</si>
  <si>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</si>
  <si>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</si>
  <si>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</si>
  <si>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تولیدی و خدمات صنایع نسوز توکا</t>
  </si>
  <si>
    <t>ح . توسعه‌معادن‌وفلزات‌</t>
  </si>
  <si>
    <t>ح . معدنی و صنعتی گل گهر</t>
  </si>
  <si>
    <t>حفاری شمال</t>
  </si>
  <si>
    <t>داروسازی کاسپین تامین</t>
  </si>
  <si>
    <t>دریایی و کشتیرانی خط دریابندر</t>
  </si>
  <si>
    <t>رایان هم افزا</t>
  </si>
  <si>
    <t>زغال سنگ پروده طبس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</si>
  <si>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</si>
  <si>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</si>
  <si>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</si>
  <si>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</si>
  <si>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</si>
  <si>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</si>
  <si>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</si>
  <si>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</si>
  <si>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</si>
  <si>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</si>
  <si>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</si>
  <si>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</si>
  <si>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</si>
  <si>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</si>
  <si>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</si>
  <si>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</si>
  <si>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</si>
  <si>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</si>
  <si>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</si>
  <si>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</si>
  <si>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</si>
  <si>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</si>
  <si>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</si>
  <si>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</si>
  <si>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</si>
  <si>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</si>
  <si>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</si>
  <si>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</si>
  <si>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</si>
  <si>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</si>
  <si>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</si>
  <si>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</si>
  <si>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</si>
  <si>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</si>
  <si>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</si>
  <si>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</si>
  <si>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</si>
  <si>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</si>
  <si>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</si>
  <si>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</si>
  <si>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</si>
  <si>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</si>
  <si>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</si>
  <si>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</si>
  <si>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</si>
  <si>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تولید و توسعه سرب روی ایرانیان</t>
  </si>
  <si>
    <t>گسترش صنایع روی ایرانیان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</si>
  <si>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</si>
  <si>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</si>
  <si>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</si>
  <si>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</si>
  <si>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</si>
  <si>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</si>
  <si>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</si>
  <si>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</si>
  <si>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</si>
  <si>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</si>
  <si>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</si>
  <si>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</si>
  <si>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</si>
  <si>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</si>
  <si>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</si>
  <si>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</si>
  <si>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</si>
  <si>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</si>
  <si>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</si>
  <si>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</si>
  <si>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</si>
  <si>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</si>
  <si>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</si>
  <si>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</si>
  <si>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</si>
  <si>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</si>
  <si>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</si>
  <si>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</si>
  <si>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</si>
  <si>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</si>
  <si>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</si>
  <si>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</si>
  <si>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</si>
  <si>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</si>
  <si>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</si>
  <si>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</si>
  <si>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</si>
  <si>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</si>
  <si>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</si>
  <si>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</si>
  <si>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</si>
  <si>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</si>
  <si>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</si>
  <si>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</si>
  <si>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</si>
  <si>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</si>
  <si>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</si>
  <si>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</si>
  <si>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</si>
  <si>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</si>
  <si>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</si>
  <si>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</si>
  <si>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</si>
  <si>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</si>
  <si>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</si>
  <si>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</si>
  <si>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</si>
  <si>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</si>
  <si>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</si>
  <si>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</si>
  <si>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</si>
  <si>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</si>
  <si>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</si>
  <si>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</si>
  <si>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</si>
  <si>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</si>
  <si>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</si>
  <si>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</si>
  <si>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</si>
  <si>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</si>
  <si>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</si>
  <si>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</si>
  <si>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</si>
  <si>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</si>
  <si>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</si>
  <si>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</si>
  <si>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</si>
  <si>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</si>
  <si>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</si>
  <si>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</si>
  <si>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</si>
  <si>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</si>
  <si>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</si>
  <si>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</si>
  <si>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</si>
  <si>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</si>
  <si>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</si>
  <si>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</si>
  <si>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</si>
  <si>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</si>
  <si>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</si>
  <si>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</si>
  <si>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-19.85%</t>
  </si>
  <si>
    <t>-3.58%</t>
  </si>
  <si>
    <t>-13.89%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</si>
  <si>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</si>
  <si>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</si>
  <si>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</si>
  <si>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</si>
  <si>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</si>
  <si>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</si>
  <si>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</si>
  <si>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</si>
  <si>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</si>
  <si>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</si>
  <si>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</si>
  <si>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</si>
  <si>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</si>
  <si>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</si>
  <si>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</si>
  <si>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</si>
  <si>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</si>
  <si>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</si>
  <si>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</si>
  <si>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</si>
  <si>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</si>
  <si>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</si>
  <si>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</si>
  <si>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</si>
  <si>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</si>
  <si>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</si>
  <si>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</si>
  <si>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</si>
  <si>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</si>
  <si>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</si>
  <si>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</si>
  <si>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</si>
  <si>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1400/02/30</t>
  </si>
  <si>
    <t>1400/02/18</t>
  </si>
  <si>
    <t>1400/02/13</t>
  </si>
  <si>
    <t>1400/02/12</t>
  </si>
  <si>
    <t>1400/02/29</t>
  </si>
  <si>
    <t>1400/02/28</t>
  </si>
  <si>
    <t>1400/02/20</t>
  </si>
  <si>
    <t>1400/02/25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</si>
  <si>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</si>
  <si>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</si>
  <si>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</si>
  <si>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</si>
  <si>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</si>
  <si>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</si>
  <si>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</si>
  <si>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</si>
  <si>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</si>
  <si>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</si>
  <si>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</si>
  <si>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</si>
  <si>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</si>
  <si>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</si>
  <si>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</si>
  <si>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</si>
  <si>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</si>
  <si>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</si>
  <si>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1400/02/01</t>
  </si>
  <si>
    <t>جلوگیری از نوسانات ناگهانی</t>
  </si>
  <si>
    <t>-</t>
  </si>
  <si>
    <t xml:space="preserve">از ابتدای سال مالی </t>
  </si>
  <si>
    <t>تاپایان ماه</t>
  </si>
  <si>
    <t>سایر درآمدهای تنزیل سود سهام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</si>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</sst>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6"/>
      <color rgb="FFFF0000"/>
      <name val="B Mitra"/>
      <charset val="178"/>
    </font>
    <font>
      <b/>
      <sz val="16"/>
      <name val="B Mitra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2" xfId="2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0" fontId="4" fillId="0" borderId="0" xfId="2" applyNumberFormat="1" applyFont="1" applyAlignment="1">
      <alignment horizontal="center" wrapText="1"/>
    </xf>
    <xf numFmtId="164" fontId="1" fillId="0" borderId="0" xfId="1" applyNumberFormat="1" applyFont="1"/>
    <xf numFmtId="0" fontId="1" fillId="0" borderId="0" xfId="0" applyFont="1" applyAlignment="1">
      <alignment vertical="center"/>
    </xf>
    <xf numFmtId="37" fontId="4" fillId="0" borderId="0" xfId="0" applyNumberFormat="1" applyFont="1"/>
    <xf numFmtId="3" fontId="6" fillId="0" borderId="0" xfId="0" applyNumberFormat="1" applyFont="1"/>
    <xf numFmtId="0" fontId="4" fillId="0" borderId="0" xfId="0" applyFont="1" applyFill="1"/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right"/>
    </xf>
    <xf numFmtId="37" fontId="9" fillId="0" borderId="2" xfId="0" applyNumberFormat="1" applyFont="1" applyBorder="1" applyAlignment="1">
      <alignment horizontal="center"/>
    </xf>
    <xf numFmtId="10" fontId="9" fillId="0" borderId="0" xfId="2" applyNumberFormat="1" applyFont="1" applyAlignment="1">
      <alignment horizontal="center"/>
    </xf>
    <xf numFmtId="10" fontId="9" fillId="0" borderId="2" xfId="2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7" fillId="0" borderId="0" xfId="0" applyFont="1"/>
    <xf numFmtId="164" fontId="4" fillId="0" borderId="0" xfId="1" applyNumberFormat="1" applyFont="1"/>
    <xf numFmtId="164" fontId="4" fillId="0" borderId="0" xfId="0" applyNumberFormat="1" applyFont="1"/>
    <xf numFmtId="3" fontId="4" fillId="0" borderId="3" xfId="0" applyNumberFormat="1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10" fillId="0" borderId="0" xfId="0" applyNumberFormat="1" applyFont="1" applyBorder="1" applyAlignment="1">
      <alignment horizontal="right" vertical="center"/>
    </xf>
    <xf numFmtId="37" fontId="10" fillId="0" borderId="1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CDDC3F6-28E7-4975-B8E8-96AE1C781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77A8-C621-47A4-9513-4611A1D23626}">
  <dimension ref="A1"/>
  <sheetViews>
    <sheetView rightToLeft="1" tabSelected="1" view="pageBreakPreview" zoomScale="60" zoomScaleNormal="100" workbookViewId="0">
      <selection activeCell="M37" sqref="M3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rightToLeft="1" topLeftCell="A4" zoomScale="85" zoomScaleNormal="85" workbookViewId="0">
      <selection activeCell="H5" sqref="H1:H1048576"/>
    </sheetView>
  </sheetViews>
  <sheetFormatPr defaultRowHeight="24" x14ac:dyDescent="0.55000000000000004"/>
  <cols>
    <col min="1" max="1" width="41.140625" style="6" bestFit="1" customWidth="1"/>
    <col min="2" max="2" width="1" style="6" customWidth="1"/>
    <col min="3" max="3" width="12.85546875" style="6" bestFit="1" customWidth="1"/>
    <col min="4" max="4" width="1" style="6" customWidth="1"/>
    <col min="5" max="5" width="20.140625" style="6" bestFit="1" customWidth="1"/>
    <col min="6" max="6" width="1" style="6" customWidth="1"/>
    <col min="7" max="7" width="20.140625" style="6" bestFit="1" customWidth="1"/>
    <col min="8" max="8" width="1" style="6" customWidth="1"/>
    <col min="9" max="9" width="32.5703125" style="6" bestFit="1" customWidth="1"/>
    <col min="10" max="10" width="3" style="6" customWidth="1"/>
    <col min="11" max="11" width="12.85546875" style="6" bestFit="1" customWidth="1"/>
    <col min="12" max="12" width="2.42578125" style="6" customWidth="1"/>
    <col min="13" max="13" width="20.140625" style="6" bestFit="1" customWidth="1"/>
    <col min="14" max="14" width="2.140625" style="6" customWidth="1"/>
    <col min="15" max="15" width="20.140625" style="6" bestFit="1" customWidth="1"/>
    <col min="16" max="16" width="2.7109375" style="6" customWidth="1"/>
    <col min="17" max="17" width="32.570312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4.75" x14ac:dyDescent="0.55000000000000004">
      <c r="A3" s="50" t="s">
        <v>204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ht="24.75" x14ac:dyDescent="0.55000000000000004">
      <c r="A6" s="48" t="s">
        <v>3</v>
      </c>
      <c r="C6" s="49" t="s">
        <v>206</v>
      </c>
      <c r="D6" s="49" t="s">
        <v>206</v>
      </c>
      <c r="E6" s="49" t="s">
        <v>206</v>
      </c>
      <c r="F6" s="49" t="s">
        <v>206</v>
      </c>
      <c r="G6" s="49" t="s">
        <v>206</v>
      </c>
      <c r="H6" s="49" t="s">
        <v>206</v>
      </c>
      <c r="I6" s="49" t="s">
        <v>206</v>
      </c>
      <c r="K6" s="49" t="s">
        <v>207</v>
      </c>
      <c r="L6" s="49" t="s">
        <v>207</v>
      </c>
      <c r="M6" s="49" t="s">
        <v>207</v>
      </c>
      <c r="N6" s="49" t="s">
        <v>207</v>
      </c>
      <c r="O6" s="49" t="s">
        <v>207</v>
      </c>
      <c r="P6" s="49" t="s">
        <v>207</v>
      </c>
      <c r="Q6" s="49" t="s">
        <v>207</v>
      </c>
    </row>
    <row r="7" spans="1:17" ht="24.75" x14ac:dyDescent="0.55000000000000004">
      <c r="A7" s="49" t="s">
        <v>3</v>
      </c>
      <c r="C7" s="49" t="s">
        <v>7</v>
      </c>
      <c r="E7" s="49" t="s">
        <v>228</v>
      </c>
      <c r="G7" s="49" t="s">
        <v>229</v>
      </c>
      <c r="I7" s="49" t="s">
        <v>231</v>
      </c>
      <c r="K7" s="49" t="s">
        <v>7</v>
      </c>
      <c r="M7" s="49" t="s">
        <v>228</v>
      </c>
      <c r="O7" s="49" t="s">
        <v>229</v>
      </c>
      <c r="Q7" s="49" t="s">
        <v>231</v>
      </c>
    </row>
    <row r="8" spans="1:17" x14ac:dyDescent="0.55000000000000004">
      <c r="A8" s="13" t="s">
        <v>34</v>
      </c>
      <c r="C8" s="7">
        <v>2000000</v>
      </c>
      <c r="D8" s="7"/>
      <c r="E8" s="7">
        <v>13712810251</v>
      </c>
      <c r="F8" s="7"/>
      <c r="G8" s="7">
        <v>14234795943</v>
      </c>
      <c r="H8" s="7"/>
      <c r="I8" s="7">
        <f>E8-G8</f>
        <v>-521985692</v>
      </c>
      <c r="J8" s="7"/>
      <c r="K8" s="7">
        <v>2000000</v>
      </c>
      <c r="L8" s="7"/>
      <c r="M8" s="7">
        <v>13712810251</v>
      </c>
      <c r="N8" s="7"/>
      <c r="O8" s="7">
        <v>14234795943</v>
      </c>
      <c r="P8" s="7"/>
      <c r="Q8" s="7">
        <f>M8-O8</f>
        <v>-521985692</v>
      </c>
    </row>
    <row r="9" spans="1:17" x14ac:dyDescent="0.55000000000000004">
      <c r="A9" s="13" t="s">
        <v>42</v>
      </c>
      <c r="C9" s="7">
        <v>465</v>
      </c>
      <c r="D9" s="7"/>
      <c r="E9" s="7">
        <v>11339050</v>
      </c>
      <c r="F9" s="7"/>
      <c r="G9" s="7">
        <v>12068908</v>
      </c>
      <c r="H9" s="7"/>
      <c r="I9" s="7">
        <f t="shared" ref="I9:I24" si="0">E9-G9</f>
        <v>-729858</v>
      </c>
      <c r="J9" s="7"/>
      <c r="K9" s="7">
        <v>465</v>
      </c>
      <c r="L9" s="7"/>
      <c r="M9" s="7">
        <v>11339050</v>
      </c>
      <c r="N9" s="7"/>
      <c r="O9" s="7">
        <v>12068908</v>
      </c>
      <c r="P9" s="7"/>
      <c r="Q9" s="7">
        <f t="shared" ref="Q9:Q24" si="1">M9-O9</f>
        <v>-729858</v>
      </c>
    </row>
    <row r="10" spans="1:17" x14ac:dyDescent="0.55000000000000004">
      <c r="A10" s="13" t="s">
        <v>81</v>
      </c>
      <c r="C10" s="7">
        <v>100000</v>
      </c>
      <c r="D10" s="7"/>
      <c r="E10" s="7">
        <v>2484131003</v>
      </c>
      <c r="F10" s="7"/>
      <c r="G10" s="7">
        <v>2722702927</v>
      </c>
      <c r="H10" s="7"/>
      <c r="I10" s="7">
        <f t="shared" si="0"/>
        <v>-238571924</v>
      </c>
      <c r="J10" s="7"/>
      <c r="K10" s="7">
        <v>100000</v>
      </c>
      <c r="L10" s="7"/>
      <c r="M10" s="7">
        <v>2484131003</v>
      </c>
      <c r="N10" s="7"/>
      <c r="O10" s="7">
        <v>2722702927</v>
      </c>
      <c r="P10" s="7"/>
      <c r="Q10" s="7">
        <f t="shared" si="1"/>
        <v>-238571924</v>
      </c>
    </row>
    <row r="11" spans="1:17" x14ac:dyDescent="0.55000000000000004">
      <c r="A11" s="13" t="s">
        <v>65</v>
      </c>
      <c r="C11" s="7">
        <v>261240</v>
      </c>
      <c r="D11" s="7"/>
      <c r="E11" s="7">
        <v>4908058261</v>
      </c>
      <c r="F11" s="7"/>
      <c r="G11" s="7">
        <v>3557202516</v>
      </c>
      <c r="H11" s="7"/>
      <c r="I11" s="7">
        <f t="shared" si="0"/>
        <v>1350855745</v>
      </c>
      <c r="J11" s="7"/>
      <c r="K11" s="7">
        <v>261240</v>
      </c>
      <c r="L11" s="7"/>
      <c r="M11" s="7">
        <v>4908058261</v>
      </c>
      <c r="N11" s="7"/>
      <c r="O11" s="7">
        <v>3557202516</v>
      </c>
      <c r="P11" s="7"/>
      <c r="Q11" s="7">
        <f t="shared" si="1"/>
        <v>1350855745</v>
      </c>
    </row>
    <row r="12" spans="1:17" x14ac:dyDescent="0.55000000000000004">
      <c r="A12" s="13" t="s">
        <v>80</v>
      </c>
      <c r="C12" s="7">
        <v>2000000</v>
      </c>
      <c r="D12" s="7"/>
      <c r="E12" s="7">
        <v>18682175819</v>
      </c>
      <c r="F12" s="7"/>
      <c r="G12" s="7">
        <v>20517191995</v>
      </c>
      <c r="H12" s="7"/>
      <c r="I12" s="7">
        <f t="shared" si="0"/>
        <v>-1835016176</v>
      </c>
      <c r="J12" s="7"/>
      <c r="K12" s="7">
        <v>2000000</v>
      </c>
      <c r="L12" s="7"/>
      <c r="M12" s="7">
        <v>18682175819</v>
      </c>
      <c r="N12" s="7"/>
      <c r="O12" s="7">
        <v>20517191995</v>
      </c>
      <c r="P12" s="7"/>
      <c r="Q12" s="7">
        <f t="shared" si="1"/>
        <v>-1835016176</v>
      </c>
    </row>
    <row r="13" spans="1:17" x14ac:dyDescent="0.55000000000000004">
      <c r="A13" s="13" t="s">
        <v>87</v>
      </c>
      <c r="C13" s="7">
        <v>589106</v>
      </c>
      <c r="D13" s="7"/>
      <c r="E13" s="7">
        <v>4518850241</v>
      </c>
      <c r="F13" s="7"/>
      <c r="G13" s="7">
        <v>4790214698</v>
      </c>
      <c r="H13" s="7"/>
      <c r="I13" s="7">
        <f t="shared" si="0"/>
        <v>-271364457</v>
      </c>
      <c r="J13" s="7"/>
      <c r="K13" s="7">
        <v>589106</v>
      </c>
      <c r="L13" s="7"/>
      <c r="M13" s="7">
        <v>4518850241</v>
      </c>
      <c r="N13" s="7"/>
      <c r="O13" s="7">
        <v>4790214698</v>
      </c>
      <c r="P13" s="7"/>
      <c r="Q13" s="7">
        <f t="shared" si="1"/>
        <v>-271364457</v>
      </c>
    </row>
    <row r="14" spans="1:17" x14ac:dyDescent="0.55000000000000004">
      <c r="A14" s="13" t="s">
        <v>35</v>
      </c>
      <c r="C14" s="7">
        <v>1963316</v>
      </c>
      <c r="D14" s="7"/>
      <c r="E14" s="7">
        <v>46833781985</v>
      </c>
      <c r="F14" s="7"/>
      <c r="G14" s="7">
        <v>54157850816</v>
      </c>
      <c r="H14" s="7"/>
      <c r="I14" s="7">
        <f t="shared" si="0"/>
        <v>-7324068831</v>
      </c>
      <c r="J14" s="7"/>
      <c r="K14" s="7">
        <v>1963316</v>
      </c>
      <c r="L14" s="7"/>
      <c r="M14" s="7">
        <v>46833781985</v>
      </c>
      <c r="N14" s="7"/>
      <c r="O14" s="7">
        <v>54157850816</v>
      </c>
      <c r="P14" s="7"/>
      <c r="Q14" s="7">
        <f t="shared" si="1"/>
        <v>-7324068831</v>
      </c>
    </row>
    <row r="15" spans="1:17" x14ac:dyDescent="0.55000000000000004">
      <c r="A15" s="13" t="s">
        <v>85</v>
      </c>
      <c r="C15" s="7">
        <v>900000</v>
      </c>
      <c r="D15" s="7"/>
      <c r="E15" s="7">
        <v>33674437800</v>
      </c>
      <c r="F15" s="7"/>
      <c r="G15" s="7">
        <v>33915097305</v>
      </c>
      <c r="H15" s="7"/>
      <c r="I15" s="7">
        <f t="shared" si="0"/>
        <v>-240659505</v>
      </c>
      <c r="J15" s="7"/>
      <c r="K15" s="7">
        <v>900000</v>
      </c>
      <c r="L15" s="7"/>
      <c r="M15" s="7">
        <v>33674437800</v>
      </c>
      <c r="N15" s="7"/>
      <c r="O15" s="7">
        <v>33915097305</v>
      </c>
      <c r="P15" s="7"/>
      <c r="Q15" s="7">
        <f t="shared" si="1"/>
        <v>-240659505</v>
      </c>
    </row>
    <row r="16" spans="1:17" x14ac:dyDescent="0.55000000000000004">
      <c r="A16" s="13" t="s">
        <v>26</v>
      </c>
      <c r="C16" s="7">
        <v>5100000</v>
      </c>
      <c r="D16" s="7"/>
      <c r="E16" s="7">
        <v>352522200000</v>
      </c>
      <c r="F16" s="7"/>
      <c r="G16" s="7">
        <v>350424692910</v>
      </c>
      <c r="H16" s="7"/>
      <c r="I16" s="7">
        <f t="shared" si="0"/>
        <v>2097507090</v>
      </c>
      <c r="J16" s="7"/>
      <c r="K16" s="7">
        <v>5100000</v>
      </c>
      <c r="L16" s="7"/>
      <c r="M16" s="7">
        <v>352522200000</v>
      </c>
      <c r="N16" s="7"/>
      <c r="O16" s="7">
        <v>350424692910</v>
      </c>
      <c r="P16" s="7"/>
      <c r="Q16" s="7">
        <f t="shared" si="1"/>
        <v>2097507090</v>
      </c>
    </row>
    <row r="17" spans="1:17" x14ac:dyDescent="0.55000000000000004">
      <c r="A17" s="13" t="s">
        <v>77</v>
      </c>
      <c r="C17" s="7">
        <v>2595293</v>
      </c>
      <c r="D17" s="7"/>
      <c r="E17" s="7">
        <v>11169131016</v>
      </c>
      <c r="F17" s="7"/>
      <c r="G17" s="7">
        <v>12925053543</v>
      </c>
      <c r="H17" s="7"/>
      <c r="I17" s="7">
        <f t="shared" si="0"/>
        <v>-1755922527</v>
      </c>
      <c r="J17" s="7"/>
      <c r="K17" s="7">
        <v>2595293</v>
      </c>
      <c r="L17" s="7"/>
      <c r="M17" s="7">
        <v>11169131016</v>
      </c>
      <c r="N17" s="7"/>
      <c r="O17" s="7">
        <v>12925053543</v>
      </c>
      <c r="P17" s="7"/>
      <c r="Q17" s="7">
        <f t="shared" si="1"/>
        <v>-1755922527</v>
      </c>
    </row>
    <row r="18" spans="1:17" x14ac:dyDescent="0.55000000000000004">
      <c r="A18" s="13" t="s">
        <v>16</v>
      </c>
      <c r="C18" s="7">
        <v>29849379</v>
      </c>
      <c r="D18" s="7"/>
      <c r="E18" s="7">
        <v>65719828991</v>
      </c>
      <c r="F18" s="7"/>
      <c r="G18" s="7">
        <v>67948364823</v>
      </c>
      <c r="H18" s="7"/>
      <c r="I18" s="7">
        <f t="shared" si="0"/>
        <v>-2228535832</v>
      </c>
      <c r="J18" s="7"/>
      <c r="K18" s="7">
        <v>29849379</v>
      </c>
      <c r="L18" s="7"/>
      <c r="M18" s="7">
        <v>65719828991</v>
      </c>
      <c r="N18" s="7"/>
      <c r="O18" s="7">
        <v>67948364823</v>
      </c>
      <c r="P18" s="7"/>
      <c r="Q18" s="7">
        <f t="shared" si="1"/>
        <v>-2228535832</v>
      </c>
    </row>
    <row r="19" spans="1:17" x14ac:dyDescent="0.55000000000000004">
      <c r="A19" s="13" t="s">
        <v>15</v>
      </c>
      <c r="C19" s="7">
        <v>15400000</v>
      </c>
      <c r="D19" s="7"/>
      <c r="E19" s="7">
        <v>37158579153</v>
      </c>
      <c r="F19" s="7"/>
      <c r="G19" s="7">
        <v>39495594446</v>
      </c>
      <c r="H19" s="7"/>
      <c r="I19" s="7">
        <f t="shared" si="0"/>
        <v>-2337015293</v>
      </c>
      <c r="J19" s="7"/>
      <c r="K19" s="7">
        <v>15400000</v>
      </c>
      <c r="L19" s="7"/>
      <c r="M19" s="7">
        <v>37158579153</v>
      </c>
      <c r="N19" s="7"/>
      <c r="O19" s="7">
        <v>39495594446</v>
      </c>
      <c r="P19" s="7"/>
      <c r="Q19" s="7">
        <f t="shared" si="1"/>
        <v>-2337015293</v>
      </c>
    </row>
    <row r="20" spans="1:17" x14ac:dyDescent="0.55000000000000004">
      <c r="A20" s="13" t="s">
        <v>79</v>
      </c>
      <c r="C20" s="7">
        <v>2158447</v>
      </c>
      <c r="D20" s="7"/>
      <c r="E20" s="7">
        <v>33120212959</v>
      </c>
      <c r="F20" s="7"/>
      <c r="G20" s="7">
        <v>34823156722</v>
      </c>
      <c r="H20" s="7"/>
      <c r="I20" s="7">
        <f t="shared" si="0"/>
        <v>-1702943763</v>
      </c>
      <c r="J20" s="7"/>
      <c r="K20" s="7">
        <v>2158447</v>
      </c>
      <c r="L20" s="7"/>
      <c r="M20" s="7">
        <v>33120212959</v>
      </c>
      <c r="N20" s="7"/>
      <c r="O20" s="7">
        <v>34823156722</v>
      </c>
      <c r="P20" s="7"/>
      <c r="Q20" s="7">
        <f t="shared" si="1"/>
        <v>-1702943763</v>
      </c>
    </row>
    <row r="21" spans="1:17" x14ac:dyDescent="0.55000000000000004">
      <c r="A21" s="13" t="s">
        <v>22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3271</v>
      </c>
      <c r="L21" s="7"/>
      <c r="M21" s="7">
        <v>314423698</v>
      </c>
      <c r="N21" s="7"/>
      <c r="O21" s="7">
        <v>297775805</v>
      </c>
      <c r="P21" s="7"/>
      <c r="Q21" s="7">
        <f t="shared" si="1"/>
        <v>16647893</v>
      </c>
    </row>
    <row r="22" spans="1:17" x14ac:dyDescent="0.55000000000000004">
      <c r="A22" s="13" t="s">
        <v>175</v>
      </c>
      <c r="C22" s="7">
        <v>250000</v>
      </c>
      <c r="D22" s="7"/>
      <c r="E22" s="7">
        <v>212174799138</v>
      </c>
      <c r="F22" s="7"/>
      <c r="G22" s="7">
        <v>210835800085</v>
      </c>
      <c r="H22" s="7"/>
      <c r="I22" s="7">
        <f t="shared" si="0"/>
        <v>1338999053</v>
      </c>
      <c r="J22" s="7"/>
      <c r="K22" s="7">
        <v>250000</v>
      </c>
      <c r="L22" s="7"/>
      <c r="M22" s="7">
        <v>212174799138</v>
      </c>
      <c r="N22" s="7"/>
      <c r="O22" s="7">
        <v>210835800085</v>
      </c>
      <c r="P22" s="7"/>
      <c r="Q22" s="7">
        <f t="shared" si="1"/>
        <v>1338999053</v>
      </c>
    </row>
    <row r="23" spans="1:17" x14ac:dyDescent="0.55000000000000004">
      <c r="A23" s="13" t="s">
        <v>178</v>
      </c>
      <c r="C23" s="7">
        <v>180000</v>
      </c>
      <c r="D23" s="7"/>
      <c r="E23" s="7">
        <v>174893486460</v>
      </c>
      <c r="F23" s="7"/>
      <c r="G23" s="7">
        <v>174709390276</v>
      </c>
      <c r="H23" s="7"/>
      <c r="I23" s="7">
        <f t="shared" si="0"/>
        <v>184096184</v>
      </c>
      <c r="J23" s="7"/>
      <c r="K23" s="7">
        <v>180000</v>
      </c>
      <c r="L23" s="7"/>
      <c r="M23" s="7">
        <v>174893486460</v>
      </c>
      <c r="N23" s="7"/>
      <c r="O23" s="7">
        <v>174709390276</v>
      </c>
      <c r="P23" s="7"/>
      <c r="Q23" s="7">
        <f t="shared" si="1"/>
        <v>184096184</v>
      </c>
    </row>
    <row r="24" spans="1:17" x14ac:dyDescent="0.55000000000000004">
      <c r="A24" s="13" t="s">
        <v>109</v>
      </c>
      <c r="C24" s="7">
        <v>10000</v>
      </c>
      <c r="D24" s="7"/>
      <c r="E24" s="7">
        <v>8773409538</v>
      </c>
      <c r="F24" s="7"/>
      <c r="G24" s="7">
        <v>8699572916</v>
      </c>
      <c r="H24" s="7"/>
      <c r="I24" s="7">
        <f t="shared" si="0"/>
        <v>73836622</v>
      </c>
      <c r="J24" s="7"/>
      <c r="K24" s="7">
        <v>10000</v>
      </c>
      <c r="L24" s="7"/>
      <c r="M24" s="7">
        <v>8773409538</v>
      </c>
      <c r="N24" s="7"/>
      <c r="O24" s="7">
        <v>8699572916</v>
      </c>
      <c r="P24" s="7"/>
      <c r="Q24" s="7">
        <f t="shared" si="1"/>
        <v>73836622</v>
      </c>
    </row>
    <row r="25" spans="1:17" ht="24.75" thickBot="1" x14ac:dyDescent="0.6">
      <c r="E25" s="8">
        <f>SUM(E8:E24)</f>
        <v>1020357231665</v>
      </c>
      <c r="G25" s="8">
        <f>SUM(G8:G24)</f>
        <v>1033768750829</v>
      </c>
      <c r="I25" s="8">
        <f>SUM(I8:I24)</f>
        <v>-13411519164</v>
      </c>
      <c r="M25" s="8">
        <f>SUM(M8:M24)</f>
        <v>1020671655363</v>
      </c>
      <c r="O25" s="8">
        <f>SUM(O8:O24)</f>
        <v>1034066526634</v>
      </c>
      <c r="Q25" s="8">
        <f>SUM(Q8:Q24)</f>
        <v>-13394871271</v>
      </c>
    </row>
    <row r="26" spans="1:17" ht="24.75" thickTop="1" x14ac:dyDescent="0.55000000000000004">
      <c r="Q26" s="7"/>
    </row>
    <row r="27" spans="1:17" x14ac:dyDescent="0.5500000000000000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55000000000000004">
      <c r="G28" s="5"/>
      <c r="I28" s="5"/>
      <c r="O28" s="5"/>
      <c r="Q28" s="5"/>
    </row>
    <row r="29" spans="1:17" x14ac:dyDescent="0.55000000000000004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1" spans="1:17" x14ac:dyDescent="0.55000000000000004"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55000000000000004">
      <c r="G32" s="5"/>
      <c r="I32" s="5"/>
      <c r="O32" s="5"/>
      <c r="Q32" s="5"/>
    </row>
    <row r="33" spans="6:17" x14ac:dyDescent="0.55000000000000004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B76" workbookViewId="0">
      <selection activeCell="M86" sqref="M86:Q86"/>
    </sheetView>
  </sheetViews>
  <sheetFormatPr defaultRowHeight="24.75" x14ac:dyDescent="0.6"/>
  <cols>
    <col min="1" max="1" width="35" style="28" bestFit="1" customWidth="1"/>
    <col min="2" max="2" width="1" style="27" customWidth="1"/>
    <col min="3" max="3" width="21.28515625" style="27" bestFit="1" customWidth="1"/>
    <col min="4" max="4" width="1" style="27" customWidth="1"/>
    <col min="5" max="5" width="24.140625" style="27" bestFit="1" customWidth="1"/>
    <col min="6" max="6" width="1" style="27" customWidth="1"/>
    <col min="7" max="7" width="20.7109375" style="27" bestFit="1" customWidth="1"/>
    <col min="8" max="8" width="1" style="27" customWidth="1"/>
    <col min="9" max="9" width="22.140625" style="27" bestFit="1" customWidth="1"/>
    <col min="10" max="10" width="1" style="27" customWidth="1"/>
    <col min="11" max="11" width="23" style="27" bestFit="1" customWidth="1"/>
    <col min="12" max="12" width="1" style="27" customWidth="1"/>
    <col min="13" max="13" width="21.28515625" style="27" bestFit="1" customWidth="1"/>
    <col min="14" max="14" width="1" style="27" customWidth="1"/>
    <col min="15" max="15" width="24.140625" style="27" bestFit="1" customWidth="1"/>
    <col min="16" max="16" width="1" style="27" customWidth="1"/>
    <col min="17" max="17" width="20.7109375" style="27" bestFit="1" customWidth="1"/>
    <col min="18" max="18" width="1" style="27" customWidth="1"/>
    <col min="19" max="19" width="24" style="27" bestFit="1" customWidth="1"/>
    <col min="20" max="20" width="1" style="27" customWidth="1"/>
    <col min="21" max="21" width="23" style="27" bestFit="1" customWidth="1"/>
    <col min="22" max="22" width="1" style="27" customWidth="1"/>
    <col min="23" max="23" width="9.140625" style="27" customWidth="1"/>
    <col min="24" max="16384" width="9.140625" style="27"/>
  </cols>
  <sheetData>
    <row r="2" spans="1:21" ht="26.25" x14ac:dyDescent="0.6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26.25" x14ac:dyDescent="0.6">
      <c r="A3" s="53" t="s">
        <v>204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ht="26.25" x14ac:dyDescent="0.6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6" spans="1:21" ht="26.25" x14ac:dyDescent="0.6">
      <c r="A6" s="55" t="s">
        <v>3</v>
      </c>
      <c r="C6" s="54" t="s">
        <v>206</v>
      </c>
      <c r="D6" s="54" t="s">
        <v>206</v>
      </c>
      <c r="E6" s="54" t="s">
        <v>206</v>
      </c>
      <c r="F6" s="54" t="s">
        <v>206</v>
      </c>
      <c r="G6" s="54" t="s">
        <v>206</v>
      </c>
      <c r="H6" s="54" t="s">
        <v>206</v>
      </c>
      <c r="I6" s="54" t="s">
        <v>206</v>
      </c>
      <c r="J6" s="54" t="s">
        <v>206</v>
      </c>
      <c r="K6" s="54" t="s">
        <v>206</v>
      </c>
      <c r="M6" s="54" t="s">
        <v>207</v>
      </c>
      <c r="N6" s="54" t="s">
        <v>207</v>
      </c>
      <c r="O6" s="54" t="s">
        <v>207</v>
      </c>
      <c r="P6" s="54" t="s">
        <v>207</v>
      </c>
      <c r="Q6" s="54" t="s">
        <v>207</v>
      </c>
      <c r="R6" s="54" t="s">
        <v>207</v>
      </c>
      <c r="S6" s="54" t="s">
        <v>207</v>
      </c>
      <c r="T6" s="54" t="s">
        <v>207</v>
      </c>
      <c r="U6" s="54" t="s">
        <v>207</v>
      </c>
    </row>
    <row r="7" spans="1:21" ht="26.25" x14ac:dyDescent="0.6">
      <c r="A7" s="56" t="s">
        <v>3</v>
      </c>
      <c r="C7" s="54" t="s">
        <v>232</v>
      </c>
      <c r="E7" s="54" t="s">
        <v>233</v>
      </c>
      <c r="G7" s="54" t="s">
        <v>234</v>
      </c>
      <c r="I7" s="54" t="s">
        <v>194</v>
      </c>
      <c r="K7" s="54" t="s">
        <v>235</v>
      </c>
      <c r="M7" s="54" t="s">
        <v>232</v>
      </c>
      <c r="O7" s="54" t="s">
        <v>233</v>
      </c>
      <c r="Q7" s="54" t="s">
        <v>234</v>
      </c>
      <c r="S7" s="54" t="s">
        <v>194</v>
      </c>
      <c r="U7" s="54" t="s">
        <v>235</v>
      </c>
    </row>
    <row r="8" spans="1:21" x14ac:dyDescent="0.6">
      <c r="A8" s="28" t="s">
        <v>34</v>
      </c>
      <c r="C8" s="27">
        <v>0</v>
      </c>
      <c r="E8" s="27">
        <v>4201725077</v>
      </c>
      <c r="G8" s="27">
        <v>-521985692</v>
      </c>
      <c r="I8" s="27">
        <f>C8+E8+G8</f>
        <v>3679739385</v>
      </c>
      <c r="K8" s="30">
        <f>I8/$I$86</f>
        <v>-4.1509054012081039E-3</v>
      </c>
      <c r="M8" s="27">
        <v>0</v>
      </c>
      <c r="O8" s="27">
        <v>4201725077</v>
      </c>
      <c r="Q8" s="27">
        <v>-521985692</v>
      </c>
      <c r="S8" s="27">
        <f>M8+O8+Q8</f>
        <v>3679739385</v>
      </c>
      <c r="U8" s="30">
        <f>S8/$S$86</f>
        <v>-4.3492072782815427E-3</v>
      </c>
    </row>
    <row r="9" spans="1:21" x14ac:dyDescent="0.6">
      <c r="A9" s="28" t="s">
        <v>42</v>
      </c>
      <c r="C9" s="27">
        <v>0</v>
      </c>
      <c r="E9" s="27">
        <v>-3223639963</v>
      </c>
      <c r="G9" s="27">
        <v>-729858</v>
      </c>
      <c r="I9" s="27">
        <f t="shared" ref="I9:I72" si="0">C9+E9+G9</f>
        <v>-3224369821</v>
      </c>
      <c r="K9" s="30">
        <f t="shared" ref="K9:K72" si="1">I9/$I$86</f>
        <v>3.6372288102901364E-3</v>
      </c>
      <c r="M9" s="27">
        <v>0</v>
      </c>
      <c r="O9" s="27">
        <v>-3223639963</v>
      </c>
      <c r="Q9" s="27">
        <v>-729858</v>
      </c>
      <c r="S9" s="27">
        <f t="shared" ref="S9:S72" si="2">M9+O9+Q9</f>
        <v>-3224369821</v>
      </c>
      <c r="U9" s="30">
        <f t="shared" ref="U9:U72" si="3">S9/$S$86</f>
        <v>3.8109907322593046E-3</v>
      </c>
    </row>
    <row r="10" spans="1:21" x14ac:dyDescent="0.6">
      <c r="A10" s="28" t="s">
        <v>81</v>
      </c>
      <c r="C10" s="27">
        <v>0</v>
      </c>
      <c r="E10" s="27">
        <v>-53421986829</v>
      </c>
      <c r="G10" s="27">
        <v>-238571924</v>
      </c>
      <c r="I10" s="27">
        <f t="shared" si="0"/>
        <v>-53660558753</v>
      </c>
      <c r="K10" s="30">
        <f t="shared" si="1"/>
        <v>6.0531434391153903E-2</v>
      </c>
      <c r="M10" s="27">
        <v>0</v>
      </c>
      <c r="O10" s="27">
        <v>-53421986829</v>
      </c>
      <c r="Q10" s="27">
        <v>-238571924</v>
      </c>
      <c r="S10" s="27">
        <f t="shared" si="2"/>
        <v>-53660558753</v>
      </c>
      <c r="U10" s="30">
        <f t="shared" si="3"/>
        <v>6.3423212425464184E-2</v>
      </c>
    </row>
    <row r="11" spans="1:21" x14ac:dyDescent="0.6">
      <c r="A11" s="28" t="s">
        <v>65</v>
      </c>
      <c r="C11" s="27">
        <v>112245556</v>
      </c>
      <c r="E11" s="27">
        <v>898077274</v>
      </c>
      <c r="G11" s="27">
        <v>1350855745</v>
      </c>
      <c r="I11" s="27">
        <f t="shared" si="0"/>
        <v>2361178575</v>
      </c>
      <c r="K11" s="30">
        <f t="shared" si="1"/>
        <v>-2.6635116987189446E-3</v>
      </c>
      <c r="M11" s="27">
        <v>112245556</v>
      </c>
      <c r="O11" s="27">
        <v>920669923</v>
      </c>
      <c r="Q11" s="27">
        <v>1350855745</v>
      </c>
      <c r="S11" s="27">
        <f t="shared" si="2"/>
        <v>2383771224</v>
      </c>
      <c r="U11" s="30">
        <f t="shared" si="3"/>
        <v>-2.8174590840429588E-3</v>
      </c>
    </row>
    <row r="12" spans="1:21" x14ac:dyDescent="0.6">
      <c r="A12" s="28" t="s">
        <v>80</v>
      </c>
      <c r="C12" s="27">
        <v>0</v>
      </c>
      <c r="E12" s="27">
        <v>-74603440228</v>
      </c>
      <c r="G12" s="27">
        <v>-1835016176</v>
      </c>
      <c r="I12" s="27">
        <f t="shared" si="0"/>
        <v>-76438456404</v>
      </c>
      <c r="K12" s="30">
        <f t="shared" si="1"/>
        <v>8.6225889485750579E-2</v>
      </c>
      <c r="M12" s="27">
        <v>0</v>
      </c>
      <c r="O12" s="27">
        <v>-74603440228</v>
      </c>
      <c r="Q12" s="27">
        <v>-1835016176</v>
      </c>
      <c r="S12" s="27">
        <f t="shared" si="2"/>
        <v>-76438456404</v>
      </c>
      <c r="U12" s="30">
        <f t="shared" si="3"/>
        <v>9.0345172891335937E-2</v>
      </c>
    </row>
    <row r="13" spans="1:21" x14ac:dyDescent="0.6">
      <c r="A13" s="28" t="s">
        <v>87</v>
      </c>
      <c r="C13" s="27">
        <v>569505830</v>
      </c>
      <c r="E13" s="27">
        <v>-2238101980</v>
      </c>
      <c r="G13" s="27">
        <v>-271364457</v>
      </c>
      <c r="I13" s="27">
        <f t="shared" si="0"/>
        <v>-1939960607</v>
      </c>
      <c r="K13" s="30">
        <f t="shared" si="1"/>
        <v>2.1883595872448595E-3</v>
      </c>
      <c r="M13" s="27">
        <v>569505830</v>
      </c>
      <c r="O13" s="27">
        <v>-2238101980</v>
      </c>
      <c r="Q13" s="27">
        <v>-271364457</v>
      </c>
      <c r="S13" s="27">
        <f t="shared" si="2"/>
        <v>-1939960607</v>
      </c>
      <c r="U13" s="30">
        <f t="shared" si="3"/>
        <v>2.2929044447923255E-3</v>
      </c>
    </row>
    <row r="14" spans="1:21" x14ac:dyDescent="0.6">
      <c r="A14" s="28" t="s">
        <v>35</v>
      </c>
      <c r="C14" s="27">
        <v>0</v>
      </c>
      <c r="E14" s="27">
        <v>-39179538501</v>
      </c>
      <c r="G14" s="27">
        <v>-7324068831</v>
      </c>
      <c r="I14" s="27">
        <f t="shared" si="0"/>
        <v>-46503607332</v>
      </c>
      <c r="K14" s="30">
        <f t="shared" si="1"/>
        <v>5.2458083210167233E-2</v>
      </c>
      <c r="M14" s="27">
        <v>0</v>
      </c>
      <c r="O14" s="27">
        <v>-46096601638</v>
      </c>
      <c r="Q14" s="27">
        <v>-7324068831</v>
      </c>
      <c r="S14" s="27">
        <f t="shared" si="2"/>
        <v>-53420670469</v>
      </c>
      <c r="U14" s="30">
        <f t="shared" si="3"/>
        <v>6.3139680424529485E-2</v>
      </c>
    </row>
    <row r="15" spans="1:21" x14ac:dyDescent="0.6">
      <c r="A15" s="28" t="s">
        <v>85</v>
      </c>
      <c r="C15" s="27">
        <v>0</v>
      </c>
      <c r="E15" s="27">
        <v>22829445582</v>
      </c>
      <c r="G15" s="27">
        <v>-240659505</v>
      </c>
      <c r="I15" s="27">
        <f t="shared" si="0"/>
        <v>22588786077</v>
      </c>
      <c r="K15" s="30">
        <f t="shared" si="1"/>
        <v>-2.5481129048424096E-2</v>
      </c>
      <c r="M15" s="27">
        <v>0</v>
      </c>
      <c r="O15" s="27">
        <v>24532226989</v>
      </c>
      <c r="Q15" s="27">
        <v>-240659505</v>
      </c>
      <c r="S15" s="27">
        <f t="shared" si="2"/>
        <v>24291567484</v>
      </c>
      <c r="U15" s="30">
        <f t="shared" si="3"/>
        <v>-2.8711017560902632E-2</v>
      </c>
    </row>
    <row r="16" spans="1:21" x14ac:dyDescent="0.6">
      <c r="A16" s="28" t="s">
        <v>26</v>
      </c>
      <c r="C16" s="27">
        <v>0</v>
      </c>
      <c r="E16" s="27">
        <v>0</v>
      </c>
      <c r="G16" s="27">
        <v>2097507090</v>
      </c>
      <c r="I16" s="27">
        <f t="shared" si="0"/>
        <v>2097507090</v>
      </c>
      <c r="K16" s="30">
        <f t="shared" si="1"/>
        <v>-2.3660788436388933E-3</v>
      </c>
      <c r="M16" s="27">
        <v>0</v>
      </c>
      <c r="O16" s="27">
        <v>0</v>
      </c>
      <c r="Q16" s="27">
        <v>2097507090</v>
      </c>
      <c r="S16" s="27">
        <f t="shared" si="2"/>
        <v>2097507090</v>
      </c>
      <c r="U16" s="30">
        <f t="shared" si="3"/>
        <v>-2.4791139120509042E-3</v>
      </c>
    </row>
    <row r="17" spans="1:21" x14ac:dyDescent="0.6">
      <c r="A17" s="28" t="s">
        <v>77</v>
      </c>
      <c r="C17" s="27">
        <v>0</v>
      </c>
      <c r="E17" s="27">
        <v>0</v>
      </c>
      <c r="G17" s="27">
        <v>-1755922527</v>
      </c>
      <c r="I17" s="27">
        <f t="shared" si="0"/>
        <v>-1755922527</v>
      </c>
      <c r="K17" s="30">
        <f t="shared" si="1"/>
        <v>1.9807566620447725E-3</v>
      </c>
      <c r="M17" s="27">
        <v>0</v>
      </c>
      <c r="O17" s="27">
        <v>0</v>
      </c>
      <c r="Q17" s="27">
        <v>-1755922527</v>
      </c>
      <c r="S17" s="27">
        <f t="shared" si="2"/>
        <v>-1755922527</v>
      </c>
      <c r="U17" s="30">
        <f t="shared" si="3"/>
        <v>2.075383671370226E-3</v>
      </c>
    </row>
    <row r="18" spans="1:21" x14ac:dyDescent="0.6">
      <c r="A18" s="28" t="s">
        <v>16</v>
      </c>
      <c r="C18" s="27">
        <v>0</v>
      </c>
      <c r="E18" s="27">
        <v>-31098836066</v>
      </c>
      <c r="G18" s="27">
        <v>-2228535832</v>
      </c>
      <c r="I18" s="27">
        <f t="shared" si="0"/>
        <v>-33327371898</v>
      </c>
      <c r="K18" s="30">
        <f t="shared" si="1"/>
        <v>3.7594718958467596E-2</v>
      </c>
      <c r="M18" s="27">
        <v>0</v>
      </c>
      <c r="O18" s="27">
        <v>-23409859316</v>
      </c>
      <c r="Q18" s="27">
        <v>-2228535832</v>
      </c>
      <c r="S18" s="27">
        <f t="shared" si="2"/>
        <v>-25638395148</v>
      </c>
      <c r="U18" s="30">
        <f t="shared" si="3"/>
        <v>3.0302878305915618E-2</v>
      </c>
    </row>
    <row r="19" spans="1:21" x14ac:dyDescent="0.6">
      <c r="A19" s="28" t="s">
        <v>15</v>
      </c>
      <c r="C19" s="27">
        <v>0</v>
      </c>
      <c r="E19" s="27">
        <v>-111149104474</v>
      </c>
      <c r="G19" s="27">
        <v>-2337015293</v>
      </c>
      <c r="I19" s="27">
        <f t="shared" si="0"/>
        <v>-113486119767</v>
      </c>
      <c r="K19" s="30">
        <f t="shared" si="1"/>
        <v>0.12801725834803654</v>
      </c>
      <c r="M19" s="27">
        <v>0</v>
      </c>
      <c r="O19" s="27">
        <v>-85204399474</v>
      </c>
      <c r="Q19" s="27">
        <v>-2337015293</v>
      </c>
      <c r="S19" s="27">
        <f t="shared" si="2"/>
        <v>-87541414767</v>
      </c>
      <c r="U19" s="30">
        <f t="shared" si="3"/>
        <v>0.10346813141379568</v>
      </c>
    </row>
    <row r="20" spans="1:21" x14ac:dyDescent="0.6">
      <c r="A20" s="28" t="s">
        <v>79</v>
      </c>
      <c r="C20" s="27">
        <v>0</v>
      </c>
      <c r="E20" s="27">
        <v>-26864943694</v>
      </c>
      <c r="G20" s="27">
        <v>-1702943763</v>
      </c>
      <c r="I20" s="27">
        <f t="shared" si="0"/>
        <v>-28567887457</v>
      </c>
      <c r="K20" s="30">
        <f t="shared" si="1"/>
        <v>3.2225814368744096E-2</v>
      </c>
      <c r="M20" s="27">
        <v>0</v>
      </c>
      <c r="O20" s="27">
        <v>-32582559610</v>
      </c>
      <c r="Q20" s="27">
        <v>-1702943763</v>
      </c>
      <c r="S20" s="27">
        <f t="shared" si="2"/>
        <v>-34285503373</v>
      </c>
      <c r="U20" s="30">
        <f t="shared" si="3"/>
        <v>4.0523185260686052E-2</v>
      </c>
    </row>
    <row r="21" spans="1:21" x14ac:dyDescent="0.6">
      <c r="A21" s="28" t="s">
        <v>22</v>
      </c>
      <c r="C21" s="27">
        <v>0</v>
      </c>
      <c r="E21" s="27">
        <v>-12097186853</v>
      </c>
      <c r="G21" s="27">
        <v>0</v>
      </c>
      <c r="I21" s="27">
        <f t="shared" si="0"/>
        <v>-12097186853</v>
      </c>
      <c r="K21" s="30">
        <f t="shared" si="1"/>
        <v>1.3646150717149598E-2</v>
      </c>
      <c r="M21" s="27">
        <v>0</v>
      </c>
      <c r="O21" s="27">
        <v>25586855644</v>
      </c>
      <c r="Q21" s="27">
        <v>16647893</v>
      </c>
      <c r="S21" s="27">
        <f t="shared" si="2"/>
        <v>25603503537</v>
      </c>
      <c r="U21" s="30">
        <f t="shared" si="3"/>
        <v>-3.0261638741741384E-2</v>
      </c>
    </row>
    <row r="22" spans="1:21" x14ac:dyDescent="0.6">
      <c r="A22" s="28" t="s">
        <v>60</v>
      </c>
      <c r="C22" s="27">
        <v>10082060160</v>
      </c>
      <c r="E22" s="27">
        <v>-12821704421</v>
      </c>
      <c r="G22" s="27">
        <v>0</v>
      </c>
      <c r="I22" s="27">
        <f t="shared" si="0"/>
        <v>-2739644261</v>
      </c>
      <c r="K22" s="30">
        <f t="shared" si="1"/>
        <v>3.0904373844327796E-3</v>
      </c>
      <c r="M22" s="27">
        <v>10082060160</v>
      </c>
      <c r="O22" s="27">
        <v>-12821704421</v>
      </c>
      <c r="Q22" s="27">
        <v>0</v>
      </c>
      <c r="S22" s="27">
        <f t="shared" si="2"/>
        <v>-2739644261</v>
      </c>
      <c r="U22" s="30">
        <f t="shared" si="3"/>
        <v>3.2380773509163769E-3</v>
      </c>
    </row>
    <row r="23" spans="1:21" x14ac:dyDescent="0.6">
      <c r="A23" s="28" t="s">
        <v>59</v>
      </c>
      <c r="C23" s="27">
        <v>1399243417</v>
      </c>
      <c r="E23" s="27">
        <v>-9711734501</v>
      </c>
      <c r="G23" s="27">
        <v>0</v>
      </c>
      <c r="I23" s="27">
        <f t="shared" si="0"/>
        <v>-8312491084</v>
      </c>
      <c r="K23" s="30">
        <f t="shared" si="1"/>
        <v>9.3768499689740412E-3</v>
      </c>
      <c r="M23" s="27">
        <v>1399243417</v>
      </c>
      <c r="O23" s="27">
        <v>-9711734501</v>
      </c>
      <c r="Q23" s="27">
        <v>0</v>
      </c>
      <c r="S23" s="27">
        <f t="shared" si="2"/>
        <v>-8312491084</v>
      </c>
      <c r="U23" s="30">
        <f t="shared" si="3"/>
        <v>9.8248117436129864E-3</v>
      </c>
    </row>
    <row r="24" spans="1:21" x14ac:dyDescent="0.6">
      <c r="A24" s="28" t="s">
        <v>58</v>
      </c>
      <c r="C24" s="27">
        <v>3096407570</v>
      </c>
      <c r="E24" s="27">
        <v>-10282308476</v>
      </c>
      <c r="G24" s="27">
        <v>0</v>
      </c>
      <c r="I24" s="27">
        <f t="shared" si="0"/>
        <v>-7185900906</v>
      </c>
      <c r="K24" s="30">
        <f t="shared" si="1"/>
        <v>8.1060074539114711E-3</v>
      </c>
      <c r="M24" s="27">
        <v>3096407570</v>
      </c>
      <c r="O24" s="27">
        <v>-10282308476</v>
      </c>
      <c r="Q24" s="27">
        <v>0</v>
      </c>
      <c r="S24" s="27">
        <f t="shared" si="2"/>
        <v>-7185900906</v>
      </c>
      <c r="U24" s="30">
        <f t="shared" si="3"/>
        <v>8.4932570629278753E-3</v>
      </c>
    </row>
    <row r="25" spans="1:21" x14ac:dyDescent="0.6">
      <c r="A25" s="28" t="s">
        <v>62</v>
      </c>
      <c r="C25" s="27">
        <v>2338728075</v>
      </c>
      <c r="E25" s="27">
        <v>-7461693181</v>
      </c>
      <c r="G25" s="27">
        <v>0</v>
      </c>
      <c r="I25" s="27">
        <f t="shared" si="0"/>
        <v>-5122965106</v>
      </c>
      <c r="K25" s="30">
        <f t="shared" si="1"/>
        <v>5.7789265227260241E-3</v>
      </c>
      <c r="M25" s="27">
        <v>2338728075</v>
      </c>
      <c r="O25" s="27">
        <v>-7592142362</v>
      </c>
      <c r="Q25" s="27">
        <v>0</v>
      </c>
      <c r="S25" s="27">
        <f t="shared" si="2"/>
        <v>-5253414287</v>
      </c>
      <c r="U25" s="30">
        <f t="shared" si="3"/>
        <v>6.2091863749879775E-3</v>
      </c>
    </row>
    <row r="26" spans="1:21" x14ac:dyDescent="0.6">
      <c r="A26" s="28" t="s">
        <v>64</v>
      </c>
      <c r="C26" s="27">
        <v>2335667637</v>
      </c>
      <c r="E26" s="27">
        <v>-2823527263</v>
      </c>
      <c r="G26" s="27">
        <v>0</v>
      </c>
      <c r="I26" s="27">
        <f t="shared" si="0"/>
        <v>-487859626</v>
      </c>
      <c r="K26" s="30">
        <f t="shared" si="1"/>
        <v>5.5032678804636749E-4</v>
      </c>
      <c r="M26" s="27">
        <v>2335667637</v>
      </c>
      <c r="O26" s="27">
        <v>-2823527263</v>
      </c>
      <c r="Q26" s="27">
        <v>0</v>
      </c>
      <c r="S26" s="27">
        <f t="shared" si="2"/>
        <v>-487859626</v>
      </c>
      <c r="U26" s="30">
        <f t="shared" si="3"/>
        <v>5.7661763896328525E-4</v>
      </c>
    </row>
    <row r="27" spans="1:21" x14ac:dyDescent="0.6">
      <c r="A27" s="28" t="s">
        <v>61</v>
      </c>
      <c r="C27" s="27">
        <v>86499507039</v>
      </c>
      <c r="E27" s="27">
        <v>-107590264801</v>
      </c>
      <c r="G27" s="27">
        <v>0</v>
      </c>
      <c r="I27" s="27">
        <f t="shared" si="0"/>
        <v>-21090757762</v>
      </c>
      <c r="K27" s="30">
        <f t="shared" si="1"/>
        <v>2.3791288227293182E-2</v>
      </c>
      <c r="M27" s="27">
        <v>86499507039</v>
      </c>
      <c r="O27" s="27">
        <v>-108866759468</v>
      </c>
      <c r="Q27" s="27">
        <v>0</v>
      </c>
      <c r="S27" s="27">
        <f t="shared" si="2"/>
        <v>-22367252429</v>
      </c>
      <c r="U27" s="30">
        <f t="shared" si="3"/>
        <v>2.643660511826364E-2</v>
      </c>
    </row>
    <row r="28" spans="1:21" x14ac:dyDescent="0.6">
      <c r="A28" s="28" t="s">
        <v>31</v>
      </c>
      <c r="C28" s="27">
        <v>33550489728</v>
      </c>
      <c r="E28" s="27">
        <v>-41520958035</v>
      </c>
      <c r="G28" s="27">
        <v>0</v>
      </c>
      <c r="I28" s="27">
        <f t="shared" si="0"/>
        <v>-7970468307</v>
      </c>
      <c r="K28" s="30">
        <f t="shared" si="1"/>
        <v>8.9910334630082279E-3</v>
      </c>
      <c r="M28" s="27">
        <v>33550489728</v>
      </c>
      <c r="O28" s="27">
        <v>-41211388916</v>
      </c>
      <c r="Q28" s="27">
        <v>0</v>
      </c>
      <c r="S28" s="27">
        <f t="shared" si="2"/>
        <v>-7660899188</v>
      </c>
      <c r="U28" s="30">
        <f t="shared" si="3"/>
        <v>9.0546734484650889E-3</v>
      </c>
    </row>
    <row r="29" spans="1:21" x14ac:dyDescent="0.6">
      <c r="A29" s="28" t="s">
        <v>32</v>
      </c>
      <c r="C29" s="27">
        <v>37869456131</v>
      </c>
      <c r="E29" s="27">
        <v>-17453972371</v>
      </c>
      <c r="G29" s="27">
        <v>0</v>
      </c>
      <c r="I29" s="27">
        <f t="shared" si="0"/>
        <v>20415483760</v>
      </c>
      <c r="K29" s="30">
        <f t="shared" si="1"/>
        <v>-2.3029549905926379E-2</v>
      </c>
      <c r="M29" s="27">
        <v>37869456131</v>
      </c>
      <c r="O29" s="27">
        <v>-16196680753</v>
      </c>
      <c r="Q29" s="27">
        <v>0</v>
      </c>
      <c r="S29" s="27">
        <f t="shared" si="2"/>
        <v>21672775378</v>
      </c>
      <c r="U29" s="30">
        <f t="shared" si="3"/>
        <v>-2.5615779421443621E-2</v>
      </c>
    </row>
    <row r="30" spans="1:21" x14ac:dyDescent="0.6">
      <c r="A30" s="28" t="s">
        <v>39</v>
      </c>
      <c r="C30" s="27">
        <v>0</v>
      </c>
      <c r="E30" s="27">
        <v>-13265746160</v>
      </c>
      <c r="G30" s="27">
        <v>0</v>
      </c>
      <c r="I30" s="27">
        <f t="shared" si="0"/>
        <v>-13265746160</v>
      </c>
      <c r="K30" s="30">
        <f t="shared" si="1"/>
        <v>1.496433622746891E-2</v>
      </c>
      <c r="M30" s="27">
        <v>0</v>
      </c>
      <c r="O30" s="27">
        <v>-6072543148</v>
      </c>
      <c r="Q30" s="27">
        <v>0</v>
      </c>
      <c r="S30" s="27">
        <f t="shared" si="2"/>
        <v>-6072543148</v>
      </c>
      <c r="U30" s="30">
        <f t="shared" si="3"/>
        <v>7.1773422228270951E-3</v>
      </c>
    </row>
    <row r="31" spans="1:21" x14ac:dyDescent="0.6">
      <c r="A31" s="28" t="s">
        <v>40</v>
      </c>
      <c r="C31" s="27">
        <v>0</v>
      </c>
      <c r="E31" s="27">
        <v>-58039169</v>
      </c>
      <c r="G31" s="27">
        <v>0</v>
      </c>
      <c r="I31" s="27">
        <f t="shared" si="0"/>
        <v>-58039169</v>
      </c>
      <c r="K31" s="30">
        <f t="shared" si="1"/>
        <v>6.5470696393823543E-5</v>
      </c>
      <c r="M31" s="27">
        <v>0</v>
      </c>
      <c r="O31" s="27">
        <v>522352529</v>
      </c>
      <c r="Q31" s="27">
        <v>0</v>
      </c>
      <c r="S31" s="27">
        <f t="shared" si="2"/>
        <v>522352529</v>
      </c>
      <c r="U31" s="30">
        <f t="shared" si="3"/>
        <v>-6.173859567925815E-4</v>
      </c>
    </row>
    <row r="32" spans="1:21" x14ac:dyDescent="0.6">
      <c r="A32" s="28" t="s">
        <v>66</v>
      </c>
      <c r="C32" s="27">
        <v>0</v>
      </c>
      <c r="E32" s="27">
        <v>-556668000</v>
      </c>
      <c r="G32" s="27">
        <v>0</v>
      </c>
      <c r="I32" s="27">
        <f t="shared" si="0"/>
        <v>-556668000</v>
      </c>
      <c r="K32" s="30">
        <f t="shared" si="1"/>
        <v>6.2794561411030827E-4</v>
      </c>
      <c r="M32" s="27">
        <v>0</v>
      </c>
      <c r="O32" s="27">
        <v>-874764000</v>
      </c>
      <c r="Q32" s="27">
        <v>0</v>
      </c>
      <c r="S32" s="27">
        <f t="shared" si="2"/>
        <v>-874764000</v>
      </c>
      <c r="U32" s="30">
        <f t="shared" si="3"/>
        <v>1.0339128828219107E-3</v>
      </c>
    </row>
    <row r="33" spans="1:21" x14ac:dyDescent="0.6">
      <c r="A33" s="28" t="s">
        <v>78</v>
      </c>
      <c r="C33" s="27">
        <v>0</v>
      </c>
      <c r="E33" s="27">
        <v>5378317466</v>
      </c>
      <c r="G33" s="27">
        <v>0</v>
      </c>
      <c r="I33" s="27">
        <f t="shared" si="0"/>
        <v>5378317466</v>
      </c>
      <c r="K33" s="30">
        <f t="shared" si="1"/>
        <v>-6.0669750444925282E-3</v>
      </c>
      <c r="M33" s="27">
        <v>0</v>
      </c>
      <c r="O33" s="27">
        <v>3470546646</v>
      </c>
      <c r="Q33" s="27">
        <v>0</v>
      </c>
      <c r="S33" s="27">
        <f t="shared" si="2"/>
        <v>3470546646</v>
      </c>
      <c r="U33" s="30">
        <f t="shared" si="3"/>
        <v>-4.1019553705156746E-3</v>
      </c>
    </row>
    <row r="34" spans="1:21" x14ac:dyDescent="0.6">
      <c r="A34" s="28" t="s">
        <v>74</v>
      </c>
      <c r="C34" s="27">
        <v>0</v>
      </c>
      <c r="E34" s="27">
        <v>-18813234790</v>
      </c>
      <c r="G34" s="27">
        <v>0</v>
      </c>
      <c r="I34" s="27">
        <f t="shared" si="0"/>
        <v>-18813234790</v>
      </c>
      <c r="K34" s="30">
        <f t="shared" si="1"/>
        <v>2.1222143672005516E-2</v>
      </c>
      <c r="M34" s="27">
        <v>0</v>
      </c>
      <c r="O34" s="27">
        <v>-14288532751</v>
      </c>
      <c r="Q34" s="27">
        <v>0</v>
      </c>
      <c r="S34" s="27">
        <f t="shared" si="2"/>
        <v>-14288532751</v>
      </c>
      <c r="U34" s="30">
        <f t="shared" si="3"/>
        <v>1.6888095632515396E-2</v>
      </c>
    </row>
    <row r="35" spans="1:21" x14ac:dyDescent="0.6">
      <c r="A35" s="28" t="s">
        <v>90</v>
      </c>
      <c r="C35" s="27">
        <v>0</v>
      </c>
      <c r="E35" s="27">
        <v>-2574589250</v>
      </c>
      <c r="G35" s="27">
        <v>0</v>
      </c>
      <c r="I35" s="27">
        <f t="shared" si="0"/>
        <v>-2574589250</v>
      </c>
      <c r="K35" s="30">
        <f t="shared" si="1"/>
        <v>2.9042481832493479E-3</v>
      </c>
      <c r="M35" s="27">
        <v>0</v>
      </c>
      <c r="O35" s="27">
        <v>-2677572820</v>
      </c>
      <c r="Q35" s="27">
        <v>0</v>
      </c>
      <c r="S35" s="27">
        <f t="shared" si="2"/>
        <v>-2677572820</v>
      </c>
      <c r="U35" s="30">
        <f t="shared" si="3"/>
        <v>3.1647130349349004E-3</v>
      </c>
    </row>
    <row r="36" spans="1:21" x14ac:dyDescent="0.6">
      <c r="A36" s="28" t="s">
        <v>38</v>
      </c>
      <c r="C36" s="27">
        <v>0</v>
      </c>
      <c r="E36" s="27">
        <v>-48723934694</v>
      </c>
      <c r="G36" s="27">
        <v>0</v>
      </c>
      <c r="I36" s="27">
        <f t="shared" si="0"/>
        <v>-48723934694</v>
      </c>
      <c r="K36" s="30">
        <f t="shared" si="1"/>
        <v>5.4962708640148857E-2</v>
      </c>
      <c r="M36" s="27">
        <v>0</v>
      </c>
      <c r="O36" s="27">
        <v>-48723934694</v>
      </c>
      <c r="Q36" s="27">
        <v>0</v>
      </c>
      <c r="S36" s="27">
        <f t="shared" si="2"/>
        <v>-48723934694</v>
      </c>
      <c r="U36" s="30">
        <f t="shared" si="3"/>
        <v>5.7588451035822295E-2</v>
      </c>
    </row>
    <row r="37" spans="1:21" x14ac:dyDescent="0.6">
      <c r="A37" s="28" t="s">
        <v>24</v>
      </c>
      <c r="C37" s="27">
        <v>0</v>
      </c>
      <c r="E37" s="27">
        <v>-1702603073</v>
      </c>
      <c r="G37" s="27">
        <v>0</v>
      </c>
      <c r="I37" s="27">
        <f t="shared" si="0"/>
        <v>-1702603073</v>
      </c>
      <c r="K37" s="30">
        <f t="shared" si="1"/>
        <v>1.9206100085887511E-3</v>
      </c>
      <c r="M37" s="27">
        <v>0</v>
      </c>
      <c r="O37" s="27">
        <v>-1752679634</v>
      </c>
      <c r="Q37" s="27">
        <v>0</v>
      </c>
      <c r="S37" s="27">
        <f t="shared" si="2"/>
        <v>-1752679634</v>
      </c>
      <c r="U37" s="30">
        <f t="shared" si="3"/>
        <v>2.07155078747204E-3</v>
      </c>
    </row>
    <row r="38" spans="1:21" x14ac:dyDescent="0.6">
      <c r="A38" s="28" t="s">
        <v>63</v>
      </c>
      <c r="C38" s="27">
        <v>0</v>
      </c>
      <c r="E38" s="27">
        <v>-4002045300</v>
      </c>
      <c r="G38" s="27">
        <v>0</v>
      </c>
      <c r="I38" s="27">
        <f t="shared" si="0"/>
        <v>-4002045300</v>
      </c>
      <c r="K38" s="30">
        <f t="shared" si="1"/>
        <v>4.5144804328716088E-3</v>
      </c>
      <c r="M38" s="27">
        <v>0</v>
      </c>
      <c r="O38" s="27">
        <v>-4122325350</v>
      </c>
      <c r="Q38" s="27">
        <v>0</v>
      </c>
      <c r="S38" s="27">
        <f t="shared" si="2"/>
        <v>-4122325350</v>
      </c>
      <c r="U38" s="30">
        <f t="shared" si="3"/>
        <v>4.8723144602982544E-3</v>
      </c>
    </row>
    <row r="39" spans="1:21" x14ac:dyDescent="0.6">
      <c r="A39" s="28" t="s">
        <v>70</v>
      </c>
      <c r="C39" s="27">
        <v>0</v>
      </c>
      <c r="E39" s="27">
        <v>-5150937374</v>
      </c>
      <c r="G39" s="27">
        <v>0</v>
      </c>
      <c r="I39" s="27">
        <f t="shared" si="0"/>
        <v>-5150937374</v>
      </c>
      <c r="K39" s="30">
        <f t="shared" si="1"/>
        <v>5.810480452550117E-3</v>
      </c>
      <c r="M39" s="27">
        <v>0</v>
      </c>
      <c r="O39" s="27">
        <v>-5524193706</v>
      </c>
      <c r="Q39" s="27">
        <v>0</v>
      </c>
      <c r="S39" s="27">
        <f t="shared" si="2"/>
        <v>-5524193706</v>
      </c>
      <c r="U39" s="30">
        <f t="shared" si="3"/>
        <v>6.5292296434662552E-3</v>
      </c>
    </row>
    <row r="40" spans="1:21" x14ac:dyDescent="0.6">
      <c r="A40" s="28" t="s">
        <v>75</v>
      </c>
      <c r="C40" s="27">
        <v>0</v>
      </c>
      <c r="E40" s="27">
        <v>-13920923121</v>
      </c>
      <c r="G40" s="27">
        <v>0</v>
      </c>
      <c r="I40" s="27">
        <f t="shared" si="0"/>
        <v>-13920923121</v>
      </c>
      <c r="K40" s="30">
        <f t="shared" si="1"/>
        <v>1.5703404216155292E-2</v>
      </c>
      <c r="M40" s="27">
        <v>0</v>
      </c>
      <c r="O40" s="27">
        <v>-14964992355</v>
      </c>
      <c r="Q40" s="27">
        <v>0</v>
      </c>
      <c r="S40" s="27">
        <f t="shared" si="2"/>
        <v>-14964992355</v>
      </c>
      <c r="U40" s="30">
        <f t="shared" si="3"/>
        <v>1.7687625905005128E-2</v>
      </c>
    </row>
    <row r="41" spans="1:21" x14ac:dyDescent="0.6">
      <c r="A41" s="28" t="s">
        <v>21</v>
      </c>
      <c r="C41" s="27">
        <v>0</v>
      </c>
      <c r="E41" s="27">
        <v>2314148400</v>
      </c>
      <c r="G41" s="27">
        <v>0</v>
      </c>
      <c r="I41" s="27">
        <f t="shared" si="0"/>
        <v>2314148400</v>
      </c>
      <c r="K41" s="30">
        <f t="shared" si="1"/>
        <v>-2.6104596243728528E-3</v>
      </c>
      <c r="M41" s="27">
        <v>0</v>
      </c>
      <c r="O41" s="27">
        <v>2743578000</v>
      </c>
      <c r="Q41" s="27">
        <v>0</v>
      </c>
      <c r="S41" s="27">
        <f t="shared" si="2"/>
        <v>2743578000</v>
      </c>
      <c r="U41" s="30">
        <f t="shared" si="3"/>
        <v>-3.2427267688505384E-3</v>
      </c>
    </row>
    <row r="42" spans="1:21" x14ac:dyDescent="0.6">
      <c r="A42" s="28" t="s">
        <v>33</v>
      </c>
      <c r="C42" s="27">
        <v>0</v>
      </c>
      <c r="E42" s="27">
        <v>-37716609527</v>
      </c>
      <c r="G42" s="27">
        <v>0</v>
      </c>
      <c r="I42" s="27">
        <f t="shared" si="0"/>
        <v>-37716609527</v>
      </c>
      <c r="K42" s="30">
        <f t="shared" si="1"/>
        <v>4.2545969108320793E-2</v>
      </c>
      <c r="M42" s="27">
        <v>0</v>
      </c>
      <c r="O42" s="27">
        <v>-37856819972</v>
      </c>
      <c r="Q42" s="27">
        <v>0</v>
      </c>
      <c r="S42" s="27">
        <f t="shared" si="2"/>
        <v>-37856819972</v>
      </c>
      <c r="U42" s="30">
        <f t="shared" si="3"/>
        <v>4.4744244015209371E-2</v>
      </c>
    </row>
    <row r="43" spans="1:21" x14ac:dyDescent="0.6">
      <c r="A43" s="28" t="s">
        <v>27</v>
      </c>
      <c r="C43" s="27">
        <v>0</v>
      </c>
      <c r="E43" s="27">
        <v>-4464352358</v>
      </c>
      <c r="G43" s="27">
        <v>0</v>
      </c>
      <c r="I43" s="27">
        <f t="shared" si="0"/>
        <v>-4464352358</v>
      </c>
      <c r="K43" s="30">
        <f t="shared" si="1"/>
        <v>5.0359828174946514E-3</v>
      </c>
      <c r="M43" s="27">
        <v>0</v>
      </c>
      <c r="O43" s="27">
        <v>-4166728867</v>
      </c>
      <c r="Q43" s="27">
        <v>0</v>
      </c>
      <c r="S43" s="27">
        <f t="shared" si="2"/>
        <v>-4166728867</v>
      </c>
      <c r="U43" s="30">
        <f t="shared" si="3"/>
        <v>4.9247964648948105E-3</v>
      </c>
    </row>
    <row r="44" spans="1:21" x14ac:dyDescent="0.6">
      <c r="A44" s="28" t="s">
        <v>55</v>
      </c>
      <c r="C44" s="27">
        <v>0</v>
      </c>
      <c r="E44" s="27">
        <v>416309662</v>
      </c>
      <c r="G44" s="27">
        <v>0</v>
      </c>
      <c r="I44" s="27">
        <f t="shared" si="0"/>
        <v>416309662</v>
      </c>
      <c r="K44" s="30">
        <f t="shared" si="1"/>
        <v>-4.6961532972012912E-4</v>
      </c>
      <c r="M44" s="27">
        <v>0</v>
      </c>
      <c r="O44" s="27">
        <v>-2142314354</v>
      </c>
      <c r="Q44" s="27">
        <v>0</v>
      </c>
      <c r="S44" s="27">
        <f t="shared" si="2"/>
        <v>-2142314354</v>
      </c>
      <c r="U44" s="30">
        <f t="shared" si="3"/>
        <v>2.5320731187553438E-3</v>
      </c>
    </row>
    <row r="45" spans="1:21" x14ac:dyDescent="0.6">
      <c r="A45" s="28" t="s">
        <v>69</v>
      </c>
      <c r="C45" s="27">
        <v>0</v>
      </c>
      <c r="E45" s="27">
        <v>-813103475</v>
      </c>
      <c r="G45" s="27">
        <v>0</v>
      </c>
      <c r="I45" s="27">
        <f t="shared" si="0"/>
        <v>-813103475</v>
      </c>
      <c r="K45" s="30">
        <f t="shared" si="1"/>
        <v>9.1721593650811734E-4</v>
      </c>
      <c r="M45" s="27">
        <v>0</v>
      </c>
      <c r="O45" s="27">
        <v>-838122044</v>
      </c>
      <c r="Q45" s="27">
        <v>0</v>
      </c>
      <c r="S45" s="27">
        <f t="shared" si="2"/>
        <v>-838122044</v>
      </c>
      <c r="U45" s="30">
        <f t="shared" si="3"/>
        <v>9.9060452724235607E-4</v>
      </c>
    </row>
    <row r="46" spans="1:21" x14ac:dyDescent="0.6">
      <c r="A46" s="28" t="s">
        <v>47</v>
      </c>
      <c r="C46" s="27">
        <v>0</v>
      </c>
      <c r="E46" s="27">
        <v>-429103646</v>
      </c>
      <c r="G46" s="27">
        <v>0</v>
      </c>
      <c r="I46" s="27">
        <f t="shared" si="0"/>
        <v>-429103646</v>
      </c>
      <c r="K46" s="30">
        <f t="shared" si="1"/>
        <v>4.8404749779840464E-4</v>
      </c>
      <c r="M46" s="27">
        <v>0</v>
      </c>
      <c r="O46" s="27">
        <v>-429103646</v>
      </c>
      <c r="Q46" s="27">
        <v>0</v>
      </c>
      <c r="S46" s="27">
        <f t="shared" si="2"/>
        <v>-429103646</v>
      </c>
      <c r="U46" s="30">
        <f t="shared" si="3"/>
        <v>5.0717197743077298E-4</v>
      </c>
    </row>
    <row r="47" spans="1:21" x14ac:dyDescent="0.6">
      <c r="A47" s="28" t="s">
        <v>30</v>
      </c>
      <c r="C47" s="27">
        <v>0</v>
      </c>
      <c r="E47" s="27">
        <v>-2982089170</v>
      </c>
      <c r="G47" s="27">
        <v>0</v>
      </c>
      <c r="I47" s="27">
        <f t="shared" si="0"/>
        <v>-2982089170</v>
      </c>
      <c r="K47" s="30">
        <f t="shared" si="1"/>
        <v>3.363925742430586E-3</v>
      </c>
      <c r="M47" s="27">
        <v>0</v>
      </c>
      <c r="O47" s="27">
        <v>-4671600441</v>
      </c>
      <c r="Q47" s="27">
        <v>0</v>
      </c>
      <c r="S47" s="27">
        <f t="shared" si="2"/>
        <v>-4671600441</v>
      </c>
      <c r="U47" s="30">
        <f t="shared" si="3"/>
        <v>5.5215210952284498E-3</v>
      </c>
    </row>
    <row r="48" spans="1:21" x14ac:dyDescent="0.6">
      <c r="A48" s="28" t="s">
        <v>68</v>
      </c>
      <c r="C48" s="27">
        <v>0</v>
      </c>
      <c r="E48" s="27">
        <v>1887057689</v>
      </c>
      <c r="G48" s="27">
        <v>0</v>
      </c>
      <c r="I48" s="27">
        <f t="shared" si="0"/>
        <v>1887057689</v>
      </c>
      <c r="K48" s="30">
        <f t="shared" si="1"/>
        <v>-2.1286828044376252E-3</v>
      </c>
      <c r="M48" s="27">
        <v>0</v>
      </c>
      <c r="O48" s="27">
        <v>1915945209</v>
      </c>
      <c r="Q48" s="27">
        <v>0</v>
      </c>
      <c r="S48" s="27">
        <f t="shared" si="2"/>
        <v>1915945209</v>
      </c>
      <c r="U48" s="30">
        <f t="shared" si="3"/>
        <v>-2.2645198411983328E-3</v>
      </c>
    </row>
    <row r="49" spans="1:21" x14ac:dyDescent="0.6">
      <c r="A49" s="28" t="s">
        <v>57</v>
      </c>
      <c r="C49" s="27">
        <v>0</v>
      </c>
      <c r="E49" s="27">
        <v>848362032</v>
      </c>
      <c r="G49" s="27">
        <v>0</v>
      </c>
      <c r="I49" s="27">
        <f t="shared" si="0"/>
        <v>848362032</v>
      </c>
      <c r="K49" s="30">
        <f t="shared" si="1"/>
        <v>-9.5698911590410976E-4</v>
      </c>
      <c r="M49" s="27">
        <v>0</v>
      </c>
      <c r="O49" s="27">
        <v>-1331867952</v>
      </c>
      <c r="Q49" s="27">
        <v>0</v>
      </c>
      <c r="S49" s="27">
        <f t="shared" si="2"/>
        <v>-1331867952</v>
      </c>
      <c r="U49" s="30">
        <f t="shared" si="3"/>
        <v>1.5741793601364875E-3</v>
      </c>
    </row>
    <row r="50" spans="1:21" x14ac:dyDescent="0.6">
      <c r="A50" s="28" t="s">
        <v>44</v>
      </c>
      <c r="C50" s="27">
        <v>0</v>
      </c>
      <c r="E50" s="27">
        <v>-622577992</v>
      </c>
      <c r="G50" s="27">
        <v>0</v>
      </c>
      <c r="I50" s="27">
        <f t="shared" si="0"/>
        <v>-622577992</v>
      </c>
      <c r="K50" s="30">
        <f t="shared" si="1"/>
        <v>7.0229493974505912E-4</v>
      </c>
      <c r="M50" s="27">
        <v>0</v>
      </c>
      <c r="O50" s="27">
        <v>-629225039</v>
      </c>
      <c r="Q50" s="27">
        <v>0</v>
      </c>
      <c r="S50" s="27">
        <f t="shared" si="2"/>
        <v>-629225039</v>
      </c>
      <c r="U50" s="30">
        <f t="shared" si="3"/>
        <v>7.4370215740041795E-4</v>
      </c>
    </row>
    <row r="51" spans="1:21" x14ac:dyDescent="0.6">
      <c r="A51" s="28" t="s">
        <v>23</v>
      </c>
      <c r="C51" s="27">
        <v>0</v>
      </c>
      <c r="E51" s="27">
        <v>-6089682980</v>
      </c>
      <c r="G51" s="27">
        <v>0</v>
      </c>
      <c r="I51" s="27">
        <f t="shared" si="0"/>
        <v>-6089682980</v>
      </c>
      <c r="K51" s="30">
        <f t="shared" si="1"/>
        <v>6.8694261545718307E-3</v>
      </c>
      <c r="M51" s="27">
        <v>0</v>
      </c>
      <c r="O51" s="27">
        <v>-8990586509</v>
      </c>
      <c r="Q51" s="27">
        <v>0</v>
      </c>
      <c r="S51" s="27">
        <f t="shared" si="2"/>
        <v>-8990586509</v>
      </c>
      <c r="U51" s="30">
        <f t="shared" si="3"/>
        <v>1.0626275447755016E-2</v>
      </c>
    </row>
    <row r="52" spans="1:21" x14ac:dyDescent="0.6">
      <c r="A52" s="28" t="s">
        <v>49</v>
      </c>
      <c r="C52" s="27">
        <v>0</v>
      </c>
      <c r="E52" s="27">
        <v>-10493301351</v>
      </c>
      <c r="G52" s="27">
        <v>0</v>
      </c>
      <c r="I52" s="27">
        <f t="shared" si="0"/>
        <v>-10493301351</v>
      </c>
      <c r="K52" s="30">
        <f t="shared" si="1"/>
        <v>1.1836898404252125E-2</v>
      </c>
      <c r="M52" s="27">
        <v>0</v>
      </c>
      <c r="O52" s="27">
        <v>-8607786265</v>
      </c>
      <c r="Q52" s="27">
        <v>0</v>
      </c>
      <c r="S52" s="27">
        <f t="shared" si="2"/>
        <v>-8607786265</v>
      </c>
      <c r="U52" s="30">
        <f t="shared" si="3"/>
        <v>1.0173831012662842E-2</v>
      </c>
    </row>
    <row r="53" spans="1:21" x14ac:dyDescent="0.6">
      <c r="A53" s="28" t="s">
        <v>48</v>
      </c>
      <c r="C53" s="27">
        <v>0</v>
      </c>
      <c r="E53" s="27">
        <v>-32024563312</v>
      </c>
      <c r="G53" s="27">
        <v>0</v>
      </c>
      <c r="I53" s="27">
        <f t="shared" si="0"/>
        <v>-32024563312</v>
      </c>
      <c r="K53" s="30">
        <f t="shared" si="1"/>
        <v>3.6125094446902442E-2</v>
      </c>
      <c r="M53" s="27">
        <v>0</v>
      </c>
      <c r="O53" s="27">
        <v>-22844188495</v>
      </c>
      <c r="Q53" s="27">
        <v>0</v>
      </c>
      <c r="S53" s="27">
        <f t="shared" si="2"/>
        <v>-22844188495</v>
      </c>
      <c r="U53" s="30">
        <f t="shared" si="3"/>
        <v>2.7000311835640903E-2</v>
      </c>
    </row>
    <row r="54" spans="1:21" x14ac:dyDescent="0.6">
      <c r="A54" s="28" t="s">
        <v>20</v>
      </c>
      <c r="C54" s="27">
        <v>0</v>
      </c>
      <c r="E54" s="27">
        <v>7477581103</v>
      </c>
      <c r="G54" s="27">
        <v>0</v>
      </c>
      <c r="I54" s="27">
        <f t="shared" si="0"/>
        <v>7477581103</v>
      </c>
      <c r="K54" s="30">
        <f t="shared" si="1"/>
        <v>-8.4350353492260582E-3</v>
      </c>
      <c r="M54" s="27">
        <v>0</v>
      </c>
      <c r="O54" s="27">
        <v>7409292691</v>
      </c>
      <c r="Q54" s="27">
        <v>0</v>
      </c>
      <c r="S54" s="27">
        <f t="shared" si="2"/>
        <v>7409292691</v>
      </c>
      <c r="U54" s="30">
        <f t="shared" si="3"/>
        <v>-8.7572912989367681E-3</v>
      </c>
    </row>
    <row r="55" spans="1:21" x14ac:dyDescent="0.6">
      <c r="A55" s="28" t="s">
        <v>91</v>
      </c>
      <c r="C55" s="27">
        <v>0</v>
      </c>
      <c r="E55" s="27">
        <v>-1449</v>
      </c>
      <c r="G55" s="27">
        <v>0</v>
      </c>
      <c r="I55" s="27">
        <f t="shared" si="0"/>
        <v>-1449</v>
      </c>
      <c r="K55" s="30">
        <f t="shared" si="1"/>
        <v>1.6345347583224412E-9</v>
      </c>
      <c r="M55" s="27">
        <v>0</v>
      </c>
      <c r="O55" s="27">
        <v>-1449</v>
      </c>
      <c r="Q55" s="27">
        <v>0</v>
      </c>
      <c r="S55" s="27">
        <f t="shared" si="2"/>
        <v>-1449</v>
      </c>
      <c r="U55" s="30">
        <f t="shared" si="3"/>
        <v>1.7126216524787815E-9</v>
      </c>
    </row>
    <row r="56" spans="1:21" x14ac:dyDescent="0.6">
      <c r="A56" s="28" t="s">
        <v>92</v>
      </c>
      <c r="C56" s="27">
        <v>0</v>
      </c>
      <c r="E56" s="27">
        <v>257768834</v>
      </c>
      <c r="G56" s="27">
        <v>0</v>
      </c>
      <c r="I56" s="27">
        <f t="shared" si="0"/>
        <v>257768834</v>
      </c>
      <c r="K56" s="30">
        <f t="shared" si="1"/>
        <v>-2.9077440909954964E-4</v>
      </c>
      <c r="M56" s="27">
        <v>0</v>
      </c>
      <c r="O56" s="27">
        <v>257768834</v>
      </c>
      <c r="Q56" s="27">
        <v>0</v>
      </c>
      <c r="S56" s="27">
        <f t="shared" si="2"/>
        <v>257768834</v>
      </c>
      <c r="U56" s="30">
        <f t="shared" si="3"/>
        <v>-3.046656221136016E-4</v>
      </c>
    </row>
    <row r="57" spans="1:21" x14ac:dyDescent="0.6">
      <c r="A57" s="28" t="s">
        <v>45</v>
      </c>
      <c r="C57" s="27">
        <v>0</v>
      </c>
      <c r="E57" s="27">
        <v>-53618</v>
      </c>
      <c r="G57" s="27">
        <v>0</v>
      </c>
      <c r="I57" s="27">
        <f t="shared" si="0"/>
        <v>-53618</v>
      </c>
      <c r="K57" s="30">
        <f t="shared" si="1"/>
        <v>6.048342627448768E-8</v>
      </c>
      <c r="M57" s="27">
        <v>0</v>
      </c>
      <c r="O57" s="27">
        <v>-56660</v>
      </c>
      <c r="Q57" s="27">
        <v>0</v>
      </c>
      <c r="S57" s="27">
        <f t="shared" si="2"/>
        <v>-56660</v>
      </c>
      <c r="U57" s="30">
        <f t="shared" si="3"/>
        <v>6.6968352539301418E-8</v>
      </c>
    </row>
    <row r="58" spans="1:21" x14ac:dyDescent="0.6">
      <c r="A58" s="28" t="s">
        <v>56</v>
      </c>
      <c r="C58" s="27">
        <v>0</v>
      </c>
      <c r="E58" s="27">
        <v>1669339577</v>
      </c>
      <c r="G58" s="27">
        <v>0</v>
      </c>
      <c r="I58" s="27">
        <f t="shared" si="0"/>
        <v>1669339577</v>
      </c>
      <c r="K58" s="30">
        <f t="shared" si="1"/>
        <v>-1.8830873444097868E-3</v>
      </c>
      <c r="M58" s="27">
        <v>0</v>
      </c>
      <c r="O58" s="27">
        <v>-2892969399</v>
      </c>
      <c r="Q58" s="27">
        <v>0</v>
      </c>
      <c r="S58" s="27">
        <f t="shared" si="2"/>
        <v>-2892969399</v>
      </c>
      <c r="U58" s="30">
        <f t="shared" si="3"/>
        <v>3.4192974690724133E-3</v>
      </c>
    </row>
    <row r="59" spans="1:21" x14ac:dyDescent="0.6">
      <c r="A59" s="28" t="s">
        <v>26</v>
      </c>
      <c r="C59" s="27">
        <v>0</v>
      </c>
      <c r="E59" s="27">
        <v>-12804618450</v>
      </c>
      <c r="G59" s="27">
        <v>0</v>
      </c>
      <c r="I59" s="27">
        <f t="shared" si="0"/>
        <v>-12804618450</v>
      </c>
      <c r="K59" s="30">
        <f t="shared" si="1"/>
        <v>1.4444164198469165E-2</v>
      </c>
      <c r="M59" s="27">
        <v>0</v>
      </c>
      <c r="O59" s="27">
        <v>-12804618450</v>
      </c>
      <c r="Q59" s="27">
        <v>0</v>
      </c>
      <c r="S59" s="27">
        <f t="shared" si="2"/>
        <v>-12804618450</v>
      </c>
      <c r="U59" s="30">
        <f t="shared" si="3"/>
        <v>1.5134207597791093E-2</v>
      </c>
    </row>
    <row r="60" spans="1:21" x14ac:dyDescent="0.6">
      <c r="A60" s="28" t="s">
        <v>72</v>
      </c>
      <c r="C60" s="27">
        <v>0</v>
      </c>
      <c r="E60" s="27">
        <v>217490693770</v>
      </c>
      <c r="G60" s="27">
        <v>0</v>
      </c>
      <c r="I60" s="27">
        <f t="shared" si="0"/>
        <v>217490693770</v>
      </c>
      <c r="K60" s="30">
        <f t="shared" si="1"/>
        <v>-0.24533892241458038</v>
      </c>
      <c r="M60" s="27">
        <v>0</v>
      </c>
      <c r="O60" s="27">
        <v>195700895799</v>
      </c>
      <c r="Q60" s="27">
        <v>0</v>
      </c>
      <c r="S60" s="27">
        <f t="shared" si="2"/>
        <v>195700895799</v>
      </c>
      <c r="U60" s="30">
        <f t="shared" si="3"/>
        <v>-0.23130544620763366</v>
      </c>
    </row>
    <row r="61" spans="1:21" x14ac:dyDescent="0.6">
      <c r="A61" s="28" t="s">
        <v>52</v>
      </c>
      <c r="C61" s="27">
        <v>0</v>
      </c>
      <c r="E61" s="27">
        <v>-10099534062</v>
      </c>
      <c r="G61" s="27">
        <v>0</v>
      </c>
      <c r="I61" s="27">
        <f t="shared" si="0"/>
        <v>-10099534062</v>
      </c>
      <c r="K61" s="30">
        <f t="shared" si="1"/>
        <v>1.1392711847619346E-2</v>
      </c>
      <c r="M61" s="27">
        <v>0</v>
      </c>
      <c r="O61" s="27">
        <v>-11420968426</v>
      </c>
      <c r="Q61" s="27">
        <v>0</v>
      </c>
      <c r="S61" s="27">
        <f t="shared" si="2"/>
        <v>-11420968426</v>
      </c>
      <c r="U61" s="30">
        <f t="shared" si="3"/>
        <v>1.349882527166605E-2</v>
      </c>
    </row>
    <row r="62" spans="1:21" x14ac:dyDescent="0.6">
      <c r="A62" s="28" t="s">
        <v>51</v>
      </c>
      <c r="C62" s="27">
        <v>0</v>
      </c>
      <c r="E62" s="27">
        <v>-10961806770</v>
      </c>
      <c r="G62" s="27">
        <v>0</v>
      </c>
      <c r="I62" s="27">
        <f t="shared" si="0"/>
        <v>-10961806770</v>
      </c>
      <c r="K62" s="30">
        <f t="shared" si="1"/>
        <v>1.2365392808543305E-2</v>
      </c>
      <c r="M62" s="27">
        <v>0</v>
      </c>
      <c r="O62" s="27">
        <v>-11606618933</v>
      </c>
      <c r="Q62" s="27">
        <v>0</v>
      </c>
      <c r="S62" s="27">
        <f t="shared" si="2"/>
        <v>-11606618933</v>
      </c>
      <c r="U62" s="30">
        <f t="shared" si="3"/>
        <v>1.3718251826587971E-2</v>
      </c>
    </row>
    <row r="63" spans="1:21" x14ac:dyDescent="0.6">
      <c r="A63" s="28" t="s">
        <v>50</v>
      </c>
      <c r="C63" s="27">
        <v>0</v>
      </c>
      <c r="E63" s="27">
        <v>-128996301877</v>
      </c>
      <c r="G63" s="27">
        <v>0</v>
      </c>
      <c r="I63" s="27">
        <f t="shared" si="0"/>
        <v>-128996301877</v>
      </c>
      <c r="K63" s="30">
        <f t="shared" si="1"/>
        <v>0.14551341553692951</v>
      </c>
      <c r="M63" s="27">
        <v>0</v>
      </c>
      <c r="O63" s="27">
        <v>-129883891110</v>
      </c>
      <c r="Q63" s="27">
        <v>0</v>
      </c>
      <c r="S63" s="27">
        <f t="shared" si="2"/>
        <v>-129883891110</v>
      </c>
      <c r="U63" s="30">
        <f t="shared" si="3"/>
        <v>0.15351412299736528</v>
      </c>
    </row>
    <row r="64" spans="1:21" x14ac:dyDescent="0.6">
      <c r="A64" s="28" t="s">
        <v>53</v>
      </c>
      <c r="C64" s="27">
        <v>0</v>
      </c>
      <c r="E64" s="27">
        <v>-23444883666</v>
      </c>
      <c r="G64" s="27">
        <v>0</v>
      </c>
      <c r="I64" s="27">
        <f t="shared" si="0"/>
        <v>-23444883666</v>
      </c>
      <c r="K64" s="30">
        <f t="shared" si="1"/>
        <v>2.6446844207662565E-2</v>
      </c>
      <c r="M64" s="27">
        <v>0</v>
      </c>
      <c r="O64" s="27">
        <v>-26678660723</v>
      </c>
      <c r="Q64" s="27">
        <v>0</v>
      </c>
      <c r="S64" s="27">
        <f t="shared" si="2"/>
        <v>-26678660723</v>
      </c>
      <c r="U64" s="30">
        <f t="shared" si="3"/>
        <v>3.1532403045786764E-2</v>
      </c>
    </row>
    <row r="65" spans="1:21" x14ac:dyDescent="0.6">
      <c r="A65" s="28" t="s">
        <v>54</v>
      </c>
      <c r="C65" s="27">
        <v>0</v>
      </c>
      <c r="E65" s="27">
        <v>-59425311817</v>
      </c>
      <c r="G65" s="27">
        <v>0</v>
      </c>
      <c r="I65" s="27">
        <f t="shared" si="0"/>
        <v>-59425311817</v>
      </c>
      <c r="K65" s="30">
        <f t="shared" si="1"/>
        <v>6.7034325527284888E-2</v>
      </c>
      <c r="M65" s="27">
        <v>0</v>
      </c>
      <c r="O65" s="27">
        <v>-66164264703</v>
      </c>
      <c r="Q65" s="27">
        <v>0</v>
      </c>
      <c r="S65" s="27">
        <f t="shared" si="2"/>
        <v>-66164264703</v>
      </c>
      <c r="U65" s="30">
        <f t="shared" si="3"/>
        <v>7.8201761456656568E-2</v>
      </c>
    </row>
    <row r="66" spans="1:21" x14ac:dyDescent="0.6">
      <c r="A66" s="28" t="s">
        <v>84</v>
      </c>
      <c r="C66" s="27">
        <v>0</v>
      </c>
      <c r="E66" s="27">
        <v>38633337242</v>
      </c>
      <c r="G66" s="27">
        <v>0</v>
      </c>
      <c r="I66" s="27">
        <f t="shared" si="0"/>
        <v>38633337242</v>
      </c>
      <c r="K66" s="30">
        <f t="shared" si="1"/>
        <v>-4.3580077675667239E-2</v>
      </c>
      <c r="M66" s="27">
        <v>0</v>
      </c>
      <c r="O66" s="27">
        <v>43216953501</v>
      </c>
      <c r="Q66" s="27">
        <v>0</v>
      </c>
      <c r="S66" s="27">
        <f t="shared" si="2"/>
        <v>43216953501</v>
      </c>
      <c r="U66" s="30">
        <f t="shared" si="3"/>
        <v>-5.1079565438220342E-2</v>
      </c>
    </row>
    <row r="67" spans="1:21" x14ac:dyDescent="0.6">
      <c r="A67" s="28" t="s">
        <v>36</v>
      </c>
      <c r="C67" s="27">
        <v>0</v>
      </c>
      <c r="E67" s="27">
        <v>-49283822123</v>
      </c>
      <c r="G67" s="27">
        <v>0</v>
      </c>
      <c r="I67" s="27">
        <f t="shared" si="0"/>
        <v>-49283822123</v>
      </c>
      <c r="K67" s="30">
        <f t="shared" si="1"/>
        <v>5.5594285909609374E-2</v>
      </c>
      <c r="M67" s="27">
        <v>0</v>
      </c>
      <c r="O67" s="27">
        <v>-49516292982</v>
      </c>
      <c r="Q67" s="27">
        <v>0</v>
      </c>
      <c r="S67" s="27">
        <f t="shared" si="2"/>
        <v>-49516292982</v>
      </c>
      <c r="U67" s="30">
        <f t="shared" si="3"/>
        <v>5.8524965846415686E-2</v>
      </c>
    </row>
    <row r="68" spans="1:21" x14ac:dyDescent="0.6">
      <c r="A68" s="28" t="s">
        <v>86</v>
      </c>
      <c r="C68" s="27">
        <v>0</v>
      </c>
      <c r="E68" s="27">
        <v>-810378585</v>
      </c>
      <c r="G68" s="27">
        <v>0</v>
      </c>
      <c r="I68" s="27">
        <f t="shared" si="0"/>
        <v>-810378585</v>
      </c>
      <c r="K68" s="30">
        <f t="shared" si="1"/>
        <v>9.1414214256912128E-4</v>
      </c>
      <c r="M68" s="27">
        <v>0</v>
      </c>
      <c r="O68" s="27">
        <v>-810378585</v>
      </c>
      <c r="Q68" s="27">
        <v>0</v>
      </c>
      <c r="S68" s="27">
        <f t="shared" si="2"/>
        <v>-810378585</v>
      </c>
      <c r="U68" s="30">
        <f t="shared" si="3"/>
        <v>9.5781360343417292E-4</v>
      </c>
    </row>
    <row r="69" spans="1:21" x14ac:dyDescent="0.6">
      <c r="A69" s="28" t="s">
        <v>89</v>
      </c>
      <c r="C69" s="27">
        <v>0</v>
      </c>
      <c r="E69" s="27">
        <v>-10508102550</v>
      </c>
      <c r="G69" s="27">
        <v>0</v>
      </c>
      <c r="I69" s="27">
        <f t="shared" si="0"/>
        <v>-10508102550</v>
      </c>
      <c r="K69" s="30">
        <f t="shared" si="1"/>
        <v>1.1853594797785836E-2</v>
      </c>
      <c r="M69" s="27">
        <v>0</v>
      </c>
      <c r="O69" s="27">
        <v>-10816258050</v>
      </c>
      <c r="Q69" s="27">
        <v>0</v>
      </c>
      <c r="S69" s="27">
        <f t="shared" si="2"/>
        <v>-10816258050</v>
      </c>
      <c r="U69" s="30">
        <f t="shared" si="3"/>
        <v>1.2784097815892285E-2</v>
      </c>
    </row>
    <row r="70" spans="1:21" x14ac:dyDescent="0.6">
      <c r="A70" s="28" t="s">
        <v>37</v>
      </c>
      <c r="C70" s="27">
        <v>0</v>
      </c>
      <c r="E70" s="27">
        <v>16811775948</v>
      </c>
      <c r="G70" s="27">
        <v>0</v>
      </c>
      <c r="I70" s="27">
        <f t="shared" si="0"/>
        <v>16811775948</v>
      </c>
      <c r="K70" s="30">
        <f t="shared" si="1"/>
        <v>-1.8964411412101593E-2</v>
      </c>
      <c r="M70" s="27">
        <v>0</v>
      </c>
      <c r="O70" s="27">
        <v>9598388687</v>
      </c>
      <c r="Q70" s="27">
        <v>0</v>
      </c>
      <c r="S70" s="27">
        <f t="shared" si="2"/>
        <v>9598388687</v>
      </c>
      <c r="U70" s="30">
        <f t="shared" si="3"/>
        <v>-1.1344657207911373E-2</v>
      </c>
    </row>
    <row r="71" spans="1:21" x14ac:dyDescent="0.6">
      <c r="A71" s="28" t="s">
        <v>29</v>
      </c>
      <c r="C71" s="27">
        <v>0</v>
      </c>
      <c r="E71" s="27">
        <v>-50394443094</v>
      </c>
      <c r="G71" s="27">
        <v>0</v>
      </c>
      <c r="I71" s="27">
        <f t="shared" si="0"/>
        <v>-50394443094</v>
      </c>
      <c r="K71" s="30">
        <f t="shared" si="1"/>
        <v>5.6847114467526084E-2</v>
      </c>
      <c r="M71" s="27">
        <v>0</v>
      </c>
      <c r="O71" s="27">
        <v>-50613549369</v>
      </c>
      <c r="Q71" s="27">
        <v>0</v>
      </c>
      <c r="S71" s="27">
        <f t="shared" si="2"/>
        <v>-50613549369</v>
      </c>
      <c r="U71" s="30">
        <f t="shared" si="3"/>
        <v>5.9821849936613637E-2</v>
      </c>
    </row>
    <row r="72" spans="1:21" x14ac:dyDescent="0.6">
      <c r="A72" s="28" t="s">
        <v>88</v>
      </c>
      <c r="C72" s="27">
        <v>0</v>
      </c>
      <c r="E72" s="27">
        <v>-3564261842</v>
      </c>
      <c r="G72" s="27">
        <v>0</v>
      </c>
      <c r="I72" s="27">
        <f t="shared" si="0"/>
        <v>-3564261842</v>
      </c>
      <c r="K72" s="30">
        <f t="shared" si="1"/>
        <v>4.0206417312017729E-3</v>
      </c>
      <c r="M72" s="27">
        <v>0</v>
      </c>
      <c r="O72" s="27">
        <v>-3564261864</v>
      </c>
      <c r="Q72" s="27">
        <v>0</v>
      </c>
      <c r="S72" s="27">
        <f t="shared" si="2"/>
        <v>-3564261864</v>
      </c>
      <c r="U72" s="30">
        <f t="shared" si="3"/>
        <v>4.212720526839739E-3</v>
      </c>
    </row>
    <row r="73" spans="1:21" x14ac:dyDescent="0.6">
      <c r="A73" s="28" t="s">
        <v>46</v>
      </c>
      <c r="C73" s="27">
        <v>0</v>
      </c>
      <c r="E73" s="27">
        <v>-31292830044</v>
      </c>
      <c r="G73" s="27">
        <v>0</v>
      </c>
      <c r="I73" s="27">
        <f t="shared" ref="I73:I85" si="4">C73+E73+G73</f>
        <v>-31292830044</v>
      </c>
      <c r="K73" s="30">
        <f t="shared" ref="K73:K85" si="5">I73/$I$86</f>
        <v>3.5299667628153737E-2</v>
      </c>
      <c r="M73" s="27">
        <v>0</v>
      </c>
      <c r="O73" s="27">
        <v>-31383782021</v>
      </c>
      <c r="Q73" s="27">
        <v>0</v>
      </c>
      <c r="S73" s="27">
        <f t="shared" ref="S73:S85" si="6">M73+O73+Q73</f>
        <v>-31383782021</v>
      </c>
      <c r="U73" s="30">
        <f t="shared" ref="U73:U85" si="7">S73/$S$86</f>
        <v>3.7093543565106205E-2</v>
      </c>
    </row>
    <row r="74" spans="1:21" x14ac:dyDescent="0.6">
      <c r="A74" s="28" t="s">
        <v>18</v>
      </c>
      <c r="C74" s="27">
        <v>0</v>
      </c>
      <c r="E74" s="27">
        <v>-37645701645</v>
      </c>
      <c r="G74" s="27">
        <v>0</v>
      </c>
      <c r="I74" s="27">
        <f t="shared" si="4"/>
        <v>-37645701645</v>
      </c>
      <c r="K74" s="30">
        <f t="shared" si="5"/>
        <v>4.2465981946300066E-2</v>
      </c>
      <c r="M74" s="27">
        <v>0</v>
      </c>
      <c r="O74" s="27">
        <v>-43181834240</v>
      </c>
      <c r="Q74" s="27">
        <v>0</v>
      </c>
      <c r="S74" s="27">
        <f t="shared" si="6"/>
        <v>-43181834240</v>
      </c>
      <c r="U74" s="30">
        <f t="shared" si="7"/>
        <v>5.1038056806883107E-2</v>
      </c>
    </row>
    <row r="75" spans="1:21" x14ac:dyDescent="0.6">
      <c r="A75" s="28" t="s">
        <v>83</v>
      </c>
      <c r="C75" s="27">
        <v>0</v>
      </c>
      <c r="E75" s="27">
        <v>-5178463712</v>
      </c>
      <c r="G75" s="27">
        <v>0</v>
      </c>
      <c r="I75" s="27">
        <f t="shared" si="4"/>
        <v>-5178463712</v>
      </c>
      <c r="K75" s="30">
        <f t="shared" si="5"/>
        <v>5.8415313540203248E-3</v>
      </c>
      <c r="M75" s="27">
        <v>0</v>
      </c>
      <c r="O75" s="27">
        <v>-6007017906</v>
      </c>
      <c r="Q75" s="27">
        <v>0</v>
      </c>
      <c r="S75" s="27">
        <f t="shared" si="6"/>
        <v>-6007017906</v>
      </c>
      <c r="U75" s="30">
        <f t="shared" si="7"/>
        <v>7.0998957437152172E-3</v>
      </c>
    </row>
    <row r="76" spans="1:21" x14ac:dyDescent="0.6">
      <c r="A76" s="28" t="s">
        <v>82</v>
      </c>
      <c r="C76" s="27">
        <v>0</v>
      </c>
      <c r="E76" s="27">
        <v>-1571655992</v>
      </c>
      <c r="G76" s="27">
        <v>0</v>
      </c>
      <c r="I76" s="27">
        <f t="shared" si="4"/>
        <v>-1571655992</v>
      </c>
      <c r="K76" s="30">
        <f t="shared" si="5"/>
        <v>1.7728960297099629E-3</v>
      </c>
      <c r="M76" s="27">
        <v>0</v>
      </c>
      <c r="O76" s="27">
        <v>-1724988284</v>
      </c>
      <c r="Q76" s="27">
        <v>0</v>
      </c>
      <c r="S76" s="27">
        <f t="shared" si="6"/>
        <v>-1724988284</v>
      </c>
      <c r="U76" s="30">
        <f t="shared" si="7"/>
        <v>2.038821453037003E-3</v>
      </c>
    </row>
    <row r="77" spans="1:21" x14ac:dyDescent="0.6">
      <c r="A77" s="28" t="s">
        <v>73</v>
      </c>
      <c r="C77" s="27">
        <v>0</v>
      </c>
      <c r="E77" s="27">
        <v>9518128512</v>
      </c>
      <c r="G77" s="27">
        <v>0</v>
      </c>
      <c r="I77" s="27">
        <f t="shared" si="4"/>
        <v>9518128512</v>
      </c>
      <c r="K77" s="30">
        <f t="shared" si="5"/>
        <v>-1.0736861205689341E-2</v>
      </c>
      <c r="M77" s="27">
        <v>0</v>
      </c>
      <c r="O77" s="27">
        <v>15863547521</v>
      </c>
      <c r="Q77" s="27">
        <v>0</v>
      </c>
      <c r="S77" s="27">
        <f t="shared" si="6"/>
        <v>15863547521</v>
      </c>
      <c r="U77" s="30">
        <f t="shared" si="7"/>
        <v>-1.8749658364106761E-2</v>
      </c>
    </row>
    <row r="78" spans="1:21" x14ac:dyDescent="0.6">
      <c r="A78" s="28" t="s">
        <v>71</v>
      </c>
      <c r="C78" s="27">
        <v>0</v>
      </c>
      <c r="E78" s="27">
        <v>3542726287</v>
      </c>
      <c r="G78" s="27">
        <v>0</v>
      </c>
      <c r="I78" s="27">
        <f t="shared" si="4"/>
        <v>3542726287</v>
      </c>
      <c r="K78" s="30">
        <f t="shared" si="5"/>
        <v>-3.996348692425193E-3</v>
      </c>
      <c r="M78" s="27">
        <v>0</v>
      </c>
      <c r="O78" s="27">
        <v>29227491864</v>
      </c>
      <c r="Q78" s="27">
        <v>0</v>
      </c>
      <c r="S78" s="27">
        <f t="shared" si="6"/>
        <v>29227491864</v>
      </c>
      <c r="U78" s="30">
        <f t="shared" si="7"/>
        <v>-3.4544951976489865E-2</v>
      </c>
    </row>
    <row r="79" spans="1:21" x14ac:dyDescent="0.6">
      <c r="A79" s="28" t="s">
        <v>28</v>
      </c>
      <c r="C79" s="27">
        <v>0</v>
      </c>
      <c r="E79" s="27">
        <v>-9672321095</v>
      </c>
      <c r="G79" s="27">
        <v>0</v>
      </c>
      <c r="I79" s="27">
        <f t="shared" si="4"/>
        <v>-9672321095</v>
      </c>
      <c r="K79" s="30">
        <f t="shared" si="5"/>
        <v>1.0910797117621031E-2</v>
      </c>
      <c r="M79" s="27">
        <v>0</v>
      </c>
      <c r="O79" s="27">
        <v>-9834881113</v>
      </c>
      <c r="Q79" s="27">
        <v>0</v>
      </c>
      <c r="S79" s="27">
        <f t="shared" si="6"/>
        <v>-9834881113</v>
      </c>
      <c r="U79" s="30">
        <f t="shared" si="7"/>
        <v>1.16241755304889E-2</v>
      </c>
    </row>
    <row r="80" spans="1:21" x14ac:dyDescent="0.6">
      <c r="A80" s="28" t="s">
        <v>41</v>
      </c>
      <c r="C80" s="27">
        <v>0</v>
      </c>
      <c r="E80" s="27">
        <v>-93683600808</v>
      </c>
      <c r="G80" s="27">
        <v>0</v>
      </c>
      <c r="I80" s="27">
        <f t="shared" si="4"/>
        <v>-93683600808</v>
      </c>
      <c r="K80" s="30">
        <f t="shared" si="5"/>
        <v>0.10567915928604578</v>
      </c>
      <c r="M80" s="27">
        <v>0</v>
      </c>
      <c r="O80" s="27">
        <v>-102073177000</v>
      </c>
      <c r="Q80" s="27">
        <v>0</v>
      </c>
      <c r="S80" s="27">
        <f t="shared" si="6"/>
        <v>-102073177000</v>
      </c>
      <c r="U80" s="30">
        <f t="shared" si="7"/>
        <v>0.12064370812111742</v>
      </c>
    </row>
    <row r="81" spans="1:21" x14ac:dyDescent="0.6">
      <c r="A81" s="28" t="s">
        <v>25</v>
      </c>
      <c r="C81" s="27">
        <v>0</v>
      </c>
      <c r="E81" s="27">
        <v>-2376316032</v>
      </c>
      <c r="G81" s="27">
        <v>0</v>
      </c>
      <c r="I81" s="27">
        <f t="shared" si="4"/>
        <v>-2376316032</v>
      </c>
      <c r="K81" s="30">
        <f t="shared" si="5"/>
        <v>2.6805874058404848E-3</v>
      </c>
      <c r="M81" s="27">
        <v>0</v>
      </c>
      <c r="O81" s="27">
        <v>-5588790328</v>
      </c>
      <c r="Q81" s="27">
        <v>0</v>
      </c>
      <c r="S81" s="27">
        <f t="shared" si="6"/>
        <v>-5588790328</v>
      </c>
      <c r="U81" s="30">
        <f t="shared" si="7"/>
        <v>6.6055785554843278E-3</v>
      </c>
    </row>
    <row r="82" spans="1:21" x14ac:dyDescent="0.6">
      <c r="A82" s="28" t="s">
        <v>67</v>
      </c>
      <c r="C82" s="27">
        <v>0</v>
      </c>
      <c r="E82" s="27">
        <v>-4389724800</v>
      </c>
      <c r="G82" s="27">
        <v>0</v>
      </c>
      <c r="I82" s="27">
        <f t="shared" si="4"/>
        <v>-4389724800</v>
      </c>
      <c r="K82" s="30">
        <f t="shared" si="5"/>
        <v>4.951799699841288E-3</v>
      </c>
      <c r="M82" s="27">
        <v>0</v>
      </c>
      <c r="O82" s="27">
        <v>-4258510200</v>
      </c>
      <c r="Q82" s="27">
        <v>0</v>
      </c>
      <c r="S82" s="27">
        <f t="shared" si="6"/>
        <v>-4258510200</v>
      </c>
      <c r="U82" s="30">
        <f t="shared" si="7"/>
        <v>5.0332758977375746E-3</v>
      </c>
    </row>
    <row r="83" spans="1:21" x14ac:dyDescent="0.6">
      <c r="A83" s="28" t="s">
        <v>76</v>
      </c>
      <c r="C83" s="27">
        <v>0</v>
      </c>
      <c r="E83" s="27">
        <v>-2755042800</v>
      </c>
      <c r="G83" s="27">
        <v>0</v>
      </c>
      <c r="I83" s="27">
        <f t="shared" si="4"/>
        <v>-2755042800</v>
      </c>
      <c r="K83" s="30">
        <f t="shared" si="5"/>
        <v>3.1078076033581653E-3</v>
      </c>
      <c r="M83" s="27">
        <v>0</v>
      </c>
      <c r="O83" s="27">
        <v>-3019460100</v>
      </c>
      <c r="Q83" s="27">
        <v>0</v>
      </c>
      <c r="S83" s="27">
        <f t="shared" si="6"/>
        <v>-3019460100</v>
      </c>
      <c r="U83" s="30">
        <f t="shared" si="7"/>
        <v>3.5688010669811913E-3</v>
      </c>
    </row>
    <row r="84" spans="1:21" x14ac:dyDescent="0.6">
      <c r="A84" s="28" t="s">
        <v>17</v>
      </c>
      <c r="C84" s="27">
        <v>0</v>
      </c>
      <c r="E84" s="27">
        <v>-7753590000</v>
      </c>
      <c r="G84" s="27">
        <v>0</v>
      </c>
      <c r="I84" s="27">
        <f t="shared" si="4"/>
        <v>-7753590000</v>
      </c>
      <c r="K84" s="30">
        <f t="shared" si="5"/>
        <v>8.7463853393935798E-3</v>
      </c>
      <c r="M84" s="27">
        <v>0</v>
      </c>
      <c r="O84" s="27">
        <v>-9423594000</v>
      </c>
      <c r="Q84" s="27">
        <v>0</v>
      </c>
      <c r="S84" s="27">
        <f t="shared" si="6"/>
        <v>-9423594000</v>
      </c>
      <c r="U84" s="30">
        <f t="shared" si="7"/>
        <v>1.1138061510399675E-2</v>
      </c>
    </row>
    <row r="85" spans="1:21" x14ac:dyDescent="0.6">
      <c r="A85" s="28" t="s">
        <v>19</v>
      </c>
      <c r="C85" s="27">
        <v>0</v>
      </c>
      <c r="E85" s="27">
        <v>-58950625744</v>
      </c>
      <c r="G85" s="27">
        <v>0</v>
      </c>
      <c r="I85" s="27">
        <f t="shared" si="4"/>
        <v>-58950625744</v>
      </c>
      <c r="K85" s="30">
        <f t="shared" si="5"/>
        <v>6.6498859077588485E-2</v>
      </c>
      <c r="M85" s="27">
        <v>0</v>
      </c>
      <c r="O85" s="27">
        <v>-59035487489</v>
      </c>
      <c r="Q85" s="27">
        <v>0</v>
      </c>
      <c r="S85" s="27">
        <f t="shared" si="6"/>
        <v>-59035487489</v>
      </c>
      <c r="U85" s="30">
        <f t="shared" si="7"/>
        <v>6.9776020799379987E-2</v>
      </c>
    </row>
    <row r="86" spans="1:21" ht="25.5" thickBot="1" x14ac:dyDescent="0.65">
      <c r="C86" s="29">
        <f>SUM(C8:C85)</f>
        <v>177853311143</v>
      </c>
      <c r="E86" s="29">
        <f>SUM(E8:E85)</f>
        <v>-1049335644499</v>
      </c>
      <c r="G86" s="29">
        <f>SUM(G8:G85)</f>
        <v>-15008451023</v>
      </c>
      <c r="I86" s="29">
        <f>SUM(I8:I85)</f>
        <v>-886490784379</v>
      </c>
      <c r="K86" s="31">
        <f>SUM(K8:K85)</f>
        <v>0.99999999999999989</v>
      </c>
      <c r="M86" s="29">
        <f>SUM(M8:M85)</f>
        <v>177853311143</v>
      </c>
      <c r="O86" s="29">
        <f>SUM(O8:O85)</f>
        <v>-1008932791710</v>
      </c>
      <c r="Q86" s="29">
        <f>SUM(Q8:Q85)</f>
        <v>-14991803130</v>
      </c>
      <c r="S86" s="29">
        <f>SUM(S8:S85)</f>
        <v>-846071283697</v>
      </c>
      <c r="U86" s="31">
        <f>SUM(U8:U85)</f>
        <v>0.99999999999999978</v>
      </c>
    </row>
    <row r="87" spans="1:21" ht="25.5" thickTop="1" x14ac:dyDescent="0.6"/>
    <row r="88" spans="1:21" x14ac:dyDescent="0.6">
      <c r="G88" s="7"/>
      <c r="Q88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7"/>
  <sheetViews>
    <sheetView rightToLeft="1" topLeftCell="A31" workbookViewId="0">
      <selection activeCell="K34" sqref="K34:O34"/>
    </sheetView>
  </sheetViews>
  <sheetFormatPr defaultRowHeight="24" x14ac:dyDescent="0.55000000000000004"/>
  <cols>
    <col min="1" max="1" width="31" style="3" bestFit="1" customWidth="1"/>
    <col min="2" max="2" width="1" style="3" customWidth="1"/>
    <col min="3" max="3" width="18.140625" style="3" customWidth="1"/>
    <col min="4" max="4" width="1" style="3" customWidth="1"/>
    <col min="5" max="5" width="19.85546875" style="3" bestFit="1" customWidth="1"/>
    <col min="6" max="6" width="1" style="3" customWidth="1"/>
    <col min="7" max="7" width="14.28515625" style="3" bestFit="1" customWidth="1"/>
    <col min="8" max="8" width="1" style="3" customWidth="1"/>
    <col min="9" max="9" width="16.5703125" style="3" customWidth="1"/>
    <col min="10" max="10" width="1" style="3" customWidth="1"/>
    <col min="11" max="11" width="18.140625" style="3" bestFit="1" customWidth="1"/>
    <col min="12" max="12" width="1" style="3" customWidth="1"/>
    <col min="13" max="13" width="19.85546875" style="3" bestFit="1" customWidth="1"/>
    <col min="14" max="14" width="1" style="3" customWidth="1"/>
    <col min="15" max="15" width="14.28515625" style="3" bestFit="1" customWidth="1"/>
    <col min="16" max="16" width="1" style="3" customWidth="1"/>
    <col min="17" max="17" width="19.28515625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4.75" x14ac:dyDescent="0.55000000000000004">
      <c r="A3" s="50" t="s">
        <v>204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ht="24.75" x14ac:dyDescent="0.55000000000000004">
      <c r="A6" s="48" t="s">
        <v>208</v>
      </c>
      <c r="C6" s="49" t="s">
        <v>206</v>
      </c>
      <c r="D6" s="49" t="s">
        <v>206</v>
      </c>
      <c r="E6" s="49" t="s">
        <v>206</v>
      </c>
      <c r="F6" s="49" t="s">
        <v>206</v>
      </c>
      <c r="G6" s="49" t="s">
        <v>206</v>
      </c>
      <c r="H6" s="49" t="s">
        <v>206</v>
      </c>
      <c r="I6" s="49" t="s">
        <v>206</v>
      </c>
      <c r="K6" s="49" t="s">
        <v>207</v>
      </c>
      <c r="L6" s="49" t="s">
        <v>207</v>
      </c>
      <c r="M6" s="49" t="s">
        <v>207</v>
      </c>
      <c r="N6" s="49" t="s">
        <v>207</v>
      </c>
      <c r="O6" s="49" t="s">
        <v>207</v>
      </c>
      <c r="P6" s="49" t="s">
        <v>207</v>
      </c>
      <c r="Q6" s="49" t="s">
        <v>207</v>
      </c>
    </row>
    <row r="7" spans="1:17" ht="24.75" x14ac:dyDescent="0.55000000000000004">
      <c r="A7" s="49" t="s">
        <v>208</v>
      </c>
      <c r="C7" s="49" t="s">
        <v>236</v>
      </c>
      <c r="E7" s="49" t="s">
        <v>233</v>
      </c>
      <c r="G7" s="49" t="s">
        <v>234</v>
      </c>
      <c r="I7" s="49" t="s">
        <v>237</v>
      </c>
      <c r="K7" s="49" t="s">
        <v>236</v>
      </c>
      <c r="M7" s="49" t="s">
        <v>233</v>
      </c>
      <c r="O7" s="49" t="s">
        <v>234</v>
      </c>
      <c r="Q7" s="49" t="s">
        <v>237</v>
      </c>
    </row>
    <row r="8" spans="1:17" x14ac:dyDescent="0.55000000000000004">
      <c r="A8" s="3" t="s">
        <v>175</v>
      </c>
      <c r="C8" s="5">
        <v>0</v>
      </c>
      <c r="D8" s="6"/>
      <c r="E8" s="5">
        <v>7799875554</v>
      </c>
      <c r="F8" s="6"/>
      <c r="G8" s="5">
        <v>1338999053</v>
      </c>
      <c r="H8" s="6"/>
      <c r="I8" s="5">
        <f>C8+E8+G8</f>
        <v>9138874607</v>
      </c>
      <c r="J8" s="6"/>
      <c r="K8" s="5">
        <v>0</v>
      </c>
      <c r="L8" s="6"/>
      <c r="M8" s="5">
        <v>8154157629</v>
      </c>
      <c r="N8" s="6"/>
      <c r="O8" s="5">
        <v>1338999053</v>
      </c>
      <c r="P8" s="6"/>
      <c r="Q8" s="5">
        <f>K8+M8+O8</f>
        <v>9493156682</v>
      </c>
    </row>
    <row r="9" spans="1:17" x14ac:dyDescent="0.55000000000000004">
      <c r="A9" s="3" t="s">
        <v>178</v>
      </c>
      <c r="C9" s="5">
        <v>0</v>
      </c>
      <c r="D9" s="6"/>
      <c r="E9" s="5">
        <v>2605743478</v>
      </c>
      <c r="F9" s="6"/>
      <c r="G9" s="5">
        <v>184096184</v>
      </c>
      <c r="H9" s="6"/>
      <c r="I9" s="5">
        <f t="shared" ref="I9:I33" si="0">C9+E9+G9</f>
        <v>2789839662</v>
      </c>
      <c r="J9" s="6"/>
      <c r="K9" s="5">
        <v>0</v>
      </c>
      <c r="L9" s="6"/>
      <c r="M9" s="5">
        <v>2769806336</v>
      </c>
      <c r="N9" s="6"/>
      <c r="O9" s="5">
        <v>184096184</v>
      </c>
      <c r="P9" s="6"/>
      <c r="Q9" s="5">
        <f t="shared" ref="Q9:Q33" si="1">K9+M9+O9</f>
        <v>2953902520</v>
      </c>
    </row>
    <row r="10" spans="1:17" x14ac:dyDescent="0.55000000000000004">
      <c r="A10" s="3" t="s">
        <v>109</v>
      </c>
      <c r="C10" s="5">
        <v>0</v>
      </c>
      <c r="D10" s="6"/>
      <c r="E10" s="5">
        <v>176929908</v>
      </c>
      <c r="F10" s="6"/>
      <c r="G10" s="5">
        <v>73836622</v>
      </c>
      <c r="H10" s="6"/>
      <c r="I10" s="5">
        <f t="shared" si="0"/>
        <v>250766530</v>
      </c>
      <c r="J10" s="6"/>
      <c r="K10" s="5">
        <v>0</v>
      </c>
      <c r="L10" s="6"/>
      <c r="M10" s="5">
        <v>133357270</v>
      </c>
      <c r="N10" s="6"/>
      <c r="O10" s="5">
        <v>73836622</v>
      </c>
      <c r="P10" s="6"/>
      <c r="Q10" s="5">
        <f t="shared" si="1"/>
        <v>207193892</v>
      </c>
    </row>
    <row r="11" spans="1:17" x14ac:dyDescent="0.55000000000000004">
      <c r="A11" s="3" t="s">
        <v>169</v>
      </c>
      <c r="C11" s="5">
        <v>1364077756</v>
      </c>
      <c r="D11" s="6"/>
      <c r="E11" s="5">
        <v>0</v>
      </c>
      <c r="F11" s="6"/>
      <c r="G11" s="5">
        <v>0</v>
      </c>
      <c r="H11" s="6"/>
      <c r="I11" s="5">
        <f t="shared" si="0"/>
        <v>1364077756</v>
      </c>
      <c r="J11" s="6"/>
      <c r="K11" s="5">
        <v>1407468720</v>
      </c>
      <c r="L11" s="6"/>
      <c r="M11" s="5">
        <v>0</v>
      </c>
      <c r="N11" s="6"/>
      <c r="O11" s="5">
        <v>0</v>
      </c>
      <c r="P11" s="6"/>
      <c r="Q11" s="5">
        <f t="shared" si="1"/>
        <v>1407468720</v>
      </c>
    </row>
    <row r="12" spans="1:17" x14ac:dyDescent="0.55000000000000004">
      <c r="A12" s="3" t="s">
        <v>172</v>
      </c>
      <c r="C12" s="5">
        <v>1398080826</v>
      </c>
      <c r="D12" s="6"/>
      <c r="E12" s="5">
        <v>0</v>
      </c>
      <c r="F12" s="6"/>
      <c r="G12" s="5">
        <v>0</v>
      </c>
      <c r="H12" s="6"/>
      <c r="I12" s="5">
        <f t="shared" si="0"/>
        <v>1398080826</v>
      </c>
      <c r="J12" s="6"/>
      <c r="K12" s="5">
        <v>1442565303</v>
      </c>
      <c r="L12" s="6"/>
      <c r="M12" s="5">
        <v>0</v>
      </c>
      <c r="N12" s="6"/>
      <c r="O12" s="5">
        <v>0</v>
      </c>
      <c r="P12" s="6"/>
      <c r="Q12" s="5">
        <f t="shared" si="1"/>
        <v>1442565303</v>
      </c>
    </row>
    <row r="13" spans="1:17" x14ac:dyDescent="0.55000000000000004">
      <c r="A13" s="3" t="s">
        <v>166</v>
      </c>
      <c r="C13" s="5">
        <v>1680225420</v>
      </c>
      <c r="D13" s="6"/>
      <c r="E13" s="5">
        <v>0</v>
      </c>
      <c r="F13" s="6"/>
      <c r="G13" s="5">
        <v>0</v>
      </c>
      <c r="H13" s="6"/>
      <c r="I13" s="5">
        <f t="shared" si="0"/>
        <v>1680225420</v>
      </c>
      <c r="J13" s="6"/>
      <c r="K13" s="5">
        <v>1733723664</v>
      </c>
      <c r="L13" s="6"/>
      <c r="M13" s="5">
        <v>0</v>
      </c>
      <c r="N13" s="6"/>
      <c r="O13" s="5">
        <v>0</v>
      </c>
      <c r="P13" s="6"/>
      <c r="Q13" s="5">
        <f t="shared" si="1"/>
        <v>1733723664</v>
      </c>
    </row>
    <row r="14" spans="1:17" x14ac:dyDescent="0.55000000000000004">
      <c r="A14" s="3" t="s">
        <v>102</v>
      </c>
      <c r="C14" s="5">
        <v>1116561192</v>
      </c>
      <c r="D14" s="6"/>
      <c r="E14" s="5">
        <v>0</v>
      </c>
      <c r="F14" s="6"/>
      <c r="G14" s="5">
        <v>0</v>
      </c>
      <c r="H14" s="6"/>
      <c r="I14" s="5">
        <f t="shared" si="0"/>
        <v>1116561192</v>
      </c>
      <c r="J14" s="6"/>
      <c r="K14" s="5">
        <v>1151975634</v>
      </c>
      <c r="L14" s="6"/>
      <c r="M14" s="5">
        <v>0</v>
      </c>
      <c r="N14" s="6"/>
      <c r="O14" s="5">
        <v>0</v>
      </c>
      <c r="P14" s="6"/>
      <c r="Q14" s="5">
        <f t="shared" si="1"/>
        <v>1151975634</v>
      </c>
    </row>
    <row r="15" spans="1:17" x14ac:dyDescent="0.55000000000000004">
      <c r="A15" s="3" t="s">
        <v>115</v>
      </c>
      <c r="C15" s="5">
        <v>0</v>
      </c>
      <c r="D15" s="6"/>
      <c r="E15" s="5">
        <v>164802680</v>
      </c>
      <c r="F15" s="6"/>
      <c r="G15" s="5">
        <v>0</v>
      </c>
      <c r="H15" s="6"/>
      <c r="I15" s="5">
        <f t="shared" si="0"/>
        <v>164802680</v>
      </c>
      <c r="J15" s="6"/>
      <c r="K15" s="5">
        <v>0</v>
      </c>
      <c r="L15" s="6"/>
      <c r="M15" s="5">
        <v>164802680</v>
      </c>
      <c r="N15" s="6"/>
      <c r="O15" s="5">
        <v>0</v>
      </c>
      <c r="P15" s="6"/>
      <c r="Q15" s="5">
        <f t="shared" si="1"/>
        <v>164802680</v>
      </c>
    </row>
    <row r="16" spans="1:17" x14ac:dyDescent="0.55000000000000004">
      <c r="A16" s="3" t="s">
        <v>145</v>
      </c>
      <c r="C16" s="5">
        <v>0</v>
      </c>
      <c r="D16" s="6"/>
      <c r="E16" s="5">
        <v>212354454</v>
      </c>
      <c r="F16" s="6"/>
      <c r="G16" s="5">
        <v>0</v>
      </c>
      <c r="H16" s="6"/>
      <c r="I16" s="5">
        <f t="shared" si="0"/>
        <v>212354454</v>
      </c>
      <c r="J16" s="6"/>
      <c r="K16" s="5">
        <v>0</v>
      </c>
      <c r="L16" s="6"/>
      <c r="M16" s="5">
        <v>122448543</v>
      </c>
      <c r="N16" s="6"/>
      <c r="O16" s="5">
        <v>0</v>
      </c>
      <c r="P16" s="6"/>
      <c r="Q16" s="5">
        <f t="shared" si="1"/>
        <v>122448543</v>
      </c>
    </row>
    <row r="17" spans="1:17" x14ac:dyDescent="0.55000000000000004">
      <c r="A17" s="3" t="s">
        <v>130</v>
      </c>
      <c r="C17" s="5">
        <v>0</v>
      </c>
      <c r="D17" s="6"/>
      <c r="E17" s="5">
        <v>33353953</v>
      </c>
      <c r="F17" s="6"/>
      <c r="G17" s="5">
        <v>0</v>
      </c>
      <c r="H17" s="6"/>
      <c r="I17" s="5">
        <f t="shared" si="0"/>
        <v>33353953</v>
      </c>
      <c r="J17" s="6"/>
      <c r="K17" s="5">
        <v>0</v>
      </c>
      <c r="L17" s="6"/>
      <c r="M17" s="5">
        <v>33353953</v>
      </c>
      <c r="N17" s="6"/>
      <c r="O17" s="5">
        <v>0</v>
      </c>
      <c r="P17" s="6"/>
      <c r="Q17" s="5">
        <f t="shared" si="1"/>
        <v>33353953</v>
      </c>
    </row>
    <row r="18" spans="1:17" x14ac:dyDescent="0.55000000000000004">
      <c r="A18" s="3" t="s">
        <v>136</v>
      </c>
      <c r="C18" s="5">
        <v>0</v>
      </c>
      <c r="D18" s="6"/>
      <c r="E18" s="5">
        <v>79220676</v>
      </c>
      <c r="F18" s="6"/>
      <c r="G18" s="5">
        <v>0</v>
      </c>
      <c r="H18" s="6"/>
      <c r="I18" s="5">
        <f t="shared" si="0"/>
        <v>79220676</v>
      </c>
      <c r="J18" s="6"/>
      <c r="K18" s="5">
        <v>0</v>
      </c>
      <c r="L18" s="6"/>
      <c r="M18" s="5">
        <v>94800187</v>
      </c>
      <c r="N18" s="6"/>
      <c r="O18" s="5">
        <v>0</v>
      </c>
      <c r="P18" s="6"/>
      <c r="Q18" s="5">
        <f t="shared" si="1"/>
        <v>94800187</v>
      </c>
    </row>
    <row r="19" spans="1:17" x14ac:dyDescent="0.55000000000000004">
      <c r="A19" s="3" t="s">
        <v>139</v>
      </c>
      <c r="C19" s="5">
        <v>0</v>
      </c>
      <c r="D19" s="6"/>
      <c r="E19" s="5">
        <v>926158654</v>
      </c>
      <c r="F19" s="6"/>
      <c r="G19" s="5">
        <v>0</v>
      </c>
      <c r="H19" s="6"/>
      <c r="I19" s="5">
        <f t="shared" si="0"/>
        <v>926158654</v>
      </c>
      <c r="J19" s="6"/>
      <c r="K19" s="5">
        <v>0</v>
      </c>
      <c r="L19" s="6"/>
      <c r="M19" s="5">
        <v>926158654</v>
      </c>
      <c r="N19" s="6"/>
      <c r="O19" s="5">
        <v>0</v>
      </c>
      <c r="P19" s="6"/>
      <c r="Q19" s="5">
        <f t="shared" si="1"/>
        <v>926158654</v>
      </c>
    </row>
    <row r="20" spans="1:17" x14ac:dyDescent="0.55000000000000004">
      <c r="A20" s="3" t="s">
        <v>142</v>
      </c>
      <c r="C20" s="5">
        <v>0</v>
      </c>
      <c r="D20" s="6"/>
      <c r="E20" s="5">
        <v>86099392</v>
      </c>
      <c r="F20" s="6"/>
      <c r="G20" s="5">
        <v>0</v>
      </c>
      <c r="H20" s="6"/>
      <c r="I20" s="5">
        <f t="shared" si="0"/>
        <v>86099392</v>
      </c>
      <c r="J20" s="6"/>
      <c r="K20" s="5">
        <v>0</v>
      </c>
      <c r="L20" s="6"/>
      <c r="M20" s="5">
        <v>97982238</v>
      </c>
      <c r="N20" s="6"/>
      <c r="O20" s="5">
        <v>0</v>
      </c>
      <c r="P20" s="6"/>
      <c r="Q20" s="5">
        <f t="shared" si="1"/>
        <v>97982238</v>
      </c>
    </row>
    <row r="21" spans="1:17" x14ac:dyDescent="0.55000000000000004">
      <c r="A21" s="3" t="s">
        <v>124</v>
      </c>
      <c r="C21" s="5">
        <v>0</v>
      </c>
      <c r="D21" s="6"/>
      <c r="E21" s="5">
        <v>540355613</v>
      </c>
      <c r="F21" s="6"/>
      <c r="G21" s="5">
        <v>0</v>
      </c>
      <c r="H21" s="6"/>
      <c r="I21" s="5">
        <f t="shared" si="0"/>
        <v>540355613</v>
      </c>
      <c r="J21" s="6"/>
      <c r="K21" s="5">
        <v>0</v>
      </c>
      <c r="L21" s="6"/>
      <c r="M21" s="5">
        <v>242387649</v>
      </c>
      <c r="N21" s="6"/>
      <c r="O21" s="5">
        <v>0</v>
      </c>
      <c r="P21" s="6"/>
      <c r="Q21" s="5">
        <f t="shared" si="1"/>
        <v>242387649</v>
      </c>
    </row>
    <row r="22" spans="1:17" x14ac:dyDescent="0.55000000000000004">
      <c r="A22" s="3" t="s">
        <v>157</v>
      </c>
      <c r="C22" s="5">
        <v>0</v>
      </c>
      <c r="D22" s="6"/>
      <c r="E22" s="5">
        <v>258993049</v>
      </c>
      <c r="F22" s="6"/>
      <c r="G22" s="5">
        <v>0</v>
      </c>
      <c r="H22" s="6"/>
      <c r="I22" s="5">
        <f t="shared" si="0"/>
        <v>258993049</v>
      </c>
      <c r="J22" s="6"/>
      <c r="K22" s="5">
        <v>0</v>
      </c>
      <c r="L22" s="6"/>
      <c r="M22" s="5">
        <v>274030323</v>
      </c>
      <c r="N22" s="6"/>
      <c r="O22" s="5">
        <v>0</v>
      </c>
      <c r="P22" s="6"/>
      <c r="Q22" s="5">
        <f t="shared" si="1"/>
        <v>274030323</v>
      </c>
    </row>
    <row r="23" spans="1:17" x14ac:dyDescent="0.55000000000000004">
      <c r="A23" s="3" t="s">
        <v>151</v>
      </c>
      <c r="C23" s="5">
        <v>0</v>
      </c>
      <c r="D23" s="6"/>
      <c r="E23" s="5">
        <v>74971409</v>
      </c>
      <c r="F23" s="6"/>
      <c r="G23" s="5">
        <v>0</v>
      </c>
      <c r="H23" s="6"/>
      <c r="I23" s="5">
        <f t="shared" si="0"/>
        <v>74971409</v>
      </c>
      <c r="J23" s="6"/>
      <c r="K23" s="5">
        <v>0</v>
      </c>
      <c r="L23" s="6"/>
      <c r="M23" s="5">
        <v>75386334</v>
      </c>
      <c r="N23" s="6"/>
      <c r="O23" s="5">
        <v>0</v>
      </c>
      <c r="P23" s="6"/>
      <c r="Q23" s="5">
        <f t="shared" si="1"/>
        <v>75386334</v>
      </c>
    </row>
    <row r="24" spans="1:17" x14ac:dyDescent="0.55000000000000004">
      <c r="A24" s="3" t="s">
        <v>163</v>
      </c>
      <c r="C24" s="5">
        <v>0</v>
      </c>
      <c r="D24" s="6"/>
      <c r="E24" s="5">
        <v>1393668022</v>
      </c>
      <c r="F24" s="6"/>
      <c r="G24" s="5">
        <v>0</v>
      </c>
      <c r="H24" s="6"/>
      <c r="I24" s="5">
        <f t="shared" si="0"/>
        <v>1393668022</v>
      </c>
      <c r="J24" s="6"/>
      <c r="K24" s="5">
        <v>0</v>
      </c>
      <c r="L24" s="6"/>
      <c r="M24" s="5">
        <v>1459860453</v>
      </c>
      <c r="N24" s="6"/>
      <c r="O24" s="5">
        <v>0</v>
      </c>
      <c r="P24" s="6"/>
      <c r="Q24" s="5">
        <f t="shared" si="1"/>
        <v>1459860453</v>
      </c>
    </row>
    <row r="25" spans="1:17" x14ac:dyDescent="0.55000000000000004">
      <c r="A25" s="3" t="s">
        <v>121</v>
      </c>
      <c r="C25" s="5">
        <v>0</v>
      </c>
      <c r="D25" s="6"/>
      <c r="E25" s="5">
        <v>229234533</v>
      </c>
      <c r="F25" s="6"/>
      <c r="G25" s="5">
        <v>0</v>
      </c>
      <c r="H25" s="6"/>
      <c r="I25" s="5">
        <f t="shared" si="0"/>
        <v>229234533</v>
      </c>
      <c r="J25" s="6"/>
      <c r="K25" s="5">
        <v>0</v>
      </c>
      <c r="L25" s="6"/>
      <c r="M25" s="5">
        <v>143066766</v>
      </c>
      <c r="N25" s="6"/>
      <c r="O25" s="5">
        <v>0</v>
      </c>
      <c r="P25" s="6"/>
      <c r="Q25" s="5">
        <f t="shared" si="1"/>
        <v>143066766</v>
      </c>
    </row>
    <row r="26" spans="1:17" x14ac:dyDescent="0.55000000000000004">
      <c r="A26" s="3" t="s">
        <v>154</v>
      </c>
      <c r="C26" s="5">
        <v>0</v>
      </c>
      <c r="D26" s="6"/>
      <c r="E26" s="5">
        <v>308600723</v>
      </c>
      <c r="F26" s="6"/>
      <c r="G26" s="5">
        <v>0</v>
      </c>
      <c r="H26" s="6"/>
      <c r="I26" s="5">
        <f t="shared" si="0"/>
        <v>308600723</v>
      </c>
      <c r="J26" s="6"/>
      <c r="K26" s="5">
        <v>0</v>
      </c>
      <c r="L26" s="6"/>
      <c r="M26" s="5">
        <v>317025635</v>
      </c>
      <c r="N26" s="6"/>
      <c r="O26" s="5">
        <v>0</v>
      </c>
      <c r="P26" s="6"/>
      <c r="Q26" s="5">
        <f t="shared" si="1"/>
        <v>317025635</v>
      </c>
    </row>
    <row r="27" spans="1:17" x14ac:dyDescent="0.55000000000000004">
      <c r="A27" s="3" t="s">
        <v>148</v>
      </c>
      <c r="C27" s="5">
        <v>0</v>
      </c>
      <c r="D27" s="6"/>
      <c r="E27" s="5">
        <v>258923398</v>
      </c>
      <c r="F27" s="6"/>
      <c r="G27" s="5">
        <v>0</v>
      </c>
      <c r="H27" s="6"/>
      <c r="I27" s="5">
        <f t="shared" si="0"/>
        <v>258923398</v>
      </c>
      <c r="J27" s="6"/>
      <c r="K27" s="5">
        <v>0</v>
      </c>
      <c r="L27" s="6"/>
      <c r="M27" s="5">
        <v>256618499</v>
      </c>
      <c r="N27" s="6"/>
      <c r="O27" s="5">
        <v>0</v>
      </c>
      <c r="P27" s="6"/>
      <c r="Q27" s="5">
        <f t="shared" si="1"/>
        <v>256618499</v>
      </c>
    </row>
    <row r="28" spans="1:17" x14ac:dyDescent="0.55000000000000004">
      <c r="A28" s="3" t="s">
        <v>118</v>
      </c>
      <c r="C28" s="5">
        <v>0</v>
      </c>
      <c r="D28" s="6"/>
      <c r="E28" s="5">
        <v>774327357</v>
      </c>
      <c r="F28" s="6"/>
      <c r="G28" s="5">
        <v>0</v>
      </c>
      <c r="H28" s="6"/>
      <c r="I28" s="5">
        <f t="shared" si="0"/>
        <v>774327357</v>
      </c>
      <c r="J28" s="6"/>
      <c r="K28" s="5">
        <v>0</v>
      </c>
      <c r="L28" s="6"/>
      <c r="M28" s="5">
        <v>734934634</v>
      </c>
      <c r="N28" s="6"/>
      <c r="O28" s="5">
        <v>0</v>
      </c>
      <c r="P28" s="6"/>
      <c r="Q28" s="5">
        <f t="shared" si="1"/>
        <v>734934634</v>
      </c>
    </row>
    <row r="29" spans="1:17" x14ac:dyDescent="0.55000000000000004">
      <c r="A29" s="3" t="s">
        <v>160</v>
      </c>
      <c r="C29" s="5">
        <v>0</v>
      </c>
      <c r="D29" s="6"/>
      <c r="E29" s="5">
        <v>562707851</v>
      </c>
      <c r="F29" s="6"/>
      <c r="G29" s="5">
        <v>0</v>
      </c>
      <c r="H29" s="6"/>
      <c r="I29" s="5">
        <f t="shared" si="0"/>
        <v>562707851</v>
      </c>
      <c r="J29" s="6"/>
      <c r="K29" s="5">
        <v>0</v>
      </c>
      <c r="L29" s="6"/>
      <c r="M29" s="5">
        <v>588741130</v>
      </c>
      <c r="N29" s="6"/>
      <c r="O29" s="5">
        <v>0</v>
      </c>
      <c r="P29" s="6"/>
      <c r="Q29" s="5">
        <f t="shared" si="1"/>
        <v>588741130</v>
      </c>
    </row>
    <row r="30" spans="1:17" x14ac:dyDescent="0.55000000000000004">
      <c r="A30" s="3" t="s">
        <v>112</v>
      </c>
      <c r="C30" s="5">
        <v>0</v>
      </c>
      <c r="D30" s="6"/>
      <c r="E30" s="5">
        <v>2698394377</v>
      </c>
      <c r="F30" s="6"/>
      <c r="G30" s="5">
        <v>0</v>
      </c>
      <c r="H30" s="6"/>
      <c r="I30" s="5">
        <f t="shared" si="0"/>
        <v>2698394377</v>
      </c>
      <c r="J30" s="6"/>
      <c r="K30" s="5">
        <v>0</v>
      </c>
      <c r="L30" s="6"/>
      <c r="M30" s="5">
        <v>2484204406</v>
      </c>
      <c r="N30" s="6"/>
      <c r="O30" s="5">
        <v>0</v>
      </c>
      <c r="P30" s="6"/>
      <c r="Q30" s="5">
        <f t="shared" si="1"/>
        <v>2484204406</v>
      </c>
    </row>
    <row r="31" spans="1:17" x14ac:dyDescent="0.55000000000000004">
      <c r="A31" s="3" t="s">
        <v>106</v>
      </c>
      <c r="C31" s="5">
        <v>0</v>
      </c>
      <c r="D31" s="6"/>
      <c r="E31" s="5">
        <v>153171133</v>
      </c>
      <c r="F31" s="6"/>
      <c r="G31" s="5">
        <v>0</v>
      </c>
      <c r="H31" s="6"/>
      <c r="I31" s="5">
        <f t="shared" si="0"/>
        <v>153171133</v>
      </c>
      <c r="J31" s="6"/>
      <c r="K31" s="5">
        <v>0</v>
      </c>
      <c r="L31" s="6"/>
      <c r="M31" s="5">
        <v>153415888</v>
      </c>
      <c r="N31" s="6"/>
      <c r="O31" s="5">
        <v>0</v>
      </c>
      <c r="P31" s="6"/>
      <c r="Q31" s="5">
        <f t="shared" si="1"/>
        <v>153415888</v>
      </c>
    </row>
    <row r="32" spans="1:17" x14ac:dyDescent="0.55000000000000004">
      <c r="A32" s="3" t="s">
        <v>127</v>
      </c>
      <c r="C32" s="5">
        <v>0</v>
      </c>
      <c r="D32" s="6"/>
      <c r="E32" s="5">
        <v>377651418</v>
      </c>
      <c r="F32" s="6"/>
      <c r="G32" s="5">
        <v>0</v>
      </c>
      <c r="H32" s="6"/>
      <c r="I32" s="5">
        <f t="shared" si="0"/>
        <v>377651418</v>
      </c>
      <c r="J32" s="6"/>
      <c r="K32" s="5">
        <v>0</v>
      </c>
      <c r="L32" s="6"/>
      <c r="M32" s="5">
        <v>345659178</v>
      </c>
      <c r="N32" s="6"/>
      <c r="O32" s="5">
        <v>0</v>
      </c>
      <c r="P32" s="6"/>
      <c r="Q32" s="5">
        <f t="shared" si="1"/>
        <v>345659178</v>
      </c>
    </row>
    <row r="33" spans="1:17" x14ac:dyDescent="0.55000000000000004">
      <c r="A33" s="3" t="s">
        <v>133</v>
      </c>
      <c r="C33" s="5">
        <v>0</v>
      </c>
      <c r="D33" s="6"/>
      <c r="E33" s="5">
        <v>98640678</v>
      </c>
      <c r="F33" s="6"/>
      <c r="G33" s="5">
        <v>0</v>
      </c>
      <c r="H33" s="6"/>
      <c r="I33" s="5">
        <f t="shared" si="0"/>
        <v>98640678</v>
      </c>
      <c r="J33" s="6"/>
      <c r="K33" s="5">
        <v>0</v>
      </c>
      <c r="L33" s="6"/>
      <c r="M33" s="5">
        <v>146125669</v>
      </c>
      <c r="N33" s="6"/>
      <c r="O33" s="5">
        <v>0</v>
      </c>
      <c r="P33" s="6"/>
      <c r="Q33" s="5">
        <f t="shared" si="1"/>
        <v>146125669</v>
      </c>
    </row>
    <row r="34" spans="1:17" ht="24.75" thickBot="1" x14ac:dyDescent="0.6">
      <c r="C34" s="14">
        <f>SUM(C8:C33)</f>
        <v>5558945194</v>
      </c>
      <c r="D34" s="6"/>
      <c r="E34" s="14">
        <f>SUM(SUM(E8:E33))</f>
        <v>19814178310</v>
      </c>
      <c r="F34" s="6"/>
      <c r="G34" s="14">
        <f>SUM(G8:G33)</f>
        <v>1596931859</v>
      </c>
      <c r="H34" s="6"/>
      <c r="I34" s="14">
        <f>SUM(I8:I33)</f>
        <v>26970055363</v>
      </c>
      <c r="J34" s="6"/>
      <c r="K34" s="14">
        <f>SUM(K8:K33)</f>
        <v>5735733321</v>
      </c>
      <c r="L34" s="6"/>
      <c r="M34" s="14">
        <f>SUM(M8:M33)</f>
        <v>19718324054</v>
      </c>
      <c r="N34" s="6"/>
      <c r="O34" s="14">
        <f>SUM(O8:O33)</f>
        <v>1596931859</v>
      </c>
      <c r="P34" s="6"/>
      <c r="Q34" s="14">
        <f>SUM(Q8:Q33)</f>
        <v>27050989234</v>
      </c>
    </row>
    <row r="35" spans="1:17" ht="24.75" thickTop="1" x14ac:dyDescent="0.55000000000000004">
      <c r="M35" s="35"/>
      <c r="Q35" s="4"/>
    </row>
    <row r="36" spans="1:17" x14ac:dyDescent="0.55000000000000004">
      <c r="E36" s="35"/>
      <c r="I36" s="35"/>
      <c r="M36" s="36"/>
      <c r="Q36" s="35"/>
    </row>
    <row r="37" spans="1:17" x14ac:dyDescent="0.55000000000000004">
      <c r="E37" s="36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4" sqref="E14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3.5703125" style="3" bestFit="1" customWidth="1"/>
    <col min="4" max="4" width="1" style="3" customWidth="1"/>
    <col min="5" max="5" width="36.140625" style="3" bestFit="1" customWidth="1"/>
    <col min="6" max="6" width="1" style="3" customWidth="1"/>
    <col min="7" max="7" width="31.42578125" style="3" bestFit="1" customWidth="1"/>
    <col min="8" max="8" width="1" style="3" customWidth="1"/>
    <col min="9" max="9" width="36.140625" style="3" bestFit="1" customWidth="1"/>
    <col min="10" max="10" width="1" style="3" customWidth="1"/>
    <col min="11" max="11" width="31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4.75" x14ac:dyDescent="0.55000000000000004">
      <c r="A3" s="50" t="s">
        <v>204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6" spans="1:11" ht="24.75" x14ac:dyDescent="0.55000000000000004">
      <c r="A6" s="49" t="s">
        <v>238</v>
      </c>
      <c r="B6" s="49" t="s">
        <v>238</v>
      </c>
      <c r="C6" s="49" t="s">
        <v>238</v>
      </c>
      <c r="E6" s="49" t="s">
        <v>206</v>
      </c>
      <c r="F6" s="49" t="s">
        <v>206</v>
      </c>
      <c r="G6" s="49" t="s">
        <v>206</v>
      </c>
      <c r="I6" s="49" t="s">
        <v>207</v>
      </c>
      <c r="J6" s="49" t="s">
        <v>207</v>
      </c>
      <c r="K6" s="49" t="s">
        <v>207</v>
      </c>
    </row>
    <row r="7" spans="1:11" ht="24.75" x14ac:dyDescent="0.55000000000000004">
      <c r="A7" s="49" t="s">
        <v>239</v>
      </c>
      <c r="C7" s="49" t="s">
        <v>191</v>
      </c>
      <c r="E7" s="49" t="s">
        <v>240</v>
      </c>
      <c r="G7" s="49" t="s">
        <v>241</v>
      </c>
      <c r="I7" s="49" t="s">
        <v>240</v>
      </c>
      <c r="K7" s="49" t="s">
        <v>241</v>
      </c>
    </row>
    <row r="8" spans="1:11" x14ac:dyDescent="0.55000000000000004">
      <c r="A8" s="3" t="s">
        <v>197</v>
      </c>
      <c r="C8" s="6" t="s">
        <v>198</v>
      </c>
      <c r="D8" s="6"/>
      <c r="E8" s="5">
        <v>70132278</v>
      </c>
      <c r="F8" s="6"/>
      <c r="G8" s="10">
        <f>E8/$E$10</f>
        <v>7.0613829931195582E-2</v>
      </c>
      <c r="H8" s="6"/>
      <c r="I8" s="5">
        <v>446499573</v>
      </c>
      <c r="J8" s="6"/>
      <c r="K8" s="10">
        <f>I8/$I$10</f>
        <v>0.32601971166567156</v>
      </c>
    </row>
    <row r="9" spans="1:11" x14ac:dyDescent="0.55000000000000004">
      <c r="A9" s="3" t="s">
        <v>201</v>
      </c>
      <c r="C9" s="6" t="s">
        <v>202</v>
      </c>
      <c r="D9" s="6"/>
      <c r="E9" s="5">
        <v>923048209</v>
      </c>
      <c r="F9" s="6"/>
      <c r="G9" s="10">
        <f>E9/$E$10</f>
        <v>0.92938617006880442</v>
      </c>
      <c r="H9" s="6"/>
      <c r="I9" s="5">
        <v>923048209</v>
      </c>
      <c r="J9" s="6"/>
      <c r="K9" s="10">
        <f>I9/$I$10</f>
        <v>0.67398028833432844</v>
      </c>
    </row>
    <row r="10" spans="1:11" ht="24.75" thickBot="1" x14ac:dyDescent="0.6">
      <c r="E10" s="14">
        <f>SUM(E8:E9)</f>
        <v>993180487</v>
      </c>
      <c r="G10" s="11">
        <f>SUM(G8:G9)</f>
        <v>1</v>
      </c>
      <c r="I10" s="14">
        <f>SUM(I8:I9)</f>
        <v>1369547782</v>
      </c>
      <c r="K10" s="11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M18" sqref="M18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21.425781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50" t="s">
        <v>0</v>
      </c>
      <c r="B2" s="50"/>
      <c r="C2" s="50"/>
      <c r="D2" s="50"/>
      <c r="E2" s="50"/>
    </row>
    <row r="3" spans="1:5" ht="24.75" x14ac:dyDescent="0.55000000000000004">
      <c r="A3" s="50" t="s">
        <v>204</v>
      </c>
      <c r="B3" s="50"/>
      <c r="C3" s="50"/>
      <c r="D3" s="50"/>
      <c r="E3" s="50"/>
    </row>
    <row r="4" spans="1:5" ht="24.75" x14ac:dyDescent="0.55000000000000004">
      <c r="A4" s="50" t="s">
        <v>2</v>
      </c>
      <c r="B4" s="50"/>
      <c r="C4" s="50"/>
      <c r="D4" s="50"/>
      <c r="E4" s="50"/>
    </row>
    <row r="5" spans="1:5" ht="24.75" x14ac:dyDescent="0.55000000000000004">
      <c r="E5" s="12" t="s">
        <v>249</v>
      </c>
    </row>
    <row r="6" spans="1:5" ht="24.75" x14ac:dyDescent="0.55000000000000004">
      <c r="A6" s="48" t="s">
        <v>242</v>
      </c>
      <c r="C6" s="49" t="s">
        <v>206</v>
      </c>
      <c r="E6" s="49" t="s">
        <v>250</v>
      </c>
    </row>
    <row r="7" spans="1:5" ht="24.75" x14ac:dyDescent="0.55000000000000004">
      <c r="A7" s="49" t="s">
        <v>242</v>
      </c>
      <c r="C7" s="50" t="s">
        <v>194</v>
      </c>
      <c r="E7" s="50" t="s">
        <v>194</v>
      </c>
    </row>
    <row r="8" spans="1:5" x14ac:dyDescent="0.55000000000000004">
      <c r="A8" s="3" t="s">
        <v>251</v>
      </c>
      <c r="C8" s="5">
        <v>1053667063</v>
      </c>
      <c r="D8" s="6"/>
      <c r="E8" s="5">
        <v>1126814928</v>
      </c>
    </row>
    <row r="9" spans="1:5" ht="25.5" thickBot="1" x14ac:dyDescent="0.65">
      <c r="A9" s="34" t="s">
        <v>213</v>
      </c>
      <c r="C9" s="14">
        <v>1053667063</v>
      </c>
      <c r="D9" s="6"/>
      <c r="E9" s="14">
        <v>1126814928</v>
      </c>
    </row>
    <row r="10" spans="1:5" ht="24.75" thickTop="1" x14ac:dyDescent="0.55000000000000004"/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9"/>
  <sheetViews>
    <sheetView rightToLeft="1" topLeftCell="A16" workbookViewId="0">
      <selection activeCell="D91" sqref="A91:XFD91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2.7109375" style="1" bestFit="1" customWidth="1"/>
    <col min="22" max="22" width="1" style="1" customWidth="1"/>
    <col min="23" max="23" width="2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30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6" ht="30" x14ac:dyDescent="0.4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6" ht="30" x14ac:dyDescent="0.4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6" spans="1:26" ht="30" x14ac:dyDescent="0.45">
      <c r="A6" s="47" t="s">
        <v>3</v>
      </c>
      <c r="C6" s="45" t="s">
        <v>246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5" t="s">
        <v>6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6" ht="30" x14ac:dyDescent="0.45">
      <c r="A7" s="47" t="s">
        <v>3</v>
      </c>
      <c r="C7" s="47" t="s">
        <v>7</v>
      </c>
      <c r="E7" s="47" t="s">
        <v>8</v>
      </c>
      <c r="G7" s="47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7" t="s">
        <v>7</v>
      </c>
      <c r="S7" s="47" t="s">
        <v>12</v>
      </c>
      <c r="U7" s="47" t="s">
        <v>8</v>
      </c>
      <c r="W7" s="47" t="s">
        <v>9</v>
      </c>
      <c r="Y7" s="47" t="s">
        <v>13</v>
      </c>
    </row>
    <row r="8" spans="1:26" ht="30" x14ac:dyDescent="0.45">
      <c r="A8" s="45" t="s">
        <v>3</v>
      </c>
      <c r="C8" s="45" t="s">
        <v>7</v>
      </c>
      <c r="E8" s="45" t="s">
        <v>8</v>
      </c>
      <c r="G8" s="45" t="s">
        <v>9</v>
      </c>
      <c r="I8" s="45" t="s">
        <v>7</v>
      </c>
      <c r="K8" s="45" t="s">
        <v>8</v>
      </c>
      <c r="M8" s="45" t="s">
        <v>7</v>
      </c>
      <c r="O8" s="45" t="s">
        <v>14</v>
      </c>
      <c r="Q8" s="45" t="s">
        <v>7</v>
      </c>
      <c r="S8" s="45" t="s">
        <v>12</v>
      </c>
      <c r="U8" s="45" t="s">
        <v>8</v>
      </c>
      <c r="W8" s="45" t="s">
        <v>9</v>
      </c>
      <c r="Y8" s="45" t="s">
        <v>13</v>
      </c>
    </row>
    <row r="9" spans="1:26" ht="24" x14ac:dyDescent="0.55000000000000004">
      <c r="A9" s="3" t="s">
        <v>15</v>
      </c>
      <c r="B9" s="3"/>
      <c r="C9" s="7">
        <v>261000000</v>
      </c>
      <c r="D9" s="7"/>
      <c r="E9" s="7">
        <v>198618092206</v>
      </c>
      <c r="F9" s="7"/>
      <c r="G9" s="7">
        <v>695318094000</v>
      </c>
      <c r="H9" s="7"/>
      <c r="I9" s="7">
        <v>0</v>
      </c>
      <c r="J9" s="7"/>
      <c r="K9" s="7">
        <v>0</v>
      </c>
      <c r="L9" s="7"/>
      <c r="M9" s="7">
        <v>-15400000</v>
      </c>
      <c r="N9" s="7"/>
      <c r="O9" s="7">
        <v>37158579153</v>
      </c>
      <c r="P9" s="7"/>
      <c r="Q9" s="7">
        <v>245600000</v>
      </c>
      <c r="R9" s="7"/>
      <c r="S9" s="7">
        <v>2231</v>
      </c>
      <c r="T9" s="7"/>
      <c r="U9" s="7">
        <v>186898863758</v>
      </c>
      <c r="V9" s="7"/>
      <c r="W9" s="7">
        <v>544673395080</v>
      </c>
      <c r="X9" s="7"/>
      <c r="Y9" s="10">
        <v>2.2962824784415563E-2</v>
      </c>
      <c r="Z9" s="3"/>
    </row>
    <row r="10" spans="1:26" ht="24" x14ac:dyDescent="0.55000000000000004">
      <c r="A10" s="3" t="s">
        <v>16</v>
      </c>
      <c r="B10" s="3"/>
      <c r="C10" s="7">
        <v>110500000</v>
      </c>
      <c r="D10" s="7"/>
      <c r="E10" s="7">
        <v>147283074267</v>
      </c>
      <c r="F10" s="7"/>
      <c r="G10" s="7">
        <v>259228359000</v>
      </c>
      <c r="H10" s="7"/>
      <c r="I10" s="7">
        <v>0</v>
      </c>
      <c r="J10" s="7"/>
      <c r="K10" s="7">
        <v>0</v>
      </c>
      <c r="L10" s="7"/>
      <c r="M10" s="7">
        <v>-29849379</v>
      </c>
      <c r="N10" s="7"/>
      <c r="O10" s="7">
        <v>65719828991</v>
      </c>
      <c r="P10" s="7"/>
      <c r="Q10" s="7">
        <v>80650621</v>
      </c>
      <c r="R10" s="7"/>
      <c r="S10" s="7">
        <v>1998</v>
      </c>
      <c r="T10" s="7"/>
      <c r="U10" s="7">
        <v>107497478744</v>
      </c>
      <c r="V10" s="7"/>
      <c r="W10" s="7">
        <v>160181158110.48999</v>
      </c>
      <c r="X10" s="7"/>
      <c r="Y10" s="10">
        <v>6.7530595411507159E-3</v>
      </c>
      <c r="Z10" s="3"/>
    </row>
    <row r="11" spans="1:26" ht="24" x14ac:dyDescent="0.55000000000000004">
      <c r="A11" s="3" t="s">
        <v>17</v>
      </c>
      <c r="B11" s="3"/>
      <c r="C11" s="7">
        <v>4000000</v>
      </c>
      <c r="D11" s="7"/>
      <c r="E11" s="7">
        <v>108510603792</v>
      </c>
      <c r="F11" s="7"/>
      <c r="G11" s="7">
        <v>90975456000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4000000</v>
      </c>
      <c r="R11" s="7"/>
      <c r="S11" s="7">
        <v>20930</v>
      </c>
      <c r="T11" s="7"/>
      <c r="U11" s="7">
        <v>108510603792</v>
      </c>
      <c r="V11" s="7"/>
      <c r="W11" s="7">
        <v>83221866000</v>
      </c>
      <c r="X11" s="7"/>
      <c r="Y11" s="10">
        <v>3.5085413468917965E-3</v>
      </c>
      <c r="Z11" s="3"/>
    </row>
    <row r="12" spans="1:26" ht="24" x14ac:dyDescent="0.55000000000000004">
      <c r="A12" s="3" t="s">
        <v>18</v>
      </c>
      <c r="B12" s="3"/>
      <c r="C12" s="7">
        <v>10125945</v>
      </c>
      <c r="D12" s="7"/>
      <c r="E12" s="7">
        <v>296623014609</v>
      </c>
      <c r="F12" s="7"/>
      <c r="G12" s="7">
        <v>282342762344.362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10125945</v>
      </c>
      <c r="R12" s="7"/>
      <c r="S12" s="7">
        <v>24310</v>
      </c>
      <c r="T12" s="7"/>
      <c r="U12" s="7">
        <v>296623014609</v>
      </c>
      <c r="V12" s="7"/>
      <c r="W12" s="7">
        <v>244697060698.448</v>
      </c>
      <c r="X12" s="7"/>
      <c r="Y12" s="10">
        <v>1.03161560319183E-2</v>
      </c>
      <c r="Z12" s="3"/>
    </row>
    <row r="13" spans="1:26" ht="24" x14ac:dyDescent="0.55000000000000004">
      <c r="A13" s="3" t="s">
        <v>19</v>
      </c>
      <c r="B13" s="3"/>
      <c r="C13" s="7">
        <v>5691313</v>
      </c>
      <c r="D13" s="7"/>
      <c r="E13" s="7">
        <v>395166915211</v>
      </c>
      <c r="F13" s="7"/>
      <c r="G13" s="7">
        <v>639710465981.33606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5691313</v>
      </c>
      <c r="R13" s="7"/>
      <c r="S13" s="7">
        <v>102654</v>
      </c>
      <c r="T13" s="7"/>
      <c r="U13" s="7">
        <v>395166915211</v>
      </c>
      <c r="V13" s="7"/>
      <c r="W13" s="7">
        <v>580759840236.02295</v>
      </c>
      <c r="X13" s="7"/>
      <c r="Y13" s="10">
        <v>2.4484189192325496E-2</v>
      </c>
      <c r="Z13" s="3"/>
    </row>
    <row r="14" spans="1:26" ht="24" x14ac:dyDescent="0.55000000000000004">
      <c r="A14" s="3" t="s">
        <v>20</v>
      </c>
      <c r="B14" s="3"/>
      <c r="C14" s="7">
        <v>1717429</v>
      </c>
      <c r="D14" s="7"/>
      <c r="E14" s="7">
        <v>71219113526</v>
      </c>
      <c r="F14" s="7"/>
      <c r="G14" s="7">
        <v>71685760389.925507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1717429</v>
      </c>
      <c r="R14" s="7"/>
      <c r="S14" s="7">
        <v>46370</v>
      </c>
      <c r="T14" s="7"/>
      <c r="U14" s="7">
        <v>71219113526</v>
      </c>
      <c r="V14" s="7"/>
      <c r="W14" s="7">
        <v>79163341492.7565</v>
      </c>
      <c r="X14" s="7"/>
      <c r="Y14" s="10">
        <v>3.3374384658167978E-3</v>
      </c>
      <c r="Z14" s="3"/>
    </row>
    <row r="15" spans="1:26" ht="24" x14ac:dyDescent="0.55000000000000004">
      <c r="A15" s="3" t="s">
        <v>21</v>
      </c>
      <c r="B15" s="3"/>
      <c r="C15" s="7">
        <v>2400000</v>
      </c>
      <c r="D15" s="7"/>
      <c r="E15" s="7">
        <v>147790915326</v>
      </c>
      <c r="F15" s="7"/>
      <c r="G15" s="7">
        <v>346144114800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2400000</v>
      </c>
      <c r="R15" s="7"/>
      <c r="S15" s="7">
        <v>146060</v>
      </c>
      <c r="T15" s="7"/>
      <c r="U15" s="7">
        <v>147790915326</v>
      </c>
      <c r="V15" s="7"/>
      <c r="W15" s="7">
        <v>348458263200</v>
      </c>
      <c r="X15" s="7"/>
      <c r="Y15" s="10">
        <v>1.4690612970674127E-2</v>
      </c>
      <c r="Z15" s="3"/>
    </row>
    <row r="16" spans="1:26" ht="24" x14ac:dyDescent="0.55000000000000004">
      <c r="A16" s="3" t="s">
        <v>22</v>
      </c>
      <c r="B16" s="3"/>
      <c r="C16" s="7">
        <v>8755105</v>
      </c>
      <c r="D16" s="7"/>
      <c r="E16" s="7">
        <v>224149735943</v>
      </c>
      <c r="F16" s="7"/>
      <c r="G16" s="7">
        <v>834705892932.72803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8755105</v>
      </c>
      <c r="R16" s="7"/>
      <c r="S16" s="7">
        <v>94520</v>
      </c>
      <c r="T16" s="7"/>
      <c r="U16" s="7">
        <v>224149735943</v>
      </c>
      <c r="V16" s="7"/>
      <c r="W16" s="7">
        <v>822608706078.63</v>
      </c>
      <c r="X16" s="7"/>
      <c r="Y16" s="10">
        <v>3.4680268495662359E-2</v>
      </c>
      <c r="Z16" s="3"/>
    </row>
    <row r="17" spans="1:26" ht="24" x14ac:dyDescent="0.55000000000000004">
      <c r="A17" s="3" t="s">
        <v>23</v>
      </c>
      <c r="B17" s="3"/>
      <c r="C17" s="7">
        <v>22276849</v>
      </c>
      <c r="D17" s="7"/>
      <c r="E17" s="7">
        <v>235921479874</v>
      </c>
      <c r="F17" s="7"/>
      <c r="G17" s="7">
        <v>194094804825.164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22276849</v>
      </c>
      <c r="R17" s="7"/>
      <c r="S17" s="7">
        <v>8490</v>
      </c>
      <c r="T17" s="7"/>
      <c r="U17" s="7">
        <v>235921479874</v>
      </c>
      <c r="V17" s="7"/>
      <c r="W17" s="7">
        <v>188005121844.34</v>
      </c>
      <c r="X17" s="7"/>
      <c r="Y17" s="10">
        <v>7.9260869182901632E-3</v>
      </c>
      <c r="Z17" s="3"/>
    </row>
    <row r="18" spans="1:26" ht="24" x14ac:dyDescent="0.55000000000000004">
      <c r="A18" s="3" t="s">
        <v>24</v>
      </c>
      <c r="B18" s="3"/>
      <c r="C18" s="7">
        <v>1679210</v>
      </c>
      <c r="D18" s="7"/>
      <c r="E18" s="7">
        <v>60900906461</v>
      </c>
      <c r="F18" s="7"/>
      <c r="G18" s="7">
        <v>59474262298.815002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1679210</v>
      </c>
      <c r="R18" s="7"/>
      <c r="S18" s="7">
        <v>34610</v>
      </c>
      <c r="T18" s="7"/>
      <c r="U18" s="7">
        <v>60900906461</v>
      </c>
      <c r="V18" s="7"/>
      <c r="W18" s="7">
        <v>57771659224.305</v>
      </c>
      <c r="X18" s="7"/>
      <c r="Y18" s="10">
        <v>2.4355889240337022E-3</v>
      </c>
      <c r="Z18" s="3"/>
    </row>
    <row r="19" spans="1:26" ht="24" x14ac:dyDescent="0.55000000000000004">
      <c r="A19" s="3" t="s">
        <v>25</v>
      </c>
      <c r="B19" s="3"/>
      <c r="C19" s="7">
        <v>2556727</v>
      </c>
      <c r="D19" s="7"/>
      <c r="E19" s="7">
        <v>227499440885</v>
      </c>
      <c r="F19" s="7"/>
      <c r="G19" s="7">
        <v>520265803500.76501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2556727</v>
      </c>
      <c r="R19" s="7"/>
      <c r="S19" s="7">
        <v>203772</v>
      </c>
      <c r="T19" s="7"/>
      <c r="U19" s="7">
        <v>227499440885</v>
      </c>
      <c r="V19" s="7"/>
      <c r="W19" s="7">
        <v>517889487467.24799</v>
      </c>
      <c r="X19" s="7"/>
      <c r="Y19" s="10">
        <v>2.1833645017037235E-2</v>
      </c>
      <c r="Z19" s="3"/>
    </row>
    <row r="20" spans="1:26" ht="24" x14ac:dyDescent="0.55000000000000004">
      <c r="A20" s="3" t="s">
        <v>26</v>
      </c>
      <c r="B20" s="3"/>
      <c r="C20" s="7">
        <v>5100000</v>
      </c>
      <c r="D20" s="7"/>
      <c r="E20" s="7">
        <v>36621879268</v>
      </c>
      <c r="F20" s="7"/>
      <c r="G20" s="7">
        <v>350424692910</v>
      </c>
      <c r="H20" s="7"/>
      <c r="I20" s="7">
        <v>5100000</v>
      </c>
      <c r="J20" s="7"/>
      <c r="K20" s="7">
        <v>352522200000</v>
      </c>
      <c r="L20" s="7"/>
      <c r="M20" s="7">
        <v>-5100000</v>
      </c>
      <c r="N20" s="7"/>
      <c r="O20" s="7">
        <v>352522200000</v>
      </c>
      <c r="P20" s="7"/>
      <c r="Q20" s="7">
        <v>5100000</v>
      </c>
      <c r="R20" s="7"/>
      <c r="S20" s="7">
        <v>67010</v>
      </c>
      <c r="T20" s="7"/>
      <c r="U20" s="7">
        <v>352522200000</v>
      </c>
      <c r="V20" s="7"/>
      <c r="W20" s="7">
        <v>339717581550</v>
      </c>
      <c r="X20" s="7"/>
      <c r="Y20" s="10">
        <v>1.4322115549947664E-2</v>
      </c>
      <c r="Z20" s="3"/>
    </row>
    <row r="21" spans="1:26" ht="24" x14ac:dyDescent="0.55000000000000004">
      <c r="A21" s="3" t="s">
        <v>27</v>
      </c>
      <c r="B21" s="3"/>
      <c r="C21" s="7">
        <v>5988099</v>
      </c>
      <c r="D21" s="7"/>
      <c r="E21" s="7">
        <v>100338301860</v>
      </c>
      <c r="F21" s="7"/>
      <c r="G21" s="7">
        <v>359886324770.03699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5988099</v>
      </c>
      <c r="R21" s="7"/>
      <c r="S21" s="7">
        <v>59710</v>
      </c>
      <c r="T21" s="7"/>
      <c r="U21" s="7">
        <v>100338301860</v>
      </c>
      <c r="V21" s="7"/>
      <c r="W21" s="7">
        <v>355421972411.82501</v>
      </c>
      <c r="X21" s="7"/>
      <c r="Y21" s="10">
        <v>1.4984195208993793E-2</v>
      </c>
      <c r="Z21" s="3"/>
    </row>
    <row r="22" spans="1:26" ht="24" x14ac:dyDescent="0.55000000000000004">
      <c r="A22" s="3" t="s">
        <v>28</v>
      </c>
      <c r="B22" s="3"/>
      <c r="C22" s="7">
        <v>4088326</v>
      </c>
      <c r="D22" s="7"/>
      <c r="E22" s="7">
        <v>183709465934</v>
      </c>
      <c r="F22" s="7"/>
      <c r="G22" s="7">
        <v>181660820575.41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4088326</v>
      </c>
      <c r="R22" s="7"/>
      <c r="S22" s="7">
        <v>42320</v>
      </c>
      <c r="T22" s="7"/>
      <c r="U22" s="7">
        <v>183709465934</v>
      </c>
      <c r="V22" s="7"/>
      <c r="W22" s="7">
        <v>171988499479.896</v>
      </c>
      <c r="X22" s="7"/>
      <c r="Y22" s="10">
        <v>7.2508439262235881E-3</v>
      </c>
      <c r="Z22" s="3"/>
    </row>
    <row r="23" spans="1:26" ht="24" x14ac:dyDescent="0.55000000000000004">
      <c r="A23" s="3" t="s">
        <v>29</v>
      </c>
      <c r="B23" s="3"/>
      <c r="C23" s="7">
        <v>11020888</v>
      </c>
      <c r="D23" s="7"/>
      <c r="E23" s="7">
        <v>127984615974</v>
      </c>
      <c r="F23" s="7"/>
      <c r="G23" s="7">
        <v>603747338910.80396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11020888</v>
      </c>
      <c r="R23" s="7"/>
      <c r="S23" s="7">
        <v>50510</v>
      </c>
      <c r="T23" s="7"/>
      <c r="U23" s="7">
        <v>127984615974</v>
      </c>
      <c r="V23" s="7"/>
      <c r="W23" s="7">
        <v>553352895815.36401</v>
      </c>
      <c r="X23" s="7"/>
      <c r="Y23" s="10">
        <v>2.3328742885800148E-2</v>
      </c>
      <c r="Z23" s="3"/>
    </row>
    <row r="24" spans="1:26" ht="24" x14ac:dyDescent="0.55000000000000004">
      <c r="A24" s="3" t="s">
        <v>30</v>
      </c>
      <c r="B24" s="3"/>
      <c r="C24" s="7">
        <v>10238699</v>
      </c>
      <c r="D24" s="7"/>
      <c r="E24" s="7">
        <v>182693238589</v>
      </c>
      <c r="F24" s="7"/>
      <c r="G24" s="7">
        <v>288570560642.15503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10238699</v>
      </c>
      <c r="R24" s="7"/>
      <c r="S24" s="7">
        <v>28060</v>
      </c>
      <c r="T24" s="7"/>
      <c r="U24" s="7">
        <v>182693238589</v>
      </c>
      <c r="V24" s="7"/>
      <c r="W24" s="7">
        <v>285588471471.05701</v>
      </c>
      <c r="X24" s="7"/>
      <c r="Y24" s="10">
        <v>1.2040092448201435E-2</v>
      </c>
      <c r="Z24" s="3"/>
    </row>
    <row r="25" spans="1:26" ht="24" x14ac:dyDescent="0.55000000000000004">
      <c r="A25" s="3" t="s">
        <v>31</v>
      </c>
      <c r="B25" s="3"/>
      <c r="C25" s="7">
        <v>3892776</v>
      </c>
      <c r="D25" s="7"/>
      <c r="E25" s="7">
        <v>185063232268</v>
      </c>
      <c r="F25" s="7"/>
      <c r="G25" s="7">
        <v>305699504641.20001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3892776</v>
      </c>
      <c r="R25" s="7"/>
      <c r="S25" s="7">
        <v>68270</v>
      </c>
      <c r="T25" s="7"/>
      <c r="U25" s="7">
        <v>185063232268</v>
      </c>
      <c r="V25" s="7"/>
      <c r="W25" s="7">
        <v>264178546605.75601</v>
      </c>
      <c r="X25" s="7"/>
      <c r="Y25" s="10">
        <v>1.1137473818816758E-2</v>
      </c>
      <c r="Z25" s="3"/>
    </row>
    <row r="26" spans="1:26" ht="24" x14ac:dyDescent="0.55000000000000004">
      <c r="A26" s="3" t="s">
        <v>32</v>
      </c>
      <c r="B26" s="3"/>
      <c r="C26" s="7">
        <v>3311040</v>
      </c>
      <c r="D26" s="7"/>
      <c r="E26" s="7">
        <v>107898218739</v>
      </c>
      <c r="F26" s="7"/>
      <c r="G26" s="7">
        <v>282380456273.03998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3311040</v>
      </c>
      <c r="R26" s="7"/>
      <c r="S26" s="7">
        <v>80492</v>
      </c>
      <c r="T26" s="7"/>
      <c r="U26" s="7">
        <v>107898218739</v>
      </c>
      <c r="V26" s="7"/>
      <c r="W26" s="7">
        <v>264926483901.504</v>
      </c>
      <c r="X26" s="7"/>
      <c r="Y26" s="10">
        <v>1.1169006023670398E-2</v>
      </c>
      <c r="Z26" s="3"/>
    </row>
    <row r="27" spans="1:26" ht="24" x14ac:dyDescent="0.55000000000000004">
      <c r="A27" s="3" t="s">
        <v>33</v>
      </c>
      <c r="B27" s="3"/>
      <c r="C27" s="7">
        <v>14104969</v>
      </c>
      <c r="D27" s="7"/>
      <c r="E27" s="7">
        <v>31456234983</v>
      </c>
      <c r="F27" s="7"/>
      <c r="G27" s="7">
        <v>133480343015.964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14104969</v>
      </c>
      <c r="R27" s="7"/>
      <c r="S27" s="7">
        <v>6830</v>
      </c>
      <c r="T27" s="7"/>
      <c r="U27" s="7">
        <v>31456234983</v>
      </c>
      <c r="V27" s="7"/>
      <c r="W27" s="7">
        <v>95763733487.293503</v>
      </c>
      <c r="X27" s="7"/>
      <c r="Y27" s="10">
        <v>4.0372925364698716E-3</v>
      </c>
      <c r="Z27" s="3"/>
    </row>
    <row r="28" spans="1:26" ht="24" x14ac:dyDescent="0.55000000000000004">
      <c r="A28" s="3" t="s">
        <v>34</v>
      </c>
      <c r="B28" s="3"/>
      <c r="C28" s="7">
        <v>28417969</v>
      </c>
      <c r="D28" s="7"/>
      <c r="E28" s="7">
        <v>99803887289</v>
      </c>
      <c r="F28" s="7"/>
      <c r="G28" s="7">
        <v>202261995724.66199</v>
      </c>
      <c r="H28" s="7"/>
      <c r="I28" s="7">
        <v>0</v>
      </c>
      <c r="J28" s="7"/>
      <c r="K28" s="7">
        <v>0</v>
      </c>
      <c r="L28" s="7"/>
      <c r="M28" s="7">
        <v>-2000000</v>
      </c>
      <c r="N28" s="7"/>
      <c r="O28" s="7">
        <v>13712810251</v>
      </c>
      <c r="P28" s="7"/>
      <c r="Q28" s="7">
        <v>26417969</v>
      </c>
      <c r="R28" s="7"/>
      <c r="S28" s="7">
        <v>7320</v>
      </c>
      <c r="T28" s="7"/>
      <c r="U28" s="7">
        <v>92779888686</v>
      </c>
      <c r="V28" s="7"/>
      <c r="W28" s="7">
        <v>192228924858.17401</v>
      </c>
      <c r="X28" s="7"/>
      <c r="Y28" s="10">
        <v>8.1041577574511459E-3</v>
      </c>
      <c r="Z28" s="3"/>
    </row>
    <row r="29" spans="1:26" ht="24" x14ac:dyDescent="0.55000000000000004">
      <c r="A29" s="3" t="s">
        <v>35</v>
      </c>
      <c r="B29" s="3"/>
      <c r="C29" s="7">
        <v>13644051</v>
      </c>
      <c r="D29" s="7"/>
      <c r="E29" s="7">
        <v>293724191997</v>
      </c>
      <c r="F29" s="7"/>
      <c r="G29" s="7">
        <v>369452548742.02197</v>
      </c>
      <c r="H29" s="7"/>
      <c r="I29" s="7">
        <v>0</v>
      </c>
      <c r="J29" s="7"/>
      <c r="K29" s="7">
        <v>0</v>
      </c>
      <c r="L29" s="7"/>
      <c r="M29" s="7">
        <v>-1963316</v>
      </c>
      <c r="N29" s="7"/>
      <c r="O29" s="7">
        <v>46833781985</v>
      </c>
      <c r="P29" s="7"/>
      <c r="Q29" s="7">
        <v>11680735</v>
      </c>
      <c r="R29" s="7"/>
      <c r="S29" s="7">
        <v>23780</v>
      </c>
      <c r="T29" s="7"/>
      <c r="U29" s="7">
        <v>251458635697</v>
      </c>
      <c r="V29" s="7"/>
      <c r="W29" s="7">
        <v>276115159424.11499</v>
      </c>
      <c r="X29" s="7"/>
      <c r="Y29" s="10">
        <v>1.1640708144457222E-2</v>
      </c>
      <c r="Z29" s="3"/>
    </row>
    <row r="30" spans="1:26" ht="24" x14ac:dyDescent="0.55000000000000004">
      <c r="A30" s="3" t="s">
        <v>36</v>
      </c>
      <c r="B30" s="3"/>
      <c r="C30" s="7">
        <v>11693117</v>
      </c>
      <c r="D30" s="7"/>
      <c r="E30" s="7">
        <v>76422331712</v>
      </c>
      <c r="F30" s="7"/>
      <c r="G30" s="7">
        <v>332549563909.64899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11693117</v>
      </c>
      <c r="R30" s="7"/>
      <c r="S30" s="7">
        <v>24370</v>
      </c>
      <c r="T30" s="7"/>
      <c r="U30" s="7">
        <v>76422331712</v>
      </c>
      <c r="V30" s="7"/>
      <c r="W30" s="7">
        <v>283265741785.32501</v>
      </c>
      <c r="X30" s="7"/>
      <c r="Y30" s="10">
        <v>1.1942168746994787E-2</v>
      </c>
      <c r="Z30" s="3"/>
    </row>
    <row r="31" spans="1:26" ht="24" x14ac:dyDescent="0.55000000000000004">
      <c r="A31" s="3" t="s">
        <v>37</v>
      </c>
      <c r="B31" s="3"/>
      <c r="C31" s="7">
        <v>44979800</v>
      </c>
      <c r="D31" s="7"/>
      <c r="E31" s="7">
        <v>330584639862</v>
      </c>
      <c r="F31" s="7"/>
      <c r="G31" s="7">
        <v>348039532758.96002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44979800</v>
      </c>
      <c r="R31" s="7"/>
      <c r="S31" s="7">
        <v>8160</v>
      </c>
      <c r="T31" s="7"/>
      <c r="U31" s="7">
        <v>330584639862</v>
      </c>
      <c r="V31" s="7"/>
      <c r="W31" s="7">
        <v>364851308750.40002</v>
      </c>
      <c r="X31" s="7"/>
      <c r="Y31" s="10">
        <v>1.5381725545764178E-2</v>
      </c>
      <c r="Z31" s="3"/>
    </row>
    <row r="32" spans="1:26" ht="24" x14ac:dyDescent="0.55000000000000004">
      <c r="A32" s="3" t="s">
        <v>38</v>
      </c>
      <c r="B32" s="3"/>
      <c r="C32" s="7">
        <v>10378060</v>
      </c>
      <c r="D32" s="7"/>
      <c r="E32" s="7">
        <v>43153466961</v>
      </c>
      <c r="F32" s="7"/>
      <c r="G32" s="7">
        <v>402511488456.23102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10378060</v>
      </c>
      <c r="R32" s="7"/>
      <c r="S32" s="7">
        <v>34294</v>
      </c>
      <c r="T32" s="7"/>
      <c r="U32" s="7">
        <v>43153466961</v>
      </c>
      <c r="V32" s="7"/>
      <c r="W32" s="7">
        <v>353787553761.64203</v>
      </c>
      <c r="X32" s="7"/>
      <c r="Y32" s="10">
        <v>1.4915289935801553E-2</v>
      </c>
      <c r="Z32" s="3"/>
    </row>
    <row r="33" spans="1:26" ht="24" x14ac:dyDescent="0.55000000000000004">
      <c r="A33" s="3" t="s">
        <v>39</v>
      </c>
      <c r="B33" s="3"/>
      <c r="C33" s="7">
        <v>18181403</v>
      </c>
      <c r="D33" s="7"/>
      <c r="E33" s="7">
        <v>115415546244</v>
      </c>
      <c r="F33" s="7"/>
      <c r="G33" s="7">
        <v>122608749256.186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18181403</v>
      </c>
      <c r="R33" s="7"/>
      <c r="S33" s="7">
        <v>6050</v>
      </c>
      <c r="T33" s="7"/>
      <c r="U33" s="7">
        <v>115415546244</v>
      </c>
      <c r="V33" s="7"/>
      <c r="W33" s="7">
        <v>109343003095.507</v>
      </c>
      <c r="X33" s="7"/>
      <c r="Y33" s="10">
        <v>4.6097794461122032E-3</v>
      </c>
      <c r="Z33" s="3"/>
    </row>
    <row r="34" spans="1:26" ht="24" x14ac:dyDescent="0.55000000000000004">
      <c r="A34" s="3" t="s">
        <v>40</v>
      </c>
      <c r="B34" s="3"/>
      <c r="C34" s="7">
        <v>1946219</v>
      </c>
      <c r="D34" s="7"/>
      <c r="E34" s="7">
        <v>6877937946</v>
      </c>
      <c r="F34" s="7"/>
      <c r="G34" s="7">
        <v>21416453696.2365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1946219</v>
      </c>
      <c r="R34" s="7"/>
      <c r="S34" s="7">
        <v>11040</v>
      </c>
      <c r="T34" s="7"/>
      <c r="U34" s="7">
        <v>6877937946</v>
      </c>
      <c r="V34" s="7"/>
      <c r="W34" s="7">
        <v>21358414526.327999</v>
      </c>
      <c r="X34" s="7"/>
      <c r="Y34" s="10">
        <v>9.0044701076128419E-4</v>
      </c>
      <c r="Z34" s="3"/>
    </row>
    <row r="35" spans="1:26" ht="24" x14ac:dyDescent="0.55000000000000004">
      <c r="A35" s="3" t="s">
        <v>41</v>
      </c>
      <c r="B35" s="3"/>
      <c r="C35" s="7">
        <v>70331608</v>
      </c>
      <c r="D35" s="7"/>
      <c r="E35" s="7">
        <v>473632211283</v>
      </c>
      <c r="F35" s="7"/>
      <c r="G35" s="7">
        <v>497781520718.68799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70331608</v>
      </c>
      <c r="R35" s="7"/>
      <c r="S35" s="7">
        <v>5780</v>
      </c>
      <c r="T35" s="7"/>
      <c r="U35" s="7">
        <v>473632211283</v>
      </c>
      <c r="V35" s="7"/>
      <c r="W35" s="7">
        <v>404097919909.27197</v>
      </c>
      <c r="X35" s="7"/>
      <c r="Y35" s="10">
        <v>1.7036319038972889E-2</v>
      </c>
      <c r="Z35" s="3"/>
    </row>
    <row r="36" spans="1:26" ht="24" x14ac:dyDescent="0.55000000000000004">
      <c r="A36" s="3" t="s">
        <v>42</v>
      </c>
      <c r="B36" s="3"/>
      <c r="C36" s="7">
        <v>11144573</v>
      </c>
      <c r="D36" s="7"/>
      <c r="E36" s="7">
        <v>223510570063</v>
      </c>
      <c r="F36" s="7"/>
      <c r="G36" s="7">
        <v>289253441463.87201</v>
      </c>
      <c r="H36" s="7"/>
      <c r="I36" s="7">
        <v>0</v>
      </c>
      <c r="J36" s="7"/>
      <c r="K36" s="7">
        <v>0</v>
      </c>
      <c r="L36" s="7"/>
      <c r="M36" s="7">
        <v>-465</v>
      </c>
      <c r="N36" s="7"/>
      <c r="O36" s="7">
        <v>11339050</v>
      </c>
      <c r="P36" s="7"/>
      <c r="Q36" s="7">
        <v>11144108</v>
      </c>
      <c r="R36" s="7"/>
      <c r="S36" s="7">
        <v>25819</v>
      </c>
      <c r="T36" s="7"/>
      <c r="U36" s="7">
        <v>223501244231</v>
      </c>
      <c r="V36" s="7"/>
      <c r="W36" s="7">
        <v>286017732591.51099</v>
      </c>
      <c r="X36" s="7"/>
      <c r="Y36" s="10">
        <v>1.2058189619799653E-2</v>
      </c>
      <c r="Z36" s="3"/>
    </row>
    <row r="37" spans="1:26" ht="24" x14ac:dyDescent="0.55000000000000004">
      <c r="A37" s="3" t="s">
        <v>43</v>
      </c>
      <c r="B37" s="3"/>
      <c r="C37" s="7">
        <v>500000</v>
      </c>
      <c r="D37" s="7"/>
      <c r="E37" s="7">
        <v>16920850135</v>
      </c>
      <c r="F37" s="7"/>
      <c r="G37" s="7">
        <v>16425682200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500000</v>
      </c>
      <c r="R37" s="7"/>
      <c r="S37" s="7">
        <v>33048</v>
      </c>
      <c r="T37" s="7"/>
      <c r="U37" s="7">
        <v>16920850135</v>
      </c>
      <c r="V37" s="7"/>
      <c r="W37" s="7">
        <v>16425682200</v>
      </c>
      <c r="X37" s="7"/>
      <c r="Y37" s="10">
        <v>6.9248849995270001E-4</v>
      </c>
      <c r="Z37" s="3"/>
    </row>
    <row r="38" spans="1:26" ht="24" x14ac:dyDescent="0.55000000000000004">
      <c r="A38" s="3" t="s">
        <v>44</v>
      </c>
      <c r="B38" s="3"/>
      <c r="C38" s="7">
        <v>86842</v>
      </c>
      <c r="D38" s="7"/>
      <c r="E38" s="7">
        <v>2173839798</v>
      </c>
      <c r="F38" s="7"/>
      <c r="G38" s="7">
        <v>9769260430.0368004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86842</v>
      </c>
      <c r="R38" s="7"/>
      <c r="S38" s="7">
        <v>105956</v>
      </c>
      <c r="T38" s="7"/>
      <c r="U38" s="7">
        <v>2173839798</v>
      </c>
      <c r="V38" s="7"/>
      <c r="W38" s="7">
        <v>9146682437.8355999</v>
      </c>
      <c r="X38" s="7"/>
      <c r="Y38" s="10">
        <v>3.8561396256165726E-4</v>
      </c>
      <c r="Z38" s="3"/>
    </row>
    <row r="39" spans="1:26" ht="24" x14ac:dyDescent="0.55000000000000004">
      <c r="A39" s="3" t="s">
        <v>45</v>
      </c>
      <c r="B39" s="3"/>
      <c r="C39" s="7">
        <v>60</v>
      </c>
      <c r="D39" s="7"/>
      <c r="E39" s="7">
        <v>1231114</v>
      </c>
      <c r="F39" s="7"/>
      <c r="G39" s="7">
        <v>2039134.527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60</v>
      </c>
      <c r="R39" s="7"/>
      <c r="S39" s="7">
        <v>33290</v>
      </c>
      <c r="T39" s="7"/>
      <c r="U39" s="7">
        <v>1231114</v>
      </c>
      <c r="V39" s="7"/>
      <c r="W39" s="7">
        <v>1985515.47</v>
      </c>
      <c r="X39" s="7"/>
      <c r="Y39" s="10">
        <v>8.3707124776417514E-8</v>
      </c>
      <c r="Z39" s="3"/>
    </row>
    <row r="40" spans="1:26" ht="24" x14ac:dyDescent="0.55000000000000004">
      <c r="A40" s="3" t="s">
        <v>46</v>
      </c>
      <c r="B40" s="3"/>
      <c r="C40" s="7">
        <v>538214</v>
      </c>
      <c r="D40" s="7"/>
      <c r="E40" s="7">
        <v>173702413977</v>
      </c>
      <c r="F40" s="7"/>
      <c r="G40" s="7">
        <v>218049338577.85199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538214</v>
      </c>
      <c r="R40" s="7"/>
      <c r="S40" s="7">
        <v>349070</v>
      </c>
      <c r="T40" s="7"/>
      <c r="U40" s="7">
        <v>173702413977</v>
      </c>
      <c r="V40" s="7"/>
      <c r="W40" s="7">
        <v>186756508532.16901</v>
      </c>
      <c r="X40" s="7"/>
      <c r="Y40" s="10">
        <v>7.873446769221271E-3</v>
      </c>
      <c r="Z40" s="3"/>
    </row>
    <row r="41" spans="1:26" ht="24" x14ac:dyDescent="0.55000000000000004">
      <c r="A41" s="3" t="s">
        <v>47</v>
      </c>
      <c r="B41" s="3"/>
      <c r="C41" s="7">
        <v>11359792</v>
      </c>
      <c r="D41" s="7"/>
      <c r="E41" s="7">
        <v>91092876655</v>
      </c>
      <c r="F41" s="7"/>
      <c r="G41" s="7">
        <v>109568228608.433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11359792</v>
      </c>
      <c r="R41" s="7"/>
      <c r="S41" s="7">
        <v>9665</v>
      </c>
      <c r="T41" s="7"/>
      <c r="U41" s="7">
        <v>91092876655</v>
      </c>
      <c r="V41" s="7"/>
      <c r="W41" s="7">
        <v>109139124961.40401</v>
      </c>
      <c r="X41" s="7"/>
      <c r="Y41" s="10">
        <v>4.6011841706442447E-3</v>
      </c>
      <c r="Z41" s="3"/>
    </row>
    <row r="42" spans="1:26" ht="24" x14ac:dyDescent="0.55000000000000004">
      <c r="A42" s="3" t="s">
        <v>48</v>
      </c>
      <c r="B42" s="3"/>
      <c r="C42" s="7">
        <v>21477500</v>
      </c>
      <c r="D42" s="7"/>
      <c r="E42" s="7">
        <v>177526527511</v>
      </c>
      <c r="F42" s="7"/>
      <c r="G42" s="7">
        <v>251926564725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21477500</v>
      </c>
      <c r="R42" s="7"/>
      <c r="S42" s="7">
        <v>10300</v>
      </c>
      <c r="T42" s="7"/>
      <c r="U42" s="7">
        <v>177526527511</v>
      </c>
      <c r="V42" s="7"/>
      <c r="W42" s="7">
        <v>219902001412.5</v>
      </c>
      <c r="X42" s="7"/>
      <c r="Y42" s="10">
        <v>9.2708238988538725E-3</v>
      </c>
      <c r="Z42" s="3"/>
    </row>
    <row r="43" spans="1:26" ht="24" x14ac:dyDescent="0.55000000000000004">
      <c r="A43" s="3" t="s">
        <v>49</v>
      </c>
      <c r="B43" s="3"/>
      <c r="C43" s="7">
        <v>82469611</v>
      </c>
      <c r="D43" s="7"/>
      <c r="E43" s="7">
        <v>535528416207</v>
      </c>
      <c r="F43" s="7"/>
      <c r="G43" s="7">
        <v>616727391195.85999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82469611</v>
      </c>
      <c r="R43" s="7"/>
      <c r="S43" s="7">
        <v>7395</v>
      </c>
      <c r="T43" s="7"/>
      <c r="U43" s="7">
        <v>535528416207</v>
      </c>
      <c r="V43" s="7"/>
      <c r="W43" s="7">
        <v>606234089843.59705</v>
      </c>
      <c r="X43" s="7"/>
      <c r="Y43" s="10">
        <v>2.5558155234245483E-2</v>
      </c>
      <c r="Z43" s="3"/>
    </row>
    <row r="44" spans="1:26" ht="24" x14ac:dyDescent="0.55000000000000004">
      <c r="A44" s="3" t="s">
        <v>50</v>
      </c>
      <c r="B44" s="3"/>
      <c r="C44" s="7">
        <v>29763400</v>
      </c>
      <c r="D44" s="7"/>
      <c r="E44" s="7">
        <v>372231382058</v>
      </c>
      <c r="F44" s="7"/>
      <c r="G44" s="7">
        <v>649715318629.19995</v>
      </c>
      <c r="H44" s="7"/>
      <c r="I44" s="7">
        <v>65479480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95242880</v>
      </c>
      <c r="R44" s="7"/>
      <c r="S44" s="7">
        <v>5500</v>
      </c>
      <c r="T44" s="7"/>
      <c r="U44" s="7">
        <v>372231382058</v>
      </c>
      <c r="V44" s="7"/>
      <c r="W44" s="7">
        <v>520719016752</v>
      </c>
      <c r="X44" s="7"/>
      <c r="Y44" s="10">
        <v>2.1952934825893403E-2</v>
      </c>
      <c r="Z44" s="3"/>
    </row>
    <row r="45" spans="1:26" ht="24" x14ac:dyDescent="0.55000000000000004">
      <c r="A45" s="3" t="s">
        <v>51</v>
      </c>
      <c r="B45" s="3"/>
      <c r="C45" s="7">
        <v>32433588</v>
      </c>
      <c r="D45" s="7"/>
      <c r="E45" s="7">
        <v>94788927301</v>
      </c>
      <c r="F45" s="7"/>
      <c r="G45" s="7">
        <v>214400044206.81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32433588</v>
      </c>
      <c r="R45" s="7"/>
      <c r="S45" s="7">
        <v>6310</v>
      </c>
      <c r="T45" s="7"/>
      <c r="U45" s="7">
        <v>94788927301</v>
      </c>
      <c r="V45" s="7"/>
      <c r="W45" s="7">
        <v>203438237435.33401</v>
      </c>
      <c r="X45" s="7"/>
      <c r="Y45" s="10">
        <v>8.5767299135140751E-3</v>
      </c>
      <c r="Z45" s="3"/>
    </row>
    <row r="46" spans="1:26" ht="24" x14ac:dyDescent="0.55000000000000004">
      <c r="A46" s="3" t="s">
        <v>52</v>
      </c>
      <c r="B46" s="3"/>
      <c r="C46" s="7">
        <v>9495314</v>
      </c>
      <c r="D46" s="7"/>
      <c r="E46" s="7">
        <v>149914706366</v>
      </c>
      <c r="F46" s="7"/>
      <c r="G46" s="7">
        <v>142526134913.67001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9495314</v>
      </c>
      <c r="R46" s="7"/>
      <c r="S46" s="7">
        <v>14030</v>
      </c>
      <c r="T46" s="7"/>
      <c r="U46" s="7">
        <v>149914706366</v>
      </c>
      <c r="V46" s="7"/>
      <c r="W46" s="7">
        <v>132426600850.25101</v>
      </c>
      <c r="X46" s="7"/>
      <c r="Y46" s="10">
        <v>5.5829582637745949E-3</v>
      </c>
      <c r="Z46" s="3"/>
    </row>
    <row r="47" spans="1:26" ht="24" x14ac:dyDescent="0.55000000000000004">
      <c r="A47" s="3" t="s">
        <v>53</v>
      </c>
      <c r="B47" s="3"/>
      <c r="C47" s="7">
        <v>40664165</v>
      </c>
      <c r="D47" s="7"/>
      <c r="E47" s="7">
        <v>173894491429</v>
      </c>
      <c r="F47" s="7"/>
      <c r="G47" s="7">
        <v>583696758871.53003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40664165</v>
      </c>
      <c r="R47" s="7"/>
      <c r="S47" s="7">
        <v>13860</v>
      </c>
      <c r="T47" s="7"/>
      <c r="U47" s="7">
        <v>173894491429</v>
      </c>
      <c r="V47" s="7"/>
      <c r="W47" s="7">
        <v>560251875204.94495</v>
      </c>
      <c r="X47" s="7"/>
      <c r="Y47" s="10">
        <v>2.3619596186778752E-2</v>
      </c>
      <c r="Z47" s="3"/>
    </row>
    <row r="48" spans="1:26" ht="24" x14ac:dyDescent="0.55000000000000004">
      <c r="A48" s="3" t="s">
        <v>54</v>
      </c>
      <c r="B48" s="3"/>
      <c r="C48" s="7">
        <v>61629906</v>
      </c>
      <c r="D48" s="7"/>
      <c r="E48" s="7">
        <v>515241083882</v>
      </c>
      <c r="F48" s="7"/>
      <c r="G48" s="7">
        <v>642038420461.46399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61629906</v>
      </c>
      <c r="R48" s="7"/>
      <c r="S48" s="7">
        <v>9510</v>
      </c>
      <c r="T48" s="7"/>
      <c r="U48" s="7">
        <v>515241083882</v>
      </c>
      <c r="V48" s="7"/>
      <c r="W48" s="7">
        <v>582613108643.94299</v>
      </c>
      <c r="X48" s="7"/>
      <c r="Y48" s="10">
        <v>2.4562320927993087E-2</v>
      </c>
      <c r="Z48" s="3"/>
    </row>
    <row r="49" spans="1:26" ht="24" x14ac:dyDescent="0.55000000000000004">
      <c r="A49" s="3" t="s">
        <v>55</v>
      </c>
      <c r="B49" s="3"/>
      <c r="C49" s="7">
        <v>113300</v>
      </c>
      <c r="D49" s="7"/>
      <c r="E49" s="7">
        <v>57161499375</v>
      </c>
      <c r="F49" s="7"/>
      <c r="G49" s="7">
        <v>112141307525.5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113300</v>
      </c>
      <c r="R49" s="7"/>
      <c r="S49" s="7">
        <v>994691</v>
      </c>
      <c r="T49" s="7"/>
      <c r="U49" s="7">
        <v>57161499375</v>
      </c>
      <c r="V49" s="7"/>
      <c r="W49" s="7">
        <v>112557617187.125</v>
      </c>
      <c r="X49" s="7"/>
      <c r="Y49" s="10">
        <v>4.7453040022996697E-3</v>
      </c>
      <c r="Z49" s="3"/>
    </row>
    <row r="50" spans="1:26" ht="24" x14ac:dyDescent="0.55000000000000004">
      <c r="A50" s="3" t="s">
        <v>56</v>
      </c>
      <c r="B50" s="3"/>
      <c r="C50" s="7">
        <v>231600</v>
      </c>
      <c r="D50" s="7"/>
      <c r="E50" s="7">
        <v>246076852800</v>
      </c>
      <c r="F50" s="7"/>
      <c r="G50" s="7">
        <v>227458625574.06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231600</v>
      </c>
      <c r="R50" s="7"/>
      <c r="S50" s="7">
        <v>995248</v>
      </c>
      <c r="T50" s="7"/>
      <c r="U50" s="7">
        <v>246076852800</v>
      </c>
      <c r="V50" s="7"/>
      <c r="W50" s="7">
        <v>229127965151.04001</v>
      </c>
      <c r="X50" s="7"/>
      <c r="Y50" s="10">
        <v>9.6597802729105654E-3</v>
      </c>
      <c r="Z50" s="3"/>
    </row>
    <row r="51" spans="1:26" ht="24" x14ac:dyDescent="0.55000000000000004">
      <c r="A51" s="3" t="s">
        <v>57</v>
      </c>
      <c r="B51" s="3"/>
      <c r="C51" s="7">
        <v>80000</v>
      </c>
      <c r="D51" s="7"/>
      <c r="E51" s="7">
        <v>50312478688</v>
      </c>
      <c r="F51" s="7"/>
      <c r="G51" s="7">
        <v>78411618288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80000</v>
      </c>
      <c r="R51" s="7"/>
      <c r="S51" s="7">
        <v>996680</v>
      </c>
      <c r="T51" s="7"/>
      <c r="U51" s="7">
        <v>50312478688</v>
      </c>
      <c r="V51" s="7"/>
      <c r="W51" s="7">
        <v>79259980320</v>
      </c>
      <c r="X51" s="7"/>
      <c r="Y51" s="10">
        <v>3.3415126513331255E-3</v>
      </c>
      <c r="Z51" s="3"/>
    </row>
    <row r="52" spans="1:26" ht="24" x14ac:dyDescent="0.55000000000000004">
      <c r="A52" s="3" t="s">
        <v>58</v>
      </c>
      <c r="B52" s="3"/>
      <c r="C52" s="7">
        <v>1023131</v>
      </c>
      <c r="D52" s="7"/>
      <c r="E52" s="7">
        <v>34820206312</v>
      </c>
      <c r="F52" s="7"/>
      <c r="G52" s="7">
        <v>41302131278.0355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1023131</v>
      </c>
      <c r="R52" s="7"/>
      <c r="S52" s="7">
        <v>30500</v>
      </c>
      <c r="T52" s="7"/>
      <c r="U52" s="7">
        <v>34820206312</v>
      </c>
      <c r="V52" s="7"/>
      <c r="W52" s="7">
        <v>31019822801.775002</v>
      </c>
      <c r="X52" s="7"/>
      <c r="Y52" s="10">
        <v>1.3077612423793108E-3</v>
      </c>
      <c r="Z52" s="3"/>
    </row>
    <row r="53" spans="1:26" ht="24" x14ac:dyDescent="0.55000000000000004">
      <c r="A53" s="3" t="s">
        <v>59</v>
      </c>
      <c r="B53" s="3"/>
      <c r="C53" s="7">
        <v>1106440</v>
      </c>
      <c r="D53" s="7"/>
      <c r="E53" s="7">
        <v>20809330284</v>
      </c>
      <c r="F53" s="7"/>
      <c r="G53" s="7">
        <v>40837678602.660004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1106440</v>
      </c>
      <c r="R53" s="7"/>
      <c r="S53" s="7">
        <v>28300</v>
      </c>
      <c r="T53" s="7"/>
      <c r="U53" s="7">
        <v>20809330284</v>
      </c>
      <c r="V53" s="7"/>
      <c r="W53" s="7">
        <v>31125944100.599998</v>
      </c>
      <c r="X53" s="7"/>
      <c r="Y53" s="10">
        <v>1.3122351983551762E-3</v>
      </c>
      <c r="Z53" s="3"/>
    </row>
    <row r="54" spans="1:26" ht="24" x14ac:dyDescent="0.55000000000000004">
      <c r="A54" s="3" t="s">
        <v>60</v>
      </c>
      <c r="B54" s="3"/>
      <c r="C54" s="7">
        <v>4525772</v>
      </c>
      <c r="D54" s="7"/>
      <c r="E54" s="7">
        <v>21618027304</v>
      </c>
      <c r="F54" s="7"/>
      <c r="G54" s="7">
        <v>112246149232.17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4525772</v>
      </c>
      <c r="R54" s="7"/>
      <c r="S54" s="7">
        <v>22100</v>
      </c>
      <c r="T54" s="7"/>
      <c r="U54" s="7">
        <v>21618027304</v>
      </c>
      <c r="V54" s="7"/>
      <c r="W54" s="7">
        <v>99424444810.860001</v>
      </c>
      <c r="X54" s="7"/>
      <c r="Y54" s="10">
        <v>4.1916240559982621E-3</v>
      </c>
      <c r="Z54" s="3"/>
    </row>
    <row r="55" spans="1:26" ht="24" x14ac:dyDescent="0.55000000000000004">
      <c r="A55" s="3" t="s">
        <v>61</v>
      </c>
      <c r="B55" s="3"/>
      <c r="C55" s="7">
        <v>45861974</v>
      </c>
      <c r="D55" s="7"/>
      <c r="E55" s="7">
        <v>371178100259</v>
      </c>
      <c r="F55" s="7"/>
      <c r="G55" s="7">
        <v>677134831818.05896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45861974</v>
      </c>
      <c r="R55" s="7"/>
      <c r="S55" s="7">
        <v>12493</v>
      </c>
      <c r="T55" s="7"/>
      <c r="U55" s="7">
        <v>371178100259</v>
      </c>
      <c r="V55" s="7"/>
      <c r="W55" s="7">
        <v>569544567016.96704</v>
      </c>
      <c r="X55" s="7"/>
      <c r="Y55" s="10">
        <v>2.4011365742227102E-2</v>
      </c>
      <c r="Z55" s="3"/>
    </row>
    <row r="56" spans="1:26" ht="24" x14ac:dyDescent="0.55000000000000004">
      <c r="A56" s="3" t="s">
        <v>62</v>
      </c>
      <c r="B56" s="3"/>
      <c r="C56" s="7">
        <v>1312300</v>
      </c>
      <c r="D56" s="7"/>
      <c r="E56" s="7">
        <v>34887033005</v>
      </c>
      <c r="F56" s="7"/>
      <c r="G56" s="7">
        <v>33590664236.25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1312300</v>
      </c>
      <c r="R56" s="7"/>
      <c r="S56" s="7">
        <v>20030</v>
      </c>
      <c r="T56" s="7"/>
      <c r="U56" s="7">
        <v>34887033005</v>
      </c>
      <c r="V56" s="7"/>
      <c r="W56" s="7">
        <v>26128971054.450001</v>
      </c>
      <c r="X56" s="7"/>
      <c r="Y56" s="10">
        <v>1.1015683702198743E-3</v>
      </c>
      <c r="Z56" s="3"/>
    </row>
    <row r="57" spans="1:26" ht="24" x14ac:dyDescent="0.55000000000000004">
      <c r="A57" s="3" t="s">
        <v>63</v>
      </c>
      <c r="B57" s="3"/>
      <c r="C57" s="7">
        <v>11000000</v>
      </c>
      <c r="D57" s="7"/>
      <c r="E57" s="7">
        <v>75066097775</v>
      </c>
      <c r="F57" s="7"/>
      <c r="G57" s="7">
        <v>52824811050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11000000</v>
      </c>
      <c r="R57" s="7"/>
      <c r="S57" s="7">
        <v>4465</v>
      </c>
      <c r="T57" s="7"/>
      <c r="U57" s="7">
        <v>75066097775</v>
      </c>
      <c r="V57" s="7"/>
      <c r="W57" s="7">
        <v>48822765750</v>
      </c>
      <c r="X57" s="7"/>
      <c r="Y57" s="10">
        <v>2.0583135242784349E-3</v>
      </c>
      <c r="Z57" s="3"/>
    </row>
    <row r="58" spans="1:26" ht="24" x14ac:dyDescent="0.55000000000000004">
      <c r="A58" s="3" t="s">
        <v>64</v>
      </c>
      <c r="B58" s="3"/>
      <c r="C58" s="7">
        <v>1593955</v>
      </c>
      <c r="D58" s="7"/>
      <c r="E58" s="7">
        <v>50140123765</v>
      </c>
      <c r="F58" s="7"/>
      <c r="G58" s="7">
        <v>43842311677.642502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1593955</v>
      </c>
      <c r="R58" s="7"/>
      <c r="S58" s="7">
        <v>25888</v>
      </c>
      <c r="T58" s="7"/>
      <c r="U58" s="7">
        <v>50140123765</v>
      </c>
      <c r="V58" s="7"/>
      <c r="W58" s="7">
        <v>41018784413.112</v>
      </c>
      <c r="X58" s="7"/>
      <c r="Y58" s="10">
        <v>1.729306347356405E-3</v>
      </c>
      <c r="Z58" s="3"/>
    </row>
    <row r="59" spans="1:26" ht="24" x14ac:dyDescent="0.55000000000000004">
      <c r="A59" s="3" t="s">
        <v>65</v>
      </c>
      <c r="B59" s="3"/>
      <c r="C59" s="7">
        <v>261240</v>
      </c>
      <c r="D59" s="7"/>
      <c r="E59" s="7">
        <v>3271527195</v>
      </c>
      <c r="F59" s="7"/>
      <c r="G59" s="7">
        <v>6004191266.2620001</v>
      </c>
      <c r="H59" s="7"/>
      <c r="I59" s="7">
        <v>178047</v>
      </c>
      <c r="J59" s="7"/>
      <c r="K59" s="7">
        <v>0</v>
      </c>
      <c r="L59" s="7"/>
      <c r="M59" s="7">
        <v>-261240</v>
      </c>
      <c r="N59" s="7"/>
      <c r="O59" s="7">
        <v>4908058261</v>
      </c>
      <c r="P59" s="7"/>
      <c r="Q59" s="7">
        <v>178047</v>
      </c>
      <c r="R59" s="7"/>
      <c r="S59" s="7">
        <v>18900</v>
      </c>
      <c r="T59" s="7"/>
      <c r="U59" s="7">
        <v>1325979605</v>
      </c>
      <c r="V59" s="7"/>
      <c r="W59" s="7">
        <v>3345066024.6149998</v>
      </c>
      <c r="X59" s="7"/>
      <c r="Y59" s="10">
        <v>1.4102426464992625E-4</v>
      </c>
      <c r="Z59" s="3"/>
    </row>
    <row r="60" spans="1:26" ht="24" x14ac:dyDescent="0.55000000000000004">
      <c r="A60" s="3" t="s">
        <v>66</v>
      </c>
      <c r="B60" s="3"/>
      <c r="C60" s="7">
        <v>4000000</v>
      </c>
      <c r="D60" s="7"/>
      <c r="E60" s="7">
        <v>41698659807</v>
      </c>
      <c r="F60" s="7"/>
      <c r="G60" s="7">
        <v>36899136000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4000000</v>
      </c>
      <c r="R60" s="7"/>
      <c r="S60" s="7">
        <v>9140</v>
      </c>
      <c r="T60" s="7"/>
      <c r="U60" s="7">
        <v>41698659807</v>
      </c>
      <c r="V60" s="7"/>
      <c r="W60" s="7">
        <v>36342468000</v>
      </c>
      <c r="X60" s="7"/>
      <c r="Y60" s="10">
        <v>1.5321580463731974E-3</v>
      </c>
      <c r="Z60" s="3"/>
    </row>
    <row r="61" spans="1:26" ht="24" x14ac:dyDescent="0.55000000000000004">
      <c r="A61" s="3" t="s">
        <v>67</v>
      </c>
      <c r="B61" s="3"/>
      <c r="C61" s="7">
        <v>1200000</v>
      </c>
      <c r="D61" s="7"/>
      <c r="E61" s="7">
        <v>49329735363</v>
      </c>
      <c r="F61" s="7"/>
      <c r="G61" s="7">
        <v>42263029800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1200000</v>
      </c>
      <c r="R61" s="7"/>
      <c r="S61" s="7">
        <v>31750</v>
      </c>
      <c r="T61" s="7"/>
      <c r="U61" s="7">
        <v>49329735363</v>
      </c>
      <c r="V61" s="7"/>
      <c r="W61" s="7">
        <v>37873305000</v>
      </c>
      <c r="X61" s="7"/>
      <c r="Y61" s="10">
        <v>1.5966964323528123E-3</v>
      </c>
      <c r="Z61" s="3"/>
    </row>
    <row r="62" spans="1:26" ht="24" x14ac:dyDescent="0.55000000000000004">
      <c r="A62" s="3" t="s">
        <v>68</v>
      </c>
      <c r="B62" s="3"/>
      <c r="C62" s="7">
        <v>785417</v>
      </c>
      <c r="D62" s="7"/>
      <c r="E62" s="7">
        <v>5046945592</v>
      </c>
      <c r="F62" s="7"/>
      <c r="G62" s="7">
        <v>23707284541.130199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785417</v>
      </c>
      <c r="R62" s="7"/>
      <c r="S62" s="7">
        <v>32782</v>
      </c>
      <c r="T62" s="7"/>
      <c r="U62" s="7">
        <v>5046945592</v>
      </c>
      <c r="V62" s="7"/>
      <c r="W62" s="7">
        <v>25594342230.440701</v>
      </c>
      <c r="X62" s="7"/>
      <c r="Y62" s="10">
        <v>1.0790290133845352E-3</v>
      </c>
      <c r="Z62" s="3"/>
    </row>
    <row r="63" spans="1:26" ht="24" x14ac:dyDescent="0.55000000000000004">
      <c r="A63" s="3" t="s">
        <v>69</v>
      </c>
      <c r="B63" s="3"/>
      <c r="C63" s="7">
        <v>209736</v>
      </c>
      <c r="D63" s="7"/>
      <c r="E63" s="7">
        <v>7017081397</v>
      </c>
      <c r="F63" s="7"/>
      <c r="G63" s="7">
        <v>7249130221.7159996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209736</v>
      </c>
      <c r="R63" s="7"/>
      <c r="S63" s="7">
        <v>30870</v>
      </c>
      <c r="T63" s="7"/>
      <c r="U63" s="7">
        <v>7017081397</v>
      </c>
      <c r="V63" s="7"/>
      <c r="W63" s="7">
        <v>6436026745.5959997</v>
      </c>
      <c r="X63" s="7"/>
      <c r="Y63" s="10">
        <v>2.7133573220558424E-4</v>
      </c>
      <c r="Z63" s="3"/>
    </row>
    <row r="64" spans="1:26" ht="24" x14ac:dyDescent="0.55000000000000004">
      <c r="A64" s="3" t="s">
        <v>70</v>
      </c>
      <c r="B64" s="3"/>
      <c r="C64" s="7">
        <v>7509810</v>
      </c>
      <c r="D64" s="7"/>
      <c r="E64" s="7">
        <v>212206911742</v>
      </c>
      <c r="F64" s="7"/>
      <c r="G64" s="7">
        <v>168786513115.60501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7509810</v>
      </c>
      <c r="R64" s="7"/>
      <c r="S64" s="7">
        <v>21920</v>
      </c>
      <c r="T64" s="7"/>
      <c r="U64" s="7">
        <v>212206911742</v>
      </c>
      <c r="V64" s="7"/>
      <c r="W64" s="7">
        <v>163635575740.56</v>
      </c>
      <c r="X64" s="7"/>
      <c r="Y64" s="10">
        <v>6.8986939479126668E-3</v>
      </c>
      <c r="Z64" s="3"/>
    </row>
    <row r="65" spans="1:26" ht="24" x14ac:dyDescent="0.55000000000000004">
      <c r="A65" s="3" t="s">
        <v>71</v>
      </c>
      <c r="B65" s="3"/>
      <c r="C65" s="7">
        <v>89098292</v>
      </c>
      <c r="D65" s="7"/>
      <c r="E65" s="7">
        <v>560728956435</v>
      </c>
      <c r="F65" s="7"/>
      <c r="G65" s="7">
        <v>1307265999719.98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89098292</v>
      </c>
      <c r="R65" s="7"/>
      <c r="S65" s="7">
        <v>14800</v>
      </c>
      <c r="T65" s="7"/>
      <c r="U65" s="7">
        <v>560728956435</v>
      </c>
      <c r="V65" s="7"/>
      <c r="W65" s="7">
        <v>1310808726006.48</v>
      </c>
      <c r="X65" s="7"/>
      <c r="Y65" s="10">
        <v>5.5262238569131518E-2</v>
      </c>
      <c r="Z65" s="3"/>
    </row>
    <row r="66" spans="1:26" ht="24" x14ac:dyDescent="0.55000000000000004">
      <c r="A66" s="3" t="s">
        <v>72</v>
      </c>
      <c r="B66" s="3"/>
      <c r="C66" s="7">
        <v>20486190</v>
      </c>
      <c r="D66" s="7"/>
      <c r="E66" s="7">
        <v>659362755970</v>
      </c>
      <c r="F66" s="7"/>
      <c r="G66" s="7">
        <v>1153026505737.0901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20486190</v>
      </c>
      <c r="R66" s="7"/>
      <c r="S66" s="7">
        <v>67300</v>
      </c>
      <c r="T66" s="7"/>
      <c r="U66" s="7">
        <v>659362755970</v>
      </c>
      <c r="V66" s="7"/>
      <c r="W66" s="7">
        <v>1370517199507.3501</v>
      </c>
      <c r="X66" s="7"/>
      <c r="Y66" s="10">
        <v>5.7779481429771004E-2</v>
      </c>
      <c r="Z66" s="3"/>
    </row>
    <row r="67" spans="1:26" ht="24" x14ac:dyDescent="0.55000000000000004">
      <c r="A67" s="3" t="s">
        <v>73</v>
      </c>
      <c r="B67" s="3"/>
      <c r="C67" s="7">
        <v>106390004</v>
      </c>
      <c r="D67" s="7"/>
      <c r="E67" s="7">
        <v>678661571768</v>
      </c>
      <c r="F67" s="7"/>
      <c r="G67" s="7">
        <v>1306098745931.0701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106390004</v>
      </c>
      <c r="R67" s="7"/>
      <c r="S67" s="7">
        <v>12440</v>
      </c>
      <c r="T67" s="7"/>
      <c r="U67" s="7">
        <v>678661571768</v>
      </c>
      <c r="V67" s="7"/>
      <c r="W67" s="7">
        <v>1315616874443.9299</v>
      </c>
      <c r="X67" s="7"/>
      <c r="Y67" s="10">
        <v>5.546494476169378E-2</v>
      </c>
      <c r="Z67" s="3"/>
    </row>
    <row r="68" spans="1:26" ht="24" x14ac:dyDescent="0.55000000000000004">
      <c r="A68" s="3" t="s">
        <v>74</v>
      </c>
      <c r="B68" s="3"/>
      <c r="C68" s="7">
        <v>7985588</v>
      </c>
      <c r="D68" s="7"/>
      <c r="E68" s="7">
        <v>47321411484</v>
      </c>
      <c r="F68" s="7"/>
      <c r="G68" s="7">
        <v>170827347130.12799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7985588</v>
      </c>
      <c r="R68" s="7"/>
      <c r="S68" s="7">
        <v>19150</v>
      </c>
      <c r="T68" s="7"/>
      <c r="U68" s="7">
        <v>47321411484</v>
      </c>
      <c r="V68" s="7"/>
      <c r="W68" s="7">
        <v>152014112310.31</v>
      </c>
      <c r="X68" s="7"/>
      <c r="Y68" s="10">
        <v>6.4087459701008855E-3</v>
      </c>
      <c r="Z68" s="3"/>
    </row>
    <row r="69" spans="1:26" ht="24" x14ac:dyDescent="0.55000000000000004">
      <c r="A69" s="3" t="s">
        <v>75</v>
      </c>
      <c r="B69" s="3"/>
      <c r="C69" s="7">
        <v>35010621</v>
      </c>
      <c r="D69" s="7"/>
      <c r="E69" s="7">
        <v>88850781196</v>
      </c>
      <c r="F69" s="7"/>
      <c r="G69" s="7">
        <v>313568793323.5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35010621</v>
      </c>
      <c r="R69" s="7"/>
      <c r="S69" s="7">
        <v>8610</v>
      </c>
      <c r="T69" s="7"/>
      <c r="U69" s="7">
        <v>88850781196</v>
      </c>
      <c r="V69" s="7"/>
      <c r="W69" s="7">
        <v>299647870201.47998</v>
      </c>
      <c r="X69" s="7"/>
      <c r="Y69" s="10">
        <v>1.263282106784242E-2</v>
      </c>
      <c r="Z69" s="3"/>
    </row>
    <row r="70" spans="1:26" ht="24" x14ac:dyDescent="0.55000000000000004">
      <c r="A70" s="3" t="s">
        <v>76</v>
      </c>
      <c r="B70" s="3"/>
      <c r="C70" s="7">
        <v>700000</v>
      </c>
      <c r="D70" s="7"/>
      <c r="E70" s="7">
        <v>13452472235</v>
      </c>
      <c r="F70" s="7"/>
      <c r="G70" s="7">
        <v>13610532600</v>
      </c>
      <c r="H70" s="7"/>
      <c r="I70" s="7">
        <v>6000000</v>
      </c>
      <c r="J70" s="7"/>
      <c r="K70" s="7">
        <v>109293345600</v>
      </c>
      <c r="L70" s="7"/>
      <c r="M70" s="7">
        <v>0</v>
      </c>
      <c r="N70" s="7"/>
      <c r="O70" s="7">
        <v>0</v>
      </c>
      <c r="P70" s="7"/>
      <c r="Q70" s="7">
        <v>6700000</v>
      </c>
      <c r="R70" s="7"/>
      <c r="S70" s="7">
        <v>18040</v>
      </c>
      <c r="T70" s="7"/>
      <c r="U70" s="7">
        <v>122745817835</v>
      </c>
      <c r="V70" s="7"/>
      <c r="W70" s="7">
        <v>120148835400</v>
      </c>
      <c r="X70" s="7"/>
      <c r="Y70" s="10">
        <v>5.0653413224572104E-3</v>
      </c>
      <c r="Z70" s="3"/>
    </row>
    <row r="71" spans="1:26" ht="24" x14ac:dyDescent="0.55000000000000004">
      <c r="A71" s="3" t="s">
        <v>77</v>
      </c>
      <c r="B71" s="3"/>
      <c r="C71" s="7">
        <v>2595293</v>
      </c>
      <c r="D71" s="7"/>
      <c r="E71" s="7">
        <v>8316439824</v>
      </c>
      <c r="F71" s="7"/>
      <c r="G71" s="7">
        <v>12925053543.3165</v>
      </c>
      <c r="H71" s="7"/>
      <c r="I71" s="7">
        <v>0</v>
      </c>
      <c r="J71" s="7"/>
      <c r="K71" s="7">
        <v>0</v>
      </c>
      <c r="L71" s="7"/>
      <c r="M71" s="7">
        <v>-2595293</v>
      </c>
      <c r="N71" s="7"/>
      <c r="O71" s="7">
        <v>11169131016</v>
      </c>
      <c r="P71" s="7"/>
      <c r="Q71" s="7">
        <v>0</v>
      </c>
      <c r="R71" s="7"/>
      <c r="S71" s="7">
        <v>0</v>
      </c>
      <c r="T71" s="7"/>
      <c r="U71" s="7">
        <v>0</v>
      </c>
      <c r="V71" s="7"/>
      <c r="W71" s="7">
        <v>0</v>
      </c>
      <c r="X71" s="7"/>
      <c r="Y71" s="10">
        <v>0</v>
      </c>
      <c r="Z71" s="3"/>
    </row>
    <row r="72" spans="1:26" ht="24" x14ac:dyDescent="0.55000000000000004">
      <c r="A72" s="3" t="s">
        <v>78</v>
      </c>
      <c r="B72" s="3"/>
      <c r="C72" s="7">
        <v>370000</v>
      </c>
      <c r="D72" s="7"/>
      <c r="E72" s="7">
        <v>54602628726</v>
      </c>
      <c r="F72" s="7"/>
      <c r="G72" s="7">
        <v>49444991347.5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370000</v>
      </c>
      <c r="R72" s="7"/>
      <c r="S72" s="7">
        <v>149058</v>
      </c>
      <c r="T72" s="7"/>
      <c r="U72" s="7">
        <v>54602628726</v>
      </c>
      <c r="V72" s="7"/>
      <c r="W72" s="7">
        <v>54823308813</v>
      </c>
      <c r="X72" s="7"/>
      <c r="Y72" s="10">
        <v>2.3112897485839589E-3</v>
      </c>
      <c r="Z72" s="3"/>
    </row>
    <row r="73" spans="1:26" ht="24" x14ac:dyDescent="0.55000000000000004">
      <c r="A73" s="3" t="s">
        <v>79</v>
      </c>
      <c r="B73" s="3"/>
      <c r="C73" s="7">
        <v>71897992</v>
      </c>
      <c r="D73" s="7"/>
      <c r="E73" s="7">
        <v>840292320284</v>
      </c>
      <c r="F73" s="7"/>
      <c r="G73" s="7">
        <v>1154243713003.74</v>
      </c>
      <c r="H73" s="7"/>
      <c r="I73" s="7">
        <v>0</v>
      </c>
      <c r="J73" s="7"/>
      <c r="K73" s="7">
        <v>0</v>
      </c>
      <c r="L73" s="7"/>
      <c r="M73" s="7">
        <v>-2158447</v>
      </c>
      <c r="N73" s="7"/>
      <c r="O73" s="7">
        <v>33120212959</v>
      </c>
      <c r="P73" s="7"/>
      <c r="Q73" s="7">
        <v>69739545</v>
      </c>
      <c r="R73" s="7"/>
      <c r="S73" s="7">
        <v>15760</v>
      </c>
      <c r="T73" s="7"/>
      <c r="U73" s="7">
        <v>815065935124</v>
      </c>
      <c r="V73" s="7"/>
      <c r="W73" s="7">
        <v>1092555612586.26</v>
      </c>
      <c r="X73" s="7"/>
      <c r="Y73" s="10">
        <v>4.6060929954846105E-2</v>
      </c>
      <c r="Z73" s="3"/>
    </row>
    <row r="74" spans="1:26" ht="24" x14ac:dyDescent="0.55000000000000004">
      <c r="A74" s="3" t="s">
        <v>80</v>
      </c>
      <c r="B74" s="3"/>
      <c r="C74" s="7">
        <v>28333329</v>
      </c>
      <c r="D74" s="7"/>
      <c r="E74" s="7">
        <v>359932113473</v>
      </c>
      <c r="F74" s="7"/>
      <c r="G74" s="7">
        <v>290660175546.08398</v>
      </c>
      <c r="H74" s="7"/>
      <c r="I74" s="7">
        <v>0</v>
      </c>
      <c r="J74" s="7"/>
      <c r="K74" s="7">
        <v>0</v>
      </c>
      <c r="L74" s="7"/>
      <c r="M74" s="7">
        <v>-2000000</v>
      </c>
      <c r="N74" s="7"/>
      <c r="O74" s="7">
        <v>18682175819</v>
      </c>
      <c r="P74" s="7"/>
      <c r="Q74" s="7">
        <v>26333329</v>
      </c>
      <c r="R74" s="7"/>
      <c r="S74" s="7">
        <v>7470</v>
      </c>
      <c r="T74" s="7"/>
      <c r="U74" s="7">
        <v>334525136872</v>
      </c>
      <c r="V74" s="7"/>
      <c r="W74" s="7">
        <v>195539543322.60199</v>
      </c>
      <c r="X74" s="7"/>
      <c r="Y74" s="10">
        <v>8.2437297512613899E-3</v>
      </c>
      <c r="Z74" s="3"/>
    </row>
    <row r="75" spans="1:26" ht="24" x14ac:dyDescent="0.55000000000000004">
      <c r="A75" s="3" t="s">
        <v>81</v>
      </c>
      <c r="B75" s="3"/>
      <c r="C75" s="7">
        <v>8317393</v>
      </c>
      <c r="D75" s="7"/>
      <c r="E75" s="7">
        <v>91773055433</v>
      </c>
      <c r="F75" s="7"/>
      <c r="G75" s="7">
        <v>226457904574.09399</v>
      </c>
      <c r="H75" s="7"/>
      <c r="I75" s="7">
        <v>0</v>
      </c>
      <c r="J75" s="7"/>
      <c r="K75" s="7">
        <v>0</v>
      </c>
      <c r="L75" s="7"/>
      <c r="M75" s="7">
        <v>-100000</v>
      </c>
      <c r="N75" s="7"/>
      <c r="O75" s="7">
        <v>2484131003</v>
      </c>
      <c r="P75" s="7"/>
      <c r="Q75" s="7">
        <v>8217393</v>
      </c>
      <c r="R75" s="7"/>
      <c r="S75" s="7">
        <v>20850</v>
      </c>
      <c r="T75" s="7"/>
      <c r="U75" s="7">
        <v>90669668165</v>
      </c>
      <c r="V75" s="7"/>
      <c r="W75" s="7">
        <v>170313214817.90302</v>
      </c>
      <c r="X75" s="7"/>
      <c r="Y75" s="10">
        <v>7.1802157874070903E-3</v>
      </c>
      <c r="Z75" s="3"/>
    </row>
    <row r="76" spans="1:26" ht="24" x14ac:dyDescent="0.55000000000000004">
      <c r="A76" s="3" t="s">
        <v>82</v>
      </c>
      <c r="B76" s="3"/>
      <c r="C76" s="7">
        <v>3856252</v>
      </c>
      <c r="D76" s="7"/>
      <c r="E76" s="7">
        <v>17488103691</v>
      </c>
      <c r="F76" s="7"/>
      <c r="G76" s="7">
        <v>55966286588.760002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3856252</v>
      </c>
      <c r="R76" s="7"/>
      <c r="S76" s="7">
        <v>14190</v>
      </c>
      <c r="T76" s="7"/>
      <c r="U76" s="7">
        <v>17488103691</v>
      </c>
      <c r="V76" s="7"/>
      <c r="W76" s="7">
        <v>54394630595.514</v>
      </c>
      <c r="X76" s="7"/>
      <c r="Y76" s="10">
        <v>2.2932171515268164E-3</v>
      </c>
      <c r="Z76" s="3"/>
    </row>
    <row r="77" spans="1:26" ht="24" x14ac:dyDescent="0.55000000000000004">
      <c r="A77" s="3" t="s">
        <v>83</v>
      </c>
      <c r="B77" s="3"/>
      <c r="C77" s="7">
        <v>20837840</v>
      </c>
      <c r="D77" s="7"/>
      <c r="E77" s="7">
        <v>133631628838</v>
      </c>
      <c r="F77" s="7"/>
      <c r="G77" s="7">
        <v>475382968826.40002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20837840</v>
      </c>
      <c r="R77" s="7"/>
      <c r="S77" s="7">
        <v>22700</v>
      </c>
      <c r="T77" s="7"/>
      <c r="U77" s="7">
        <v>133631628838</v>
      </c>
      <c r="V77" s="7"/>
      <c r="W77" s="7">
        <v>470204505140.40002</v>
      </c>
      <c r="X77" s="7"/>
      <c r="Y77" s="10">
        <v>1.9823299176924124E-2</v>
      </c>
      <c r="Z77" s="3"/>
    </row>
    <row r="78" spans="1:26" ht="24" x14ac:dyDescent="0.55000000000000004">
      <c r="A78" s="3" t="s">
        <v>84</v>
      </c>
      <c r="B78" s="3"/>
      <c r="C78" s="7">
        <v>32936086</v>
      </c>
      <c r="D78" s="7"/>
      <c r="E78" s="7">
        <v>49381768184</v>
      </c>
      <c r="F78" s="7"/>
      <c r="G78" s="7">
        <v>369308511732.02399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32936086</v>
      </c>
      <c r="R78" s="7"/>
      <c r="S78" s="7">
        <v>12460</v>
      </c>
      <c r="T78" s="7"/>
      <c r="U78" s="7">
        <v>49381768184</v>
      </c>
      <c r="V78" s="7"/>
      <c r="W78" s="7">
        <v>407941848952.21802</v>
      </c>
      <c r="X78" s="7"/>
      <c r="Y78" s="10">
        <v>1.7198374813854146E-2</v>
      </c>
      <c r="Z78" s="3"/>
    </row>
    <row r="79" spans="1:26" ht="24" x14ac:dyDescent="0.55000000000000004">
      <c r="A79" s="3" t="s">
        <v>85</v>
      </c>
      <c r="B79" s="3"/>
      <c r="C79" s="7">
        <v>19033040</v>
      </c>
      <c r="D79" s="7"/>
      <c r="E79" s="7">
        <v>610477814420</v>
      </c>
      <c r="F79" s="7"/>
      <c r="G79" s="7">
        <v>718933229862.58801</v>
      </c>
      <c r="H79" s="7"/>
      <c r="I79" s="7">
        <v>0</v>
      </c>
      <c r="J79" s="7"/>
      <c r="K79" s="7">
        <v>0</v>
      </c>
      <c r="L79" s="7"/>
      <c r="M79" s="7">
        <v>-900000</v>
      </c>
      <c r="N79" s="7"/>
      <c r="O79" s="7">
        <v>33674437800</v>
      </c>
      <c r="P79" s="7"/>
      <c r="Q79" s="7">
        <v>18133040</v>
      </c>
      <c r="R79" s="7"/>
      <c r="S79" s="7">
        <v>39270</v>
      </c>
      <c r="T79" s="7"/>
      <c r="U79" s="7">
        <v>581610642755</v>
      </c>
      <c r="V79" s="7"/>
      <c r="W79" s="7">
        <v>707847578139.23999</v>
      </c>
      <c r="X79" s="7"/>
      <c r="Y79" s="10">
        <v>2.9842066929846842E-2</v>
      </c>
      <c r="Z79" s="3"/>
    </row>
    <row r="80" spans="1:26" ht="24" x14ac:dyDescent="0.55000000000000004">
      <c r="A80" s="3" t="s">
        <v>86</v>
      </c>
      <c r="B80" s="3"/>
      <c r="C80" s="7">
        <v>10190365</v>
      </c>
      <c r="D80" s="7"/>
      <c r="E80" s="7">
        <v>74575639859</v>
      </c>
      <c r="F80" s="7"/>
      <c r="G80" s="7">
        <v>152857660833.293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10190365</v>
      </c>
      <c r="R80" s="7"/>
      <c r="S80" s="7">
        <v>15010</v>
      </c>
      <c r="T80" s="7"/>
      <c r="U80" s="7">
        <v>74575639859</v>
      </c>
      <c r="V80" s="7"/>
      <c r="W80" s="7">
        <v>152047282247.03299</v>
      </c>
      <c r="X80" s="7"/>
      <c r="Y80" s="10">
        <v>6.4101443777557481E-3</v>
      </c>
      <c r="Z80" s="3"/>
    </row>
    <row r="81" spans="1:26" ht="24" x14ac:dyDescent="0.55000000000000004">
      <c r="A81" s="3" t="s">
        <v>87</v>
      </c>
      <c r="B81" s="3"/>
      <c r="C81" s="7">
        <v>5400000</v>
      </c>
      <c r="D81" s="7"/>
      <c r="E81" s="7">
        <v>26892441878</v>
      </c>
      <c r="F81" s="7"/>
      <c r="G81" s="7">
        <v>43909176600</v>
      </c>
      <c r="H81" s="7"/>
      <c r="I81" s="7">
        <v>0</v>
      </c>
      <c r="J81" s="7"/>
      <c r="K81" s="7">
        <v>0</v>
      </c>
      <c r="L81" s="7"/>
      <c r="M81" s="7">
        <v>-589106</v>
      </c>
      <c r="N81" s="7"/>
      <c r="O81" s="7">
        <v>4518850241</v>
      </c>
      <c r="P81" s="7"/>
      <c r="Q81" s="7">
        <v>4810894</v>
      </c>
      <c r="R81" s="7"/>
      <c r="S81" s="7">
        <v>7712</v>
      </c>
      <c r="T81" s="7"/>
      <c r="U81" s="7">
        <v>23958645791</v>
      </c>
      <c r="V81" s="7"/>
      <c r="W81" s="7">
        <v>36880859921.558403</v>
      </c>
      <c r="X81" s="7"/>
      <c r="Y81" s="10">
        <v>1.5548560512175032E-3</v>
      </c>
      <c r="Z81" s="3"/>
    </row>
    <row r="82" spans="1:26" ht="24" x14ac:dyDescent="0.55000000000000004">
      <c r="A82" s="3" t="s">
        <v>88</v>
      </c>
      <c r="B82" s="3"/>
      <c r="C82" s="7">
        <v>1506553</v>
      </c>
      <c r="D82" s="7"/>
      <c r="E82" s="7">
        <v>4706471572</v>
      </c>
      <c r="F82" s="7"/>
      <c r="G82" s="7">
        <v>50962953998.389503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1506553</v>
      </c>
      <c r="R82" s="7"/>
      <c r="S82" s="7">
        <v>31650</v>
      </c>
      <c r="T82" s="7"/>
      <c r="U82" s="7">
        <v>4706471572</v>
      </c>
      <c r="V82" s="7"/>
      <c r="W82" s="7">
        <v>47398692155.422501</v>
      </c>
      <c r="X82" s="7"/>
      <c r="Y82" s="10">
        <v>1.9982761647749604E-3</v>
      </c>
      <c r="Z82" s="3"/>
    </row>
    <row r="83" spans="1:26" ht="24" x14ac:dyDescent="0.55000000000000004">
      <c r="A83" s="3" t="s">
        <v>89</v>
      </c>
      <c r="B83" s="3"/>
      <c r="C83" s="7">
        <v>3100000</v>
      </c>
      <c r="D83" s="7"/>
      <c r="E83" s="7">
        <v>76584003588</v>
      </c>
      <c r="F83" s="7"/>
      <c r="G83" s="7">
        <v>55714514400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3100000</v>
      </c>
      <c r="R83" s="7"/>
      <c r="S83" s="7">
        <v>14670</v>
      </c>
      <c r="T83" s="7"/>
      <c r="U83" s="7">
        <v>76584003588</v>
      </c>
      <c r="V83" s="7"/>
      <c r="W83" s="7">
        <v>45206411850</v>
      </c>
      <c r="X83" s="7"/>
      <c r="Y83" s="10">
        <v>1.9058520644123055E-3</v>
      </c>
      <c r="Z83" s="3"/>
    </row>
    <row r="84" spans="1:26" ht="24" x14ac:dyDescent="0.55000000000000004">
      <c r="A84" s="3" t="s">
        <v>90</v>
      </c>
      <c r="B84" s="3"/>
      <c r="C84" s="7">
        <v>10359999</v>
      </c>
      <c r="D84" s="7"/>
      <c r="E84" s="7">
        <v>35783436546</v>
      </c>
      <c r="F84" s="7"/>
      <c r="G84" s="7">
        <v>132745821806.696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10359999</v>
      </c>
      <c r="R84" s="7"/>
      <c r="S84" s="7">
        <v>12640</v>
      </c>
      <c r="T84" s="7"/>
      <c r="U84" s="7">
        <v>35783436546</v>
      </c>
      <c r="V84" s="7"/>
      <c r="W84" s="7">
        <v>130171232555.20799</v>
      </c>
      <c r="X84" s="7"/>
      <c r="Y84" s="10">
        <v>5.4878744439089445E-3</v>
      </c>
      <c r="Z84" s="3"/>
    </row>
    <row r="85" spans="1:26" ht="24" x14ac:dyDescent="0.55000000000000004">
      <c r="A85" s="3" t="s">
        <v>91</v>
      </c>
      <c r="B85" s="3"/>
      <c r="C85" s="7">
        <v>0</v>
      </c>
      <c r="D85" s="7"/>
      <c r="E85" s="7">
        <v>0</v>
      </c>
      <c r="F85" s="7"/>
      <c r="G85" s="7">
        <v>0</v>
      </c>
      <c r="H85" s="7"/>
      <c r="I85" s="7">
        <v>27</v>
      </c>
      <c r="J85" s="7"/>
      <c r="K85" s="7">
        <v>211924</v>
      </c>
      <c r="L85" s="7"/>
      <c r="M85" s="7">
        <v>0</v>
      </c>
      <c r="N85" s="7"/>
      <c r="O85" s="7">
        <v>0</v>
      </c>
      <c r="P85" s="7"/>
      <c r="Q85" s="7">
        <v>27</v>
      </c>
      <c r="R85" s="7"/>
      <c r="S85" s="7">
        <v>7842</v>
      </c>
      <c r="T85" s="7"/>
      <c r="U85" s="7">
        <v>211924</v>
      </c>
      <c r="V85" s="7"/>
      <c r="W85" s="7">
        <v>210474.1827</v>
      </c>
      <c r="X85" s="7"/>
      <c r="Y85" s="10">
        <v>8.873357543511559E-9</v>
      </c>
      <c r="Z85" s="3"/>
    </row>
    <row r="86" spans="1:26" ht="24" x14ac:dyDescent="0.55000000000000004">
      <c r="A86" s="3" t="s">
        <v>92</v>
      </c>
      <c r="B86" s="3"/>
      <c r="C86" s="7">
        <v>0</v>
      </c>
      <c r="D86" s="7"/>
      <c r="E86" s="7">
        <v>0</v>
      </c>
      <c r="F86" s="7"/>
      <c r="G86" s="7">
        <v>0</v>
      </c>
      <c r="H86" s="7"/>
      <c r="I86" s="7">
        <v>156083</v>
      </c>
      <c r="J86" s="7"/>
      <c r="K86" s="7">
        <v>965312561</v>
      </c>
      <c r="L86" s="7"/>
      <c r="M86" s="7">
        <v>0</v>
      </c>
      <c r="N86" s="7"/>
      <c r="O86" s="7">
        <v>0</v>
      </c>
      <c r="P86" s="7"/>
      <c r="Q86" s="7">
        <v>156083</v>
      </c>
      <c r="R86" s="7"/>
      <c r="S86" s="7">
        <v>7883</v>
      </c>
      <c r="T86" s="7"/>
      <c r="U86" s="7">
        <v>965312561</v>
      </c>
      <c r="V86" s="7"/>
      <c r="W86" s="7">
        <v>1223081395.38045</v>
      </c>
      <c r="X86" s="7"/>
      <c r="Y86" s="10">
        <v>5.156375184265181E-5</v>
      </c>
      <c r="Z86" s="3"/>
    </row>
    <row r="87" spans="1:26" ht="24.75" thickBot="1" x14ac:dyDescent="0.6">
      <c r="A87" s="3"/>
      <c r="B87" s="3"/>
      <c r="C87" s="7"/>
      <c r="D87" s="7"/>
      <c r="E87" s="8">
        <f>SUM(E9:E86)</f>
        <v>12749046435572</v>
      </c>
      <c r="F87" s="7">
        <f t="shared" ref="F87:X87" si="0">SUM(F9:F86)</f>
        <v>0</v>
      </c>
      <c r="G87" s="8">
        <f>SUM(G9:G86)</f>
        <v>22299126595824.34</v>
      </c>
      <c r="H87" s="7">
        <f t="shared" si="0"/>
        <v>0</v>
      </c>
      <c r="I87" s="9"/>
      <c r="J87" s="7">
        <f t="shared" si="0"/>
        <v>0</v>
      </c>
      <c r="K87" s="8">
        <f t="shared" si="0"/>
        <v>462781070085</v>
      </c>
      <c r="L87" s="7">
        <f t="shared" si="0"/>
        <v>0</v>
      </c>
      <c r="M87" s="7"/>
      <c r="N87" s="7">
        <f t="shared" si="0"/>
        <v>0</v>
      </c>
      <c r="O87" s="8">
        <f t="shared" si="0"/>
        <v>624515536529</v>
      </c>
      <c r="P87" s="7">
        <f t="shared" si="0"/>
        <v>0</v>
      </c>
      <c r="Q87" s="9"/>
      <c r="R87" s="7">
        <f t="shared" si="0"/>
        <v>0</v>
      </c>
      <c r="S87" s="7"/>
      <c r="T87" s="7">
        <f t="shared" si="0"/>
        <v>0</v>
      </c>
      <c r="U87" s="8">
        <f t="shared" si="0"/>
        <v>12980602217488</v>
      </c>
      <c r="V87" s="7">
        <f t="shared" si="0"/>
        <v>0</v>
      </c>
      <c r="W87" s="8">
        <f t="shared" si="0"/>
        <v>21073048033829.266</v>
      </c>
      <c r="X87" s="7">
        <f t="shared" si="0"/>
        <v>0</v>
      </c>
      <c r="Y87" s="11">
        <f>SUM(Y9:Y86)</f>
        <v>0.88841627669976631</v>
      </c>
      <c r="Z87" s="3"/>
    </row>
    <row r="88" spans="1:26" ht="24.75" thickTop="1" x14ac:dyDescent="0.55000000000000004">
      <c r="A88" s="3"/>
      <c r="B88" s="3"/>
      <c r="C88" s="3"/>
      <c r="D88" s="3"/>
      <c r="E88" s="3"/>
      <c r="F88" s="3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/>
      <c r="X88" s="3"/>
      <c r="Y88" s="3"/>
      <c r="Z88" s="3"/>
    </row>
    <row r="89" spans="1:26" x14ac:dyDescent="0.45">
      <c r="G89" s="2"/>
      <c r="W89" s="2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workbookViewId="0">
      <selection activeCell="O43" sqref="O43"/>
    </sheetView>
  </sheetViews>
  <sheetFormatPr defaultRowHeight="24" x14ac:dyDescent="0.55000000000000004"/>
  <cols>
    <col min="1" max="1" width="31" style="6" bestFit="1" customWidth="1"/>
    <col min="2" max="2" width="1" style="6" customWidth="1"/>
    <col min="3" max="3" width="24.140625" style="6" bestFit="1" customWidth="1"/>
    <col min="4" max="4" width="1" style="6" customWidth="1"/>
    <col min="5" max="5" width="22" style="6" bestFit="1" customWidth="1"/>
    <col min="6" max="6" width="1" style="6" customWidth="1"/>
    <col min="7" max="7" width="14.140625" style="6" bestFit="1" customWidth="1"/>
    <col min="8" max="8" width="1" style="6" customWidth="1"/>
    <col min="9" max="9" width="17.28515625" style="6" bestFit="1" customWidth="1"/>
    <col min="10" max="10" width="1" style="6" customWidth="1"/>
    <col min="11" max="11" width="10.28515625" style="6" bestFit="1" customWidth="1"/>
    <col min="12" max="12" width="1" style="6" customWidth="1"/>
    <col min="13" max="13" width="10.28515625" style="6" bestFit="1" customWidth="1"/>
    <col min="14" max="14" width="1" style="6" customWidth="1"/>
    <col min="15" max="15" width="10.140625" style="6" bestFit="1" customWidth="1"/>
    <col min="16" max="16" width="1" style="6" customWidth="1"/>
    <col min="17" max="17" width="18.42578125" style="6" bestFit="1" customWidth="1"/>
    <col min="18" max="18" width="1" style="6" customWidth="1"/>
    <col min="19" max="19" width="22.140625" style="6" bestFit="1" customWidth="1"/>
    <col min="20" max="20" width="1" style="6" customWidth="1"/>
    <col min="21" max="21" width="6.42578125" style="6" bestFit="1" customWidth="1"/>
    <col min="22" max="22" width="1" style="6" customWidth="1"/>
    <col min="23" max="23" width="17.140625" style="6" bestFit="1" customWidth="1"/>
    <col min="24" max="24" width="1" style="6" customWidth="1"/>
    <col min="25" max="25" width="8.42578125" style="6" bestFit="1" customWidth="1"/>
    <col min="26" max="26" width="1" style="6" customWidth="1"/>
    <col min="27" max="27" width="16.5703125" style="6" bestFit="1" customWidth="1"/>
    <col min="28" max="28" width="1" style="6" customWidth="1"/>
    <col min="29" max="29" width="8.42578125" style="6" bestFit="1" customWidth="1"/>
    <col min="30" max="30" width="1" style="6" customWidth="1"/>
    <col min="31" max="31" width="21" style="6" bestFit="1" customWidth="1"/>
    <col min="32" max="32" width="1" style="6" customWidth="1"/>
    <col min="33" max="33" width="18.42578125" style="6" bestFit="1" customWidth="1"/>
    <col min="34" max="34" width="1" style="6" customWidth="1"/>
    <col min="35" max="35" width="22.140625" style="6" bestFit="1" customWidth="1"/>
    <col min="36" max="36" width="1" style="6" customWidth="1"/>
    <col min="37" max="37" width="27" style="6" customWidth="1"/>
    <col min="38" max="38" width="1" style="6" customWidth="1"/>
    <col min="39" max="39" width="9.140625" style="6" customWidth="1"/>
    <col min="40" max="16384" width="9.140625" style="6"/>
  </cols>
  <sheetData>
    <row r="2" spans="1:37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24.75" x14ac:dyDescent="0.55000000000000004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6" spans="1:37" ht="24.75" x14ac:dyDescent="0.55000000000000004">
      <c r="A6" s="49" t="s">
        <v>94</v>
      </c>
      <c r="B6" s="49" t="s">
        <v>94</v>
      </c>
      <c r="C6" s="49" t="s">
        <v>94</v>
      </c>
      <c r="D6" s="49" t="s">
        <v>94</v>
      </c>
      <c r="E6" s="49" t="s">
        <v>94</v>
      </c>
      <c r="F6" s="49" t="s">
        <v>94</v>
      </c>
      <c r="G6" s="49" t="s">
        <v>94</v>
      </c>
      <c r="H6" s="49" t="s">
        <v>94</v>
      </c>
      <c r="I6" s="49" t="s">
        <v>94</v>
      </c>
      <c r="J6" s="49" t="s">
        <v>94</v>
      </c>
      <c r="K6" s="49" t="s">
        <v>94</v>
      </c>
      <c r="L6" s="49" t="s">
        <v>94</v>
      </c>
      <c r="M6" s="49" t="s">
        <v>94</v>
      </c>
      <c r="O6" s="49" t="s">
        <v>246</v>
      </c>
      <c r="P6" s="49" t="s">
        <v>4</v>
      </c>
      <c r="Q6" s="49" t="s">
        <v>4</v>
      </c>
      <c r="R6" s="49" t="s">
        <v>4</v>
      </c>
      <c r="S6" s="49" t="s">
        <v>4</v>
      </c>
      <c r="U6" s="49" t="s">
        <v>5</v>
      </c>
      <c r="V6" s="49" t="s">
        <v>5</v>
      </c>
      <c r="W6" s="49" t="s">
        <v>5</v>
      </c>
      <c r="X6" s="49" t="s">
        <v>5</v>
      </c>
      <c r="Y6" s="49" t="s">
        <v>5</v>
      </c>
      <c r="Z6" s="49" t="s">
        <v>5</v>
      </c>
      <c r="AA6" s="49" t="s">
        <v>5</v>
      </c>
      <c r="AC6" s="49" t="s">
        <v>6</v>
      </c>
      <c r="AD6" s="49" t="s">
        <v>6</v>
      </c>
      <c r="AE6" s="49" t="s">
        <v>6</v>
      </c>
      <c r="AF6" s="49" t="s">
        <v>6</v>
      </c>
      <c r="AG6" s="49" t="s">
        <v>6</v>
      </c>
      <c r="AH6" s="49" t="s">
        <v>6</v>
      </c>
      <c r="AI6" s="49" t="s">
        <v>6</v>
      </c>
      <c r="AJ6" s="49" t="s">
        <v>6</v>
      </c>
      <c r="AK6" s="49" t="s">
        <v>6</v>
      </c>
    </row>
    <row r="7" spans="1:37" ht="24.75" x14ac:dyDescent="0.55000000000000004">
      <c r="A7" s="48" t="s">
        <v>95</v>
      </c>
      <c r="C7" s="48" t="s">
        <v>96</v>
      </c>
      <c r="E7" s="48" t="s">
        <v>97</v>
      </c>
      <c r="G7" s="48" t="s">
        <v>98</v>
      </c>
      <c r="I7" s="48" t="s">
        <v>99</v>
      </c>
      <c r="K7" s="48" t="s">
        <v>100</v>
      </c>
      <c r="M7" s="48" t="s">
        <v>93</v>
      </c>
      <c r="O7" s="48" t="s">
        <v>7</v>
      </c>
      <c r="Q7" s="48" t="s">
        <v>8</v>
      </c>
      <c r="S7" s="48" t="s">
        <v>9</v>
      </c>
      <c r="U7" s="49" t="s">
        <v>10</v>
      </c>
      <c r="V7" s="49" t="s">
        <v>10</v>
      </c>
      <c r="W7" s="49" t="s">
        <v>10</v>
      </c>
      <c r="Y7" s="49" t="s">
        <v>11</v>
      </c>
      <c r="Z7" s="49" t="s">
        <v>11</v>
      </c>
      <c r="AA7" s="49" t="s">
        <v>11</v>
      </c>
      <c r="AC7" s="48" t="s">
        <v>7</v>
      </c>
      <c r="AE7" s="48" t="s">
        <v>101</v>
      </c>
      <c r="AG7" s="48" t="s">
        <v>8</v>
      </c>
      <c r="AI7" s="48" t="s">
        <v>9</v>
      </c>
      <c r="AK7" s="51" t="s">
        <v>13</v>
      </c>
    </row>
    <row r="8" spans="1:37" ht="24.75" x14ac:dyDescent="0.55000000000000004">
      <c r="A8" s="49" t="s">
        <v>95</v>
      </c>
      <c r="C8" s="49" t="s">
        <v>96</v>
      </c>
      <c r="E8" s="49" t="s">
        <v>97</v>
      </c>
      <c r="G8" s="49" t="s">
        <v>98</v>
      </c>
      <c r="I8" s="49" t="s">
        <v>99</v>
      </c>
      <c r="K8" s="49" t="s">
        <v>100</v>
      </c>
      <c r="M8" s="49" t="s">
        <v>93</v>
      </c>
      <c r="O8" s="49" t="s">
        <v>7</v>
      </c>
      <c r="Q8" s="49" t="s">
        <v>8</v>
      </c>
      <c r="S8" s="49" t="s">
        <v>9</v>
      </c>
      <c r="U8" s="49" t="s">
        <v>7</v>
      </c>
      <c r="W8" s="49" t="s">
        <v>8</v>
      </c>
      <c r="Y8" s="49" t="s">
        <v>7</v>
      </c>
      <c r="AA8" s="49" t="s">
        <v>14</v>
      </c>
      <c r="AC8" s="49" t="s">
        <v>7</v>
      </c>
      <c r="AE8" s="49" t="s">
        <v>101</v>
      </c>
      <c r="AG8" s="49" t="s">
        <v>8</v>
      </c>
      <c r="AI8" s="49" t="s">
        <v>9</v>
      </c>
      <c r="AK8" s="52" t="s">
        <v>13</v>
      </c>
    </row>
    <row r="9" spans="1:37" x14ac:dyDescent="0.55000000000000004">
      <c r="A9" s="13" t="s">
        <v>102</v>
      </c>
      <c r="C9" s="6" t="s">
        <v>103</v>
      </c>
      <c r="E9" s="6" t="s">
        <v>103</v>
      </c>
      <c r="G9" s="6" t="s">
        <v>104</v>
      </c>
      <c r="I9" s="6" t="s">
        <v>105</v>
      </c>
      <c r="K9" s="5">
        <v>19</v>
      </c>
      <c r="M9" s="5">
        <v>19</v>
      </c>
      <c r="O9" s="5">
        <v>70000</v>
      </c>
      <c r="Q9" s="5">
        <v>70050750000</v>
      </c>
      <c r="S9" s="5">
        <v>69387381257</v>
      </c>
      <c r="U9" s="5">
        <v>0</v>
      </c>
      <c r="W9" s="5">
        <v>0</v>
      </c>
      <c r="Y9" s="5">
        <v>0</v>
      </c>
      <c r="AA9" s="5">
        <v>0</v>
      </c>
      <c r="AC9" s="5">
        <v>70000</v>
      </c>
      <c r="AE9" s="5">
        <v>991428</v>
      </c>
      <c r="AG9" s="5">
        <v>70050750000</v>
      </c>
      <c r="AI9" s="5">
        <v>69387381257</v>
      </c>
      <c r="AK9" s="16">
        <v>2.9252948509076856E-3</v>
      </c>
    </row>
    <row r="10" spans="1:37" x14ac:dyDescent="0.55000000000000004">
      <c r="A10" s="13" t="s">
        <v>106</v>
      </c>
      <c r="C10" s="6" t="s">
        <v>103</v>
      </c>
      <c r="E10" s="6" t="s">
        <v>103</v>
      </c>
      <c r="G10" s="6" t="s">
        <v>107</v>
      </c>
      <c r="I10" s="6" t="s">
        <v>108</v>
      </c>
      <c r="K10" s="5">
        <v>0</v>
      </c>
      <c r="M10" s="5">
        <v>0</v>
      </c>
      <c r="O10" s="5">
        <v>15300</v>
      </c>
      <c r="Q10" s="5">
        <v>13017884340</v>
      </c>
      <c r="S10" s="5">
        <v>13339518373</v>
      </c>
      <c r="U10" s="5">
        <v>0</v>
      </c>
      <c r="W10" s="5">
        <v>0</v>
      </c>
      <c r="Y10" s="5">
        <v>0</v>
      </c>
      <c r="AA10" s="5">
        <v>0</v>
      </c>
      <c r="AC10" s="5">
        <v>15300</v>
      </c>
      <c r="AE10" s="5">
        <v>882035</v>
      </c>
      <c r="AG10" s="5">
        <v>13017884340</v>
      </c>
      <c r="AI10" s="5">
        <v>13492689506</v>
      </c>
      <c r="AK10" s="16">
        <v>5.6883678879026875E-4</v>
      </c>
    </row>
    <row r="11" spans="1:37" x14ac:dyDescent="0.55000000000000004">
      <c r="A11" s="13" t="s">
        <v>109</v>
      </c>
      <c r="C11" s="6" t="s">
        <v>103</v>
      </c>
      <c r="E11" s="6" t="s">
        <v>103</v>
      </c>
      <c r="G11" s="6" t="s">
        <v>110</v>
      </c>
      <c r="I11" s="6" t="s">
        <v>111</v>
      </c>
      <c r="K11" s="5">
        <v>0</v>
      </c>
      <c r="M11" s="5">
        <v>0</v>
      </c>
      <c r="O11" s="5">
        <v>23443</v>
      </c>
      <c r="Q11" s="5">
        <v>19836447478</v>
      </c>
      <c r="S11" s="5">
        <v>20350836150</v>
      </c>
      <c r="U11" s="5">
        <v>0</v>
      </c>
      <c r="W11" s="5">
        <v>0</v>
      </c>
      <c r="Y11" s="5">
        <v>10000</v>
      </c>
      <c r="AA11" s="5">
        <v>8773409538</v>
      </c>
      <c r="AC11" s="5">
        <v>13443</v>
      </c>
      <c r="AE11" s="5">
        <v>880037</v>
      </c>
      <c r="AG11" s="5">
        <v>11374882201</v>
      </c>
      <c r="AI11" s="5">
        <v>11828193142</v>
      </c>
      <c r="AK11" s="16">
        <v>4.9866347262303619E-4</v>
      </c>
    </row>
    <row r="12" spans="1:37" x14ac:dyDescent="0.55000000000000004">
      <c r="A12" s="13" t="s">
        <v>112</v>
      </c>
      <c r="C12" s="6" t="s">
        <v>103</v>
      </c>
      <c r="E12" s="6" t="s">
        <v>103</v>
      </c>
      <c r="G12" s="6" t="s">
        <v>113</v>
      </c>
      <c r="I12" s="6" t="s">
        <v>114</v>
      </c>
      <c r="K12" s="5">
        <v>0</v>
      </c>
      <c r="M12" s="5">
        <v>0</v>
      </c>
      <c r="O12" s="5">
        <v>117450</v>
      </c>
      <c r="Q12" s="5">
        <v>98998976622</v>
      </c>
      <c r="S12" s="5">
        <v>100330856835</v>
      </c>
      <c r="U12" s="5">
        <v>0</v>
      </c>
      <c r="W12" s="5">
        <v>0</v>
      </c>
      <c r="Y12" s="5">
        <v>0</v>
      </c>
      <c r="AA12" s="5">
        <v>0</v>
      </c>
      <c r="AC12" s="5">
        <v>117450</v>
      </c>
      <c r="AE12" s="5">
        <v>877377</v>
      </c>
      <c r="AG12" s="5">
        <v>98998976622</v>
      </c>
      <c r="AI12" s="5">
        <v>103029251212</v>
      </c>
      <c r="AK12" s="16">
        <v>4.3435986861506291E-3</v>
      </c>
    </row>
    <row r="13" spans="1:37" x14ac:dyDescent="0.55000000000000004">
      <c r="A13" s="13" t="s">
        <v>115</v>
      </c>
      <c r="C13" s="6" t="s">
        <v>103</v>
      </c>
      <c r="E13" s="6" t="s">
        <v>103</v>
      </c>
      <c r="G13" s="6" t="s">
        <v>116</v>
      </c>
      <c r="I13" s="6" t="s">
        <v>117</v>
      </c>
      <c r="K13" s="5">
        <v>0</v>
      </c>
      <c r="M13" s="5">
        <v>0</v>
      </c>
      <c r="O13" s="5">
        <v>11207</v>
      </c>
      <c r="Q13" s="5">
        <v>10210883866</v>
      </c>
      <c r="S13" s="5">
        <v>10534396172</v>
      </c>
      <c r="U13" s="5">
        <v>0</v>
      </c>
      <c r="W13" s="5">
        <v>0</v>
      </c>
      <c r="Y13" s="5">
        <v>0</v>
      </c>
      <c r="AA13" s="5">
        <v>0</v>
      </c>
      <c r="AC13" s="5">
        <v>11207</v>
      </c>
      <c r="AE13" s="5">
        <v>954862</v>
      </c>
      <c r="AG13" s="5">
        <v>10210883866</v>
      </c>
      <c r="AI13" s="5">
        <v>10699198852</v>
      </c>
      <c r="AK13" s="16">
        <v>4.5106632853989648E-4</v>
      </c>
    </row>
    <row r="14" spans="1:37" x14ac:dyDescent="0.55000000000000004">
      <c r="A14" s="13" t="s">
        <v>118</v>
      </c>
      <c r="C14" s="6" t="s">
        <v>103</v>
      </c>
      <c r="E14" s="6" t="s">
        <v>103</v>
      </c>
      <c r="G14" s="6" t="s">
        <v>119</v>
      </c>
      <c r="I14" s="6" t="s">
        <v>120</v>
      </c>
      <c r="K14" s="5">
        <v>0</v>
      </c>
      <c r="M14" s="5">
        <v>0</v>
      </c>
      <c r="O14" s="5">
        <v>56609</v>
      </c>
      <c r="Q14" s="5">
        <v>45060897500</v>
      </c>
      <c r="S14" s="5">
        <v>46127972789</v>
      </c>
      <c r="U14" s="5">
        <v>0</v>
      </c>
      <c r="W14" s="5">
        <v>0</v>
      </c>
      <c r="Y14" s="5">
        <v>0</v>
      </c>
      <c r="AA14" s="5">
        <v>0</v>
      </c>
      <c r="AC14" s="5">
        <v>56609</v>
      </c>
      <c r="AE14" s="5">
        <v>828681</v>
      </c>
      <c r="AG14" s="5">
        <v>45060897500</v>
      </c>
      <c r="AI14" s="5">
        <v>46902300146</v>
      </c>
      <c r="AK14" s="16">
        <v>1.9773488295320146E-3</v>
      </c>
    </row>
    <row r="15" spans="1:37" x14ac:dyDescent="0.55000000000000004">
      <c r="A15" s="13" t="s">
        <v>121</v>
      </c>
      <c r="C15" s="6" t="s">
        <v>103</v>
      </c>
      <c r="E15" s="6" t="s">
        <v>103</v>
      </c>
      <c r="G15" s="6" t="s">
        <v>122</v>
      </c>
      <c r="I15" s="6" t="s">
        <v>123</v>
      </c>
      <c r="K15" s="5">
        <v>0</v>
      </c>
      <c r="M15" s="5">
        <v>0</v>
      </c>
      <c r="O15" s="5">
        <v>32134</v>
      </c>
      <c r="Q15" s="5">
        <v>25358855658</v>
      </c>
      <c r="S15" s="5">
        <v>25685191355</v>
      </c>
      <c r="U15" s="5">
        <v>0</v>
      </c>
      <c r="W15" s="5">
        <v>0</v>
      </c>
      <c r="Y15" s="5">
        <v>0</v>
      </c>
      <c r="AA15" s="5">
        <v>0</v>
      </c>
      <c r="AC15" s="5">
        <v>32134</v>
      </c>
      <c r="AE15" s="5">
        <v>806595</v>
      </c>
      <c r="AG15" s="5">
        <v>25358855658</v>
      </c>
      <c r="AI15" s="5">
        <v>25914425888</v>
      </c>
      <c r="AK15" s="16">
        <v>1.092523384527465E-3</v>
      </c>
    </row>
    <row r="16" spans="1:37" x14ac:dyDescent="0.55000000000000004">
      <c r="A16" s="13" t="s">
        <v>124</v>
      </c>
      <c r="C16" s="6" t="s">
        <v>103</v>
      </c>
      <c r="E16" s="6" t="s">
        <v>103</v>
      </c>
      <c r="G16" s="6" t="s">
        <v>125</v>
      </c>
      <c r="I16" s="6" t="s">
        <v>126</v>
      </c>
      <c r="K16" s="5">
        <v>0</v>
      </c>
      <c r="M16" s="5">
        <v>0</v>
      </c>
      <c r="O16" s="5">
        <v>51330</v>
      </c>
      <c r="Q16" s="5">
        <v>40031067022</v>
      </c>
      <c r="S16" s="5">
        <v>40687869266</v>
      </c>
      <c r="U16" s="5">
        <v>0</v>
      </c>
      <c r="W16" s="5">
        <v>0</v>
      </c>
      <c r="Y16" s="5">
        <v>0</v>
      </c>
      <c r="AA16" s="5">
        <v>0</v>
      </c>
      <c r="AC16" s="5">
        <v>51330</v>
      </c>
      <c r="AE16" s="5">
        <v>803345</v>
      </c>
      <c r="AG16" s="5">
        <v>40031067022</v>
      </c>
      <c r="AI16" s="5">
        <v>41228224879</v>
      </c>
      <c r="AK16" s="16">
        <v>1.7381361245483794E-3</v>
      </c>
    </row>
    <row r="17" spans="1:37" x14ac:dyDescent="0.55000000000000004">
      <c r="A17" s="13" t="s">
        <v>127</v>
      </c>
      <c r="C17" s="6" t="s">
        <v>103</v>
      </c>
      <c r="E17" s="6" t="s">
        <v>103</v>
      </c>
      <c r="G17" s="6" t="s">
        <v>128</v>
      </c>
      <c r="I17" s="6" t="s">
        <v>129</v>
      </c>
      <c r="K17" s="5">
        <v>0</v>
      </c>
      <c r="M17" s="5">
        <v>0</v>
      </c>
      <c r="O17" s="5">
        <v>89380</v>
      </c>
      <c r="Q17" s="5">
        <v>68620268148</v>
      </c>
      <c r="S17" s="5">
        <v>69494741974</v>
      </c>
      <c r="U17" s="5">
        <v>0</v>
      </c>
      <c r="W17" s="5">
        <v>0</v>
      </c>
      <c r="Y17" s="5">
        <v>0</v>
      </c>
      <c r="AA17" s="5">
        <v>0</v>
      </c>
      <c r="AC17" s="5">
        <v>89380</v>
      </c>
      <c r="AE17" s="5">
        <v>781887</v>
      </c>
      <c r="AG17" s="5">
        <v>68620268148</v>
      </c>
      <c r="AI17" s="5">
        <v>69872393392</v>
      </c>
      <c r="AK17" s="16">
        <v>2.9457424232967951E-3</v>
      </c>
    </row>
    <row r="18" spans="1:37" x14ac:dyDescent="0.55000000000000004">
      <c r="A18" s="13" t="s">
        <v>130</v>
      </c>
      <c r="C18" s="6" t="s">
        <v>103</v>
      </c>
      <c r="E18" s="6" t="s">
        <v>103</v>
      </c>
      <c r="G18" s="6" t="s">
        <v>131</v>
      </c>
      <c r="I18" s="6" t="s">
        <v>132</v>
      </c>
      <c r="K18" s="5">
        <v>0</v>
      </c>
      <c r="M18" s="5">
        <v>0</v>
      </c>
      <c r="O18" s="5">
        <v>15000</v>
      </c>
      <c r="Q18" s="5">
        <v>13549315571</v>
      </c>
      <c r="S18" s="5">
        <v>14020238371</v>
      </c>
      <c r="U18" s="5">
        <v>0</v>
      </c>
      <c r="W18" s="5">
        <v>0</v>
      </c>
      <c r="Y18" s="5">
        <v>0</v>
      </c>
      <c r="AA18" s="5">
        <v>0</v>
      </c>
      <c r="AC18" s="5">
        <v>15000</v>
      </c>
      <c r="AE18" s="5">
        <v>937076</v>
      </c>
      <c r="AG18" s="5">
        <v>13549315571</v>
      </c>
      <c r="AI18" s="5">
        <v>14053592324</v>
      </c>
      <c r="AK18" s="16">
        <v>5.9248382800158764E-4</v>
      </c>
    </row>
    <row r="19" spans="1:37" x14ac:dyDescent="0.55000000000000004">
      <c r="A19" s="13" t="s">
        <v>133</v>
      </c>
      <c r="C19" s="6" t="s">
        <v>103</v>
      </c>
      <c r="E19" s="6" t="s">
        <v>103</v>
      </c>
      <c r="G19" s="6" t="s">
        <v>134</v>
      </c>
      <c r="I19" s="6" t="s">
        <v>135</v>
      </c>
      <c r="K19" s="5">
        <v>0</v>
      </c>
      <c r="M19" s="5">
        <v>0</v>
      </c>
      <c r="O19" s="5">
        <v>12320</v>
      </c>
      <c r="Q19" s="5">
        <v>9119631759</v>
      </c>
      <c r="S19" s="5">
        <v>9317368360</v>
      </c>
      <c r="U19" s="5">
        <v>0</v>
      </c>
      <c r="W19" s="5">
        <v>0</v>
      </c>
      <c r="Y19" s="5">
        <v>0</v>
      </c>
      <c r="AA19" s="5">
        <v>0</v>
      </c>
      <c r="AC19" s="5">
        <v>12320</v>
      </c>
      <c r="AE19" s="5">
        <v>764425</v>
      </c>
      <c r="AG19" s="5">
        <v>9119631759</v>
      </c>
      <c r="AI19" s="5">
        <v>9416009038</v>
      </c>
      <c r="AK19" s="16">
        <v>3.9696847259504913E-4</v>
      </c>
    </row>
    <row r="20" spans="1:37" x14ac:dyDescent="0.55000000000000004">
      <c r="A20" s="13" t="s">
        <v>136</v>
      </c>
      <c r="C20" s="6" t="s">
        <v>103</v>
      </c>
      <c r="E20" s="6" t="s">
        <v>103</v>
      </c>
      <c r="G20" s="6" t="s">
        <v>137</v>
      </c>
      <c r="I20" s="6" t="s">
        <v>138</v>
      </c>
      <c r="K20" s="5">
        <v>0</v>
      </c>
      <c r="M20" s="5">
        <v>0</v>
      </c>
      <c r="O20" s="5">
        <v>5051</v>
      </c>
      <c r="Q20" s="5">
        <v>4742064536</v>
      </c>
      <c r="S20" s="5">
        <v>4900167697</v>
      </c>
      <c r="U20" s="5">
        <v>0</v>
      </c>
      <c r="W20" s="5">
        <v>0</v>
      </c>
      <c r="Y20" s="5">
        <v>0</v>
      </c>
      <c r="AA20" s="5">
        <v>0</v>
      </c>
      <c r="AC20" s="5">
        <v>5051</v>
      </c>
      <c r="AE20" s="5">
        <v>986001</v>
      </c>
      <c r="AG20" s="5">
        <v>4742064536</v>
      </c>
      <c r="AI20" s="5">
        <v>4979388373</v>
      </c>
      <c r="AK20" s="16">
        <v>2.0992547786542986E-4</v>
      </c>
    </row>
    <row r="21" spans="1:37" x14ac:dyDescent="0.55000000000000004">
      <c r="A21" s="13" t="s">
        <v>139</v>
      </c>
      <c r="C21" s="6" t="s">
        <v>103</v>
      </c>
      <c r="E21" s="6" t="s">
        <v>103</v>
      </c>
      <c r="G21" s="6" t="s">
        <v>140</v>
      </c>
      <c r="I21" s="6" t="s">
        <v>141</v>
      </c>
      <c r="K21" s="5">
        <v>0</v>
      </c>
      <c r="M21" s="5">
        <v>0</v>
      </c>
      <c r="O21" s="5">
        <v>66513</v>
      </c>
      <c r="Q21" s="5">
        <v>58340728828</v>
      </c>
      <c r="S21" s="5">
        <v>60041242271</v>
      </c>
      <c r="U21" s="5">
        <v>0</v>
      </c>
      <c r="W21" s="5">
        <v>0</v>
      </c>
      <c r="Y21" s="5">
        <v>0</v>
      </c>
      <c r="AA21" s="5">
        <v>0</v>
      </c>
      <c r="AC21" s="5">
        <v>66513</v>
      </c>
      <c r="AE21" s="5">
        <v>916790</v>
      </c>
      <c r="AG21" s="5">
        <v>58340728828</v>
      </c>
      <c r="AI21" s="5">
        <v>60967400925</v>
      </c>
      <c r="AK21" s="16">
        <v>2.5703178412016339E-3</v>
      </c>
    </row>
    <row r="22" spans="1:37" x14ac:dyDescent="0.55000000000000004">
      <c r="A22" s="13" t="s">
        <v>142</v>
      </c>
      <c r="C22" s="6" t="s">
        <v>103</v>
      </c>
      <c r="E22" s="6" t="s">
        <v>103</v>
      </c>
      <c r="G22" s="6" t="s">
        <v>143</v>
      </c>
      <c r="I22" s="6" t="s">
        <v>144</v>
      </c>
      <c r="K22" s="5">
        <v>0</v>
      </c>
      <c r="M22" s="5">
        <v>0</v>
      </c>
      <c r="O22" s="5">
        <v>5000</v>
      </c>
      <c r="Q22" s="5">
        <v>4615071328</v>
      </c>
      <c r="S22" s="5">
        <v>4756872660</v>
      </c>
      <c r="U22" s="5">
        <v>0</v>
      </c>
      <c r="W22" s="5">
        <v>0</v>
      </c>
      <c r="Y22" s="5">
        <v>0</v>
      </c>
      <c r="AA22" s="5">
        <v>0</v>
      </c>
      <c r="AC22" s="5">
        <v>5000</v>
      </c>
      <c r="AE22" s="5">
        <v>968770</v>
      </c>
      <c r="AG22" s="5">
        <v>4615071328</v>
      </c>
      <c r="AI22" s="5">
        <v>4842972052</v>
      </c>
      <c r="AK22" s="16">
        <v>2.0417431743579756E-4</v>
      </c>
    </row>
    <row r="23" spans="1:37" x14ac:dyDescent="0.55000000000000004">
      <c r="A23" s="13" t="s">
        <v>145</v>
      </c>
      <c r="C23" s="6" t="s">
        <v>103</v>
      </c>
      <c r="E23" s="6" t="s">
        <v>103</v>
      </c>
      <c r="G23" s="6" t="s">
        <v>146</v>
      </c>
      <c r="I23" s="6" t="s">
        <v>147</v>
      </c>
      <c r="K23" s="5">
        <v>0</v>
      </c>
      <c r="M23" s="5">
        <v>0</v>
      </c>
      <c r="O23" s="5">
        <v>15762</v>
      </c>
      <c r="Q23" s="5">
        <v>13704267179</v>
      </c>
      <c r="S23" s="5">
        <v>14049197311</v>
      </c>
      <c r="U23" s="5">
        <v>0</v>
      </c>
      <c r="W23" s="5">
        <v>0</v>
      </c>
      <c r="Y23" s="5">
        <v>0</v>
      </c>
      <c r="AA23" s="5">
        <v>0</v>
      </c>
      <c r="AC23" s="5">
        <v>15762</v>
      </c>
      <c r="AE23" s="5">
        <v>904970</v>
      </c>
      <c r="AG23" s="5">
        <v>13704267179</v>
      </c>
      <c r="AI23" s="5">
        <v>14261551765</v>
      </c>
      <c r="AK23" s="16">
        <v>6.0125116683084441E-4</v>
      </c>
    </row>
    <row r="24" spans="1:37" x14ac:dyDescent="0.55000000000000004">
      <c r="A24" s="13" t="s">
        <v>148</v>
      </c>
      <c r="C24" s="6" t="s">
        <v>103</v>
      </c>
      <c r="E24" s="6" t="s">
        <v>103</v>
      </c>
      <c r="G24" s="6" t="s">
        <v>149</v>
      </c>
      <c r="I24" s="6" t="s">
        <v>150</v>
      </c>
      <c r="K24" s="5">
        <v>0</v>
      </c>
      <c r="M24" s="5">
        <v>0</v>
      </c>
      <c r="O24" s="5">
        <v>15472</v>
      </c>
      <c r="Q24" s="5">
        <v>14318051381</v>
      </c>
      <c r="S24" s="5">
        <v>14746227369</v>
      </c>
      <c r="U24" s="5">
        <v>0</v>
      </c>
      <c r="W24" s="5">
        <v>0</v>
      </c>
      <c r="Y24" s="5">
        <v>0</v>
      </c>
      <c r="AA24" s="5">
        <v>0</v>
      </c>
      <c r="AC24" s="5">
        <v>15472</v>
      </c>
      <c r="AE24" s="5">
        <v>970002</v>
      </c>
      <c r="AG24" s="5">
        <v>14318051381</v>
      </c>
      <c r="AI24" s="5">
        <v>15005150767</v>
      </c>
      <c r="AK24" s="16">
        <v>6.3260047404325992E-4</v>
      </c>
    </row>
    <row r="25" spans="1:37" x14ac:dyDescent="0.55000000000000004">
      <c r="A25" s="13" t="s">
        <v>151</v>
      </c>
      <c r="C25" s="6" t="s">
        <v>103</v>
      </c>
      <c r="E25" s="6" t="s">
        <v>103</v>
      </c>
      <c r="G25" s="6" t="s">
        <v>152</v>
      </c>
      <c r="I25" s="6" t="s">
        <v>153</v>
      </c>
      <c r="K25" s="5">
        <v>0</v>
      </c>
      <c r="M25" s="5">
        <v>0</v>
      </c>
      <c r="O25" s="5">
        <v>5000</v>
      </c>
      <c r="Q25" s="5">
        <v>4626127225</v>
      </c>
      <c r="S25" s="5">
        <v>4774134543</v>
      </c>
      <c r="U25" s="5">
        <v>0</v>
      </c>
      <c r="W25" s="5">
        <v>0</v>
      </c>
      <c r="Y25" s="5">
        <v>0</v>
      </c>
      <c r="AA25" s="5">
        <v>0</v>
      </c>
      <c r="AC25" s="5">
        <v>5000</v>
      </c>
      <c r="AE25" s="5">
        <v>969997</v>
      </c>
      <c r="AG25" s="5">
        <v>4626127225</v>
      </c>
      <c r="AI25" s="5">
        <v>4849105940</v>
      </c>
      <c r="AK25" s="16">
        <v>2.0443291533439796E-4</v>
      </c>
    </row>
    <row r="26" spans="1:37" x14ac:dyDescent="0.55000000000000004">
      <c r="A26" s="13" t="s">
        <v>154</v>
      </c>
      <c r="C26" s="6" t="s">
        <v>103</v>
      </c>
      <c r="E26" s="6" t="s">
        <v>103</v>
      </c>
      <c r="G26" s="6" t="s">
        <v>155</v>
      </c>
      <c r="I26" s="6" t="s">
        <v>156</v>
      </c>
      <c r="K26" s="5">
        <v>0</v>
      </c>
      <c r="M26" s="5">
        <v>0</v>
      </c>
      <c r="O26" s="5">
        <v>19151</v>
      </c>
      <c r="Q26" s="5">
        <v>17448774738</v>
      </c>
      <c r="S26" s="5">
        <v>17992971184</v>
      </c>
      <c r="U26" s="5">
        <v>0</v>
      </c>
      <c r="W26" s="5">
        <v>0</v>
      </c>
      <c r="Y26" s="5">
        <v>0</v>
      </c>
      <c r="AA26" s="5">
        <v>0</v>
      </c>
      <c r="AC26" s="5">
        <v>19151</v>
      </c>
      <c r="AE26" s="5">
        <v>955819</v>
      </c>
      <c r="AG26" s="5">
        <v>17448774738</v>
      </c>
      <c r="AI26" s="5">
        <v>18301571907</v>
      </c>
      <c r="AK26" s="16">
        <v>7.715739244397962E-4</v>
      </c>
    </row>
    <row r="27" spans="1:37" x14ac:dyDescent="0.55000000000000004">
      <c r="A27" s="13" t="s">
        <v>157</v>
      </c>
      <c r="C27" s="6" t="s">
        <v>103</v>
      </c>
      <c r="E27" s="6" t="s">
        <v>103</v>
      </c>
      <c r="G27" s="6" t="s">
        <v>158</v>
      </c>
      <c r="I27" s="6" t="s">
        <v>159</v>
      </c>
      <c r="K27" s="5">
        <v>0</v>
      </c>
      <c r="M27" s="5">
        <v>0</v>
      </c>
      <c r="O27" s="5">
        <v>20000</v>
      </c>
      <c r="Q27" s="5">
        <v>17708267864</v>
      </c>
      <c r="S27" s="5">
        <v>18178444559</v>
      </c>
      <c r="U27" s="5">
        <v>0</v>
      </c>
      <c r="W27" s="5">
        <v>0</v>
      </c>
      <c r="Y27" s="5">
        <v>0</v>
      </c>
      <c r="AA27" s="5">
        <v>0</v>
      </c>
      <c r="AC27" s="5">
        <v>20000</v>
      </c>
      <c r="AE27" s="5">
        <v>922039</v>
      </c>
      <c r="AG27" s="5">
        <v>17708267864</v>
      </c>
      <c r="AI27" s="5">
        <v>18437437608</v>
      </c>
      <c r="AK27" s="16">
        <v>7.7730187134239189E-4</v>
      </c>
    </row>
    <row r="28" spans="1:37" x14ac:dyDescent="0.55000000000000004">
      <c r="A28" s="13" t="s">
        <v>160</v>
      </c>
      <c r="C28" s="6" t="s">
        <v>103</v>
      </c>
      <c r="E28" s="6" t="s">
        <v>103</v>
      </c>
      <c r="G28" s="6" t="s">
        <v>161</v>
      </c>
      <c r="I28" s="6" t="s">
        <v>162</v>
      </c>
      <c r="K28" s="5">
        <v>0</v>
      </c>
      <c r="M28" s="5">
        <v>0</v>
      </c>
      <c r="O28" s="5">
        <v>38123</v>
      </c>
      <c r="Q28" s="5">
        <v>33265500940</v>
      </c>
      <c r="S28" s="5">
        <v>34113405225</v>
      </c>
      <c r="U28" s="5">
        <v>0</v>
      </c>
      <c r="W28" s="5">
        <v>0</v>
      </c>
      <c r="Y28" s="5">
        <v>0</v>
      </c>
      <c r="AA28" s="5">
        <v>0</v>
      </c>
      <c r="AC28" s="5">
        <v>38123</v>
      </c>
      <c r="AE28" s="5">
        <v>909750</v>
      </c>
      <c r="AG28" s="5">
        <v>33265500940</v>
      </c>
      <c r="AI28" s="5">
        <v>34676113065</v>
      </c>
      <c r="AK28" s="16">
        <v>1.4619063749189104E-3</v>
      </c>
    </row>
    <row r="29" spans="1:37" x14ac:dyDescent="0.55000000000000004">
      <c r="A29" s="13" t="s">
        <v>163</v>
      </c>
      <c r="C29" s="6" t="s">
        <v>103</v>
      </c>
      <c r="E29" s="6" t="s">
        <v>103</v>
      </c>
      <c r="G29" s="6" t="s">
        <v>164</v>
      </c>
      <c r="I29" s="6" t="s">
        <v>165</v>
      </c>
      <c r="K29" s="5">
        <v>0</v>
      </c>
      <c r="M29" s="5">
        <v>0</v>
      </c>
      <c r="O29" s="5">
        <v>90691</v>
      </c>
      <c r="Q29" s="5">
        <v>78077686930</v>
      </c>
      <c r="S29" s="5">
        <v>79483961155</v>
      </c>
      <c r="U29" s="5">
        <v>0</v>
      </c>
      <c r="W29" s="5">
        <v>0</v>
      </c>
      <c r="Y29" s="5">
        <v>0</v>
      </c>
      <c r="AA29" s="5">
        <v>0</v>
      </c>
      <c r="AC29" s="5">
        <v>90691</v>
      </c>
      <c r="AE29" s="5">
        <v>891955</v>
      </c>
      <c r="AG29" s="5">
        <v>78077686930</v>
      </c>
      <c r="AI29" s="5">
        <v>80877629177</v>
      </c>
      <c r="AK29" s="16">
        <v>3.4097109286889437E-3</v>
      </c>
    </row>
    <row r="30" spans="1:37" x14ac:dyDescent="0.55000000000000004">
      <c r="A30" s="13" t="s">
        <v>166</v>
      </c>
      <c r="C30" s="6" t="s">
        <v>103</v>
      </c>
      <c r="E30" s="6" t="s">
        <v>103</v>
      </c>
      <c r="G30" s="6" t="s">
        <v>167</v>
      </c>
      <c r="I30" s="6" t="s">
        <v>168</v>
      </c>
      <c r="K30" s="5">
        <v>15</v>
      </c>
      <c r="M30" s="5">
        <v>15</v>
      </c>
      <c r="O30" s="5">
        <v>130000</v>
      </c>
      <c r="Q30" s="5">
        <v>127282102187</v>
      </c>
      <c r="S30" s="5">
        <v>129976437500</v>
      </c>
      <c r="U30" s="5">
        <v>0</v>
      </c>
      <c r="W30" s="5">
        <v>0</v>
      </c>
      <c r="Y30" s="5">
        <v>0</v>
      </c>
      <c r="AA30" s="5">
        <v>0</v>
      </c>
      <c r="AC30" s="5">
        <v>130000</v>
      </c>
      <c r="AE30" s="5">
        <v>1000000</v>
      </c>
      <c r="AG30" s="5">
        <v>127282102187</v>
      </c>
      <c r="AI30" s="5">
        <v>129976437500</v>
      </c>
      <c r="AK30" s="16">
        <v>5.4796621009488948E-3</v>
      </c>
    </row>
    <row r="31" spans="1:37" x14ac:dyDescent="0.55000000000000004">
      <c r="A31" s="13" t="s">
        <v>169</v>
      </c>
      <c r="C31" s="6" t="s">
        <v>103</v>
      </c>
      <c r="E31" s="6" t="s">
        <v>103</v>
      </c>
      <c r="G31" s="6" t="s">
        <v>170</v>
      </c>
      <c r="I31" s="6" t="s">
        <v>171</v>
      </c>
      <c r="K31" s="5">
        <v>16</v>
      </c>
      <c r="M31" s="5">
        <v>16</v>
      </c>
      <c r="O31" s="5">
        <v>100000</v>
      </c>
      <c r="Q31" s="5">
        <v>94164000000</v>
      </c>
      <c r="S31" s="5">
        <v>94357894531</v>
      </c>
      <c r="U31" s="5">
        <v>0</v>
      </c>
      <c r="W31" s="5">
        <v>0</v>
      </c>
      <c r="Y31" s="5">
        <v>0</v>
      </c>
      <c r="AA31" s="5">
        <v>0</v>
      </c>
      <c r="AC31" s="5">
        <v>100000</v>
      </c>
      <c r="AE31" s="5">
        <v>943750</v>
      </c>
      <c r="AG31" s="5">
        <v>94164000000</v>
      </c>
      <c r="AI31" s="5">
        <v>94357894543</v>
      </c>
      <c r="AK31" s="16">
        <v>3.9780239290437064E-3</v>
      </c>
    </row>
    <row r="32" spans="1:37" x14ac:dyDescent="0.55000000000000004">
      <c r="A32" s="13" t="s">
        <v>172</v>
      </c>
      <c r="C32" s="6" t="s">
        <v>103</v>
      </c>
      <c r="E32" s="6" t="s">
        <v>103</v>
      </c>
      <c r="G32" s="6" t="s">
        <v>173</v>
      </c>
      <c r="I32" s="6" t="s">
        <v>174</v>
      </c>
      <c r="K32" s="5">
        <v>16</v>
      </c>
      <c r="M32" s="5">
        <v>16</v>
      </c>
      <c r="O32" s="5">
        <v>100000</v>
      </c>
      <c r="Q32" s="5">
        <v>94368000000</v>
      </c>
      <c r="S32" s="5">
        <v>94432880937</v>
      </c>
      <c r="U32" s="5">
        <v>0</v>
      </c>
      <c r="W32" s="5">
        <v>0</v>
      </c>
      <c r="Y32" s="5">
        <v>0</v>
      </c>
      <c r="AA32" s="5">
        <v>0</v>
      </c>
      <c r="AC32" s="5">
        <v>100000</v>
      </c>
      <c r="AE32" s="5">
        <v>944500</v>
      </c>
      <c r="AG32" s="5">
        <v>94368000000</v>
      </c>
      <c r="AI32" s="5">
        <v>94432880937</v>
      </c>
      <c r="AK32" s="16">
        <v>3.9811852725529446E-3</v>
      </c>
    </row>
    <row r="33" spans="1:37" x14ac:dyDescent="0.55000000000000004">
      <c r="A33" s="13" t="s">
        <v>175</v>
      </c>
      <c r="C33" s="6" t="s">
        <v>103</v>
      </c>
      <c r="E33" s="6" t="s">
        <v>103</v>
      </c>
      <c r="G33" s="6" t="s">
        <v>176</v>
      </c>
      <c r="I33" s="6" t="s">
        <v>177</v>
      </c>
      <c r="K33" s="5">
        <v>18</v>
      </c>
      <c r="M33" s="5">
        <v>18</v>
      </c>
      <c r="O33" s="5">
        <v>1000000</v>
      </c>
      <c r="Q33" s="5">
        <v>755200000000</v>
      </c>
      <c r="S33" s="5">
        <v>843697482409</v>
      </c>
      <c r="U33" s="5">
        <v>0</v>
      </c>
      <c r="W33" s="5">
        <v>0</v>
      </c>
      <c r="Y33" s="5">
        <v>250000</v>
      </c>
      <c r="AA33" s="5">
        <v>212174799138</v>
      </c>
      <c r="AC33" s="5">
        <v>750000</v>
      </c>
      <c r="AE33" s="5">
        <v>854835</v>
      </c>
      <c r="AG33" s="5">
        <v>566400000000</v>
      </c>
      <c r="AI33" s="5">
        <v>640661557878</v>
      </c>
      <c r="AK33" s="16">
        <v>2.7009579011110792E-2</v>
      </c>
    </row>
    <row r="34" spans="1:37" x14ac:dyDescent="0.55000000000000004">
      <c r="A34" s="13" t="s">
        <v>178</v>
      </c>
      <c r="C34" s="6" t="s">
        <v>103</v>
      </c>
      <c r="E34" s="6" t="s">
        <v>103</v>
      </c>
      <c r="G34" s="6" t="s">
        <v>179</v>
      </c>
      <c r="I34" s="6" t="s">
        <v>144</v>
      </c>
      <c r="K34" s="5">
        <v>18</v>
      </c>
      <c r="M34" s="5">
        <v>18</v>
      </c>
      <c r="O34" s="5">
        <v>400000</v>
      </c>
      <c r="Q34" s="5">
        <v>343188000000</v>
      </c>
      <c r="S34" s="5">
        <v>388407152361</v>
      </c>
      <c r="U34" s="5">
        <v>0</v>
      </c>
      <c r="W34" s="5">
        <v>0</v>
      </c>
      <c r="Y34" s="5">
        <v>180000</v>
      </c>
      <c r="AA34" s="5">
        <v>174893486460</v>
      </c>
      <c r="AC34" s="5">
        <v>220000</v>
      </c>
      <c r="AE34" s="5">
        <v>983911</v>
      </c>
      <c r="AG34" s="5">
        <v>188753400000</v>
      </c>
      <c r="AI34" s="5">
        <v>216303505563</v>
      </c>
      <c r="AK34" s="16">
        <v>9.119115314542757E-3</v>
      </c>
    </row>
    <row r="35" spans="1:37" ht="24.75" thickBot="1" x14ac:dyDescent="0.6">
      <c r="Q35" s="14">
        <f>SUM(Q9:Q34)</f>
        <v>2074903621100</v>
      </c>
      <c r="S35" s="14">
        <f>SUM(S9:S34)</f>
        <v>2223184842614</v>
      </c>
      <c r="W35" s="14">
        <f>SUM(W9:W34)</f>
        <v>0</v>
      </c>
      <c r="AA35" s="14">
        <f>SUM(AA9:AA34)</f>
        <v>395841695136</v>
      </c>
      <c r="AG35" s="14">
        <f>SUM(AG9:AG34)</f>
        <v>1723207455823</v>
      </c>
      <c r="AI35" s="14">
        <f>SUM(AI9:AI34)</f>
        <v>1848754257636</v>
      </c>
      <c r="AK35" s="11">
        <f>SUM(AK9:AK34)</f>
        <v>7.7941424109813306E-2</v>
      </c>
    </row>
    <row r="36" spans="1:37" ht="24.75" thickTop="1" x14ac:dyDescent="0.55000000000000004">
      <c r="S36" s="5"/>
      <c r="AI36" s="5"/>
      <c r="AK36" s="15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workbookViewId="0">
      <selection activeCell="E20" sqref="E20"/>
    </sheetView>
  </sheetViews>
  <sheetFormatPr defaultRowHeight="24" x14ac:dyDescent="0.55000000000000004"/>
  <cols>
    <col min="1" max="1" width="29.42578125" style="3" bestFit="1" customWidth="1"/>
    <col min="2" max="2" width="1" style="3" customWidth="1"/>
    <col min="3" max="3" width="11.28515625" style="3" bestFit="1" customWidth="1"/>
    <col min="4" max="4" width="1" style="3" customWidth="1"/>
    <col min="5" max="5" width="13.85546875" style="3" bestFit="1" customWidth="1"/>
    <col min="6" max="6" width="1" style="3" customWidth="1"/>
    <col min="7" max="7" width="21.28515625" style="3" bestFit="1" customWidth="1"/>
    <col min="8" max="8" width="1" style="3" customWidth="1"/>
    <col min="9" max="9" width="13.85546875" style="3" bestFit="1" customWidth="1"/>
    <col min="10" max="10" width="1" style="3" customWidth="1"/>
    <col min="11" max="11" width="29.5703125" style="3" bestFit="1" customWidth="1"/>
    <col min="12" max="12" width="1" style="3" customWidth="1"/>
    <col min="13" max="13" width="24.42578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75" x14ac:dyDescent="0.55000000000000004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6" spans="1:13" ht="24.75" x14ac:dyDescent="0.55000000000000004">
      <c r="A6" s="48" t="s">
        <v>3</v>
      </c>
      <c r="C6" s="49" t="s">
        <v>6</v>
      </c>
      <c r="D6" s="49" t="s">
        <v>6</v>
      </c>
      <c r="E6" s="49" t="s">
        <v>6</v>
      </c>
      <c r="F6" s="49" t="s">
        <v>6</v>
      </c>
      <c r="G6" s="49" t="s">
        <v>6</v>
      </c>
      <c r="H6" s="49" t="s">
        <v>6</v>
      </c>
      <c r="I6" s="49" t="s">
        <v>6</v>
      </c>
      <c r="J6" s="49" t="s">
        <v>6</v>
      </c>
      <c r="K6" s="49" t="s">
        <v>6</v>
      </c>
      <c r="L6" s="49" t="s">
        <v>6</v>
      </c>
      <c r="M6" s="49" t="s">
        <v>6</v>
      </c>
    </row>
    <row r="7" spans="1:13" ht="24.75" x14ac:dyDescent="0.55000000000000004">
      <c r="A7" s="49" t="s">
        <v>3</v>
      </c>
      <c r="C7" s="49" t="s">
        <v>7</v>
      </c>
      <c r="E7" s="49" t="s">
        <v>180</v>
      </c>
      <c r="G7" s="49" t="s">
        <v>181</v>
      </c>
      <c r="I7" s="49" t="s">
        <v>182</v>
      </c>
      <c r="K7" s="49" t="s">
        <v>183</v>
      </c>
      <c r="M7" s="49" t="s">
        <v>184</v>
      </c>
    </row>
    <row r="8" spans="1:13" ht="24.75" x14ac:dyDescent="0.6">
      <c r="A8" s="34" t="s">
        <v>50</v>
      </c>
      <c r="C8" s="5">
        <v>95242880</v>
      </c>
      <c r="D8" s="6"/>
      <c r="E8" s="5">
        <v>6862</v>
      </c>
      <c r="F8" s="6"/>
      <c r="G8" s="5">
        <v>5500</v>
      </c>
      <c r="H8" s="6"/>
      <c r="I8" s="6" t="s">
        <v>185</v>
      </c>
      <c r="J8" s="6"/>
      <c r="K8" s="5">
        <v>523835840000</v>
      </c>
      <c r="L8" s="6"/>
      <c r="M8" s="13" t="s">
        <v>247</v>
      </c>
    </row>
    <row r="9" spans="1:13" ht="24.75" x14ac:dyDescent="0.6">
      <c r="A9" s="34" t="s">
        <v>59</v>
      </c>
      <c r="C9" s="5">
        <v>1106440</v>
      </c>
      <c r="D9" s="6"/>
      <c r="E9" s="5">
        <v>29350</v>
      </c>
      <c r="F9" s="6"/>
      <c r="G9" s="5">
        <v>28300</v>
      </c>
      <c r="H9" s="6"/>
      <c r="I9" s="6" t="s">
        <v>186</v>
      </c>
      <c r="J9" s="6"/>
      <c r="K9" s="5">
        <v>31312252000</v>
      </c>
      <c r="L9" s="6"/>
      <c r="M9" s="13" t="s">
        <v>247</v>
      </c>
    </row>
    <row r="10" spans="1:13" ht="24.75" x14ac:dyDescent="0.6">
      <c r="A10" s="34" t="s">
        <v>58</v>
      </c>
      <c r="C10" s="5">
        <v>1023131</v>
      </c>
      <c r="D10" s="6"/>
      <c r="E10" s="5">
        <v>35420</v>
      </c>
      <c r="F10" s="6"/>
      <c r="G10" s="5">
        <v>30500</v>
      </c>
      <c r="H10" s="6"/>
      <c r="I10" s="6" t="s">
        <v>187</v>
      </c>
      <c r="J10" s="6"/>
      <c r="K10" s="5">
        <v>31205495500</v>
      </c>
      <c r="L10" s="6"/>
      <c r="M10" s="13" t="s">
        <v>247</v>
      </c>
    </row>
    <row r="11" spans="1:13" ht="24.75" thickBot="1" x14ac:dyDescent="0.6">
      <c r="C11" s="6"/>
      <c r="D11" s="6"/>
      <c r="E11" s="6"/>
      <c r="F11" s="6"/>
      <c r="G11" s="6"/>
      <c r="H11" s="6"/>
      <c r="I11" s="6"/>
      <c r="J11" s="6"/>
      <c r="K11" s="14">
        <f>SUM(K8:K10)</f>
        <v>586353587500</v>
      </c>
      <c r="L11" s="6"/>
      <c r="M11" s="6"/>
    </row>
    <row r="12" spans="1:13" ht="24.75" thickTop="1" x14ac:dyDescent="0.55000000000000004">
      <c r="I12" s="4"/>
    </row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ignoredErrors>
    <ignoredError sqref="I8: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3"/>
  <sheetViews>
    <sheetView rightToLeft="1" workbookViewId="0">
      <selection activeCell="K14" sqref="K14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30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1" ht="30" x14ac:dyDescent="0.4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1" ht="30" x14ac:dyDescent="0.4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21" ht="30" x14ac:dyDescent="0.45">
      <c r="A6" s="47" t="s">
        <v>189</v>
      </c>
      <c r="C6" s="45" t="s">
        <v>190</v>
      </c>
      <c r="D6" s="45" t="s">
        <v>190</v>
      </c>
      <c r="E6" s="45" t="s">
        <v>190</v>
      </c>
      <c r="F6" s="45" t="s">
        <v>190</v>
      </c>
      <c r="G6" s="45" t="s">
        <v>190</v>
      </c>
      <c r="H6" s="45" t="s">
        <v>190</v>
      </c>
      <c r="I6" s="45" t="s">
        <v>190</v>
      </c>
      <c r="K6" s="45" t="s">
        <v>246</v>
      </c>
      <c r="M6" s="45" t="s">
        <v>5</v>
      </c>
      <c r="N6" s="45" t="s">
        <v>5</v>
      </c>
      <c r="O6" s="45" t="s">
        <v>5</v>
      </c>
      <c r="Q6" s="45" t="s">
        <v>6</v>
      </c>
      <c r="R6" s="45" t="s">
        <v>6</v>
      </c>
      <c r="S6" s="45" t="s">
        <v>6</v>
      </c>
    </row>
    <row r="7" spans="1:21" ht="30" x14ac:dyDescent="0.45">
      <c r="A7" s="45" t="s">
        <v>189</v>
      </c>
      <c r="C7" s="45" t="s">
        <v>191</v>
      </c>
      <c r="E7" s="45" t="s">
        <v>192</v>
      </c>
      <c r="G7" s="45" t="s">
        <v>193</v>
      </c>
      <c r="I7" s="45" t="s">
        <v>100</v>
      </c>
      <c r="K7" s="45" t="s">
        <v>194</v>
      </c>
      <c r="M7" s="45" t="s">
        <v>195</v>
      </c>
      <c r="O7" s="45" t="s">
        <v>196</v>
      </c>
      <c r="Q7" s="45" t="s">
        <v>194</v>
      </c>
      <c r="S7" s="45" t="s">
        <v>188</v>
      </c>
    </row>
    <row r="8" spans="1:21" ht="24.75" customHeight="1" x14ac:dyDescent="0.6">
      <c r="A8" s="24" t="s">
        <v>197</v>
      </c>
      <c r="B8" s="24"/>
      <c r="C8" s="25" t="s">
        <v>198</v>
      </c>
      <c r="D8" s="25"/>
      <c r="E8" s="25" t="s">
        <v>199</v>
      </c>
      <c r="F8" s="25"/>
      <c r="G8" s="25" t="s">
        <v>200</v>
      </c>
      <c r="H8" s="25"/>
      <c r="I8" s="25">
        <v>8</v>
      </c>
      <c r="J8" s="25"/>
      <c r="K8" s="26">
        <v>172107785514</v>
      </c>
      <c r="L8" s="25"/>
      <c r="M8" s="26">
        <v>651884440106</v>
      </c>
      <c r="N8" s="25"/>
      <c r="O8" s="26">
        <v>812075318633</v>
      </c>
      <c r="P8" s="25"/>
      <c r="Q8" s="26">
        <v>11916906987</v>
      </c>
      <c r="R8" s="25"/>
      <c r="S8" s="30">
        <v>5.0240354969874432E-4</v>
      </c>
      <c r="T8" s="24"/>
      <c r="U8" s="24"/>
    </row>
    <row r="9" spans="1:21" ht="24.75" customHeight="1" x14ac:dyDescent="0.6">
      <c r="A9" s="24" t="s">
        <v>201</v>
      </c>
      <c r="B9" s="24"/>
      <c r="C9" s="25" t="s">
        <v>202</v>
      </c>
      <c r="D9" s="25"/>
      <c r="E9" s="25" t="s">
        <v>199</v>
      </c>
      <c r="F9" s="25"/>
      <c r="G9" s="25" t="s">
        <v>203</v>
      </c>
      <c r="H9" s="25"/>
      <c r="I9" s="25">
        <v>10</v>
      </c>
      <c r="J9" s="25"/>
      <c r="K9" s="26">
        <v>109586266730</v>
      </c>
      <c r="L9" s="25"/>
      <c r="M9" s="26">
        <v>1078891862</v>
      </c>
      <c r="N9" s="25"/>
      <c r="O9" s="26">
        <v>2076448840</v>
      </c>
      <c r="P9" s="25"/>
      <c r="Q9" s="26">
        <v>108588709752</v>
      </c>
      <c r="R9" s="25"/>
      <c r="S9" s="30">
        <v>4.5779792773515127E-3</v>
      </c>
      <c r="T9" s="24"/>
      <c r="U9" s="24"/>
    </row>
    <row r="10" spans="1:21" s="18" customFormat="1" ht="25.5" thickBo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1">
        <f>SUM(K8:K9)</f>
        <v>281694052244</v>
      </c>
      <c r="L10" s="42"/>
      <c r="M10" s="41">
        <f>SUM(M8:M9)</f>
        <v>652963331968</v>
      </c>
      <c r="N10" s="42"/>
      <c r="O10" s="41">
        <f>SUM(O8:O9)</f>
        <v>814151767473</v>
      </c>
      <c r="P10" s="42"/>
      <c r="Q10" s="41">
        <f>SUM(Q8:Q9)</f>
        <v>120505616739</v>
      </c>
      <c r="R10" s="42"/>
      <c r="S10" s="43">
        <f>SUM(S8:S9)</f>
        <v>5.0803828270502569E-3</v>
      </c>
      <c r="T10" s="40"/>
      <c r="U10" s="40"/>
    </row>
    <row r="11" spans="1:21" ht="19.5" thickTop="1" x14ac:dyDescent="0.45"/>
    <row r="12" spans="1:21" x14ac:dyDescent="0.45">
      <c r="Q12" s="2"/>
    </row>
    <row r="13" spans="1:21" x14ac:dyDescent="0.45">
      <c r="S13" s="17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J16" sqref="J16"/>
    </sheetView>
  </sheetViews>
  <sheetFormatPr defaultRowHeight="24" x14ac:dyDescent="0.55000000000000004"/>
  <cols>
    <col min="1" max="1" width="25" style="3" bestFit="1" customWidth="1"/>
    <col min="2" max="2" width="1" style="3" customWidth="1"/>
    <col min="3" max="3" width="19.5703125" style="3" customWidth="1"/>
    <col min="4" max="4" width="1" style="3" customWidth="1"/>
    <col min="5" max="5" width="21.7109375" style="3" bestFit="1" customWidth="1"/>
    <col min="6" max="6" width="1" style="3" customWidth="1"/>
    <col min="7" max="7" width="26" style="3" bestFit="1" customWidth="1"/>
    <col min="8" max="8" width="1" style="3" customWidth="1"/>
    <col min="9" max="9" width="9.140625" style="3" customWidth="1"/>
    <col min="10" max="10" width="19.85546875" style="3" bestFit="1" customWidth="1"/>
    <col min="11" max="16384" width="9.140625" style="3"/>
  </cols>
  <sheetData>
    <row r="2" spans="1:10" ht="24.75" x14ac:dyDescent="0.55000000000000004">
      <c r="A2" s="50" t="s">
        <v>0</v>
      </c>
      <c r="B2" s="50"/>
      <c r="C2" s="50"/>
      <c r="D2" s="50"/>
      <c r="E2" s="50"/>
      <c r="F2" s="50"/>
      <c r="G2" s="50"/>
    </row>
    <row r="3" spans="1:10" ht="24.75" x14ac:dyDescent="0.55000000000000004">
      <c r="A3" s="50" t="s">
        <v>204</v>
      </c>
      <c r="B3" s="50"/>
      <c r="C3" s="50"/>
      <c r="D3" s="50"/>
      <c r="E3" s="50"/>
      <c r="F3" s="50"/>
      <c r="G3" s="50"/>
    </row>
    <row r="4" spans="1:10" ht="24.75" x14ac:dyDescent="0.55000000000000004">
      <c r="A4" s="50" t="s">
        <v>2</v>
      </c>
      <c r="B4" s="50"/>
      <c r="C4" s="50"/>
      <c r="D4" s="50"/>
      <c r="E4" s="50"/>
      <c r="F4" s="50"/>
      <c r="G4" s="50"/>
    </row>
    <row r="6" spans="1:10" ht="62.25" customHeight="1" x14ac:dyDescent="0.55000000000000004">
      <c r="A6" s="49" t="s">
        <v>208</v>
      </c>
      <c r="B6" s="6"/>
      <c r="C6" s="49" t="s">
        <v>194</v>
      </c>
      <c r="D6" s="6"/>
      <c r="E6" s="49" t="s">
        <v>235</v>
      </c>
      <c r="F6" s="6"/>
      <c r="G6" s="52" t="s">
        <v>13</v>
      </c>
      <c r="J6" s="19"/>
    </row>
    <row r="7" spans="1:10" x14ac:dyDescent="0.55000000000000004">
      <c r="A7" s="3" t="s">
        <v>243</v>
      </c>
      <c r="C7" s="7">
        <v>-886490784357</v>
      </c>
      <c r="D7" s="6"/>
      <c r="E7" s="10">
        <f>C7/$C$11</f>
        <v>1.0338399845517894</v>
      </c>
      <c r="F7" s="6"/>
      <c r="G7" s="10">
        <v>-3.737346589362793E-2</v>
      </c>
      <c r="J7" s="19"/>
    </row>
    <row r="8" spans="1:10" x14ac:dyDescent="0.55000000000000004">
      <c r="A8" s="3" t="s">
        <v>244</v>
      </c>
      <c r="C8" s="7">
        <v>26970055352</v>
      </c>
      <c r="D8" s="6"/>
      <c r="E8" s="10">
        <f t="shared" ref="E8:E10" si="0">C8/$C$11</f>
        <v>-3.1452917616844496E-2</v>
      </c>
      <c r="F8" s="6"/>
      <c r="G8" s="10">
        <v>1.1370275491113403E-3</v>
      </c>
      <c r="J8" s="19"/>
    </row>
    <row r="9" spans="1:10" x14ac:dyDescent="0.55000000000000004">
      <c r="A9" s="3" t="s">
        <v>245</v>
      </c>
      <c r="C9" s="7">
        <v>993180487</v>
      </c>
      <c r="D9" s="6"/>
      <c r="E9" s="10">
        <f t="shared" si="0"/>
        <v>-1.1582632526540948E-3</v>
      </c>
      <c r="F9" s="6"/>
      <c r="G9" s="10">
        <v>4.1871385142525287E-5</v>
      </c>
      <c r="J9" s="19"/>
    </row>
    <row r="10" spans="1:10" x14ac:dyDescent="0.55000000000000004">
      <c r="A10" s="3" t="s">
        <v>252</v>
      </c>
      <c r="C10" s="7">
        <v>1053667063</v>
      </c>
      <c r="D10" s="6"/>
      <c r="E10" s="10">
        <f t="shared" si="0"/>
        <v>-1.2288036822906963E-3</v>
      </c>
      <c r="F10" s="6"/>
      <c r="G10" s="10">
        <v>4.4421431939456195E-5</v>
      </c>
      <c r="J10" s="19"/>
    </row>
    <row r="11" spans="1:10" ht="24.75" thickBot="1" x14ac:dyDescent="0.6">
      <c r="C11" s="8">
        <f>SUM(C7:C10)</f>
        <v>-857473881455</v>
      </c>
      <c r="D11" s="6"/>
      <c r="E11" s="11">
        <f>SUM(E7:E10)</f>
        <v>1</v>
      </c>
      <c r="F11" s="6"/>
      <c r="G11" s="44">
        <f>SUM(G7:G10)</f>
        <v>-3.6150145527434605E-2</v>
      </c>
      <c r="J11" s="19"/>
    </row>
    <row r="12" spans="1:10" ht="24.75" thickTop="1" x14ac:dyDescent="0.55000000000000004">
      <c r="J12" s="35"/>
    </row>
    <row r="13" spans="1:10" x14ac:dyDescent="0.55000000000000004">
      <c r="G13" s="35"/>
      <c r="J13" s="3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workbookViewId="0">
      <selection activeCell="G14" sqref="G14"/>
    </sheetView>
  </sheetViews>
  <sheetFormatPr defaultRowHeight="24" x14ac:dyDescent="0.55000000000000004"/>
  <cols>
    <col min="1" max="1" width="31" style="3" bestFit="1" customWidth="1"/>
    <col min="2" max="2" width="1" style="3" customWidth="1"/>
    <col min="3" max="3" width="18.285156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0.28515625" style="3" bestFit="1" customWidth="1"/>
    <col min="8" max="8" width="1" style="3" customWidth="1"/>
    <col min="9" max="9" width="16.28515625" style="3" customWidth="1"/>
    <col min="10" max="10" width="1" style="3" customWidth="1"/>
    <col min="11" max="11" width="16.28515625" style="3" customWidth="1"/>
    <col min="12" max="12" width="1" style="3" customWidth="1"/>
    <col min="13" max="13" width="16.28515625" style="3" customWidth="1"/>
    <col min="14" max="14" width="1" style="3" customWidth="1"/>
    <col min="15" max="15" width="16.28515625" style="3" customWidth="1"/>
    <col min="16" max="16" width="1" style="3" customWidth="1"/>
    <col min="17" max="17" width="16.28515625" style="3" customWidth="1"/>
    <col min="18" max="18" width="1" style="3" customWidth="1"/>
    <col min="19" max="19" width="16.285156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4.75" x14ac:dyDescent="0.55000000000000004">
      <c r="A3" s="50" t="s">
        <v>204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6" spans="1:19" ht="24.75" x14ac:dyDescent="0.55000000000000004">
      <c r="A6" s="49" t="s">
        <v>205</v>
      </c>
      <c r="B6" s="49" t="s">
        <v>205</v>
      </c>
      <c r="C6" s="49" t="s">
        <v>205</v>
      </c>
      <c r="D6" s="49" t="s">
        <v>205</v>
      </c>
      <c r="E6" s="49" t="s">
        <v>205</v>
      </c>
      <c r="F6" s="49" t="s">
        <v>205</v>
      </c>
      <c r="G6" s="49" t="s">
        <v>205</v>
      </c>
      <c r="I6" s="49" t="s">
        <v>206</v>
      </c>
      <c r="J6" s="49" t="s">
        <v>206</v>
      </c>
      <c r="K6" s="49" t="s">
        <v>206</v>
      </c>
      <c r="L6" s="49" t="s">
        <v>206</v>
      </c>
      <c r="M6" s="49" t="s">
        <v>206</v>
      </c>
      <c r="O6" s="49" t="s">
        <v>207</v>
      </c>
      <c r="P6" s="49" t="s">
        <v>207</v>
      </c>
      <c r="Q6" s="49" t="s">
        <v>207</v>
      </c>
      <c r="R6" s="49" t="s">
        <v>207</v>
      </c>
      <c r="S6" s="49" t="s">
        <v>207</v>
      </c>
    </row>
    <row r="7" spans="1:19" ht="24.75" x14ac:dyDescent="0.55000000000000004">
      <c r="A7" s="49" t="s">
        <v>208</v>
      </c>
      <c r="C7" s="49" t="s">
        <v>209</v>
      </c>
      <c r="E7" s="49" t="s">
        <v>99</v>
      </c>
      <c r="G7" s="49" t="s">
        <v>100</v>
      </c>
      <c r="I7" s="49" t="s">
        <v>210</v>
      </c>
      <c r="K7" s="49" t="s">
        <v>211</v>
      </c>
      <c r="M7" s="49" t="s">
        <v>212</v>
      </c>
      <c r="O7" s="49" t="s">
        <v>210</v>
      </c>
      <c r="Q7" s="49" t="s">
        <v>211</v>
      </c>
      <c r="S7" s="49" t="s">
        <v>212</v>
      </c>
    </row>
    <row r="8" spans="1:19" x14ac:dyDescent="0.55000000000000004">
      <c r="A8" s="3" t="s">
        <v>169</v>
      </c>
      <c r="C8" s="6" t="s">
        <v>248</v>
      </c>
      <c r="D8" s="6"/>
      <c r="E8" s="6" t="s">
        <v>171</v>
      </c>
      <c r="F8" s="6"/>
      <c r="G8" s="5">
        <v>16</v>
      </c>
      <c r="H8" s="6"/>
      <c r="I8" s="5">
        <v>1364077756</v>
      </c>
      <c r="J8" s="6"/>
      <c r="K8" s="5">
        <v>0</v>
      </c>
      <c r="L8" s="6"/>
      <c r="M8" s="5">
        <v>1364077756</v>
      </c>
      <c r="N8" s="6"/>
      <c r="O8" s="5">
        <v>1407468720</v>
      </c>
      <c r="P8" s="6"/>
      <c r="Q8" s="5">
        <v>0</v>
      </c>
      <c r="R8" s="6"/>
      <c r="S8" s="5">
        <v>1407468720</v>
      </c>
    </row>
    <row r="9" spans="1:19" x14ac:dyDescent="0.55000000000000004">
      <c r="A9" s="3" t="s">
        <v>172</v>
      </c>
      <c r="C9" s="6" t="s">
        <v>248</v>
      </c>
      <c r="D9" s="6"/>
      <c r="E9" s="6" t="s">
        <v>174</v>
      </c>
      <c r="F9" s="6"/>
      <c r="G9" s="5">
        <v>16</v>
      </c>
      <c r="H9" s="6"/>
      <c r="I9" s="5">
        <v>1398080826</v>
      </c>
      <c r="J9" s="6"/>
      <c r="K9" s="5">
        <v>0</v>
      </c>
      <c r="L9" s="6"/>
      <c r="M9" s="5">
        <v>1398080826</v>
      </c>
      <c r="N9" s="6"/>
      <c r="O9" s="5">
        <v>1442565303</v>
      </c>
      <c r="P9" s="6"/>
      <c r="Q9" s="5">
        <v>0</v>
      </c>
      <c r="R9" s="6"/>
      <c r="S9" s="5">
        <v>1442565303</v>
      </c>
    </row>
    <row r="10" spans="1:19" x14ac:dyDescent="0.55000000000000004">
      <c r="A10" s="3" t="s">
        <v>166</v>
      </c>
      <c r="C10" s="6" t="s">
        <v>248</v>
      </c>
      <c r="D10" s="6"/>
      <c r="E10" s="6" t="s">
        <v>168</v>
      </c>
      <c r="F10" s="6"/>
      <c r="G10" s="5">
        <v>15</v>
      </c>
      <c r="H10" s="6"/>
      <c r="I10" s="5">
        <v>1680225420</v>
      </c>
      <c r="J10" s="6"/>
      <c r="K10" s="5">
        <v>0</v>
      </c>
      <c r="L10" s="6"/>
      <c r="M10" s="5">
        <v>1680225420</v>
      </c>
      <c r="N10" s="6"/>
      <c r="O10" s="5">
        <v>1733723664</v>
      </c>
      <c r="P10" s="6"/>
      <c r="Q10" s="5">
        <v>0</v>
      </c>
      <c r="R10" s="6"/>
      <c r="S10" s="5">
        <v>1733723664</v>
      </c>
    </row>
    <row r="11" spans="1:19" x14ac:dyDescent="0.55000000000000004">
      <c r="A11" s="3" t="s">
        <v>102</v>
      </c>
      <c r="C11" s="6" t="s">
        <v>248</v>
      </c>
      <c r="D11" s="6"/>
      <c r="E11" s="6" t="s">
        <v>105</v>
      </c>
      <c r="F11" s="6"/>
      <c r="G11" s="5">
        <v>19</v>
      </c>
      <c r="H11" s="6"/>
      <c r="I11" s="5">
        <v>1116561192</v>
      </c>
      <c r="J11" s="6"/>
      <c r="K11" s="5">
        <v>0</v>
      </c>
      <c r="L11" s="6"/>
      <c r="M11" s="5">
        <v>1116561192</v>
      </c>
      <c r="N11" s="6"/>
      <c r="O11" s="5">
        <v>1151975634</v>
      </c>
      <c r="P11" s="6"/>
      <c r="Q11" s="5">
        <v>0</v>
      </c>
      <c r="R11" s="6"/>
      <c r="S11" s="5">
        <v>1151975634</v>
      </c>
    </row>
    <row r="12" spans="1:19" x14ac:dyDescent="0.55000000000000004">
      <c r="A12" s="3" t="s">
        <v>197</v>
      </c>
      <c r="C12" s="5">
        <v>1</v>
      </c>
      <c r="D12" s="6"/>
      <c r="E12" s="6" t="s">
        <v>248</v>
      </c>
      <c r="F12" s="6"/>
      <c r="G12" s="6">
        <v>8</v>
      </c>
      <c r="H12" s="6"/>
      <c r="I12" s="5">
        <v>70132278</v>
      </c>
      <c r="J12" s="6"/>
      <c r="K12" s="5">
        <v>0</v>
      </c>
      <c r="L12" s="6"/>
      <c r="M12" s="5">
        <v>70132278</v>
      </c>
      <c r="N12" s="6"/>
      <c r="O12" s="5">
        <v>446499573</v>
      </c>
      <c r="P12" s="6"/>
      <c r="Q12" s="5">
        <v>0</v>
      </c>
      <c r="R12" s="6"/>
      <c r="S12" s="5">
        <v>446499573</v>
      </c>
    </row>
    <row r="13" spans="1:19" x14ac:dyDescent="0.55000000000000004">
      <c r="A13" s="3" t="s">
        <v>201</v>
      </c>
      <c r="C13" s="5">
        <v>17</v>
      </c>
      <c r="D13" s="6"/>
      <c r="E13" s="6" t="s">
        <v>248</v>
      </c>
      <c r="F13" s="6"/>
      <c r="G13" s="6">
        <v>10</v>
      </c>
      <c r="H13" s="6"/>
      <c r="I13" s="5">
        <v>923048209</v>
      </c>
      <c r="J13" s="6"/>
      <c r="K13" s="5">
        <v>0</v>
      </c>
      <c r="L13" s="6"/>
      <c r="M13" s="5">
        <v>923048209</v>
      </c>
      <c r="N13" s="6"/>
      <c r="O13" s="5">
        <v>923048209</v>
      </c>
      <c r="P13" s="6"/>
      <c r="Q13" s="5">
        <v>0</v>
      </c>
      <c r="R13" s="6"/>
      <c r="S13" s="5">
        <v>923048209</v>
      </c>
    </row>
    <row r="14" spans="1:19" x14ac:dyDescent="0.55000000000000004">
      <c r="I14" s="37">
        <f>SUM(I8:I13)</f>
        <v>6552125681</v>
      </c>
      <c r="K14" s="37">
        <f>SUM(K8:K13)</f>
        <v>0</v>
      </c>
      <c r="M14" s="37">
        <f>SUM(M8:M13)</f>
        <v>6552125681</v>
      </c>
      <c r="O14" s="37">
        <f>SUM(O8:O13)</f>
        <v>7105281103</v>
      </c>
      <c r="Q14" s="37">
        <f>SUM(Q8:Q13)</f>
        <v>0</v>
      </c>
      <c r="S14" s="37">
        <f>SUM(S8:S13)</f>
        <v>7105281103</v>
      </c>
    </row>
    <row r="15" spans="1:19" s="38" customFormat="1" x14ac:dyDescent="0.55000000000000004"/>
    <row r="16" spans="1:19" s="38" customFormat="1" x14ac:dyDescent="0.55000000000000004"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9:19" s="38" customFormat="1" x14ac:dyDescent="0.55000000000000004">
      <c r="M17" s="33"/>
      <c r="S17" s="39"/>
    </row>
    <row r="18" spans="9:19" s="38" customFormat="1" x14ac:dyDescent="0.55000000000000004"/>
    <row r="19" spans="9:19" s="38" customFormat="1" x14ac:dyDescent="0.55000000000000004"/>
    <row r="20" spans="9:19" s="38" customFormat="1" x14ac:dyDescent="0.55000000000000004"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9:19" s="38" customFormat="1" x14ac:dyDescent="0.55000000000000004">
      <c r="M21" s="33"/>
      <c r="S21" s="3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K18" sqref="K18"/>
    </sheetView>
  </sheetViews>
  <sheetFormatPr defaultRowHeight="24" x14ac:dyDescent="0.55000000000000004"/>
  <cols>
    <col min="1" max="1" width="24.28515625" style="6" bestFit="1" customWidth="1"/>
    <col min="2" max="2" width="1" style="6" customWidth="1"/>
    <col min="3" max="3" width="13.7109375" style="6" bestFit="1" customWidth="1"/>
    <col min="4" max="4" width="1" style="6" customWidth="1"/>
    <col min="5" max="5" width="36" style="6" bestFit="1" customWidth="1"/>
    <col min="6" max="6" width="1" style="6" customWidth="1"/>
    <col min="7" max="7" width="24.5703125" style="6" bestFit="1" customWidth="1"/>
    <col min="8" max="8" width="1" style="6" customWidth="1"/>
    <col min="9" max="9" width="24.140625" style="6" bestFit="1" customWidth="1"/>
    <col min="10" max="10" width="1" style="6" customWidth="1"/>
    <col min="11" max="11" width="15.42578125" style="6" bestFit="1" customWidth="1"/>
    <col min="12" max="12" width="1" style="6" customWidth="1"/>
    <col min="13" max="13" width="26.140625" style="6" bestFit="1" customWidth="1"/>
    <col min="14" max="14" width="1" style="6" customWidth="1"/>
    <col min="15" max="15" width="24.140625" style="6" bestFit="1" customWidth="1"/>
    <col min="16" max="16" width="1" style="6" customWidth="1"/>
    <col min="17" max="17" width="15.42578125" style="6" bestFit="1" customWidth="1"/>
    <col min="18" max="18" width="1" style="6" customWidth="1"/>
    <col min="19" max="19" width="26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24.75" x14ac:dyDescent="0.55000000000000004"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</row>
    <row r="3" spans="1:19" ht="24.75" x14ac:dyDescent="0.55000000000000004">
      <c r="D3" s="50" t="s">
        <v>204</v>
      </c>
      <c r="E3" s="50" t="s">
        <v>204</v>
      </c>
      <c r="F3" s="50" t="s">
        <v>204</v>
      </c>
      <c r="G3" s="50" t="s">
        <v>204</v>
      </c>
      <c r="H3" s="50" t="s">
        <v>204</v>
      </c>
    </row>
    <row r="4" spans="1:19" ht="24.75" x14ac:dyDescent="0.55000000000000004"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</row>
    <row r="6" spans="1:19" ht="24.75" x14ac:dyDescent="0.55000000000000004">
      <c r="A6" s="48" t="s">
        <v>3</v>
      </c>
      <c r="C6" s="49" t="s">
        <v>214</v>
      </c>
      <c r="D6" s="49" t="s">
        <v>214</v>
      </c>
      <c r="E6" s="49" t="s">
        <v>214</v>
      </c>
      <c r="F6" s="49" t="s">
        <v>214</v>
      </c>
      <c r="G6" s="49" t="s">
        <v>214</v>
      </c>
      <c r="I6" s="49" t="s">
        <v>206</v>
      </c>
      <c r="J6" s="49" t="s">
        <v>206</v>
      </c>
      <c r="K6" s="49" t="s">
        <v>206</v>
      </c>
      <c r="L6" s="49" t="s">
        <v>206</v>
      </c>
      <c r="M6" s="49" t="s">
        <v>206</v>
      </c>
      <c r="O6" s="49" t="s">
        <v>207</v>
      </c>
      <c r="P6" s="49" t="s">
        <v>207</v>
      </c>
      <c r="Q6" s="49" t="s">
        <v>207</v>
      </c>
      <c r="R6" s="49" t="s">
        <v>207</v>
      </c>
      <c r="S6" s="49" t="s">
        <v>207</v>
      </c>
    </row>
    <row r="7" spans="1:19" ht="24.75" x14ac:dyDescent="0.55000000000000004">
      <c r="A7" s="49" t="s">
        <v>3</v>
      </c>
      <c r="C7" s="49" t="s">
        <v>215</v>
      </c>
      <c r="E7" s="49" t="s">
        <v>216</v>
      </c>
      <c r="G7" s="49" t="s">
        <v>217</v>
      </c>
      <c r="I7" s="49" t="s">
        <v>218</v>
      </c>
      <c r="K7" s="49" t="s">
        <v>211</v>
      </c>
      <c r="M7" s="49" t="s">
        <v>219</v>
      </c>
      <c r="O7" s="49" t="s">
        <v>218</v>
      </c>
      <c r="Q7" s="49" t="s">
        <v>211</v>
      </c>
      <c r="S7" s="49" t="s">
        <v>219</v>
      </c>
    </row>
    <row r="8" spans="1:19" x14ac:dyDescent="0.55000000000000004">
      <c r="A8" s="13" t="s">
        <v>60</v>
      </c>
      <c r="C8" s="6" t="s">
        <v>220</v>
      </c>
      <c r="E8" s="5">
        <v>4525772</v>
      </c>
      <c r="G8" s="5">
        <v>2600</v>
      </c>
      <c r="I8" s="5">
        <v>11767007200</v>
      </c>
      <c r="K8" s="5">
        <v>1684947040</v>
      </c>
      <c r="M8" s="5">
        <v>10082060160</v>
      </c>
      <c r="O8" s="5">
        <v>11767007200</v>
      </c>
      <c r="Q8" s="5">
        <v>1684947040</v>
      </c>
      <c r="S8" s="5">
        <v>10082060160</v>
      </c>
    </row>
    <row r="9" spans="1:19" x14ac:dyDescent="0.55000000000000004">
      <c r="A9" s="13" t="s">
        <v>59</v>
      </c>
      <c r="C9" s="6" t="s">
        <v>221</v>
      </c>
      <c r="E9" s="5">
        <v>1106440</v>
      </c>
      <c r="G9" s="5">
        <v>1450</v>
      </c>
      <c r="I9" s="5">
        <v>1604338000</v>
      </c>
      <c r="K9" s="5">
        <v>205094583</v>
      </c>
      <c r="M9" s="5">
        <v>1399243417</v>
      </c>
      <c r="O9" s="5">
        <v>1604338000</v>
      </c>
      <c r="Q9" s="5">
        <v>205094583</v>
      </c>
      <c r="S9" s="5">
        <v>1399243417</v>
      </c>
    </row>
    <row r="10" spans="1:19" x14ac:dyDescent="0.55000000000000004">
      <c r="A10" s="13" t="s">
        <v>58</v>
      </c>
      <c r="C10" s="6" t="s">
        <v>222</v>
      </c>
      <c r="E10" s="5">
        <v>1023131</v>
      </c>
      <c r="G10" s="5">
        <v>3470</v>
      </c>
      <c r="I10" s="5">
        <v>3550264570</v>
      </c>
      <c r="K10" s="5">
        <v>453857000</v>
      </c>
      <c r="M10" s="5">
        <v>3096407570</v>
      </c>
      <c r="O10" s="5">
        <v>3550264570</v>
      </c>
      <c r="Q10" s="5">
        <v>453857000</v>
      </c>
      <c r="S10" s="5">
        <v>3096407570</v>
      </c>
    </row>
    <row r="11" spans="1:19" x14ac:dyDescent="0.55000000000000004">
      <c r="A11" s="13" t="s">
        <v>62</v>
      </c>
      <c r="C11" s="6" t="s">
        <v>220</v>
      </c>
      <c r="E11" s="5">
        <v>1312300</v>
      </c>
      <c r="G11" s="5">
        <v>2080</v>
      </c>
      <c r="I11" s="5">
        <v>2729584000</v>
      </c>
      <c r="K11" s="5">
        <v>390855925</v>
      </c>
      <c r="M11" s="5">
        <v>2338728075</v>
      </c>
      <c r="O11" s="5">
        <v>2729584000</v>
      </c>
      <c r="Q11" s="5">
        <v>390855925</v>
      </c>
      <c r="S11" s="5">
        <v>2338728075</v>
      </c>
    </row>
    <row r="12" spans="1:19" x14ac:dyDescent="0.55000000000000004">
      <c r="A12" s="13" t="s">
        <v>64</v>
      </c>
      <c r="C12" s="6" t="s">
        <v>223</v>
      </c>
      <c r="E12" s="5">
        <v>1593955</v>
      </c>
      <c r="G12" s="5">
        <v>1650</v>
      </c>
      <c r="I12" s="5">
        <v>2630025750</v>
      </c>
      <c r="K12" s="5">
        <v>294358113</v>
      </c>
      <c r="M12" s="5">
        <v>2335667637</v>
      </c>
      <c r="O12" s="5">
        <v>2630025750</v>
      </c>
      <c r="Q12" s="5">
        <v>294358113</v>
      </c>
      <c r="S12" s="5">
        <v>2335667637</v>
      </c>
    </row>
    <row r="13" spans="1:19" x14ac:dyDescent="0.55000000000000004">
      <c r="A13" s="13" t="s">
        <v>61</v>
      </c>
      <c r="C13" s="6" t="s">
        <v>224</v>
      </c>
      <c r="E13" s="5">
        <v>45861974</v>
      </c>
      <c r="G13" s="5">
        <v>2200</v>
      </c>
      <c r="I13" s="5">
        <v>100896342800</v>
      </c>
      <c r="K13" s="5">
        <v>14396835761</v>
      </c>
      <c r="M13" s="5">
        <v>86499507039</v>
      </c>
      <c r="O13" s="5">
        <v>100896342800</v>
      </c>
      <c r="Q13" s="5">
        <v>14396835761</v>
      </c>
      <c r="S13" s="5">
        <v>86499507039</v>
      </c>
    </row>
    <row r="14" spans="1:19" x14ac:dyDescent="0.55000000000000004">
      <c r="A14" s="13" t="s">
        <v>87</v>
      </c>
      <c r="C14" s="6" t="s">
        <v>225</v>
      </c>
      <c r="E14" s="5">
        <v>4810894</v>
      </c>
      <c r="G14" s="5">
        <v>138</v>
      </c>
      <c r="I14" s="5">
        <v>663903372</v>
      </c>
      <c r="K14" s="5">
        <v>94397542</v>
      </c>
      <c r="M14" s="5">
        <v>569505830</v>
      </c>
      <c r="O14" s="5">
        <v>663903372</v>
      </c>
      <c r="Q14" s="5">
        <v>94397542</v>
      </c>
      <c r="S14" s="5">
        <v>569505830</v>
      </c>
    </row>
    <row r="15" spans="1:19" x14ac:dyDescent="0.55000000000000004">
      <c r="A15" s="13" t="s">
        <v>31</v>
      </c>
      <c r="C15" s="6" t="s">
        <v>226</v>
      </c>
      <c r="E15" s="5">
        <v>3892776</v>
      </c>
      <c r="G15" s="5">
        <v>10000</v>
      </c>
      <c r="I15" s="5">
        <v>38927760000</v>
      </c>
      <c r="K15" s="5">
        <v>5377270272</v>
      </c>
      <c r="M15" s="5">
        <v>33550489728</v>
      </c>
      <c r="O15" s="5">
        <v>38927760000</v>
      </c>
      <c r="Q15" s="5">
        <v>5377270272</v>
      </c>
      <c r="S15" s="5">
        <v>33550489728</v>
      </c>
    </row>
    <row r="16" spans="1:19" x14ac:dyDescent="0.55000000000000004">
      <c r="A16" s="13" t="s">
        <v>65</v>
      </c>
      <c r="C16" s="6" t="s">
        <v>227</v>
      </c>
      <c r="E16" s="5">
        <v>261240</v>
      </c>
      <c r="G16" s="5">
        <v>500</v>
      </c>
      <c r="I16" s="5">
        <v>130620000</v>
      </c>
      <c r="K16" s="5">
        <v>18374444</v>
      </c>
      <c r="M16" s="5">
        <v>112245556</v>
      </c>
      <c r="O16" s="5">
        <v>130620000</v>
      </c>
      <c r="Q16" s="5">
        <v>18374444</v>
      </c>
      <c r="S16" s="5">
        <v>112245556</v>
      </c>
    </row>
    <row r="17" spans="1:19" x14ac:dyDescent="0.55000000000000004">
      <c r="A17" s="13" t="s">
        <v>32</v>
      </c>
      <c r="C17" s="6" t="s">
        <v>225</v>
      </c>
      <c r="E17" s="5">
        <v>3311040</v>
      </c>
      <c r="G17" s="5">
        <v>11500</v>
      </c>
      <c r="I17" s="5">
        <v>38076960000</v>
      </c>
      <c r="K17" s="5">
        <v>207503869</v>
      </c>
      <c r="M17" s="5">
        <v>37869456131</v>
      </c>
      <c r="O17" s="5">
        <v>38076960000</v>
      </c>
      <c r="Q17" s="5">
        <v>207503869</v>
      </c>
      <c r="S17" s="5">
        <v>37869456131</v>
      </c>
    </row>
    <row r="18" spans="1:19" ht="24.75" thickBot="1" x14ac:dyDescent="0.6">
      <c r="A18" s="13"/>
      <c r="I18" s="14">
        <f>SUM(I8:I17)</f>
        <v>200976805692</v>
      </c>
      <c r="K18" s="14">
        <f>SUM(K8:K17)</f>
        <v>23123494549</v>
      </c>
      <c r="M18" s="14">
        <f>SUM(M8:M17)</f>
        <v>177853311143</v>
      </c>
      <c r="O18" s="14">
        <f>SUM(O8:O17)</f>
        <v>200976805692</v>
      </c>
      <c r="Q18" s="14">
        <f>SUM(Q8:Q17)</f>
        <v>23123494549</v>
      </c>
      <c r="S18" s="14">
        <f>SUM(S8:S17)</f>
        <v>177853311143</v>
      </c>
    </row>
    <row r="19" spans="1:19" ht="24.75" thickTop="1" x14ac:dyDescent="0.55000000000000004">
      <c r="I19" s="5"/>
      <c r="M19" s="5"/>
      <c r="O19" s="5"/>
      <c r="S19" s="5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4"/>
  <sheetViews>
    <sheetView rightToLeft="1" topLeftCell="A94" workbookViewId="0">
      <selection activeCell="E108" sqref="E108"/>
    </sheetView>
  </sheetViews>
  <sheetFormatPr defaultRowHeight="24" x14ac:dyDescent="0.55000000000000004"/>
  <cols>
    <col min="1" max="1" width="32.140625" style="3" bestFit="1" customWidth="1"/>
    <col min="2" max="2" width="1" style="3" customWidth="1"/>
    <col min="3" max="3" width="13.2851562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20.28515625" style="3" bestFit="1" customWidth="1"/>
    <col min="8" max="8" width="1" style="3" customWidth="1"/>
    <col min="9" max="9" width="34.5703125" style="3" bestFit="1" customWidth="1"/>
    <col min="10" max="10" width="1" style="3" customWidth="1"/>
    <col min="11" max="11" width="13.28515625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34.5703125" style="3" bestFit="1" customWidth="1"/>
    <col min="18" max="18" width="1" style="3" customWidth="1"/>
    <col min="19" max="19" width="15.42578125" style="3" bestFit="1" customWidth="1"/>
    <col min="20" max="16384" width="9.140625" style="3"/>
  </cols>
  <sheetData>
    <row r="2" spans="1:19" ht="24.7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9" ht="24.75" x14ac:dyDescent="0.55000000000000004">
      <c r="A3" s="50" t="s">
        <v>204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9" ht="24.75" x14ac:dyDescent="0.55000000000000004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9" ht="24.75" x14ac:dyDescent="0.55000000000000004">
      <c r="A6" s="48" t="s">
        <v>3</v>
      </c>
      <c r="C6" s="49" t="s">
        <v>206</v>
      </c>
      <c r="D6" s="49" t="s">
        <v>206</v>
      </c>
      <c r="E6" s="49" t="s">
        <v>206</v>
      </c>
      <c r="F6" s="49" t="s">
        <v>206</v>
      </c>
      <c r="G6" s="49" t="s">
        <v>206</v>
      </c>
      <c r="H6" s="49" t="s">
        <v>206</v>
      </c>
      <c r="I6" s="49" t="s">
        <v>206</v>
      </c>
      <c r="K6" s="49" t="s">
        <v>207</v>
      </c>
      <c r="L6" s="49" t="s">
        <v>207</v>
      </c>
      <c r="M6" s="49" t="s">
        <v>207</v>
      </c>
      <c r="N6" s="49" t="s">
        <v>207</v>
      </c>
      <c r="O6" s="49" t="s">
        <v>207</v>
      </c>
      <c r="P6" s="49" t="s">
        <v>207</v>
      </c>
      <c r="Q6" s="49" t="s">
        <v>207</v>
      </c>
    </row>
    <row r="7" spans="1:19" ht="24.75" x14ac:dyDescent="0.55000000000000004">
      <c r="A7" s="49" t="s">
        <v>3</v>
      </c>
      <c r="C7" s="49" t="s">
        <v>7</v>
      </c>
      <c r="E7" s="49" t="s">
        <v>228</v>
      </c>
      <c r="G7" s="49" t="s">
        <v>229</v>
      </c>
      <c r="I7" s="49" t="s">
        <v>230</v>
      </c>
      <c r="K7" s="49" t="s">
        <v>7</v>
      </c>
      <c r="M7" s="49" t="s">
        <v>228</v>
      </c>
      <c r="O7" s="49" t="s">
        <v>229</v>
      </c>
      <c r="Q7" s="49" t="s">
        <v>230</v>
      </c>
    </row>
    <row r="8" spans="1:19" x14ac:dyDescent="0.55000000000000004">
      <c r="A8" s="3" t="s">
        <v>39</v>
      </c>
      <c r="C8" s="7">
        <v>18181403</v>
      </c>
      <c r="D8" s="7"/>
      <c r="E8" s="7">
        <v>109343003095</v>
      </c>
      <c r="F8" s="7"/>
      <c r="G8" s="7">
        <v>122608749256</v>
      </c>
      <c r="H8" s="7"/>
      <c r="I8" s="7">
        <f>E8-G8</f>
        <v>-13265746161</v>
      </c>
      <c r="J8" s="7"/>
      <c r="K8" s="7">
        <v>18181403</v>
      </c>
      <c r="L8" s="7"/>
      <c r="M8" s="7">
        <v>109343003095</v>
      </c>
      <c r="N8" s="7"/>
      <c r="O8" s="7">
        <v>115415546244</v>
      </c>
      <c r="P8" s="7"/>
      <c r="Q8" s="7">
        <f>M8-O8</f>
        <v>-6072543149</v>
      </c>
      <c r="S8" s="19"/>
    </row>
    <row r="9" spans="1:19" x14ac:dyDescent="0.55000000000000004">
      <c r="A9" s="3" t="s">
        <v>40</v>
      </c>
      <c r="C9" s="7">
        <v>1946219</v>
      </c>
      <c r="D9" s="7"/>
      <c r="E9" s="7">
        <v>21358414526</v>
      </c>
      <c r="F9" s="7"/>
      <c r="G9" s="7">
        <v>21416453696</v>
      </c>
      <c r="H9" s="7"/>
      <c r="I9" s="7">
        <f t="shared" ref="I9:I72" si="0">E9-G9</f>
        <v>-58039170</v>
      </c>
      <c r="J9" s="7"/>
      <c r="K9" s="7">
        <v>1946219</v>
      </c>
      <c r="L9" s="7"/>
      <c r="M9" s="7">
        <v>21358414526</v>
      </c>
      <c r="N9" s="7"/>
      <c r="O9" s="7">
        <v>20836061997</v>
      </c>
      <c r="P9" s="7"/>
      <c r="Q9" s="7">
        <f t="shared" ref="Q9:Q72" si="1">M9-O9</f>
        <v>522352529</v>
      </c>
      <c r="S9" s="19"/>
    </row>
    <row r="10" spans="1:19" x14ac:dyDescent="0.55000000000000004">
      <c r="A10" s="3" t="s">
        <v>66</v>
      </c>
      <c r="C10" s="7">
        <v>4000000</v>
      </c>
      <c r="D10" s="7"/>
      <c r="E10" s="7">
        <v>36342468000</v>
      </c>
      <c r="F10" s="7"/>
      <c r="G10" s="7">
        <v>36899136000</v>
      </c>
      <c r="H10" s="7"/>
      <c r="I10" s="7">
        <f t="shared" si="0"/>
        <v>-556668000</v>
      </c>
      <c r="J10" s="7"/>
      <c r="K10" s="7">
        <v>4000000</v>
      </c>
      <c r="L10" s="7"/>
      <c r="M10" s="7">
        <v>36342468000</v>
      </c>
      <c r="N10" s="7"/>
      <c r="O10" s="7">
        <v>37217232000</v>
      </c>
      <c r="P10" s="7"/>
      <c r="Q10" s="7">
        <f t="shared" si="1"/>
        <v>-874764000</v>
      </c>
      <c r="S10" s="19"/>
    </row>
    <row r="11" spans="1:19" x14ac:dyDescent="0.55000000000000004">
      <c r="A11" s="3" t="s">
        <v>85</v>
      </c>
      <c r="C11" s="7">
        <v>18133040</v>
      </c>
      <c r="D11" s="7"/>
      <c r="E11" s="7">
        <v>707847578139</v>
      </c>
      <c r="F11" s="7"/>
      <c r="G11" s="7">
        <v>685018132557</v>
      </c>
      <c r="H11" s="7"/>
      <c r="I11" s="7">
        <f t="shared" si="0"/>
        <v>22829445582</v>
      </c>
      <c r="J11" s="7"/>
      <c r="K11" s="7">
        <v>18133040</v>
      </c>
      <c r="L11" s="7"/>
      <c r="M11" s="7">
        <v>707847578139</v>
      </c>
      <c r="N11" s="7"/>
      <c r="O11" s="7">
        <v>683315351150</v>
      </c>
      <c r="P11" s="7"/>
      <c r="Q11" s="7">
        <f t="shared" si="1"/>
        <v>24532226989</v>
      </c>
      <c r="S11" s="19"/>
    </row>
    <row r="12" spans="1:19" x14ac:dyDescent="0.55000000000000004">
      <c r="A12" s="3" t="s">
        <v>62</v>
      </c>
      <c r="C12" s="7">
        <v>1312300</v>
      </c>
      <c r="D12" s="7"/>
      <c r="E12" s="7">
        <v>26128971054</v>
      </c>
      <c r="F12" s="7"/>
      <c r="G12" s="7">
        <v>33590664236</v>
      </c>
      <c r="H12" s="7"/>
      <c r="I12" s="7">
        <f t="shared" si="0"/>
        <v>-7461693182</v>
      </c>
      <c r="J12" s="7"/>
      <c r="K12" s="7">
        <v>1312300</v>
      </c>
      <c r="L12" s="7"/>
      <c r="M12" s="7">
        <v>26128971054</v>
      </c>
      <c r="N12" s="7"/>
      <c r="O12" s="7">
        <v>33721113417</v>
      </c>
      <c r="P12" s="7"/>
      <c r="Q12" s="7">
        <f t="shared" si="1"/>
        <v>-7592142363</v>
      </c>
      <c r="S12" s="19"/>
    </row>
    <row r="13" spans="1:19" x14ac:dyDescent="0.55000000000000004">
      <c r="A13" s="3" t="s">
        <v>64</v>
      </c>
      <c r="C13" s="7">
        <v>1593955</v>
      </c>
      <c r="D13" s="7"/>
      <c r="E13" s="7">
        <v>41018784413</v>
      </c>
      <c r="F13" s="7"/>
      <c r="G13" s="7">
        <v>43842311677</v>
      </c>
      <c r="H13" s="7"/>
      <c r="I13" s="7">
        <f t="shared" si="0"/>
        <v>-2823527264</v>
      </c>
      <c r="J13" s="7"/>
      <c r="K13" s="7">
        <v>1593955</v>
      </c>
      <c r="L13" s="7"/>
      <c r="M13" s="7">
        <v>41018784413</v>
      </c>
      <c r="N13" s="7"/>
      <c r="O13" s="7">
        <v>43842311677</v>
      </c>
      <c r="P13" s="7"/>
      <c r="Q13" s="7">
        <f t="shared" si="1"/>
        <v>-2823527264</v>
      </c>
      <c r="S13" s="19"/>
    </row>
    <row r="14" spans="1:19" x14ac:dyDescent="0.55000000000000004">
      <c r="A14" s="3" t="s">
        <v>61</v>
      </c>
      <c r="C14" s="7">
        <v>45861974</v>
      </c>
      <c r="D14" s="7"/>
      <c r="E14" s="7">
        <v>569544567016</v>
      </c>
      <c r="F14" s="7"/>
      <c r="G14" s="7">
        <v>677134831818</v>
      </c>
      <c r="H14" s="7"/>
      <c r="I14" s="7">
        <f t="shared" si="0"/>
        <v>-107590264802</v>
      </c>
      <c r="J14" s="7"/>
      <c r="K14" s="7">
        <v>45861974</v>
      </c>
      <c r="L14" s="7"/>
      <c r="M14" s="7">
        <v>569544567016</v>
      </c>
      <c r="N14" s="7"/>
      <c r="O14" s="7">
        <v>678411326485</v>
      </c>
      <c r="P14" s="7"/>
      <c r="Q14" s="7">
        <f t="shared" si="1"/>
        <v>-108866759469</v>
      </c>
      <c r="S14" s="19"/>
    </row>
    <row r="15" spans="1:19" x14ac:dyDescent="0.55000000000000004">
      <c r="A15" s="3" t="s">
        <v>42</v>
      </c>
      <c r="C15" s="7">
        <v>11144108</v>
      </c>
      <c r="D15" s="7"/>
      <c r="E15" s="7">
        <v>286017732591</v>
      </c>
      <c r="F15" s="7"/>
      <c r="G15" s="7">
        <v>289241372555</v>
      </c>
      <c r="H15" s="7"/>
      <c r="I15" s="7">
        <f t="shared" si="0"/>
        <v>-3223639964</v>
      </c>
      <c r="J15" s="7"/>
      <c r="K15" s="7">
        <v>11144108</v>
      </c>
      <c r="L15" s="7"/>
      <c r="M15" s="7">
        <v>286017732591</v>
      </c>
      <c r="N15" s="7"/>
      <c r="O15" s="7">
        <v>289241372555</v>
      </c>
      <c r="P15" s="7"/>
      <c r="Q15" s="7">
        <f t="shared" si="1"/>
        <v>-3223639964</v>
      </c>
      <c r="S15" s="19"/>
    </row>
    <row r="16" spans="1:19" x14ac:dyDescent="0.55000000000000004">
      <c r="A16" s="3" t="s">
        <v>78</v>
      </c>
      <c r="C16" s="7">
        <v>370000</v>
      </c>
      <c r="D16" s="7"/>
      <c r="E16" s="7">
        <v>54823308813</v>
      </c>
      <c r="F16" s="7"/>
      <c r="G16" s="7">
        <v>49444991347</v>
      </c>
      <c r="H16" s="7"/>
      <c r="I16" s="7">
        <f t="shared" si="0"/>
        <v>5378317466</v>
      </c>
      <c r="J16" s="7"/>
      <c r="K16" s="7">
        <v>370000</v>
      </c>
      <c r="L16" s="7"/>
      <c r="M16" s="7">
        <v>54823308813</v>
      </c>
      <c r="N16" s="7"/>
      <c r="O16" s="7">
        <v>51352762167</v>
      </c>
      <c r="P16" s="7"/>
      <c r="Q16" s="7">
        <f t="shared" si="1"/>
        <v>3470546646</v>
      </c>
      <c r="S16" s="19"/>
    </row>
    <row r="17" spans="1:19" x14ac:dyDescent="0.55000000000000004">
      <c r="A17" s="3" t="s">
        <v>74</v>
      </c>
      <c r="C17" s="7">
        <v>7985588</v>
      </c>
      <c r="D17" s="7"/>
      <c r="E17" s="7">
        <v>152014112339</v>
      </c>
      <c r="F17" s="7"/>
      <c r="G17" s="7">
        <v>170827347130</v>
      </c>
      <c r="H17" s="7"/>
      <c r="I17" s="7">
        <f t="shared" si="0"/>
        <v>-18813234791</v>
      </c>
      <c r="J17" s="7"/>
      <c r="K17" s="7">
        <v>7985588</v>
      </c>
      <c r="L17" s="7"/>
      <c r="M17" s="7">
        <v>152014112339</v>
      </c>
      <c r="N17" s="7"/>
      <c r="O17" s="7">
        <v>166302645091</v>
      </c>
      <c r="P17" s="7"/>
      <c r="Q17" s="7">
        <f t="shared" si="1"/>
        <v>-14288532752</v>
      </c>
      <c r="S17" s="19"/>
    </row>
    <row r="18" spans="1:19" x14ac:dyDescent="0.55000000000000004">
      <c r="A18" s="3" t="s">
        <v>79</v>
      </c>
      <c r="C18" s="7">
        <v>69739545</v>
      </c>
      <c r="D18" s="7"/>
      <c r="E18" s="7">
        <v>1092555612586</v>
      </c>
      <c r="F18" s="7"/>
      <c r="G18" s="7">
        <v>1119420556281</v>
      </c>
      <c r="H18" s="7"/>
      <c r="I18" s="7">
        <f t="shared" si="0"/>
        <v>-26864943695</v>
      </c>
      <c r="J18" s="7"/>
      <c r="K18" s="7">
        <v>69739545</v>
      </c>
      <c r="L18" s="7"/>
      <c r="M18" s="7">
        <v>1092555612586</v>
      </c>
      <c r="N18" s="7"/>
      <c r="O18" s="7">
        <v>1125138172197</v>
      </c>
      <c r="P18" s="7"/>
      <c r="Q18" s="7">
        <f t="shared" si="1"/>
        <v>-32582559611</v>
      </c>
      <c r="S18" s="19"/>
    </row>
    <row r="19" spans="1:19" x14ac:dyDescent="0.55000000000000004">
      <c r="A19" s="3" t="s">
        <v>90</v>
      </c>
      <c r="C19" s="7">
        <v>10359999</v>
      </c>
      <c r="D19" s="7"/>
      <c r="E19" s="7">
        <v>130171232555</v>
      </c>
      <c r="F19" s="7"/>
      <c r="G19" s="7">
        <v>132745821806</v>
      </c>
      <c r="H19" s="7"/>
      <c r="I19" s="7">
        <f t="shared" si="0"/>
        <v>-2574589251</v>
      </c>
      <c r="J19" s="7"/>
      <c r="K19" s="7">
        <v>10359999</v>
      </c>
      <c r="L19" s="7"/>
      <c r="M19" s="7">
        <v>130171232555</v>
      </c>
      <c r="N19" s="7"/>
      <c r="O19" s="7">
        <v>132848805376</v>
      </c>
      <c r="P19" s="7"/>
      <c r="Q19" s="7">
        <f t="shared" si="1"/>
        <v>-2677572821</v>
      </c>
      <c r="S19" s="19"/>
    </row>
    <row r="20" spans="1:19" x14ac:dyDescent="0.55000000000000004">
      <c r="A20" s="3" t="s">
        <v>38</v>
      </c>
      <c r="C20" s="7">
        <v>10378060</v>
      </c>
      <c r="D20" s="7"/>
      <c r="E20" s="7">
        <v>353787553761</v>
      </c>
      <c r="F20" s="7"/>
      <c r="G20" s="7">
        <v>402511488456</v>
      </c>
      <c r="H20" s="7"/>
      <c r="I20" s="7">
        <f t="shared" si="0"/>
        <v>-48723934695</v>
      </c>
      <c r="J20" s="7"/>
      <c r="K20" s="7">
        <v>10378060</v>
      </c>
      <c r="L20" s="7"/>
      <c r="M20" s="7">
        <v>353787553761</v>
      </c>
      <c r="N20" s="7"/>
      <c r="O20" s="7">
        <v>402511488456</v>
      </c>
      <c r="P20" s="7"/>
      <c r="Q20" s="7">
        <f t="shared" si="1"/>
        <v>-48723934695</v>
      </c>
      <c r="S20" s="19"/>
    </row>
    <row r="21" spans="1:19" x14ac:dyDescent="0.55000000000000004">
      <c r="A21" s="3" t="s">
        <v>24</v>
      </c>
      <c r="C21" s="7">
        <v>1679210</v>
      </c>
      <c r="D21" s="7"/>
      <c r="E21" s="7">
        <v>57771659224</v>
      </c>
      <c r="F21" s="7"/>
      <c r="G21" s="7">
        <v>59474262298</v>
      </c>
      <c r="H21" s="7"/>
      <c r="I21" s="7">
        <f t="shared" si="0"/>
        <v>-1702603074</v>
      </c>
      <c r="J21" s="7"/>
      <c r="K21" s="7">
        <v>1679210</v>
      </c>
      <c r="L21" s="7"/>
      <c r="M21" s="7">
        <v>57771659224</v>
      </c>
      <c r="N21" s="7"/>
      <c r="O21" s="7">
        <v>59524338859</v>
      </c>
      <c r="P21" s="7"/>
      <c r="Q21" s="7">
        <f t="shared" si="1"/>
        <v>-1752679635</v>
      </c>
      <c r="S21" s="19"/>
    </row>
    <row r="22" spans="1:19" x14ac:dyDescent="0.55000000000000004">
      <c r="A22" s="3" t="s">
        <v>63</v>
      </c>
      <c r="C22" s="7">
        <v>11000000</v>
      </c>
      <c r="D22" s="7"/>
      <c r="E22" s="7">
        <v>48822765750</v>
      </c>
      <c r="F22" s="7"/>
      <c r="G22" s="7">
        <v>52824811050</v>
      </c>
      <c r="H22" s="7"/>
      <c r="I22" s="7">
        <f t="shared" si="0"/>
        <v>-4002045300</v>
      </c>
      <c r="J22" s="7"/>
      <c r="K22" s="7">
        <v>11000000</v>
      </c>
      <c r="L22" s="7"/>
      <c r="M22" s="7">
        <v>48822765750</v>
      </c>
      <c r="N22" s="7"/>
      <c r="O22" s="7">
        <v>52945091100</v>
      </c>
      <c r="P22" s="7"/>
      <c r="Q22" s="7">
        <f t="shared" si="1"/>
        <v>-4122325350</v>
      </c>
      <c r="S22" s="19"/>
    </row>
    <row r="23" spans="1:19" x14ac:dyDescent="0.55000000000000004">
      <c r="A23" s="3" t="s">
        <v>70</v>
      </c>
      <c r="C23" s="7">
        <v>7509810</v>
      </c>
      <c r="D23" s="7"/>
      <c r="E23" s="7">
        <v>163635575740</v>
      </c>
      <c r="F23" s="7"/>
      <c r="G23" s="7">
        <v>168786513115</v>
      </c>
      <c r="H23" s="7"/>
      <c r="I23" s="7">
        <f t="shared" si="0"/>
        <v>-5150937375</v>
      </c>
      <c r="J23" s="7"/>
      <c r="K23" s="7">
        <v>7509810</v>
      </c>
      <c r="L23" s="7"/>
      <c r="M23" s="7">
        <v>163635575740</v>
      </c>
      <c r="N23" s="7"/>
      <c r="O23" s="7">
        <v>169159769447</v>
      </c>
      <c r="P23" s="7"/>
      <c r="Q23" s="7">
        <f t="shared" si="1"/>
        <v>-5524193707</v>
      </c>
      <c r="S23" s="19"/>
    </row>
    <row r="24" spans="1:19" x14ac:dyDescent="0.55000000000000004">
      <c r="A24" s="3" t="s">
        <v>87</v>
      </c>
      <c r="C24" s="7">
        <v>4810894</v>
      </c>
      <c r="D24" s="7"/>
      <c r="E24" s="7">
        <v>36880859921</v>
      </c>
      <c r="F24" s="7"/>
      <c r="G24" s="7">
        <v>39118961902</v>
      </c>
      <c r="H24" s="7"/>
      <c r="I24" s="7">
        <f t="shared" si="0"/>
        <v>-2238101981</v>
      </c>
      <c r="J24" s="7"/>
      <c r="K24" s="7">
        <v>4810894</v>
      </c>
      <c r="L24" s="7"/>
      <c r="M24" s="7">
        <v>36880859921</v>
      </c>
      <c r="N24" s="7"/>
      <c r="O24" s="7">
        <v>39118961902</v>
      </c>
      <c r="P24" s="7"/>
      <c r="Q24" s="7">
        <f t="shared" si="1"/>
        <v>-2238101981</v>
      </c>
      <c r="S24" s="19"/>
    </row>
    <row r="25" spans="1:19" x14ac:dyDescent="0.55000000000000004">
      <c r="A25" s="3" t="s">
        <v>75</v>
      </c>
      <c r="C25" s="7">
        <v>35010621</v>
      </c>
      <c r="D25" s="7"/>
      <c r="E25" s="7">
        <v>299647870201</v>
      </c>
      <c r="F25" s="7"/>
      <c r="G25" s="7">
        <v>313568793323</v>
      </c>
      <c r="H25" s="7"/>
      <c r="I25" s="7">
        <f t="shared" si="0"/>
        <v>-13920923122</v>
      </c>
      <c r="J25" s="7"/>
      <c r="K25" s="7">
        <v>35010621</v>
      </c>
      <c r="L25" s="7"/>
      <c r="M25" s="7">
        <v>299647870201</v>
      </c>
      <c r="N25" s="7"/>
      <c r="O25" s="7">
        <v>314612862557</v>
      </c>
      <c r="P25" s="7"/>
      <c r="Q25" s="7">
        <f t="shared" si="1"/>
        <v>-14964992356</v>
      </c>
      <c r="S25" s="19"/>
    </row>
    <row r="26" spans="1:19" x14ac:dyDescent="0.55000000000000004">
      <c r="A26" s="3" t="s">
        <v>81</v>
      </c>
      <c r="C26" s="7">
        <v>8217393</v>
      </c>
      <c r="D26" s="7"/>
      <c r="E26" s="7">
        <v>170313214817</v>
      </c>
      <c r="F26" s="7"/>
      <c r="G26" s="7">
        <v>223735201647</v>
      </c>
      <c r="H26" s="7"/>
      <c r="I26" s="7">
        <f t="shared" si="0"/>
        <v>-53421986830</v>
      </c>
      <c r="J26" s="7"/>
      <c r="K26" s="7">
        <v>8217393</v>
      </c>
      <c r="L26" s="7"/>
      <c r="M26" s="7">
        <v>170313214817</v>
      </c>
      <c r="N26" s="7"/>
      <c r="O26" s="7">
        <v>223735201647</v>
      </c>
      <c r="P26" s="7"/>
      <c r="Q26" s="7">
        <f t="shared" si="1"/>
        <v>-53421986830</v>
      </c>
      <c r="S26" s="19"/>
    </row>
    <row r="27" spans="1:19" x14ac:dyDescent="0.55000000000000004">
      <c r="A27" s="3" t="s">
        <v>21</v>
      </c>
      <c r="C27" s="7">
        <v>2400000</v>
      </c>
      <c r="D27" s="7"/>
      <c r="E27" s="7">
        <v>348458263200</v>
      </c>
      <c r="F27" s="7"/>
      <c r="G27" s="7">
        <v>346144114800</v>
      </c>
      <c r="H27" s="7"/>
      <c r="I27" s="7">
        <f t="shared" si="0"/>
        <v>2314148400</v>
      </c>
      <c r="J27" s="7"/>
      <c r="K27" s="7">
        <v>2400000</v>
      </c>
      <c r="L27" s="7"/>
      <c r="M27" s="7">
        <v>348458263200</v>
      </c>
      <c r="N27" s="7"/>
      <c r="O27" s="7">
        <v>345714685200</v>
      </c>
      <c r="P27" s="7"/>
      <c r="Q27" s="7">
        <f t="shared" si="1"/>
        <v>2743578000</v>
      </c>
      <c r="S27" s="19"/>
    </row>
    <row r="28" spans="1:19" x14ac:dyDescent="0.55000000000000004">
      <c r="A28" s="3" t="s">
        <v>33</v>
      </c>
      <c r="C28" s="7">
        <v>14104969</v>
      </c>
      <c r="D28" s="7"/>
      <c r="E28" s="7">
        <v>95763733487</v>
      </c>
      <c r="F28" s="7"/>
      <c r="G28" s="7">
        <v>133480343015</v>
      </c>
      <c r="H28" s="7"/>
      <c r="I28" s="7">
        <f t="shared" si="0"/>
        <v>-37716609528</v>
      </c>
      <c r="J28" s="7"/>
      <c r="K28" s="7">
        <v>14104969</v>
      </c>
      <c r="L28" s="7"/>
      <c r="M28" s="7">
        <v>95763733487</v>
      </c>
      <c r="N28" s="7"/>
      <c r="O28" s="7">
        <v>133620553460</v>
      </c>
      <c r="P28" s="7"/>
      <c r="Q28" s="7">
        <f t="shared" si="1"/>
        <v>-37856819973</v>
      </c>
      <c r="S28" s="19"/>
    </row>
    <row r="29" spans="1:19" x14ac:dyDescent="0.55000000000000004">
      <c r="A29" s="3" t="s">
        <v>34</v>
      </c>
      <c r="C29" s="7">
        <v>26417969</v>
      </c>
      <c r="D29" s="7"/>
      <c r="E29" s="7">
        <v>192228924858</v>
      </c>
      <c r="F29" s="7"/>
      <c r="G29" s="7">
        <v>188027199781</v>
      </c>
      <c r="H29" s="7"/>
      <c r="I29" s="7">
        <f t="shared" si="0"/>
        <v>4201725077</v>
      </c>
      <c r="J29" s="7"/>
      <c r="K29" s="7">
        <v>26417969</v>
      </c>
      <c r="L29" s="7"/>
      <c r="M29" s="7">
        <v>192228924858</v>
      </c>
      <c r="N29" s="7"/>
      <c r="O29" s="7">
        <v>188027199781</v>
      </c>
      <c r="P29" s="7"/>
      <c r="Q29" s="7">
        <f t="shared" si="1"/>
        <v>4201725077</v>
      </c>
      <c r="S29" s="19"/>
    </row>
    <row r="30" spans="1:19" x14ac:dyDescent="0.55000000000000004">
      <c r="A30" s="3" t="s">
        <v>27</v>
      </c>
      <c r="C30" s="7">
        <v>5988099</v>
      </c>
      <c r="D30" s="7"/>
      <c r="E30" s="7">
        <v>355421972411</v>
      </c>
      <c r="F30" s="7"/>
      <c r="G30" s="7">
        <v>359886324770</v>
      </c>
      <c r="H30" s="7"/>
      <c r="I30" s="7">
        <f t="shared" si="0"/>
        <v>-4464352359</v>
      </c>
      <c r="J30" s="7"/>
      <c r="K30" s="7">
        <v>5988099</v>
      </c>
      <c r="L30" s="7"/>
      <c r="M30" s="7">
        <v>355421972411</v>
      </c>
      <c r="N30" s="7"/>
      <c r="O30" s="7">
        <v>359588701279</v>
      </c>
      <c r="P30" s="7"/>
      <c r="Q30" s="7">
        <f t="shared" si="1"/>
        <v>-4166728868</v>
      </c>
      <c r="S30" s="19"/>
    </row>
    <row r="31" spans="1:19" x14ac:dyDescent="0.55000000000000004">
      <c r="A31" s="3" t="s">
        <v>55</v>
      </c>
      <c r="C31" s="7">
        <v>113300</v>
      </c>
      <c r="D31" s="7"/>
      <c r="E31" s="7">
        <v>112557617187</v>
      </c>
      <c r="F31" s="7"/>
      <c r="G31" s="7">
        <v>112141307525</v>
      </c>
      <c r="H31" s="7"/>
      <c r="I31" s="7">
        <f t="shared" si="0"/>
        <v>416309662</v>
      </c>
      <c r="J31" s="7"/>
      <c r="K31" s="7">
        <v>113300</v>
      </c>
      <c r="L31" s="7"/>
      <c r="M31" s="7">
        <v>112557617187</v>
      </c>
      <c r="N31" s="7"/>
      <c r="O31" s="7">
        <v>114699931542</v>
      </c>
      <c r="P31" s="7"/>
      <c r="Q31" s="7">
        <f t="shared" si="1"/>
        <v>-2142314355</v>
      </c>
      <c r="S31" s="19"/>
    </row>
    <row r="32" spans="1:19" x14ac:dyDescent="0.55000000000000004">
      <c r="A32" s="3" t="s">
        <v>69</v>
      </c>
      <c r="C32" s="7">
        <v>209736</v>
      </c>
      <c r="D32" s="7"/>
      <c r="E32" s="7">
        <v>6436026745</v>
      </c>
      <c r="F32" s="7"/>
      <c r="G32" s="7">
        <v>7249130221</v>
      </c>
      <c r="H32" s="7"/>
      <c r="I32" s="7">
        <f t="shared" si="0"/>
        <v>-813103476</v>
      </c>
      <c r="J32" s="7"/>
      <c r="K32" s="7">
        <v>209736</v>
      </c>
      <c r="L32" s="7"/>
      <c r="M32" s="7">
        <v>6436026745</v>
      </c>
      <c r="N32" s="7"/>
      <c r="O32" s="7">
        <v>7274148790</v>
      </c>
      <c r="P32" s="7"/>
      <c r="Q32" s="7">
        <f t="shared" si="1"/>
        <v>-838122045</v>
      </c>
      <c r="S32" s="19"/>
    </row>
    <row r="33" spans="1:19" x14ac:dyDescent="0.55000000000000004">
      <c r="A33" s="3" t="s">
        <v>31</v>
      </c>
      <c r="C33" s="7">
        <v>3892776</v>
      </c>
      <c r="D33" s="7"/>
      <c r="E33" s="7">
        <v>264178546605</v>
      </c>
      <c r="F33" s="7"/>
      <c r="G33" s="7">
        <v>305699504641</v>
      </c>
      <c r="H33" s="7"/>
      <c r="I33" s="7">
        <f t="shared" si="0"/>
        <v>-41520958036</v>
      </c>
      <c r="J33" s="7"/>
      <c r="K33" s="7">
        <v>3892776</v>
      </c>
      <c r="L33" s="7"/>
      <c r="M33" s="7">
        <v>264178546605</v>
      </c>
      <c r="N33" s="7"/>
      <c r="O33" s="7">
        <v>305389935522</v>
      </c>
      <c r="P33" s="7"/>
      <c r="Q33" s="7">
        <f t="shared" si="1"/>
        <v>-41211388917</v>
      </c>
      <c r="S33" s="19"/>
    </row>
    <row r="34" spans="1:19" x14ac:dyDescent="0.55000000000000004">
      <c r="A34" s="3" t="s">
        <v>47</v>
      </c>
      <c r="C34" s="7">
        <v>11359792</v>
      </c>
      <c r="D34" s="7"/>
      <c r="E34" s="7">
        <v>109139124961</v>
      </c>
      <c r="F34" s="7"/>
      <c r="G34" s="7">
        <v>109568228608</v>
      </c>
      <c r="H34" s="7"/>
      <c r="I34" s="7">
        <f t="shared" si="0"/>
        <v>-429103647</v>
      </c>
      <c r="J34" s="7"/>
      <c r="K34" s="7">
        <v>11359792</v>
      </c>
      <c r="L34" s="7"/>
      <c r="M34" s="7">
        <v>109139124961</v>
      </c>
      <c r="N34" s="7"/>
      <c r="O34" s="7">
        <v>109568228608</v>
      </c>
      <c r="P34" s="7"/>
      <c r="Q34" s="7">
        <f t="shared" si="1"/>
        <v>-429103647</v>
      </c>
      <c r="S34" s="19"/>
    </row>
    <row r="35" spans="1:19" x14ac:dyDescent="0.55000000000000004">
      <c r="A35" s="3" t="s">
        <v>30</v>
      </c>
      <c r="C35" s="7">
        <v>10238699</v>
      </c>
      <c r="D35" s="7"/>
      <c r="E35" s="7">
        <v>285588471471</v>
      </c>
      <c r="F35" s="7"/>
      <c r="G35" s="7">
        <v>288570560642</v>
      </c>
      <c r="H35" s="7"/>
      <c r="I35" s="7">
        <f t="shared" si="0"/>
        <v>-2982089171</v>
      </c>
      <c r="J35" s="7"/>
      <c r="K35" s="7">
        <v>10238699</v>
      </c>
      <c r="L35" s="7"/>
      <c r="M35" s="7">
        <v>285588471471</v>
      </c>
      <c r="N35" s="7"/>
      <c r="O35" s="7">
        <v>290260071913</v>
      </c>
      <c r="P35" s="7"/>
      <c r="Q35" s="7">
        <f t="shared" si="1"/>
        <v>-4671600442</v>
      </c>
      <c r="S35" s="19"/>
    </row>
    <row r="36" spans="1:19" x14ac:dyDescent="0.55000000000000004">
      <c r="A36" s="3" t="s">
        <v>68</v>
      </c>
      <c r="C36" s="7">
        <v>785417</v>
      </c>
      <c r="D36" s="7"/>
      <c r="E36" s="7">
        <v>25594342230</v>
      </c>
      <c r="F36" s="7"/>
      <c r="G36" s="7">
        <v>23707284541</v>
      </c>
      <c r="H36" s="7"/>
      <c r="I36" s="7">
        <f t="shared" si="0"/>
        <v>1887057689</v>
      </c>
      <c r="J36" s="7"/>
      <c r="K36" s="7">
        <v>785417</v>
      </c>
      <c r="L36" s="7"/>
      <c r="M36" s="7">
        <v>25594342230</v>
      </c>
      <c r="N36" s="7"/>
      <c r="O36" s="7">
        <v>23678397021</v>
      </c>
      <c r="P36" s="7"/>
      <c r="Q36" s="7">
        <f t="shared" si="1"/>
        <v>1915945209</v>
      </c>
      <c r="S36" s="19"/>
    </row>
    <row r="37" spans="1:19" x14ac:dyDescent="0.55000000000000004">
      <c r="A37" s="3" t="s">
        <v>57</v>
      </c>
      <c r="C37" s="7">
        <v>80000</v>
      </c>
      <c r="D37" s="7"/>
      <c r="E37" s="7">
        <v>79259980320</v>
      </c>
      <c r="F37" s="7"/>
      <c r="G37" s="7">
        <v>78411618288</v>
      </c>
      <c r="H37" s="7"/>
      <c r="I37" s="7">
        <f t="shared" si="0"/>
        <v>848362032</v>
      </c>
      <c r="J37" s="7"/>
      <c r="K37" s="7">
        <v>80000</v>
      </c>
      <c r="L37" s="7"/>
      <c r="M37" s="7">
        <v>79259980320</v>
      </c>
      <c r="N37" s="7"/>
      <c r="O37" s="7">
        <v>80591848272</v>
      </c>
      <c r="P37" s="7"/>
      <c r="Q37" s="7">
        <f t="shared" si="1"/>
        <v>-1331867952</v>
      </c>
      <c r="S37" s="19"/>
    </row>
    <row r="38" spans="1:19" x14ac:dyDescent="0.55000000000000004">
      <c r="A38" s="3" t="s">
        <v>65</v>
      </c>
      <c r="C38" s="7">
        <v>178047</v>
      </c>
      <c r="D38" s="7"/>
      <c r="E38" s="7">
        <v>3345066024</v>
      </c>
      <c r="F38" s="7"/>
      <c r="G38" s="7">
        <v>2446988750</v>
      </c>
      <c r="H38" s="7"/>
      <c r="I38" s="7">
        <f t="shared" si="0"/>
        <v>898077274</v>
      </c>
      <c r="J38" s="7"/>
      <c r="K38" s="7">
        <v>178047</v>
      </c>
      <c r="L38" s="7"/>
      <c r="M38" s="7">
        <v>3345066024</v>
      </c>
      <c r="N38" s="7"/>
      <c r="O38" s="7">
        <v>2424396101</v>
      </c>
      <c r="P38" s="7"/>
      <c r="Q38" s="7">
        <f t="shared" si="1"/>
        <v>920669923</v>
      </c>
      <c r="S38" s="19"/>
    </row>
    <row r="39" spans="1:19" x14ac:dyDescent="0.55000000000000004">
      <c r="A39" s="3" t="s">
        <v>44</v>
      </c>
      <c r="C39" s="7">
        <v>86842</v>
      </c>
      <c r="D39" s="7"/>
      <c r="E39" s="7">
        <v>9146682437</v>
      </c>
      <c r="F39" s="7"/>
      <c r="G39" s="7">
        <v>9769260430</v>
      </c>
      <c r="H39" s="7"/>
      <c r="I39" s="7">
        <f t="shared" si="0"/>
        <v>-622577993</v>
      </c>
      <c r="J39" s="7"/>
      <c r="K39" s="7">
        <v>86842</v>
      </c>
      <c r="L39" s="7"/>
      <c r="M39" s="7">
        <v>9146682437</v>
      </c>
      <c r="N39" s="7"/>
      <c r="O39" s="7">
        <v>9775907477</v>
      </c>
      <c r="P39" s="7"/>
      <c r="Q39" s="7">
        <f t="shared" si="1"/>
        <v>-629225040</v>
      </c>
      <c r="S39" s="19"/>
    </row>
    <row r="40" spans="1:19" x14ac:dyDescent="0.55000000000000004">
      <c r="A40" s="3" t="s">
        <v>23</v>
      </c>
      <c r="C40" s="7">
        <v>22276849</v>
      </c>
      <c r="D40" s="7"/>
      <c r="E40" s="7">
        <v>188005121844</v>
      </c>
      <c r="F40" s="7"/>
      <c r="G40" s="7">
        <v>194094804825</v>
      </c>
      <c r="H40" s="7"/>
      <c r="I40" s="7">
        <f t="shared" si="0"/>
        <v>-6089682981</v>
      </c>
      <c r="J40" s="7"/>
      <c r="K40" s="7">
        <v>22276849</v>
      </c>
      <c r="L40" s="7"/>
      <c r="M40" s="7">
        <v>188005121844</v>
      </c>
      <c r="N40" s="7"/>
      <c r="O40" s="7">
        <v>196995708354</v>
      </c>
      <c r="P40" s="7"/>
      <c r="Q40" s="7">
        <f t="shared" si="1"/>
        <v>-8990586510</v>
      </c>
      <c r="S40" s="19"/>
    </row>
    <row r="41" spans="1:19" x14ac:dyDescent="0.55000000000000004">
      <c r="A41" s="3" t="s">
        <v>32</v>
      </c>
      <c r="C41" s="7">
        <v>3311040</v>
      </c>
      <c r="D41" s="7"/>
      <c r="E41" s="7">
        <v>264926483901</v>
      </c>
      <c r="F41" s="7"/>
      <c r="G41" s="7">
        <v>282380456273</v>
      </c>
      <c r="H41" s="7"/>
      <c r="I41" s="7">
        <f t="shared" si="0"/>
        <v>-17453972372</v>
      </c>
      <c r="J41" s="7"/>
      <c r="K41" s="7">
        <v>3311040</v>
      </c>
      <c r="L41" s="7"/>
      <c r="M41" s="7">
        <v>264926483901</v>
      </c>
      <c r="N41" s="7"/>
      <c r="O41" s="7">
        <v>281123164655</v>
      </c>
      <c r="P41" s="7"/>
      <c r="Q41" s="7">
        <f t="shared" si="1"/>
        <v>-16196680754</v>
      </c>
      <c r="S41" s="19"/>
    </row>
    <row r="42" spans="1:19" x14ac:dyDescent="0.55000000000000004">
      <c r="A42" s="3" t="s">
        <v>49</v>
      </c>
      <c r="C42" s="7">
        <v>82469611</v>
      </c>
      <c r="D42" s="7"/>
      <c r="E42" s="7">
        <v>606234089843</v>
      </c>
      <c r="F42" s="7"/>
      <c r="G42" s="7">
        <v>616727391195</v>
      </c>
      <c r="H42" s="7"/>
      <c r="I42" s="7">
        <f t="shared" si="0"/>
        <v>-10493301352</v>
      </c>
      <c r="J42" s="7"/>
      <c r="K42" s="7">
        <v>82469611</v>
      </c>
      <c r="L42" s="7"/>
      <c r="M42" s="7">
        <v>606234089843</v>
      </c>
      <c r="N42" s="7"/>
      <c r="O42" s="7">
        <v>614841876109</v>
      </c>
      <c r="P42" s="7"/>
      <c r="Q42" s="7">
        <f t="shared" si="1"/>
        <v>-8607786266</v>
      </c>
      <c r="S42" s="19"/>
    </row>
    <row r="43" spans="1:19" x14ac:dyDescent="0.55000000000000004">
      <c r="A43" s="3" t="s">
        <v>48</v>
      </c>
      <c r="C43" s="7">
        <v>21477500</v>
      </c>
      <c r="D43" s="7"/>
      <c r="E43" s="7">
        <v>219902001412</v>
      </c>
      <c r="F43" s="7"/>
      <c r="G43" s="7">
        <v>251926564725</v>
      </c>
      <c r="H43" s="7"/>
      <c r="I43" s="7">
        <f t="shared" si="0"/>
        <v>-32024563313</v>
      </c>
      <c r="J43" s="7"/>
      <c r="K43" s="7">
        <v>21477500</v>
      </c>
      <c r="L43" s="7"/>
      <c r="M43" s="7">
        <v>219902001412</v>
      </c>
      <c r="N43" s="7"/>
      <c r="O43" s="7">
        <v>242746189908</v>
      </c>
      <c r="P43" s="7"/>
      <c r="Q43" s="7">
        <f t="shared" si="1"/>
        <v>-22844188496</v>
      </c>
      <c r="S43" s="19"/>
    </row>
    <row r="44" spans="1:19" x14ac:dyDescent="0.55000000000000004">
      <c r="A44" s="3" t="s">
        <v>20</v>
      </c>
      <c r="C44" s="7">
        <v>1717429</v>
      </c>
      <c r="D44" s="7"/>
      <c r="E44" s="7">
        <v>79163341492</v>
      </c>
      <c r="F44" s="7"/>
      <c r="G44" s="7">
        <v>71685760389</v>
      </c>
      <c r="H44" s="7"/>
      <c r="I44" s="7">
        <f t="shared" si="0"/>
        <v>7477581103</v>
      </c>
      <c r="J44" s="7"/>
      <c r="K44" s="7">
        <v>1717429</v>
      </c>
      <c r="L44" s="7"/>
      <c r="M44" s="7">
        <v>79163341492</v>
      </c>
      <c r="N44" s="7"/>
      <c r="O44" s="7">
        <v>71754048801</v>
      </c>
      <c r="P44" s="7"/>
      <c r="Q44" s="7">
        <f t="shared" si="1"/>
        <v>7409292691</v>
      </c>
      <c r="S44" s="19"/>
    </row>
    <row r="45" spans="1:19" x14ac:dyDescent="0.55000000000000004">
      <c r="A45" s="3" t="s">
        <v>91</v>
      </c>
      <c r="C45" s="7">
        <v>27</v>
      </c>
      <c r="D45" s="7"/>
      <c r="E45" s="7">
        <v>210474</v>
      </c>
      <c r="F45" s="7"/>
      <c r="G45" s="7">
        <v>211924</v>
      </c>
      <c r="H45" s="7"/>
      <c r="I45" s="7">
        <f t="shared" si="0"/>
        <v>-1450</v>
      </c>
      <c r="J45" s="7"/>
      <c r="K45" s="7">
        <v>27</v>
      </c>
      <c r="L45" s="7"/>
      <c r="M45" s="7">
        <v>210474</v>
      </c>
      <c r="N45" s="7"/>
      <c r="O45" s="7">
        <v>211924</v>
      </c>
      <c r="P45" s="7"/>
      <c r="Q45" s="7">
        <f t="shared" si="1"/>
        <v>-1450</v>
      </c>
      <c r="S45" s="19"/>
    </row>
    <row r="46" spans="1:19" x14ac:dyDescent="0.55000000000000004">
      <c r="A46" s="3" t="s">
        <v>92</v>
      </c>
      <c r="C46" s="7">
        <v>156083</v>
      </c>
      <c r="D46" s="7"/>
      <c r="E46" s="7">
        <v>1223081395</v>
      </c>
      <c r="F46" s="7"/>
      <c r="G46" s="7">
        <v>965312561</v>
      </c>
      <c r="H46" s="7"/>
      <c r="I46" s="7">
        <f t="shared" si="0"/>
        <v>257768834</v>
      </c>
      <c r="J46" s="7"/>
      <c r="K46" s="7">
        <v>156083</v>
      </c>
      <c r="L46" s="7"/>
      <c r="M46" s="7">
        <v>1223081395</v>
      </c>
      <c r="N46" s="7"/>
      <c r="O46" s="7">
        <v>965312561</v>
      </c>
      <c r="P46" s="7"/>
      <c r="Q46" s="7">
        <f t="shared" si="1"/>
        <v>257768834</v>
      </c>
      <c r="S46" s="19"/>
    </row>
    <row r="47" spans="1:19" x14ac:dyDescent="0.55000000000000004">
      <c r="A47" s="3" t="s">
        <v>45</v>
      </c>
      <c r="C47" s="7">
        <v>60</v>
      </c>
      <c r="D47" s="7"/>
      <c r="E47" s="7">
        <v>1985515</v>
      </c>
      <c r="F47" s="7"/>
      <c r="G47" s="7">
        <v>2039134</v>
      </c>
      <c r="H47" s="7"/>
      <c r="I47" s="7">
        <f t="shared" si="0"/>
        <v>-53619</v>
      </c>
      <c r="J47" s="7"/>
      <c r="K47" s="7">
        <v>60</v>
      </c>
      <c r="L47" s="7"/>
      <c r="M47" s="7">
        <v>1985515</v>
      </c>
      <c r="N47" s="7"/>
      <c r="O47" s="7">
        <v>2042176</v>
      </c>
      <c r="P47" s="7"/>
      <c r="Q47" s="7">
        <f t="shared" si="1"/>
        <v>-56661</v>
      </c>
      <c r="S47" s="19"/>
    </row>
    <row r="48" spans="1:19" x14ac:dyDescent="0.55000000000000004">
      <c r="A48" s="3" t="s">
        <v>56</v>
      </c>
      <c r="C48" s="7">
        <v>231600</v>
      </c>
      <c r="D48" s="7"/>
      <c r="E48" s="7">
        <v>229127965151</v>
      </c>
      <c r="F48" s="7"/>
      <c r="G48" s="7">
        <v>227458625574</v>
      </c>
      <c r="H48" s="7"/>
      <c r="I48" s="7">
        <f t="shared" si="0"/>
        <v>1669339577</v>
      </c>
      <c r="J48" s="7"/>
      <c r="K48" s="7">
        <v>231600</v>
      </c>
      <c r="L48" s="7"/>
      <c r="M48" s="7">
        <v>229127965151</v>
      </c>
      <c r="N48" s="7"/>
      <c r="O48" s="7">
        <v>232020934551</v>
      </c>
      <c r="P48" s="7"/>
      <c r="Q48" s="7">
        <f t="shared" si="1"/>
        <v>-2892969400</v>
      </c>
      <c r="S48" s="19"/>
    </row>
    <row r="49" spans="1:19" x14ac:dyDescent="0.55000000000000004">
      <c r="A49" s="3" t="s">
        <v>26</v>
      </c>
      <c r="C49" s="7">
        <v>5100000</v>
      </c>
      <c r="D49" s="7"/>
      <c r="E49" s="7">
        <v>339717581550</v>
      </c>
      <c r="F49" s="7"/>
      <c r="G49" s="7">
        <v>352522200000</v>
      </c>
      <c r="H49" s="7"/>
      <c r="I49" s="7">
        <f t="shared" si="0"/>
        <v>-12804618450</v>
      </c>
      <c r="J49" s="7"/>
      <c r="K49" s="7">
        <v>5100000</v>
      </c>
      <c r="L49" s="7"/>
      <c r="M49" s="7">
        <v>339717581550</v>
      </c>
      <c r="N49" s="7"/>
      <c r="O49" s="7">
        <v>352522200000</v>
      </c>
      <c r="P49" s="7"/>
      <c r="Q49" s="7">
        <f t="shared" si="1"/>
        <v>-12804618450</v>
      </c>
      <c r="S49" s="19"/>
    </row>
    <row r="50" spans="1:19" x14ac:dyDescent="0.55000000000000004">
      <c r="A50" s="3" t="s">
        <v>72</v>
      </c>
      <c r="C50" s="7">
        <v>20486190</v>
      </c>
      <c r="D50" s="7"/>
      <c r="E50" s="7">
        <v>1370517199507</v>
      </c>
      <c r="F50" s="7"/>
      <c r="G50" s="7">
        <v>1153026505737</v>
      </c>
      <c r="H50" s="7"/>
      <c r="I50" s="7">
        <f t="shared" si="0"/>
        <v>217490693770</v>
      </c>
      <c r="J50" s="7"/>
      <c r="K50" s="7">
        <v>20486190</v>
      </c>
      <c r="L50" s="7"/>
      <c r="M50" s="7">
        <v>1370517199507</v>
      </c>
      <c r="N50" s="7"/>
      <c r="O50" s="7">
        <v>1174816303708</v>
      </c>
      <c r="P50" s="7"/>
      <c r="Q50" s="7">
        <f t="shared" si="1"/>
        <v>195700895799</v>
      </c>
      <c r="S50" s="19"/>
    </row>
    <row r="51" spans="1:19" x14ac:dyDescent="0.55000000000000004">
      <c r="A51" s="3" t="s">
        <v>35</v>
      </c>
      <c r="C51" s="7">
        <v>11680735</v>
      </c>
      <c r="D51" s="7"/>
      <c r="E51" s="7">
        <v>276115159424</v>
      </c>
      <c r="F51" s="7"/>
      <c r="G51" s="7">
        <v>315294697926</v>
      </c>
      <c r="H51" s="7"/>
      <c r="I51" s="7">
        <f t="shared" si="0"/>
        <v>-39179538502</v>
      </c>
      <c r="J51" s="7"/>
      <c r="K51" s="7">
        <v>11680735</v>
      </c>
      <c r="L51" s="7"/>
      <c r="M51" s="7">
        <v>276115159424</v>
      </c>
      <c r="N51" s="7"/>
      <c r="O51" s="7">
        <v>322211761063</v>
      </c>
      <c r="P51" s="7"/>
      <c r="Q51" s="7">
        <f t="shared" si="1"/>
        <v>-46096601639</v>
      </c>
      <c r="S51" s="19"/>
    </row>
    <row r="52" spans="1:19" x14ac:dyDescent="0.55000000000000004">
      <c r="A52" s="3" t="s">
        <v>80</v>
      </c>
      <c r="C52" s="7">
        <v>26333329</v>
      </c>
      <c r="D52" s="7"/>
      <c r="E52" s="7">
        <v>195539543322</v>
      </c>
      <c r="F52" s="7"/>
      <c r="G52" s="7">
        <v>270142983551</v>
      </c>
      <c r="H52" s="7"/>
      <c r="I52" s="7">
        <f t="shared" si="0"/>
        <v>-74603440229</v>
      </c>
      <c r="J52" s="7"/>
      <c r="K52" s="7">
        <v>26333329</v>
      </c>
      <c r="L52" s="7"/>
      <c r="M52" s="7">
        <v>195539543322</v>
      </c>
      <c r="N52" s="7"/>
      <c r="O52" s="7">
        <v>270142983551</v>
      </c>
      <c r="P52" s="7"/>
      <c r="Q52" s="7">
        <f t="shared" si="1"/>
        <v>-74603440229</v>
      </c>
      <c r="S52" s="19"/>
    </row>
    <row r="53" spans="1:19" x14ac:dyDescent="0.55000000000000004">
      <c r="A53" s="3" t="s">
        <v>52</v>
      </c>
      <c r="C53" s="7">
        <v>9495314</v>
      </c>
      <c r="D53" s="7"/>
      <c r="E53" s="7">
        <v>132426600850</v>
      </c>
      <c r="F53" s="7"/>
      <c r="G53" s="7">
        <v>142526134913</v>
      </c>
      <c r="H53" s="7"/>
      <c r="I53" s="7">
        <f t="shared" si="0"/>
        <v>-10099534063</v>
      </c>
      <c r="J53" s="7"/>
      <c r="K53" s="7">
        <v>9495314</v>
      </c>
      <c r="L53" s="7"/>
      <c r="M53" s="7">
        <v>132426600850</v>
      </c>
      <c r="N53" s="7"/>
      <c r="O53" s="7">
        <v>143847569277</v>
      </c>
      <c r="P53" s="7"/>
      <c r="Q53" s="7">
        <f t="shared" si="1"/>
        <v>-11420968427</v>
      </c>
      <c r="S53" s="19"/>
    </row>
    <row r="54" spans="1:19" x14ac:dyDescent="0.55000000000000004">
      <c r="A54" s="3" t="s">
        <v>51</v>
      </c>
      <c r="C54" s="7">
        <v>32433588</v>
      </c>
      <c r="D54" s="7"/>
      <c r="E54" s="7">
        <v>203438237435</v>
      </c>
      <c r="F54" s="7"/>
      <c r="G54" s="7">
        <v>214400044206</v>
      </c>
      <c r="H54" s="7"/>
      <c r="I54" s="7">
        <f t="shared" si="0"/>
        <v>-10961806771</v>
      </c>
      <c r="J54" s="7"/>
      <c r="K54" s="7">
        <v>32433588</v>
      </c>
      <c r="L54" s="7"/>
      <c r="M54" s="7">
        <v>203438237435</v>
      </c>
      <c r="N54" s="7"/>
      <c r="O54" s="7">
        <v>215044856369</v>
      </c>
      <c r="P54" s="7"/>
      <c r="Q54" s="7">
        <f t="shared" si="1"/>
        <v>-11606618934</v>
      </c>
      <c r="S54" s="19"/>
    </row>
    <row r="55" spans="1:19" x14ac:dyDescent="0.55000000000000004">
      <c r="A55" s="3" t="s">
        <v>50</v>
      </c>
      <c r="C55" s="7">
        <v>95242880</v>
      </c>
      <c r="D55" s="7"/>
      <c r="E55" s="7">
        <v>520719016752</v>
      </c>
      <c r="F55" s="7"/>
      <c r="G55" s="7">
        <v>649715318629</v>
      </c>
      <c r="H55" s="7"/>
      <c r="I55" s="7">
        <f t="shared" si="0"/>
        <v>-128996301877</v>
      </c>
      <c r="J55" s="7"/>
      <c r="K55" s="7">
        <v>95242880</v>
      </c>
      <c r="L55" s="7"/>
      <c r="M55" s="7">
        <v>520719016752</v>
      </c>
      <c r="N55" s="7"/>
      <c r="O55" s="7">
        <v>650602907862</v>
      </c>
      <c r="P55" s="7"/>
      <c r="Q55" s="7">
        <f t="shared" si="1"/>
        <v>-129883891110</v>
      </c>
      <c r="S55" s="19"/>
    </row>
    <row r="56" spans="1:19" x14ac:dyDescent="0.55000000000000004">
      <c r="A56" s="3" t="s">
        <v>53</v>
      </c>
      <c r="C56" s="7">
        <v>40664165</v>
      </c>
      <c r="D56" s="7"/>
      <c r="E56" s="7">
        <v>560251875204</v>
      </c>
      <c r="F56" s="7"/>
      <c r="G56" s="7">
        <v>583696758871</v>
      </c>
      <c r="H56" s="7"/>
      <c r="I56" s="7">
        <f t="shared" si="0"/>
        <v>-23444883667</v>
      </c>
      <c r="J56" s="7"/>
      <c r="K56" s="7">
        <v>40664165</v>
      </c>
      <c r="L56" s="7"/>
      <c r="M56" s="7">
        <v>560251875204</v>
      </c>
      <c r="N56" s="7"/>
      <c r="O56" s="7">
        <v>586930535928</v>
      </c>
      <c r="P56" s="7"/>
      <c r="Q56" s="7">
        <f t="shared" si="1"/>
        <v>-26678660724</v>
      </c>
      <c r="S56" s="19"/>
    </row>
    <row r="57" spans="1:19" x14ac:dyDescent="0.55000000000000004">
      <c r="A57" s="3" t="s">
        <v>54</v>
      </c>
      <c r="C57" s="7">
        <v>61629906</v>
      </c>
      <c r="D57" s="7"/>
      <c r="E57" s="7">
        <v>582613108643</v>
      </c>
      <c r="F57" s="7"/>
      <c r="G57" s="7">
        <v>642038420461</v>
      </c>
      <c r="H57" s="7"/>
      <c r="I57" s="7">
        <f t="shared" si="0"/>
        <v>-59425311818</v>
      </c>
      <c r="J57" s="7"/>
      <c r="K57" s="7">
        <v>61629906</v>
      </c>
      <c r="L57" s="7"/>
      <c r="M57" s="7">
        <v>582613108643</v>
      </c>
      <c r="N57" s="7"/>
      <c r="O57" s="7">
        <v>648777373347</v>
      </c>
      <c r="P57" s="7"/>
      <c r="Q57" s="7">
        <f t="shared" si="1"/>
        <v>-66164264704</v>
      </c>
      <c r="S57" s="19"/>
    </row>
    <row r="58" spans="1:19" x14ac:dyDescent="0.55000000000000004">
      <c r="A58" s="3" t="s">
        <v>84</v>
      </c>
      <c r="C58" s="7">
        <v>32936086</v>
      </c>
      <c r="D58" s="7"/>
      <c r="E58" s="7">
        <v>407941848952</v>
      </c>
      <c r="F58" s="7"/>
      <c r="G58" s="7">
        <v>369308511732</v>
      </c>
      <c r="H58" s="7"/>
      <c r="I58" s="7">
        <f t="shared" si="0"/>
        <v>38633337220</v>
      </c>
      <c r="J58" s="7"/>
      <c r="K58" s="7">
        <v>32936086</v>
      </c>
      <c r="L58" s="7"/>
      <c r="M58" s="7">
        <v>407941848952</v>
      </c>
      <c r="N58" s="7"/>
      <c r="O58" s="7">
        <v>364724895451</v>
      </c>
      <c r="P58" s="7"/>
      <c r="Q58" s="7">
        <f t="shared" si="1"/>
        <v>43216953501</v>
      </c>
      <c r="S58" s="19"/>
    </row>
    <row r="59" spans="1:19" x14ac:dyDescent="0.55000000000000004">
      <c r="A59" s="3" t="s">
        <v>36</v>
      </c>
      <c r="C59" s="7">
        <v>11693117</v>
      </c>
      <c r="D59" s="7"/>
      <c r="E59" s="7">
        <v>283265741785</v>
      </c>
      <c r="F59" s="7"/>
      <c r="G59" s="7">
        <v>332549563909</v>
      </c>
      <c r="H59" s="7"/>
      <c r="I59" s="7">
        <f t="shared" si="0"/>
        <v>-49283822124</v>
      </c>
      <c r="J59" s="7"/>
      <c r="K59" s="7">
        <v>11693117</v>
      </c>
      <c r="L59" s="7"/>
      <c r="M59" s="7">
        <v>283265741785</v>
      </c>
      <c r="N59" s="7"/>
      <c r="O59" s="7">
        <v>332782034768</v>
      </c>
      <c r="P59" s="7"/>
      <c r="Q59" s="7">
        <f t="shared" si="1"/>
        <v>-49516292983</v>
      </c>
      <c r="S59" s="19"/>
    </row>
    <row r="60" spans="1:19" x14ac:dyDescent="0.55000000000000004">
      <c r="A60" s="3" t="s">
        <v>86</v>
      </c>
      <c r="C60" s="7">
        <v>10190365</v>
      </c>
      <c r="D60" s="7"/>
      <c r="E60" s="7">
        <v>152047282247</v>
      </c>
      <c r="F60" s="7"/>
      <c r="G60" s="7">
        <v>152857660833</v>
      </c>
      <c r="H60" s="7"/>
      <c r="I60" s="7">
        <f t="shared" si="0"/>
        <v>-810378586</v>
      </c>
      <c r="J60" s="7"/>
      <c r="K60" s="7">
        <v>10190365</v>
      </c>
      <c r="L60" s="7"/>
      <c r="M60" s="7">
        <v>152047282247</v>
      </c>
      <c r="N60" s="7"/>
      <c r="O60" s="7">
        <v>152857660833</v>
      </c>
      <c r="P60" s="7"/>
      <c r="Q60" s="7">
        <f t="shared" si="1"/>
        <v>-810378586</v>
      </c>
      <c r="S60" s="19"/>
    </row>
    <row r="61" spans="1:19" x14ac:dyDescent="0.55000000000000004">
      <c r="A61" s="3" t="s">
        <v>89</v>
      </c>
      <c r="C61" s="7">
        <v>3100000</v>
      </c>
      <c r="D61" s="7"/>
      <c r="E61" s="7">
        <v>45206411850</v>
      </c>
      <c r="F61" s="7"/>
      <c r="G61" s="7">
        <v>55714514400</v>
      </c>
      <c r="H61" s="7"/>
      <c r="I61" s="7">
        <f t="shared" si="0"/>
        <v>-10508102550</v>
      </c>
      <c r="J61" s="7"/>
      <c r="K61" s="7">
        <v>3100000</v>
      </c>
      <c r="L61" s="7"/>
      <c r="M61" s="7">
        <v>45206411850</v>
      </c>
      <c r="N61" s="7"/>
      <c r="O61" s="7">
        <v>56022669900</v>
      </c>
      <c r="P61" s="7"/>
      <c r="Q61" s="7">
        <f t="shared" si="1"/>
        <v>-10816258050</v>
      </c>
      <c r="S61" s="19"/>
    </row>
    <row r="62" spans="1:19" x14ac:dyDescent="0.55000000000000004">
      <c r="A62" s="3" t="s">
        <v>37</v>
      </c>
      <c r="C62" s="7">
        <v>44979800</v>
      </c>
      <c r="D62" s="7"/>
      <c r="E62" s="7">
        <v>364851308750</v>
      </c>
      <c r="F62" s="7"/>
      <c r="G62" s="7">
        <v>348039532758</v>
      </c>
      <c r="H62" s="7"/>
      <c r="I62" s="7">
        <f t="shared" si="0"/>
        <v>16811775992</v>
      </c>
      <c r="J62" s="7"/>
      <c r="K62" s="7">
        <v>44979800</v>
      </c>
      <c r="L62" s="7"/>
      <c r="M62" s="7">
        <v>364851308750</v>
      </c>
      <c r="N62" s="7"/>
      <c r="O62" s="7">
        <v>355252920063</v>
      </c>
      <c r="P62" s="7"/>
      <c r="Q62" s="7">
        <f t="shared" si="1"/>
        <v>9598388687</v>
      </c>
      <c r="S62" s="19"/>
    </row>
    <row r="63" spans="1:19" x14ac:dyDescent="0.55000000000000004">
      <c r="A63" s="3" t="s">
        <v>29</v>
      </c>
      <c r="C63" s="7">
        <v>11020888</v>
      </c>
      <c r="D63" s="7"/>
      <c r="E63" s="7">
        <v>553352895815</v>
      </c>
      <c r="F63" s="7"/>
      <c r="G63" s="7">
        <v>603747338910</v>
      </c>
      <c r="H63" s="7"/>
      <c r="I63" s="7">
        <f t="shared" si="0"/>
        <v>-50394443095</v>
      </c>
      <c r="J63" s="7"/>
      <c r="K63" s="7">
        <v>11020888</v>
      </c>
      <c r="L63" s="7"/>
      <c r="M63" s="7">
        <v>553352895815</v>
      </c>
      <c r="N63" s="7"/>
      <c r="O63" s="7">
        <v>603966445185</v>
      </c>
      <c r="P63" s="7"/>
      <c r="Q63" s="7">
        <f t="shared" si="1"/>
        <v>-50613549370</v>
      </c>
      <c r="S63" s="19"/>
    </row>
    <row r="64" spans="1:19" x14ac:dyDescent="0.55000000000000004">
      <c r="A64" s="3" t="s">
        <v>88</v>
      </c>
      <c r="C64" s="7">
        <v>1506553</v>
      </c>
      <c r="D64" s="7"/>
      <c r="E64" s="7">
        <v>47398692155</v>
      </c>
      <c r="F64" s="7"/>
      <c r="G64" s="7">
        <v>50962953998</v>
      </c>
      <c r="H64" s="7"/>
      <c r="I64" s="7">
        <f t="shared" si="0"/>
        <v>-3564261843</v>
      </c>
      <c r="J64" s="7"/>
      <c r="K64" s="7">
        <v>1506553</v>
      </c>
      <c r="L64" s="7"/>
      <c r="M64" s="7">
        <v>47398692155</v>
      </c>
      <c r="N64" s="7"/>
      <c r="O64" s="7">
        <v>50962953998</v>
      </c>
      <c r="P64" s="7"/>
      <c r="Q64" s="7">
        <f t="shared" si="1"/>
        <v>-3564261843</v>
      </c>
      <c r="S64" s="19"/>
    </row>
    <row r="65" spans="1:19" x14ac:dyDescent="0.55000000000000004">
      <c r="A65" s="3" t="s">
        <v>60</v>
      </c>
      <c r="C65" s="7">
        <v>4525772</v>
      </c>
      <c r="D65" s="7"/>
      <c r="E65" s="7">
        <v>99424444810</v>
      </c>
      <c r="F65" s="7"/>
      <c r="G65" s="7">
        <v>112246149232</v>
      </c>
      <c r="H65" s="7"/>
      <c r="I65" s="7">
        <f t="shared" si="0"/>
        <v>-12821704422</v>
      </c>
      <c r="J65" s="7"/>
      <c r="K65" s="7">
        <v>4525772</v>
      </c>
      <c r="L65" s="7"/>
      <c r="M65" s="7">
        <v>99424444810</v>
      </c>
      <c r="N65" s="7"/>
      <c r="O65" s="7">
        <v>112246149232</v>
      </c>
      <c r="P65" s="7"/>
      <c r="Q65" s="7">
        <f t="shared" si="1"/>
        <v>-12821704422</v>
      </c>
      <c r="S65" s="19"/>
    </row>
    <row r="66" spans="1:19" x14ac:dyDescent="0.55000000000000004">
      <c r="A66" s="3" t="s">
        <v>59</v>
      </c>
      <c r="C66" s="7">
        <v>1106440</v>
      </c>
      <c r="D66" s="7"/>
      <c r="E66" s="7">
        <v>31125944100</v>
      </c>
      <c r="F66" s="7"/>
      <c r="G66" s="7">
        <v>40837678602</v>
      </c>
      <c r="H66" s="7"/>
      <c r="I66" s="7">
        <f t="shared" si="0"/>
        <v>-9711734502</v>
      </c>
      <c r="J66" s="7"/>
      <c r="K66" s="7">
        <v>1106440</v>
      </c>
      <c r="L66" s="7"/>
      <c r="M66" s="7">
        <v>31125944100</v>
      </c>
      <c r="N66" s="7"/>
      <c r="O66" s="7">
        <v>40837678602</v>
      </c>
      <c r="P66" s="7"/>
      <c r="Q66" s="7">
        <f t="shared" si="1"/>
        <v>-9711734502</v>
      </c>
      <c r="S66" s="19"/>
    </row>
    <row r="67" spans="1:19" x14ac:dyDescent="0.55000000000000004">
      <c r="A67" s="3" t="s">
        <v>58</v>
      </c>
      <c r="C67" s="7">
        <v>1023131</v>
      </c>
      <c r="D67" s="7"/>
      <c r="E67" s="7">
        <v>31019822801</v>
      </c>
      <c r="F67" s="7"/>
      <c r="G67" s="7">
        <v>41302131278</v>
      </c>
      <c r="H67" s="7"/>
      <c r="I67" s="7">
        <f t="shared" si="0"/>
        <v>-10282308477</v>
      </c>
      <c r="J67" s="7"/>
      <c r="K67" s="7">
        <v>1023131</v>
      </c>
      <c r="L67" s="7"/>
      <c r="M67" s="7">
        <v>31019822801</v>
      </c>
      <c r="N67" s="7"/>
      <c r="O67" s="7">
        <v>41302131278</v>
      </c>
      <c r="P67" s="7"/>
      <c r="Q67" s="7">
        <f t="shared" si="1"/>
        <v>-10282308477</v>
      </c>
      <c r="S67" s="19"/>
    </row>
    <row r="68" spans="1:19" x14ac:dyDescent="0.55000000000000004">
      <c r="A68" s="3" t="s">
        <v>46</v>
      </c>
      <c r="C68" s="7">
        <v>538214</v>
      </c>
      <c r="D68" s="7"/>
      <c r="E68" s="7">
        <v>186756508532</v>
      </c>
      <c r="F68" s="7"/>
      <c r="G68" s="7">
        <v>218049338577</v>
      </c>
      <c r="H68" s="7"/>
      <c r="I68" s="7">
        <f t="shared" si="0"/>
        <v>-31292830045</v>
      </c>
      <c r="J68" s="7"/>
      <c r="K68" s="7">
        <v>538214</v>
      </c>
      <c r="L68" s="7"/>
      <c r="M68" s="7">
        <v>186756508532</v>
      </c>
      <c r="N68" s="7"/>
      <c r="O68" s="7">
        <v>218140290554</v>
      </c>
      <c r="P68" s="7"/>
      <c r="Q68" s="7">
        <f t="shared" si="1"/>
        <v>-31383782022</v>
      </c>
      <c r="S68" s="19"/>
    </row>
    <row r="69" spans="1:19" x14ac:dyDescent="0.55000000000000004">
      <c r="A69" s="3" t="s">
        <v>18</v>
      </c>
      <c r="C69" s="7">
        <v>10125945</v>
      </c>
      <c r="D69" s="7"/>
      <c r="E69" s="7">
        <v>244697060698</v>
      </c>
      <c r="F69" s="7"/>
      <c r="G69" s="7">
        <v>282342762344</v>
      </c>
      <c r="H69" s="7"/>
      <c r="I69" s="7">
        <f t="shared" si="0"/>
        <v>-37645701646</v>
      </c>
      <c r="J69" s="7"/>
      <c r="K69" s="7">
        <v>10125945</v>
      </c>
      <c r="L69" s="7"/>
      <c r="M69" s="7">
        <v>244697060698</v>
      </c>
      <c r="N69" s="7"/>
      <c r="O69" s="7">
        <v>287878894939</v>
      </c>
      <c r="P69" s="7"/>
      <c r="Q69" s="7">
        <f t="shared" si="1"/>
        <v>-43181834241</v>
      </c>
      <c r="S69" s="19"/>
    </row>
    <row r="70" spans="1:19" x14ac:dyDescent="0.55000000000000004">
      <c r="A70" s="3" t="s">
        <v>83</v>
      </c>
      <c r="C70" s="7">
        <v>20837840</v>
      </c>
      <c r="D70" s="7"/>
      <c r="E70" s="7">
        <v>470204505140</v>
      </c>
      <c r="F70" s="7"/>
      <c r="G70" s="7">
        <v>475382968853</v>
      </c>
      <c r="H70" s="7"/>
      <c r="I70" s="7">
        <f t="shared" si="0"/>
        <v>-5178463713</v>
      </c>
      <c r="J70" s="7"/>
      <c r="K70" s="7">
        <v>20837840</v>
      </c>
      <c r="L70" s="7"/>
      <c r="M70" s="7">
        <v>470204505140</v>
      </c>
      <c r="N70" s="7"/>
      <c r="O70" s="7">
        <v>476211523047</v>
      </c>
      <c r="P70" s="7"/>
      <c r="Q70" s="7">
        <f t="shared" si="1"/>
        <v>-6007017907</v>
      </c>
      <c r="S70" s="19"/>
    </row>
    <row r="71" spans="1:19" x14ac:dyDescent="0.55000000000000004">
      <c r="A71" s="3" t="s">
        <v>82</v>
      </c>
      <c r="C71" s="7">
        <v>3856252</v>
      </c>
      <c r="D71" s="7"/>
      <c r="E71" s="7">
        <v>54394630595</v>
      </c>
      <c r="F71" s="7"/>
      <c r="G71" s="7">
        <v>55966286588</v>
      </c>
      <c r="H71" s="7"/>
      <c r="I71" s="7">
        <f t="shared" si="0"/>
        <v>-1571655993</v>
      </c>
      <c r="J71" s="7"/>
      <c r="K71" s="7">
        <v>3856252</v>
      </c>
      <c r="L71" s="7"/>
      <c r="M71" s="7">
        <v>54394630595</v>
      </c>
      <c r="N71" s="7"/>
      <c r="O71" s="7">
        <v>56119618880</v>
      </c>
      <c r="P71" s="7"/>
      <c r="Q71" s="7">
        <f t="shared" si="1"/>
        <v>-1724988285</v>
      </c>
      <c r="S71" s="19"/>
    </row>
    <row r="72" spans="1:19" x14ac:dyDescent="0.55000000000000004">
      <c r="A72" s="3" t="s">
        <v>73</v>
      </c>
      <c r="C72" s="7">
        <v>106390004</v>
      </c>
      <c r="D72" s="7"/>
      <c r="E72" s="7">
        <v>1315616874443</v>
      </c>
      <c r="F72" s="7"/>
      <c r="G72" s="7">
        <v>1306098745931</v>
      </c>
      <c r="H72" s="7"/>
      <c r="I72" s="7">
        <f t="shared" si="0"/>
        <v>9518128512</v>
      </c>
      <c r="J72" s="7"/>
      <c r="K72" s="7">
        <v>106390004</v>
      </c>
      <c r="L72" s="7"/>
      <c r="M72" s="7">
        <v>1315616874443</v>
      </c>
      <c r="N72" s="7"/>
      <c r="O72" s="7">
        <v>1299753326922</v>
      </c>
      <c r="P72" s="7"/>
      <c r="Q72" s="7">
        <f t="shared" si="1"/>
        <v>15863547521</v>
      </c>
      <c r="S72" s="19"/>
    </row>
    <row r="73" spans="1:19" x14ac:dyDescent="0.55000000000000004">
      <c r="A73" s="3" t="s">
        <v>71</v>
      </c>
      <c r="C73" s="7">
        <v>89098292</v>
      </c>
      <c r="D73" s="7"/>
      <c r="E73" s="7">
        <v>1310808726006</v>
      </c>
      <c r="F73" s="7"/>
      <c r="G73" s="7">
        <v>1307265999719</v>
      </c>
      <c r="H73" s="7"/>
      <c r="I73" s="7">
        <f t="shared" ref="I73:I105" si="2">E73-G73</f>
        <v>3542726287</v>
      </c>
      <c r="J73" s="7"/>
      <c r="K73" s="7">
        <v>89098292</v>
      </c>
      <c r="L73" s="7"/>
      <c r="M73" s="7">
        <v>1310808726006</v>
      </c>
      <c r="N73" s="7"/>
      <c r="O73" s="7">
        <v>1281581234142</v>
      </c>
      <c r="P73" s="7"/>
      <c r="Q73" s="7">
        <f t="shared" ref="Q73:Q105" si="3">M73-O73</f>
        <v>29227491864</v>
      </c>
      <c r="S73" s="19"/>
    </row>
    <row r="74" spans="1:19" x14ac:dyDescent="0.55000000000000004">
      <c r="A74" s="3" t="s">
        <v>28</v>
      </c>
      <c r="C74" s="7">
        <v>4088326</v>
      </c>
      <c r="D74" s="7"/>
      <c r="E74" s="7">
        <v>171988499479</v>
      </c>
      <c r="F74" s="7"/>
      <c r="G74" s="7">
        <v>181660820575</v>
      </c>
      <c r="H74" s="7"/>
      <c r="I74" s="7">
        <f t="shared" si="2"/>
        <v>-9672321096</v>
      </c>
      <c r="J74" s="7"/>
      <c r="K74" s="7">
        <v>4088326</v>
      </c>
      <c r="L74" s="7"/>
      <c r="M74" s="7">
        <v>171988499479</v>
      </c>
      <c r="N74" s="7"/>
      <c r="O74" s="7">
        <v>181823380593</v>
      </c>
      <c r="P74" s="7"/>
      <c r="Q74" s="7">
        <f t="shared" si="3"/>
        <v>-9834881114</v>
      </c>
      <c r="S74" s="19"/>
    </row>
    <row r="75" spans="1:19" x14ac:dyDescent="0.55000000000000004">
      <c r="A75" s="3" t="s">
        <v>15</v>
      </c>
      <c r="C75" s="7">
        <v>245600000</v>
      </c>
      <c r="D75" s="7"/>
      <c r="E75" s="7">
        <v>544673395080</v>
      </c>
      <c r="F75" s="7"/>
      <c r="G75" s="7">
        <v>655822499554</v>
      </c>
      <c r="H75" s="7"/>
      <c r="I75" s="7">
        <f t="shared" si="2"/>
        <v>-111149104474</v>
      </c>
      <c r="J75" s="7"/>
      <c r="K75" s="7">
        <v>245600000</v>
      </c>
      <c r="L75" s="7"/>
      <c r="M75" s="7">
        <v>544673395080</v>
      </c>
      <c r="N75" s="7"/>
      <c r="O75" s="7">
        <v>629877794554</v>
      </c>
      <c r="P75" s="7"/>
      <c r="Q75" s="7">
        <f t="shared" si="3"/>
        <v>-85204399474</v>
      </c>
      <c r="S75" s="19"/>
    </row>
    <row r="76" spans="1:19" x14ac:dyDescent="0.55000000000000004">
      <c r="A76" s="3" t="s">
        <v>16</v>
      </c>
      <c r="C76" s="7">
        <v>80650621</v>
      </c>
      <c r="D76" s="7"/>
      <c r="E76" s="7">
        <v>160181158139</v>
      </c>
      <c r="F76" s="7"/>
      <c r="G76" s="7">
        <v>191279994177</v>
      </c>
      <c r="H76" s="7"/>
      <c r="I76" s="7">
        <f t="shared" si="2"/>
        <v>-31098836038</v>
      </c>
      <c r="J76" s="7"/>
      <c r="K76" s="7">
        <v>80650621</v>
      </c>
      <c r="L76" s="7"/>
      <c r="M76" s="7">
        <v>160181158110</v>
      </c>
      <c r="N76" s="7"/>
      <c r="O76" s="7">
        <v>183591017427</v>
      </c>
      <c r="P76" s="7"/>
      <c r="Q76" s="7">
        <f t="shared" si="3"/>
        <v>-23409859317</v>
      </c>
      <c r="S76" s="19"/>
    </row>
    <row r="77" spans="1:19" x14ac:dyDescent="0.55000000000000004">
      <c r="A77" s="3" t="s">
        <v>41</v>
      </c>
      <c r="C77" s="7">
        <v>70331608</v>
      </c>
      <c r="D77" s="7"/>
      <c r="E77" s="7">
        <v>404097919909</v>
      </c>
      <c r="F77" s="7"/>
      <c r="G77" s="7">
        <v>497781520718</v>
      </c>
      <c r="H77" s="7"/>
      <c r="I77" s="7">
        <f t="shared" si="2"/>
        <v>-93683600809</v>
      </c>
      <c r="J77" s="7"/>
      <c r="K77" s="7">
        <v>70331608</v>
      </c>
      <c r="L77" s="7"/>
      <c r="M77" s="7">
        <v>404097919909</v>
      </c>
      <c r="N77" s="7"/>
      <c r="O77" s="7">
        <v>506171096910</v>
      </c>
      <c r="P77" s="7"/>
      <c r="Q77" s="7">
        <f t="shared" si="3"/>
        <v>-102073177001</v>
      </c>
      <c r="S77" s="19"/>
    </row>
    <row r="78" spans="1:19" x14ac:dyDescent="0.55000000000000004">
      <c r="A78" s="3" t="s">
        <v>25</v>
      </c>
      <c r="C78" s="7">
        <v>2556727</v>
      </c>
      <c r="D78" s="7"/>
      <c r="E78" s="7">
        <v>517889487467</v>
      </c>
      <c r="F78" s="7"/>
      <c r="G78" s="7">
        <v>520265803500</v>
      </c>
      <c r="H78" s="7"/>
      <c r="I78" s="7">
        <f t="shared" si="2"/>
        <v>-2376316033</v>
      </c>
      <c r="J78" s="7"/>
      <c r="K78" s="7">
        <v>2556727</v>
      </c>
      <c r="L78" s="7"/>
      <c r="M78" s="7">
        <v>517889487467</v>
      </c>
      <c r="N78" s="7"/>
      <c r="O78" s="7">
        <v>523478277796</v>
      </c>
      <c r="P78" s="7"/>
      <c r="Q78" s="7">
        <f t="shared" si="3"/>
        <v>-5588790329</v>
      </c>
      <c r="S78" s="19"/>
    </row>
    <row r="79" spans="1:19" x14ac:dyDescent="0.55000000000000004">
      <c r="A79" s="3" t="s">
        <v>67</v>
      </c>
      <c r="C79" s="7">
        <v>1200000</v>
      </c>
      <c r="D79" s="7"/>
      <c r="E79" s="7">
        <v>37873305000</v>
      </c>
      <c r="F79" s="7"/>
      <c r="G79" s="7">
        <v>42263029800</v>
      </c>
      <c r="H79" s="7"/>
      <c r="I79" s="7">
        <f t="shared" si="2"/>
        <v>-4389724800</v>
      </c>
      <c r="J79" s="7"/>
      <c r="K79" s="7">
        <v>1200000</v>
      </c>
      <c r="L79" s="7"/>
      <c r="M79" s="7">
        <v>37873305000</v>
      </c>
      <c r="N79" s="7"/>
      <c r="O79" s="7">
        <v>42131815200</v>
      </c>
      <c r="P79" s="7"/>
      <c r="Q79" s="7">
        <f t="shared" si="3"/>
        <v>-4258510200</v>
      </c>
      <c r="S79" s="19"/>
    </row>
    <row r="80" spans="1:19" x14ac:dyDescent="0.55000000000000004">
      <c r="A80" s="3" t="s">
        <v>22</v>
      </c>
      <c r="C80" s="7">
        <v>8755105</v>
      </c>
      <c r="D80" s="7"/>
      <c r="E80" s="7">
        <v>822608706078</v>
      </c>
      <c r="F80" s="7"/>
      <c r="G80" s="7">
        <v>834705892932</v>
      </c>
      <c r="H80" s="7"/>
      <c r="I80" s="7">
        <f t="shared" si="2"/>
        <v>-12097186854</v>
      </c>
      <c r="J80" s="7"/>
      <c r="K80" s="7">
        <v>8755105</v>
      </c>
      <c r="L80" s="7"/>
      <c r="M80" s="7">
        <v>822608706078</v>
      </c>
      <c r="N80" s="7"/>
      <c r="O80" s="7">
        <v>797021850434</v>
      </c>
      <c r="P80" s="7"/>
      <c r="Q80" s="7">
        <f t="shared" si="3"/>
        <v>25586855644</v>
      </c>
      <c r="S80" s="19"/>
    </row>
    <row r="81" spans="1:19" s="21" customFormat="1" x14ac:dyDescent="0.55000000000000004">
      <c r="A81" s="21" t="s">
        <v>76</v>
      </c>
      <c r="C81" s="22">
        <v>6700000</v>
      </c>
      <c r="D81" s="22"/>
      <c r="E81" s="22">
        <v>120148835400</v>
      </c>
      <c r="F81" s="22"/>
      <c r="G81" s="22">
        <v>122903878200</v>
      </c>
      <c r="H81" s="22"/>
      <c r="I81" s="22">
        <f t="shared" si="2"/>
        <v>-2755042800</v>
      </c>
      <c r="J81" s="22"/>
      <c r="K81" s="22">
        <v>6700000</v>
      </c>
      <c r="L81" s="22"/>
      <c r="M81" s="22">
        <v>120148835429</v>
      </c>
      <c r="N81" s="22"/>
      <c r="O81" s="22">
        <v>123168295500</v>
      </c>
      <c r="P81" s="22"/>
      <c r="Q81" s="22">
        <f t="shared" si="3"/>
        <v>-3019460071</v>
      </c>
      <c r="S81" s="23"/>
    </row>
    <row r="82" spans="1:19" x14ac:dyDescent="0.55000000000000004">
      <c r="A82" s="3" t="s">
        <v>17</v>
      </c>
      <c r="C82" s="7">
        <v>4000000</v>
      </c>
      <c r="D82" s="7"/>
      <c r="E82" s="7">
        <v>83221866000</v>
      </c>
      <c r="F82" s="7"/>
      <c r="G82" s="7">
        <v>90975456000</v>
      </c>
      <c r="H82" s="7"/>
      <c r="I82" s="7">
        <f t="shared" si="2"/>
        <v>-7753590000</v>
      </c>
      <c r="J82" s="7"/>
      <c r="K82" s="7">
        <v>4000000</v>
      </c>
      <c r="L82" s="7"/>
      <c r="M82" s="7">
        <v>83221866000</v>
      </c>
      <c r="N82" s="7"/>
      <c r="O82" s="7">
        <v>92645460000</v>
      </c>
      <c r="P82" s="7"/>
      <c r="Q82" s="7">
        <f t="shared" si="3"/>
        <v>-9423594000</v>
      </c>
      <c r="S82" s="19"/>
    </row>
    <row r="83" spans="1:19" x14ac:dyDescent="0.55000000000000004">
      <c r="A83" s="3" t="s">
        <v>19</v>
      </c>
      <c r="C83" s="7">
        <v>5691313</v>
      </c>
      <c r="D83" s="7"/>
      <c r="E83" s="7">
        <v>580759840236</v>
      </c>
      <c r="F83" s="7"/>
      <c r="G83" s="7">
        <v>639710465981</v>
      </c>
      <c r="H83" s="7"/>
      <c r="I83" s="7">
        <f t="shared" si="2"/>
        <v>-58950625745</v>
      </c>
      <c r="J83" s="7"/>
      <c r="K83" s="7">
        <v>5691313</v>
      </c>
      <c r="L83" s="7"/>
      <c r="M83" s="7">
        <v>580759840236</v>
      </c>
      <c r="N83" s="7"/>
      <c r="O83" s="7">
        <v>639795327726</v>
      </c>
      <c r="P83" s="7"/>
      <c r="Q83" s="7">
        <f t="shared" si="3"/>
        <v>-59035487490</v>
      </c>
      <c r="S83" s="19"/>
    </row>
    <row r="84" spans="1:19" x14ac:dyDescent="0.55000000000000004">
      <c r="A84" s="3" t="s">
        <v>115</v>
      </c>
      <c r="C84" s="7">
        <v>11207</v>
      </c>
      <c r="D84" s="7"/>
      <c r="E84" s="7">
        <v>10699198852</v>
      </c>
      <c r="F84" s="7"/>
      <c r="G84" s="7">
        <v>10534396172</v>
      </c>
      <c r="H84" s="7"/>
      <c r="I84" s="7">
        <f t="shared" si="2"/>
        <v>164802680</v>
      </c>
      <c r="J84" s="7"/>
      <c r="K84" s="7">
        <v>11207</v>
      </c>
      <c r="L84" s="7"/>
      <c r="M84" s="7">
        <v>10699198852</v>
      </c>
      <c r="N84" s="7"/>
      <c r="O84" s="7">
        <v>10534396172</v>
      </c>
      <c r="P84" s="7"/>
      <c r="Q84" s="7">
        <f t="shared" si="3"/>
        <v>164802680</v>
      </c>
      <c r="S84" s="19"/>
    </row>
    <row r="85" spans="1:19" x14ac:dyDescent="0.55000000000000004">
      <c r="A85" s="3" t="s">
        <v>145</v>
      </c>
      <c r="C85" s="7">
        <v>15762</v>
      </c>
      <c r="D85" s="7"/>
      <c r="E85" s="7">
        <v>14261551765</v>
      </c>
      <c r="F85" s="7"/>
      <c r="G85" s="7">
        <v>14049197311</v>
      </c>
      <c r="H85" s="7"/>
      <c r="I85" s="7">
        <f t="shared" si="2"/>
        <v>212354454</v>
      </c>
      <c r="J85" s="7"/>
      <c r="K85" s="7">
        <v>15762</v>
      </c>
      <c r="L85" s="7"/>
      <c r="M85" s="7">
        <v>14261551765</v>
      </c>
      <c r="N85" s="7"/>
      <c r="O85" s="7">
        <v>14139103222</v>
      </c>
      <c r="P85" s="7"/>
      <c r="Q85" s="7">
        <f t="shared" si="3"/>
        <v>122448543</v>
      </c>
      <c r="S85" s="19"/>
    </row>
    <row r="86" spans="1:19" x14ac:dyDescent="0.55000000000000004">
      <c r="A86" s="3" t="s">
        <v>130</v>
      </c>
      <c r="C86" s="7">
        <v>15000</v>
      </c>
      <c r="D86" s="7"/>
      <c r="E86" s="7">
        <v>14053592324</v>
      </c>
      <c r="F86" s="7"/>
      <c r="G86" s="7">
        <v>14020238371</v>
      </c>
      <c r="H86" s="7"/>
      <c r="I86" s="7">
        <f t="shared" si="2"/>
        <v>33353953</v>
      </c>
      <c r="J86" s="7"/>
      <c r="K86" s="7">
        <v>15000</v>
      </c>
      <c r="L86" s="7"/>
      <c r="M86" s="7">
        <v>14053592324</v>
      </c>
      <c r="N86" s="7"/>
      <c r="O86" s="7">
        <v>14020238371</v>
      </c>
      <c r="P86" s="7"/>
      <c r="Q86" s="7">
        <f t="shared" si="3"/>
        <v>33353953</v>
      </c>
      <c r="S86" s="19"/>
    </row>
    <row r="87" spans="1:19" x14ac:dyDescent="0.55000000000000004">
      <c r="A87" s="3" t="s">
        <v>136</v>
      </c>
      <c r="C87" s="7">
        <v>5051</v>
      </c>
      <c r="D87" s="7"/>
      <c r="E87" s="7">
        <v>4979388373</v>
      </c>
      <c r="F87" s="7"/>
      <c r="G87" s="7">
        <v>4900167697</v>
      </c>
      <c r="H87" s="7"/>
      <c r="I87" s="7">
        <f t="shared" si="2"/>
        <v>79220676</v>
      </c>
      <c r="J87" s="7"/>
      <c r="K87" s="7">
        <v>5051</v>
      </c>
      <c r="L87" s="7"/>
      <c r="M87" s="7">
        <v>4979388373</v>
      </c>
      <c r="N87" s="7"/>
      <c r="O87" s="7">
        <v>4884588186</v>
      </c>
      <c r="P87" s="7"/>
      <c r="Q87" s="7">
        <f t="shared" si="3"/>
        <v>94800187</v>
      </c>
      <c r="S87" s="19"/>
    </row>
    <row r="88" spans="1:19" x14ac:dyDescent="0.55000000000000004">
      <c r="A88" s="3" t="s">
        <v>139</v>
      </c>
      <c r="C88" s="7">
        <v>66513</v>
      </c>
      <c r="D88" s="7"/>
      <c r="E88" s="7">
        <v>60967400925</v>
      </c>
      <c r="F88" s="7"/>
      <c r="G88" s="7">
        <v>60041242271</v>
      </c>
      <c r="H88" s="7"/>
      <c r="I88" s="7">
        <f t="shared" si="2"/>
        <v>926158654</v>
      </c>
      <c r="J88" s="7"/>
      <c r="K88" s="7">
        <v>66513</v>
      </c>
      <c r="L88" s="7"/>
      <c r="M88" s="7">
        <v>60967400925</v>
      </c>
      <c r="N88" s="7"/>
      <c r="O88" s="7">
        <v>60041242271</v>
      </c>
      <c r="P88" s="7"/>
      <c r="Q88" s="7">
        <f t="shared" si="3"/>
        <v>926158654</v>
      </c>
      <c r="S88" s="19"/>
    </row>
    <row r="89" spans="1:19" x14ac:dyDescent="0.55000000000000004">
      <c r="A89" s="3" t="s">
        <v>142</v>
      </c>
      <c r="C89" s="7">
        <v>5000</v>
      </c>
      <c r="D89" s="7"/>
      <c r="E89" s="7">
        <v>4842972052</v>
      </c>
      <c r="F89" s="7"/>
      <c r="G89" s="7">
        <v>4756872660</v>
      </c>
      <c r="H89" s="7"/>
      <c r="I89" s="7">
        <f t="shared" si="2"/>
        <v>86099392</v>
      </c>
      <c r="J89" s="7"/>
      <c r="K89" s="7">
        <v>5000</v>
      </c>
      <c r="L89" s="7"/>
      <c r="M89" s="7">
        <v>4842972052</v>
      </c>
      <c r="N89" s="7"/>
      <c r="O89" s="7">
        <v>4744989814</v>
      </c>
      <c r="P89" s="7"/>
      <c r="Q89" s="7">
        <f t="shared" si="3"/>
        <v>97982238</v>
      </c>
      <c r="S89" s="19"/>
    </row>
    <row r="90" spans="1:19" x14ac:dyDescent="0.55000000000000004">
      <c r="A90" s="3" t="s">
        <v>124</v>
      </c>
      <c r="C90" s="7">
        <v>51330</v>
      </c>
      <c r="D90" s="7"/>
      <c r="E90" s="7">
        <v>41228224879</v>
      </c>
      <c r="F90" s="7"/>
      <c r="G90" s="7">
        <v>40687869266</v>
      </c>
      <c r="H90" s="7"/>
      <c r="I90" s="7">
        <f t="shared" si="2"/>
        <v>540355613</v>
      </c>
      <c r="J90" s="7"/>
      <c r="K90" s="7">
        <v>51330</v>
      </c>
      <c r="L90" s="7"/>
      <c r="M90" s="7">
        <v>41228224879</v>
      </c>
      <c r="N90" s="7"/>
      <c r="O90" s="7">
        <v>40985837230</v>
      </c>
      <c r="P90" s="7"/>
      <c r="Q90" s="7">
        <f t="shared" si="3"/>
        <v>242387649</v>
      </c>
      <c r="S90" s="19"/>
    </row>
    <row r="91" spans="1:19" x14ac:dyDescent="0.55000000000000004">
      <c r="A91" s="3" t="s">
        <v>109</v>
      </c>
      <c r="C91" s="7">
        <v>13443</v>
      </c>
      <c r="D91" s="7"/>
      <c r="E91" s="7">
        <v>11828193142</v>
      </c>
      <c r="F91" s="7"/>
      <c r="G91" s="7">
        <v>11651263234</v>
      </c>
      <c r="H91" s="7"/>
      <c r="I91" s="7">
        <f t="shared" si="2"/>
        <v>176929908</v>
      </c>
      <c r="J91" s="7"/>
      <c r="K91" s="7">
        <v>13443</v>
      </c>
      <c r="L91" s="7"/>
      <c r="M91" s="7">
        <v>11828193142</v>
      </c>
      <c r="N91" s="7"/>
      <c r="O91" s="7">
        <v>11694835872</v>
      </c>
      <c r="P91" s="7"/>
      <c r="Q91" s="7">
        <f t="shared" si="3"/>
        <v>133357270</v>
      </c>
      <c r="S91" s="19"/>
    </row>
    <row r="92" spans="1:19" x14ac:dyDescent="0.55000000000000004">
      <c r="A92" s="3" t="s">
        <v>157</v>
      </c>
      <c r="C92" s="7">
        <v>20000</v>
      </c>
      <c r="D92" s="7"/>
      <c r="E92" s="7">
        <v>18437437608</v>
      </c>
      <c r="F92" s="7"/>
      <c r="G92" s="7">
        <v>18178444559</v>
      </c>
      <c r="H92" s="7"/>
      <c r="I92" s="7">
        <f t="shared" si="2"/>
        <v>258993049</v>
      </c>
      <c r="J92" s="7"/>
      <c r="K92" s="7">
        <v>20000</v>
      </c>
      <c r="L92" s="7"/>
      <c r="M92" s="7">
        <v>18437437608</v>
      </c>
      <c r="N92" s="7"/>
      <c r="O92" s="7">
        <v>18163407285</v>
      </c>
      <c r="P92" s="7"/>
      <c r="Q92" s="7">
        <f t="shared" si="3"/>
        <v>274030323</v>
      </c>
      <c r="S92" s="19"/>
    </row>
    <row r="93" spans="1:19" x14ac:dyDescent="0.55000000000000004">
      <c r="A93" s="3" t="s">
        <v>151</v>
      </c>
      <c r="C93" s="7">
        <v>5000</v>
      </c>
      <c r="D93" s="7"/>
      <c r="E93" s="7">
        <v>4849105940</v>
      </c>
      <c r="F93" s="7"/>
      <c r="G93" s="7">
        <v>4774134531</v>
      </c>
      <c r="H93" s="7"/>
      <c r="I93" s="7">
        <f t="shared" si="2"/>
        <v>74971409</v>
      </c>
      <c r="J93" s="7"/>
      <c r="K93" s="7">
        <v>5000</v>
      </c>
      <c r="L93" s="7"/>
      <c r="M93" s="7">
        <v>4849105940</v>
      </c>
      <c r="N93" s="7"/>
      <c r="O93" s="7">
        <v>4773719606</v>
      </c>
      <c r="P93" s="7"/>
      <c r="Q93" s="7">
        <f t="shared" si="3"/>
        <v>75386334</v>
      </c>
      <c r="S93" s="19"/>
    </row>
    <row r="94" spans="1:19" x14ac:dyDescent="0.55000000000000004">
      <c r="A94" s="3" t="s">
        <v>163</v>
      </c>
      <c r="C94" s="7">
        <v>90691</v>
      </c>
      <c r="D94" s="7"/>
      <c r="E94" s="7">
        <v>80877629177</v>
      </c>
      <c r="F94" s="7"/>
      <c r="G94" s="7">
        <v>79483961155</v>
      </c>
      <c r="H94" s="7"/>
      <c r="I94" s="7">
        <f t="shared" si="2"/>
        <v>1393668022</v>
      </c>
      <c r="J94" s="7"/>
      <c r="K94" s="7">
        <v>90691</v>
      </c>
      <c r="L94" s="7"/>
      <c r="M94" s="7">
        <v>80877629177</v>
      </c>
      <c r="N94" s="7"/>
      <c r="O94" s="7">
        <v>79417768724</v>
      </c>
      <c r="P94" s="7"/>
      <c r="Q94" s="7">
        <f t="shared" si="3"/>
        <v>1459860453</v>
      </c>
      <c r="S94" s="19"/>
    </row>
    <row r="95" spans="1:19" x14ac:dyDescent="0.55000000000000004">
      <c r="A95" s="3" t="s">
        <v>121</v>
      </c>
      <c r="C95" s="7">
        <v>32134</v>
      </c>
      <c r="D95" s="7"/>
      <c r="E95" s="7">
        <v>25914425888</v>
      </c>
      <c r="F95" s="7"/>
      <c r="G95" s="7">
        <v>25685191355</v>
      </c>
      <c r="H95" s="7"/>
      <c r="I95" s="7">
        <f t="shared" si="2"/>
        <v>229234533</v>
      </c>
      <c r="J95" s="7"/>
      <c r="K95" s="7">
        <v>32134</v>
      </c>
      <c r="L95" s="7"/>
      <c r="M95" s="7">
        <v>25914425888</v>
      </c>
      <c r="N95" s="7"/>
      <c r="O95" s="7">
        <v>25771359122</v>
      </c>
      <c r="P95" s="7"/>
      <c r="Q95" s="7">
        <f t="shared" si="3"/>
        <v>143066766</v>
      </c>
      <c r="S95" s="19"/>
    </row>
    <row r="96" spans="1:19" x14ac:dyDescent="0.55000000000000004">
      <c r="A96" s="3" t="s">
        <v>154</v>
      </c>
      <c r="C96" s="7">
        <v>19151</v>
      </c>
      <c r="D96" s="7"/>
      <c r="E96" s="7">
        <v>18301571907</v>
      </c>
      <c r="F96" s="7"/>
      <c r="G96" s="7">
        <v>17992971184</v>
      </c>
      <c r="H96" s="7"/>
      <c r="I96" s="7">
        <f t="shared" si="2"/>
        <v>308600723</v>
      </c>
      <c r="J96" s="7"/>
      <c r="K96" s="7">
        <v>19151</v>
      </c>
      <c r="L96" s="7"/>
      <c r="M96" s="7">
        <v>18301571907</v>
      </c>
      <c r="N96" s="7"/>
      <c r="O96" s="7">
        <v>17984546272</v>
      </c>
      <c r="P96" s="7"/>
      <c r="Q96" s="7">
        <f t="shared" si="3"/>
        <v>317025635</v>
      </c>
      <c r="S96" s="19"/>
    </row>
    <row r="97" spans="1:19" x14ac:dyDescent="0.55000000000000004">
      <c r="A97" s="3" t="s">
        <v>148</v>
      </c>
      <c r="C97" s="7">
        <v>15472</v>
      </c>
      <c r="D97" s="7"/>
      <c r="E97" s="7">
        <v>15005150767</v>
      </c>
      <c r="F97" s="7"/>
      <c r="G97" s="7">
        <v>14746227369</v>
      </c>
      <c r="H97" s="7"/>
      <c r="I97" s="7">
        <f t="shared" si="2"/>
        <v>258923398</v>
      </c>
      <c r="J97" s="7"/>
      <c r="K97" s="7">
        <v>15472</v>
      </c>
      <c r="L97" s="7"/>
      <c r="M97" s="7">
        <v>15005150767</v>
      </c>
      <c r="N97" s="7"/>
      <c r="O97" s="7">
        <v>14748532279</v>
      </c>
      <c r="P97" s="7"/>
      <c r="Q97" s="7">
        <f t="shared" si="3"/>
        <v>256618488</v>
      </c>
      <c r="S97" s="19"/>
    </row>
    <row r="98" spans="1:19" x14ac:dyDescent="0.55000000000000004">
      <c r="A98" s="3" t="s">
        <v>118</v>
      </c>
      <c r="C98" s="7">
        <v>56609</v>
      </c>
      <c r="D98" s="7"/>
      <c r="E98" s="7">
        <v>46902300146</v>
      </c>
      <c r="F98" s="7"/>
      <c r="G98" s="7">
        <v>46127972789</v>
      </c>
      <c r="H98" s="7"/>
      <c r="I98" s="7">
        <f t="shared" si="2"/>
        <v>774327357</v>
      </c>
      <c r="J98" s="7"/>
      <c r="K98" s="7">
        <v>56609</v>
      </c>
      <c r="L98" s="7"/>
      <c r="M98" s="7">
        <v>46902300146</v>
      </c>
      <c r="N98" s="7"/>
      <c r="O98" s="7">
        <v>46167365512</v>
      </c>
      <c r="P98" s="7"/>
      <c r="Q98" s="7">
        <f t="shared" si="3"/>
        <v>734934634</v>
      </c>
      <c r="S98" s="19"/>
    </row>
    <row r="99" spans="1:19" x14ac:dyDescent="0.55000000000000004">
      <c r="A99" s="3" t="s">
        <v>160</v>
      </c>
      <c r="C99" s="7">
        <v>38123</v>
      </c>
      <c r="D99" s="7"/>
      <c r="E99" s="7">
        <v>34676113065</v>
      </c>
      <c r="F99" s="7"/>
      <c r="G99" s="7">
        <v>34113405225</v>
      </c>
      <c r="H99" s="7"/>
      <c r="I99" s="7">
        <f t="shared" si="2"/>
        <v>562707840</v>
      </c>
      <c r="J99" s="7"/>
      <c r="K99" s="7">
        <v>38123</v>
      </c>
      <c r="L99" s="7"/>
      <c r="M99" s="7">
        <v>34676113065</v>
      </c>
      <c r="N99" s="7"/>
      <c r="O99" s="7">
        <v>34087371935</v>
      </c>
      <c r="P99" s="7"/>
      <c r="Q99" s="7">
        <f t="shared" si="3"/>
        <v>588741130</v>
      </c>
      <c r="S99" s="19"/>
    </row>
    <row r="100" spans="1:19" x14ac:dyDescent="0.55000000000000004">
      <c r="A100" s="3" t="s">
        <v>112</v>
      </c>
      <c r="C100" s="7">
        <v>117450</v>
      </c>
      <c r="D100" s="7"/>
      <c r="E100" s="7">
        <v>103029251212</v>
      </c>
      <c r="F100" s="7"/>
      <c r="G100" s="7">
        <v>100330856835</v>
      </c>
      <c r="H100" s="7"/>
      <c r="I100" s="7">
        <f t="shared" si="2"/>
        <v>2698394377</v>
      </c>
      <c r="J100" s="7"/>
      <c r="K100" s="7">
        <v>117450</v>
      </c>
      <c r="L100" s="7"/>
      <c r="M100" s="7">
        <v>103029251212</v>
      </c>
      <c r="N100" s="7"/>
      <c r="O100" s="7">
        <v>100545046806</v>
      </c>
      <c r="P100" s="7"/>
      <c r="Q100" s="7">
        <f t="shared" si="3"/>
        <v>2484204406</v>
      </c>
      <c r="S100" s="19"/>
    </row>
    <row r="101" spans="1:19" x14ac:dyDescent="0.55000000000000004">
      <c r="A101" s="3" t="s">
        <v>106</v>
      </c>
      <c r="C101" s="7">
        <v>15300</v>
      </c>
      <c r="D101" s="7"/>
      <c r="E101" s="7">
        <v>13492689517</v>
      </c>
      <c r="F101" s="7"/>
      <c r="G101" s="7">
        <v>13339518373</v>
      </c>
      <c r="H101" s="7"/>
      <c r="I101" s="7">
        <f t="shared" si="2"/>
        <v>153171144</v>
      </c>
      <c r="J101" s="7"/>
      <c r="K101" s="7">
        <v>15300</v>
      </c>
      <c r="L101" s="7"/>
      <c r="M101" s="7">
        <v>13492689517</v>
      </c>
      <c r="N101" s="7"/>
      <c r="O101" s="7">
        <v>13339273618</v>
      </c>
      <c r="P101" s="7"/>
      <c r="Q101" s="7">
        <f t="shared" si="3"/>
        <v>153415899</v>
      </c>
      <c r="S101" s="19"/>
    </row>
    <row r="102" spans="1:19" x14ac:dyDescent="0.55000000000000004">
      <c r="A102" s="3" t="s">
        <v>127</v>
      </c>
      <c r="C102" s="7">
        <v>89380</v>
      </c>
      <c r="D102" s="7"/>
      <c r="E102" s="7">
        <v>69872393392</v>
      </c>
      <c r="F102" s="7"/>
      <c r="G102" s="7">
        <v>69494741974</v>
      </c>
      <c r="H102" s="7"/>
      <c r="I102" s="7">
        <f t="shared" si="2"/>
        <v>377651418</v>
      </c>
      <c r="J102" s="7"/>
      <c r="K102" s="7">
        <v>89380</v>
      </c>
      <c r="L102" s="7"/>
      <c r="M102" s="7">
        <v>69872393392</v>
      </c>
      <c r="N102" s="7"/>
      <c r="O102" s="7">
        <v>69526734214</v>
      </c>
      <c r="P102" s="7"/>
      <c r="Q102" s="7">
        <f t="shared" si="3"/>
        <v>345659178</v>
      </c>
      <c r="S102" s="19"/>
    </row>
    <row r="103" spans="1:19" x14ac:dyDescent="0.55000000000000004">
      <c r="A103" s="3" t="s">
        <v>133</v>
      </c>
      <c r="C103" s="7">
        <v>12320</v>
      </c>
      <c r="D103" s="7"/>
      <c r="E103" s="7">
        <v>9416009038</v>
      </c>
      <c r="F103" s="7"/>
      <c r="G103" s="7">
        <v>9317368360</v>
      </c>
      <c r="H103" s="7"/>
      <c r="I103" s="7">
        <f t="shared" si="2"/>
        <v>98640678</v>
      </c>
      <c r="J103" s="7"/>
      <c r="K103" s="7">
        <v>12320</v>
      </c>
      <c r="L103" s="7"/>
      <c r="M103" s="7">
        <v>9416009038</v>
      </c>
      <c r="N103" s="7"/>
      <c r="O103" s="7">
        <v>9269883369</v>
      </c>
      <c r="P103" s="7"/>
      <c r="Q103" s="7">
        <f t="shared" si="3"/>
        <v>146125669</v>
      </c>
      <c r="S103" s="19"/>
    </row>
    <row r="104" spans="1:19" x14ac:dyDescent="0.55000000000000004">
      <c r="A104" s="3" t="s">
        <v>175</v>
      </c>
      <c r="C104" s="7">
        <v>750000</v>
      </c>
      <c r="D104" s="7"/>
      <c r="E104" s="7">
        <v>640661557878</v>
      </c>
      <c r="F104" s="7"/>
      <c r="G104" s="7">
        <v>632861682324</v>
      </c>
      <c r="H104" s="7"/>
      <c r="I104" s="7">
        <f t="shared" si="2"/>
        <v>7799875554</v>
      </c>
      <c r="J104" s="7"/>
      <c r="K104" s="7">
        <v>750000</v>
      </c>
      <c r="L104" s="7"/>
      <c r="M104" s="7">
        <v>640661557878</v>
      </c>
      <c r="N104" s="7"/>
      <c r="O104" s="7">
        <v>632507400249</v>
      </c>
      <c r="P104" s="7"/>
      <c r="Q104" s="7">
        <f t="shared" si="3"/>
        <v>8154157629</v>
      </c>
      <c r="S104" s="19"/>
    </row>
    <row r="105" spans="1:19" x14ac:dyDescent="0.55000000000000004">
      <c r="A105" s="3" t="s">
        <v>178</v>
      </c>
      <c r="C105" s="7">
        <v>220000</v>
      </c>
      <c r="D105" s="7"/>
      <c r="E105" s="7">
        <v>216303505563</v>
      </c>
      <c r="F105" s="7"/>
      <c r="G105" s="7">
        <v>213697762085</v>
      </c>
      <c r="H105" s="7"/>
      <c r="I105" s="7">
        <f t="shared" si="2"/>
        <v>2605743478</v>
      </c>
      <c r="J105" s="7"/>
      <c r="K105" s="7">
        <v>220000</v>
      </c>
      <c r="L105" s="7"/>
      <c r="M105" s="7">
        <v>216303505563</v>
      </c>
      <c r="N105" s="7"/>
      <c r="O105" s="7">
        <v>213533699227</v>
      </c>
      <c r="P105" s="7"/>
      <c r="Q105" s="7">
        <f t="shared" si="3"/>
        <v>2769806336</v>
      </c>
      <c r="S105" s="19"/>
    </row>
    <row r="106" spans="1:19" ht="24.75" thickBot="1" x14ac:dyDescent="0.6">
      <c r="C106" s="7"/>
      <c r="D106" s="7"/>
      <c r="E106" s="8">
        <f>SUM(E8:E105)</f>
        <v>22517222015068</v>
      </c>
      <c r="F106" s="7"/>
      <c r="G106" s="8">
        <f>SUM(G8:G105)</f>
        <v>23546743481257</v>
      </c>
      <c r="H106" s="7"/>
      <c r="I106" s="8">
        <f>SUM(I8:I105)</f>
        <v>-1029521466189</v>
      </c>
      <c r="J106" s="7"/>
      <c r="K106" s="7"/>
      <c r="L106" s="7"/>
      <c r="M106" s="8">
        <f>SUM(M8:M105)</f>
        <v>22517222015068</v>
      </c>
      <c r="N106" s="7"/>
      <c r="O106" s="8">
        <f>SUM(O8:O105)</f>
        <v>23506436482724</v>
      </c>
      <c r="P106" s="7"/>
      <c r="Q106" s="8">
        <f>SUM(Q8:Q105)</f>
        <v>-989214467656</v>
      </c>
    </row>
    <row r="107" spans="1:19" ht="24.75" thickTop="1" x14ac:dyDescent="0.55000000000000004"/>
    <row r="108" spans="1:19" x14ac:dyDescent="0.55000000000000004"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9" ht="24.75" x14ac:dyDescent="0.6">
      <c r="G109" s="4"/>
      <c r="I109" s="32"/>
      <c r="O109" s="4"/>
      <c r="Q109" s="4"/>
    </row>
    <row r="110" spans="1:19" x14ac:dyDescent="0.55000000000000004">
      <c r="I110" s="33"/>
      <c r="N110" s="4"/>
      <c r="O110" s="4"/>
      <c r="P110" s="4"/>
      <c r="Q110" s="4"/>
    </row>
    <row r="111" spans="1:19" x14ac:dyDescent="0.55000000000000004">
      <c r="I111" s="35"/>
      <c r="Q111" s="35"/>
    </row>
    <row r="112" spans="1:19" x14ac:dyDescent="0.55000000000000004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S112" s="4"/>
    </row>
    <row r="113" spans="7:17" x14ac:dyDescent="0.55000000000000004">
      <c r="G113" s="4"/>
      <c r="I113" s="4"/>
      <c r="O113" s="4"/>
      <c r="Q113" s="4"/>
    </row>
    <row r="114" spans="7:17" x14ac:dyDescent="0.55000000000000004">
      <c r="I114" s="4"/>
      <c r="Q114" s="2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تاییدیه!Print_Area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2021-05-23T04:28:57Z</dcterms:created>
  <dcterms:modified xsi:type="dcterms:W3CDTF">2021-05-31T10:32:17Z</dcterms:modified>
</cp:coreProperties>
</file>