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مهر\"/>
    </mc:Choice>
  </mc:AlternateContent>
  <xr:revisionPtr revIDLastSave="0" documentId="13_ncr:1_{3D258CC7-B9E3-467C-870E-5B5A43780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1" i="15"/>
  <c r="E7" i="15"/>
  <c r="C10" i="15"/>
  <c r="C9" i="15"/>
  <c r="C8" i="15"/>
  <c r="C7" i="15"/>
  <c r="E10" i="14"/>
  <c r="C10" i="14"/>
  <c r="K10" i="13"/>
  <c r="K9" i="13"/>
  <c r="K8" i="13"/>
  <c r="G10" i="13"/>
  <c r="G9" i="13"/>
  <c r="G8" i="13"/>
  <c r="I10" i="13"/>
  <c r="E10" i="13"/>
  <c r="O41" i="12"/>
  <c r="M41" i="12"/>
  <c r="I41" i="12"/>
  <c r="G41" i="12"/>
  <c r="E41" i="12"/>
  <c r="C4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8" i="12"/>
  <c r="U10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8" i="11"/>
  <c r="M108" i="11"/>
  <c r="O108" i="11"/>
  <c r="Q108" i="11"/>
  <c r="C108" i="11"/>
  <c r="E108" i="11"/>
  <c r="G108" i="11"/>
  <c r="Q84" i="10"/>
  <c r="O84" i="10"/>
  <c r="M84" i="10"/>
  <c r="I84" i="10"/>
  <c r="G84" i="10"/>
  <c r="E8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8" i="9"/>
  <c r="E110" i="9"/>
  <c r="G110" i="9"/>
  <c r="M110" i="9"/>
  <c r="O110" i="9"/>
  <c r="Q110" i="9"/>
  <c r="E10" i="15" l="1"/>
  <c r="E9" i="15"/>
  <c r="E8" i="15"/>
  <c r="E11" i="15" s="1"/>
  <c r="K41" i="12"/>
  <c r="Q41" i="12"/>
  <c r="S108" i="11"/>
  <c r="U42" i="11" s="1"/>
  <c r="I108" i="11"/>
  <c r="K10" i="11" s="1"/>
  <c r="U10" i="11"/>
  <c r="U26" i="11"/>
  <c r="U74" i="11"/>
  <c r="U50" i="11"/>
  <c r="U82" i="11"/>
  <c r="U102" i="11"/>
  <c r="U14" i="11"/>
  <c r="U62" i="11"/>
  <c r="U78" i="11"/>
  <c r="U66" i="11"/>
  <c r="U98" i="11"/>
  <c r="U86" i="11"/>
  <c r="U105" i="11"/>
  <c r="U93" i="11"/>
  <c r="U89" i="11"/>
  <c r="U77" i="11"/>
  <c r="U73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K37" i="11"/>
  <c r="K53" i="11"/>
  <c r="K101" i="11"/>
  <c r="K33" i="11"/>
  <c r="K81" i="11"/>
  <c r="K17" i="11"/>
  <c r="K65" i="11"/>
  <c r="K97" i="11"/>
  <c r="K105" i="11"/>
  <c r="K93" i="11"/>
  <c r="K89" i="11"/>
  <c r="K77" i="11"/>
  <c r="K73" i="11"/>
  <c r="K61" i="11"/>
  <c r="K57" i="11"/>
  <c r="K45" i="11"/>
  <c r="K41" i="11"/>
  <c r="K29" i="11"/>
  <c r="K25" i="11"/>
  <c r="K13" i="11"/>
  <c r="K9" i="11"/>
  <c r="K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07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106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I110" i="9"/>
  <c r="S69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69" i="8" s="1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8" i="8"/>
  <c r="Q69" i="8"/>
  <c r="O69" i="8"/>
  <c r="K69" i="8"/>
  <c r="I69" i="8"/>
  <c r="I18" i="7"/>
  <c r="K18" i="7"/>
  <c r="M18" i="7"/>
  <c r="S18" i="7"/>
  <c r="Q18" i="7"/>
  <c r="O18" i="7"/>
  <c r="S10" i="6"/>
  <c r="K10" i="6"/>
  <c r="M10" i="6"/>
  <c r="O10" i="6"/>
  <c r="Q10" i="6"/>
  <c r="AK30" i="3"/>
  <c r="W30" i="3"/>
  <c r="Q30" i="3"/>
  <c r="S30" i="3"/>
  <c r="AA30" i="3"/>
  <c r="AG30" i="3"/>
  <c r="AI30" i="3"/>
  <c r="Y92" i="1"/>
  <c r="O92" i="1"/>
  <c r="W92" i="1"/>
  <c r="U92" i="1"/>
  <c r="K92" i="1"/>
  <c r="G92" i="1"/>
  <c r="E92" i="1"/>
  <c r="U90" i="11" l="1"/>
  <c r="U81" i="11"/>
  <c r="U97" i="11"/>
  <c r="U54" i="11"/>
  <c r="U34" i="11"/>
  <c r="U46" i="11"/>
  <c r="U70" i="11"/>
  <c r="U18" i="11"/>
  <c r="U58" i="11"/>
  <c r="U11" i="11"/>
  <c r="U69" i="11"/>
  <c r="U85" i="11"/>
  <c r="U101" i="11"/>
  <c r="U22" i="11"/>
  <c r="U94" i="11"/>
  <c r="U30" i="11"/>
  <c r="U38" i="11"/>
  <c r="U106" i="11"/>
  <c r="K85" i="11"/>
  <c r="K21" i="11"/>
  <c r="K49" i="11"/>
  <c r="K69" i="11"/>
  <c r="K108" i="11"/>
</calcChain>
</file>

<file path=xl/sharedStrings.xml><?xml version="1.0" encoding="utf-8"?>
<sst xmlns="http://schemas.openxmlformats.org/spreadsheetml/2006/main" count="1034" uniqueCount="297">
  <si>
    <t>صندوق سرمایه‌گذاری مشترک پیشرو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</si>
  <si>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</si>
  <si>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</si>
  <si>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</si>
  <si>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</si>
  <si>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</si>
  <si>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</si>
  <si>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</si>
  <si>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</si>
  <si>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</si>
  <si>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</si>
  <si>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</si>
  <si>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</si>
  <si>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</si>
  <si>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</si>
  <si>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</si>
  <si>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</si>
  <si>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</si>
  <si>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</si>
  <si>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</si>
  <si>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</si>
  <si>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</si>
  <si>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</si>
  <si>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</si>
  <si>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</si>
  <si>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</si>
  <si>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</si>
  <si>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</si>
  <si>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</si>
  <si>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</si>
  <si>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</si>
  <si>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</si>
  <si>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</si>
  <si>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</si>
  <si>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</si>
  <si>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</si>
  <si>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</si>
  <si>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</si>
  <si>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</si>
  <si>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</si>
  <si>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سامانه ی نرم افزاری نگین</t>
  </si>
  <si>
    <t>توسعه‌معادن‌وفلزات‌</t>
  </si>
  <si>
    <t>تولیدی و خدمات صنایع نسوز توکا</t>
  </si>
  <si>
    <t>ح . بیمه اتکایی امین</t>
  </si>
  <si>
    <t>حفاری شمال</t>
  </si>
  <si>
    <t>داروسازی کاسپین تامین</t>
  </si>
  <si>
    <t>دریایی و کشتیرانی خط دریابندر</t>
  </si>
  <si>
    <t>ریل پرداز نو آفرین</t>
  </si>
  <si>
    <t>س. و خدمات مدیریت صند. ب کشوری</t>
  </si>
  <si>
    <t>سپنتا</t>
  </si>
  <si>
    <t>سپید ماکیان</t>
  </si>
  <si>
    <t>سخت آژند</t>
  </si>
  <si>
    <t>سرمایه گذاری تامین اجتماعی</t>
  </si>
  <si>
    <t>سرمایه گذاری صبا تامین</t>
  </si>
  <si>
    <t>سرمایه گذاری هامون صبا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</si>
  <si>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</si>
  <si>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</si>
  <si>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</si>
  <si>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</si>
  <si>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</si>
  <si>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</si>
  <si>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</si>
  <si>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</si>
  <si>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</si>
  <si>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</si>
  <si>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</si>
  <si>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</si>
  <si>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</si>
  <si>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</si>
  <si>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</si>
  <si>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</si>
  <si>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</si>
  <si>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</si>
  <si>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</si>
  <si>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</si>
  <si>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</si>
  <si>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</si>
  <si>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</si>
  <si>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</si>
  <si>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گروه پتروشیمی س. ایرانیان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</si>
  <si>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</si>
  <si>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</si>
  <si>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</si>
  <si>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</si>
  <si>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</si>
  <si>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</si>
  <si>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</si>
  <si>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</si>
  <si>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</si>
  <si>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</si>
  <si>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</si>
  <si>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</si>
  <si>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</si>
  <si>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</si>
  <si>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</si>
  <si>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</si>
  <si>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ح. کویر تایر</t>
  </si>
  <si>
    <t>ح . تامین سرمایه لوتوس پارسیان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</si>
  <si>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</si>
  <si>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</si>
  <si>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</si>
  <si>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</si>
  <si>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</si>
  <si>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</si>
  <si>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</si>
  <si>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</si>
  <si>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</si>
  <si>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</si>
  <si>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</si>
  <si>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</si>
  <si>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</si>
  <si>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</si>
  <si>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</si>
  <si>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</si>
  <si>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</si>
  <si>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</si>
  <si>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</si>
  <si>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</si>
  <si>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</si>
  <si>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</si>
  <si>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</si>
  <si>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</si>
  <si>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</si>
  <si>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</si>
  <si>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</si>
  <si>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</si>
  <si>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</si>
  <si>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</si>
  <si>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</si>
  <si>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اسنادخزانه-م1بودجه99-010621</t>
  </si>
  <si>
    <t>1399/09/01</t>
  </si>
  <si>
    <t>1401/06/21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</si>
  <si>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</si>
  <si>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</si>
  <si>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</si>
  <si>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</si>
  <si>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</si>
  <si>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</si>
  <si>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</si>
  <si>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</si>
  <si>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</si>
  <si>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</si>
  <si>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</si>
  <si>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</si>
  <si>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</si>
  <si>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</si>
  <si>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</si>
  <si>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</si>
  <si>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</si>
  <si>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</si>
  <si>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</si>
  <si>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</si>
  <si>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</si>
  <si>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</si>
  <si>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</si>
  <si>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</si>
  <si>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</si>
  <si>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</si>
  <si>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</si>
  <si>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</si>
  <si>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</si>
  <si>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</si>
  <si>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</si>
  <si>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</si>
  <si>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</si>
  <si>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</si>
  <si>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</si>
  <si>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</si>
  <si>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</si>
  <si>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</si>
  <si>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</si>
  <si>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</si>
  <si>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</si>
  <si>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</si>
  <si>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</si>
  <si>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</si>
  <si>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</si>
  <si>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</si>
  <si>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</si>
  <si>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</si>
  <si>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</si>
  <si>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</si>
  <si>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</si>
  <si>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</si>
  <si>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</si>
  <si>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</si>
  <si>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</si>
  <si>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</si>
  <si>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</si>
  <si>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</si>
  <si>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</si>
  <si>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</si>
  <si>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</si>
  <si>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</si>
  <si>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</si>
  <si>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</si>
  <si>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</si>
  <si>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</si>
  <si>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</si>
  <si>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</si>
  <si>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</si>
  <si>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</si>
  <si>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</si>
  <si>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</si>
  <si>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</si>
  <si>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</si>
  <si>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</si>
  <si>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</si>
  <si>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1400/04/26</t>
  </si>
  <si>
    <t>1400/04/24</t>
  </si>
  <si>
    <t>1400/04/31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</si>
  <si>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</si>
  <si>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</si>
  <si>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</si>
  <si>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</si>
  <si>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</si>
  <si>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</si>
  <si>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</si>
  <si>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</si>
  <si>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</si>
  <si>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</si>
  <si>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</si>
  <si>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</si>
  <si>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1400/05/11</t>
  </si>
  <si>
    <t>1400/04/09</t>
  </si>
  <si>
    <t>1400/04/28</t>
  </si>
  <si>
    <t>1400/04/15</t>
  </si>
  <si>
    <t>1400/03/08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</si>
  <si>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</si>
  <si>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</si>
  <si>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</si>
  <si>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</si>
  <si>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</si>
  <si>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</si>
  <si>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</si>
  <si>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</si>
  <si>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1400/03/12</t>
  </si>
  <si>
    <t>1400/04/22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</si>
  <si>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</si>
  <si>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</si>
  <si>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</si>
  <si>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</si>
  <si>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</si>
  <si>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</si>
  <si>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</si>
  <si>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</si>
  <si>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</si>
  <si>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</si>
  <si>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</si>
  <si>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</si>
  <si>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</si>
  <si>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</si>
  <si>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</si>
  <si>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</si>
  <si>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</si>
  <si>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</si>
  <si>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صنعت غذایی کورش</t>
  </si>
  <si>
    <t>گ.مدیریت ارزش سرمایه ص ب کشوری</t>
  </si>
  <si>
    <t>گسترش صنایع روی ایرانیان</t>
  </si>
  <si>
    <t>غلتک سازان سپاهان</t>
  </si>
  <si>
    <t>زغال سنگ پروده طبس</t>
  </si>
  <si>
    <t>ح . توسعه‌معادن‌وفلزات‌</t>
  </si>
  <si>
    <t>ح . معدنی و صنعتی گل گهر</t>
  </si>
  <si>
    <t>بانک  پاسارگاد</t>
  </si>
  <si>
    <t>پالایش نفت اصفهان</t>
  </si>
  <si>
    <t>لیزینگ پارسیان</t>
  </si>
  <si>
    <t>شرکت بیمه اتکایی امین</t>
  </si>
  <si>
    <t>اوراق سلف موازی ورق گرم فولاد</t>
  </si>
  <si>
    <t>اوراق سلف ورق گرم فولاد اصفهان</t>
  </si>
  <si>
    <t>اسنادخزانه-م20بودجه97-000324</t>
  </si>
  <si>
    <t>اسنادخزانه-م6بودجه98-000519</t>
  </si>
  <si>
    <t>اسنادخزانه-م14بودجه98-010318</t>
  </si>
  <si>
    <t>اسنادخزانه-م5بودجه98-000422</t>
  </si>
  <si>
    <t>اسنادخزانه-م13بودجه97-000518</t>
  </si>
  <si>
    <t>اسنادخزانه-م18بودجه97-000525</t>
  </si>
  <si>
    <t>اسنادخزانه-م22بودجه97-000428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</si>
  <si>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</si>
  <si>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</si>
  <si>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</si>
  <si>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</si>
  <si>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</si>
  <si>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</si>
  <si>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</si>
  <si>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</si>
  <si>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</si>
  <si>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</si>
  <si>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</si>
  <si>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</si>
  <si>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</si>
  <si>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</si>
  <si>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</si>
  <si>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</si>
  <si>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1400/07/01</t>
  </si>
  <si>
    <t>-</t>
  </si>
  <si>
    <t>تا پایان ماه</t>
  </si>
  <si>
    <t>سایر درآمدها برای تنزیل سود بانک</t>
  </si>
  <si>
    <t>از ابتدای سال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</si>
</sst>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2" fillId="0" borderId="0" xfId="0" applyFont="1" applyBorder="1"/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2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0</xdr:row>
          <xdr:rowOff>28575</xdr:rowOff>
        </xdr:from>
        <xdr:to>
          <xdr:col>11</xdr:col>
          <xdr:colOff>38100</xdr:colOff>
          <xdr:row>32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A4EA2A2-0D80-44CC-AB90-CBBB533B0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DDCB-42D6-45C9-9CCC-9CE7E79AE914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7" r:id="rId4">
          <objectPr defaultSize="0" r:id="rId5">
            <anchor moveWithCells="1">
              <from>
                <xdr:col>0</xdr:col>
                <xdr:colOff>428625</xdr:colOff>
                <xdr:row>0</xdr:row>
                <xdr:rowOff>28575</xdr:rowOff>
              </from>
              <to>
                <xdr:col>11</xdr:col>
                <xdr:colOff>47625</xdr:colOff>
                <xdr:row>32</xdr:row>
                <xdr:rowOff>47625</xdr:rowOff>
              </to>
            </anchor>
          </objectPr>
        </oleObject>
      </mc:Choice>
      <mc:Fallback>
        <oleObject progId="Document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9"/>
  <sheetViews>
    <sheetView rightToLeft="1" topLeftCell="A94" workbookViewId="0">
      <selection activeCell="S12" sqref="S12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24.75" x14ac:dyDescent="0.55000000000000004">
      <c r="A6" s="27" t="s">
        <v>3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H6" s="25" t="s">
        <v>188</v>
      </c>
      <c r="I6" s="25" t="s">
        <v>188</v>
      </c>
      <c r="J6" s="25" t="s">
        <v>188</v>
      </c>
      <c r="K6" s="25" t="s">
        <v>188</v>
      </c>
      <c r="M6" s="25" t="s">
        <v>189</v>
      </c>
      <c r="N6" s="25" t="s">
        <v>189</v>
      </c>
      <c r="O6" s="25" t="s">
        <v>189</v>
      </c>
      <c r="P6" s="25" t="s">
        <v>189</v>
      </c>
      <c r="Q6" s="25" t="s">
        <v>189</v>
      </c>
      <c r="R6" s="25" t="s">
        <v>189</v>
      </c>
      <c r="S6" s="25" t="s">
        <v>189</v>
      </c>
      <c r="T6" s="25" t="s">
        <v>189</v>
      </c>
      <c r="U6" s="25" t="s">
        <v>189</v>
      </c>
    </row>
    <row r="7" spans="1:21" ht="24.75" x14ac:dyDescent="0.55000000000000004">
      <c r="A7" s="25" t="s">
        <v>3</v>
      </c>
      <c r="C7" s="25" t="s">
        <v>277</v>
      </c>
      <c r="E7" s="25" t="s">
        <v>278</v>
      </c>
      <c r="G7" s="25" t="s">
        <v>279</v>
      </c>
      <c r="I7" s="25" t="s">
        <v>176</v>
      </c>
      <c r="K7" s="25" t="s">
        <v>280</v>
      </c>
      <c r="M7" s="25" t="s">
        <v>277</v>
      </c>
      <c r="O7" s="25" t="s">
        <v>278</v>
      </c>
      <c r="Q7" s="25" t="s">
        <v>279</v>
      </c>
      <c r="S7" s="25" t="s">
        <v>176</v>
      </c>
      <c r="U7" s="25" t="s">
        <v>280</v>
      </c>
    </row>
    <row r="8" spans="1:21" x14ac:dyDescent="0.55000000000000004">
      <c r="A8" s="1" t="s">
        <v>42</v>
      </c>
      <c r="C8" s="12">
        <v>0</v>
      </c>
      <c r="D8" s="12"/>
      <c r="E8" s="12">
        <v>-31206543581</v>
      </c>
      <c r="F8" s="12"/>
      <c r="G8" s="12">
        <v>-10457405910</v>
      </c>
      <c r="H8" s="12"/>
      <c r="I8" s="12">
        <f>C8+E8+G8</f>
        <v>-41663949491</v>
      </c>
      <c r="J8" s="12"/>
      <c r="K8" s="9">
        <f>I8/$I$108</f>
        <v>-2.4046569269130517E-2</v>
      </c>
      <c r="L8" s="12"/>
      <c r="M8" s="12">
        <v>2826859627</v>
      </c>
      <c r="N8" s="12"/>
      <c r="O8" s="12">
        <v>-169100673022</v>
      </c>
      <c r="P8" s="12"/>
      <c r="Q8" s="12">
        <v>-44250510750</v>
      </c>
      <c r="R8" s="12"/>
      <c r="S8" s="12">
        <f>M8+O8+Q8</f>
        <v>-210524324145</v>
      </c>
      <c r="T8" s="12"/>
      <c r="U8" s="9">
        <f>S8/$S$108</f>
        <v>-3.2587733802612151E-2</v>
      </c>
    </row>
    <row r="9" spans="1:21" x14ac:dyDescent="0.55000000000000004">
      <c r="A9" s="1" t="s">
        <v>47</v>
      </c>
      <c r="C9" s="12">
        <v>0</v>
      </c>
      <c r="D9" s="12"/>
      <c r="E9" s="12">
        <v>-1165120413</v>
      </c>
      <c r="F9" s="12"/>
      <c r="G9" s="12">
        <v>572310203</v>
      </c>
      <c r="H9" s="12"/>
      <c r="I9" s="12">
        <f t="shared" ref="I9:I72" si="0">C9+E9+G9</f>
        <v>-592810210</v>
      </c>
      <c r="J9" s="12"/>
      <c r="K9" s="9">
        <f t="shared" ref="K9:K72" si="1">I9/$I$108</f>
        <v>-3.4214355461649405E-4</v>
      </c>
      <c r="L9" s="12"/>
      <c r="M9" s="12">
        <v>0</v>
      </c>
      <c r="N9" s="12"/>
      <c r="O9" s="12">
        <v>1472436745</v>
      </c>
      <c r="P9" s="12"/>
      <c r="Q9" s="12">
        <v>1465378978</v>
      </c>
      <c r="R9" s="12"/>
      <c r="S9" s="12">
        <f t="shared" ref="S9:S72" si="2">M9+O9+Q9</f>
        <v>2937815723</v>
      </c>
      <c r="T9" s="12"/>
      <c r="U9" s="9">
        <f t="shared" ref="U9:U72" si="3">S9/$S$108</f>
        <v>4.5475389663910402E-4</v>
      </c>
    </row>
    <row r="10" spans="1:21" x14ac:dyDescent="0.55000000000000004">
      <c r="A10" s="1" t="s">
        <v>46</v>
      </c>
      <c r="C10" s="12">
        <v>0</v>
      </c>
      <c r="D10" s="12"/>
      <c r="E10" s="12">
        <v>1425666509</v>
      </c>
      <c r="F10" s="12"/>
      <c r="G10" s="12">
        <v>-964427272</v>
      </c>
      <c r="H10" s="12"/>
      <c r="I10" s="12">
        <f t="shared" si="0"/>
        <v>461239237</v>
      </c>
      <c r="J10" s="12"/>
      <c r="K10" s="9">
        <f t="shared" si="1"/>
        <v>2.6620667021875273E-4</v>
      </c>
      <c r="L10" s="12"/>
      <c r="M10" s="12">
        <v>560460653</v>
      </c>
      <c r="N10" s="12"/>
      <c r="O10" s="12">
        <v>0</v>
      </c>
      <c r="P10" s="12"/>
      <c r="Q10" s="12">
        <v>-803192336</v>
      </c>
      <c r="R10" s="12"/>
      <c r="S10" s="12">
        <f t="shared" si="2"/>
        <v>-242731683</v>
      </c>
      <c r="T10" s="12"/>
      <c r="U10" s="9">
        <f t="shared" si="3"/>
        <v>-3.7573213941852733E-5</v>
      </c>
    </row>
    <row r="11" spans="1:21" x14ac:dyDescent="0.55000000000000004">
      <c r="A11" s="1" t="s">
        <v>33</v>
      </c>
      <c r="C11" s="12">
        <v>0</v>
      </c>
      <c r="D11" s="12"/>
      <c r="E11" s="12">
        <v>331117756</v>
      </c>
      <c r="F11" s="12"/>
      <c r="G11" s="12">
        <v>2699722072</v>
      </c>
      <c r="H11" s="12"/>
      <c r="I11" s="12">
        <f t="shared" si="0"/>
        <v>3030839828</v>
      </c>
      <c r="J11" s="12"/>
      <c r="K11" s="9">
        <f t="shared" si="1"/>
        <v>1.7492652702880463E-3</v>
      </c>
      <c r="L11" s="12"/>
      <c r="M11" s="12">
        <v>18342990900</v>
      </c>
      <c r="N11" s="12"/>
      <c r="O11" s="12">
        <v>39847067924</v>
      </c>
      <c r="P11" s="12"/>
      <c r="Q11" s="12">
        <v>-4211349600</v>
      </c>
      <c r="R11" s="12"/>
      <c r="S11" s="12">
        <f t="shared" si="2"/>
        <v>53978709224</v>
      </c>
      <c r="T11" s="12"/>
      <c r="U11" s="9">
        <f t="shared" si="3"/>
        <v>8.3555371301834193E-3</v>
      </c>
    </row>
    <row r="12" spans="1:21" x14ac:dyDescent="0.55000000000000004">
      <c r="A12" s="1" t="s">
        <v>54</v>
      </c>
      <c r="C12" s="12">
        <v>0</v>
      </c>
      <c r="D12" s="12"/>
      <c r="E12" s="12">
        <v>-850551975</v>
      </c>
      <c r="F12" s="12"/>
      <c r="G12" s="12">
        <v>632147011</v>
      </c>
      <c r="H12" s="12"/>
      <c r="I12" s="12">
        <f t="shared" si="0"/>
        <v>-218404964</v>
      </c>
      <c r="J12" s="12"/>
      <c r="K12" s="9">
        <f t="shared" si="1"/>
        <v>-1.2605358252660225E-4</v>
      </c>
      <c r="L12" s="12"/>
      <c r="M12" s="12">
        <v>0</v>
      </c>
      <c r="N12" s="12"/>
      <c r="O12" s="12">
        <v>0</v>
      </c>
      <c r="P12" s="12"/>
      <c r="Q12" s="12">
        <v>632147011</v>
      </c>
      <c r="R12" s="12"/>
      <c r="S12" s="12">
        <f t="shared" si="2"/>
        <v>632147011</v>
      </c>
      <c r="T12" s="12"/>
      <c r="U12" s="9">
        <f t="shared" si="3"/>
        <v>9.7852058674209965E-5</v>
      </c>
    </row>
    <row r="13" spans="1:21" x14ac:dyDescent="0.55000000000000004">
      <c r="A13" s="1" t="s">
        <v>76</v>
      </c>
      <c r="C13" s="12">
        <v>0</v>
      </c>
      <c r="D13" s="12"/>
      <c r="E13" s="12">
        <v>-7805786063</v>
      </c>
      <c r="F13" s="12"/>
      <c r="G13" s="12">
        <v>100123407</v>
      </c>
      <c r="H13" s="12"/>
      <c r="I13" s="12">
        <f t="shared" si="0"/>
        <v>-7705662656</v>
      </c>
      <c r="J13" s="12"/>
      <c r="K13" s="9">
        <f t="shared" si="1"/>
        <v>-4.4473640421938999E-3</v>
      </c>
      <c r="L13" s="12"/>
      <c r="M13" s="12">
        <v>0</v>
      </c>
      <c r="N13" s="12"/>
      <c r="O13" s="12">
        <v>20564953692</v>
      </c>
      <c r="P13" s="12"/>
      <c r="Q13" s="12">
        <v>15101564036</v>
      </c>
      <c r="R13" s="12"/>
      <c r="S13" s="12">
        <f t="shared" si="2"/>
        <v>35666517728</v>
      </c>
      <c r="T13" s="12"/>
      <c r="U13" s="9">
        <f t="shared" si="3"/>
        <v>5.5209344103424162E-3</v>
      </c>
    </row>
    <row r="14" spans="1:21" x14ac:dyDescent="0.55000000000000004">
      <c r="A14" s="1" t="s">
        <v>50</v>
      </c>
      <c r="C14" s="12">
        <v>0</v>
      </c>
      <c r="D14" s="12"/>
      <c r="E14" s="12">
        <v>-23410732349</v>
      </c>
      <c r="F14" s="12"/>
      <c r="G14" s="12">
        <v>21960971682</v>
      </c>
      <c r="H14" s="12"/>
      <c r="I14" s="12">
        <f t="shared" si="0"/>
        <v>-1449760667</v>
      </c>
      <c r="J14" s="12"/>
      <c r="K14" s="9">
        <f t="shared" si="1"/>
        <v>-8.3673705274165126E-4</v>
      </c>
      <c r="L14" s="12"/>
      <c r="M14" s="12">
        <v>1901067000</v>
      </c>
      <c r="N14" s="12"/>
      <c r="O14" s="12">
        <v>0</v>
      </c>
      <c r="P14" s="12"/>
      <c r="Q14" s="12">
        <v>21960971682</v>
      </c>
      <c r="R14" s="12"/>
      <c r="S14" s="12">
        <f t="shared" si="2"/>
        <v>23862038682</v>
      </c>
      <c r="T14" s="12"/>
      <c r="U14" s="9">
        <f t="shared" si="3"/>
        <v>3.6936813250190814E-3</v>
      </c>
    </row>
    <row r="15" spans="1:21" x14ac:dyDescent="0.55000000000000004">
      <c r="A15" s="1" t="s">
        <v>86</v>
      </c>
      <c r="C15" s="12">
        <v>0</v>
      </c>
      <c r="D15" s="12"/>
      <c r="E15" s="12">
        <v>-19560306897</v>
      </c>
      <c r="F15" s="12"/>
      <c r="G15" s="12">
        <v>22189322071</v>
      </c>
      <c r="H15" s="12"/>
      <c r="I15" s="12">
        <f t="shared" si="0"/>
        <v>2629015174</v>
      </c>
      <c r="J15" s="12"/>
      <c r="K15" s="9">
        <f t="shared" si="1"/>
        <v>1.5173500415471262E-3</v>
      </c>
      <c r="L15" s="12"/>
      <c r="M15" s="12">
        <v>5013127600</v>
      </c>
      <c r="N15" s="12"/>
      <c r="O15" s="12">
        <v>0</v>
      </c>
      <c r="P15" s="12"/>
      <c r="Q15" s="12">
        <v>51551621889</v>
      </c>
      <c r="R15" s="12"/>
      <c r="S15" s="12">
        <f t="shared" si="2"/>
        <v>56564749489</v>
      </c>
      <c r="T15" s="12"/>
      <c r="U15" s="9">
        <f t="shared" si="3"/>
        <v>8.7558385780133283E-3</v>
      </c>
    </row>
    <row r="16" spans="1:21" x14ac:dyDescent="0.55000000000000004">
      <c r="A16" s="1" t="s">
        <v>40</v>
      </c>
      <c r="C16" s="12">
        <v>0</v>
      </c>
      <c r="D16" s="12"/>
      <c r="E16" s="12">
        <v>1087052217</v>
      </c>
      <c r="F16" s="12"/>
      <c r="G16" s="12">
        <v>1957408627</v>
      </c>
      <c r="H16" s="12"/>
      <c r="I16" s="12">
        <f t="shared" si="0"/>
        <v>3044460844</v>
      </c>
      <c r="J16" s="12"/>
      <c r="K16" s="9">
        <f t="shared" si="1"/>
        <v>1.7571267118643109E-3</v>
      </c>
      <c r="L16" s="12"/>
      <c r="M16" s="12">
        <v>0</v>
      </c>
      <c r="N16" s="12"/>
      <c r="O16" s="12">
        <v>2307398495</v>
      </c>
      <c r="P16" s="12"/>
      <c r="Q16" s="12">
        <v>1957408627</v>
      </c>
      <c r="R16" s="12"/>
      <c r="S16" s="12">
        <f t="shared" si="2"/>
        <v>4264807122</v>
      </c>
      <c r="T16" s="12"/>
      <c r="U16" s="9">
        <f t="shared" si="3"/>
        <v>6.6016314160209253E-4</v>
      </c>
    </row>
    <row r="17" spans="1:21" x14ac:dyDescent="0.55000000000000004">
      <c r="A17" s="1" t="s">
        <v>22</v>
      </c>
      <c r="C17" s="12">
        <v>0</v>
      </c>
      <c r="D17" s="12"/>
      <c r="E17" s="12">
        <v>66073850544</v>
      </c>
      <c r="F17" s="12"/>
      <c r="G17" s="12">
        <v>6105428911</v>
      </c>
      <c r="H17" s="12"/>
      <c r="I17" s="12">
        <f t="shared" si="0"/>
        <v>72179279455</v>
      </c>
      <c r="J17" s="12"/>
      <c r="K17" s="9">
        <f t="shared" si="1"/>
        <v>4.1658653690176795E-2</v>
      </c>
      <c r="L17" s="12"/>
      <c r="M17" s="12">
        <v>72971192621</v>
      </c>
      <c r="N17" s="12"/>
      <c r="O17" s="12">
        <v>103441495767</v>
      </c>
      <c r="P17" s="12"/>
      <c r="Q17" s="12">
        <v>7404735878</v>
      </c>
      <c r="R17" s="12"/>
      <c r="S17" s="12">
        <f t="shared" si="2"/>
        <v>183817424266</v>
      </c>
      <c r="T17" s="12"/>
      <c r="U17" s="9">
        <f t="shared" si="3"/>
        <v>2.8453687309483739E-2</v>
      </c>
    </row>
    <row r="18" spans="1:21" x14ac:dyDescent="0.55000000000000004">
      <c r="A18" s="1" t="s">
        <v>90</v>
      </c>
      <c r="C18" s="12">
        <v>0</v>
      </c>
      <c r="D18" s="12"/>
      <c r="E18" s="12">
        <v>832083880</v>
      </c>
      <c r="F18" s="12"/>
      <c r="G18" s="12">
        <v>1757129466</v>
      </c>
      <c r="H18" s="12"/>
      <c r="I18" s="12">
        <f t="shared" si="0"/>
        <v>2589213346</v>
      </c>
      <c r="J18" s="12"/>
      <c r="K18" s="9">
        <f t="shared" si="1"/>
        <v>1.4943782055658358E-3</v>
      </c>
      <c r="L18" s="12"/>
      <c r="M18" s="12">
        <v>0</v>
      </c>
      <c r="N18" s="12"/>
      <c r="O18" s="12">
        <v>2218797183</v>
      </c>
      <c r="P18" s="12"/>
      <c r="Q18" s="12">
        <v>1757129466</v>
      </c>
      <c r="R18" s="12"/>
      <c r="S18" s="12">
        <f t="shared" si="2"/>
        <v>3975926649</v>
      </c>
      <c r="T18" s="12"/>
      <c r="U18" s="9">
        <f t="shared" si="3"/>
        <v>6.154464087821227E-4</v>
      </c>
    </row>
    <row r="19" spans="1:21" x14ac:dyDescent="0.55000000000000004">
      <c r="A19" s="1" t="s">
        <v>20</v>
      </c>
      <c r="C19" s="12">
        <v>0</v>
      </c>
      <c r="D19" s="12"/>
      <c r="E19" s="12">
        <v>7445809667</v>
      </c>
      <c r="F19" s="12"/>
      <c r="G19" s="12">
        <v>3789690122</v>
      </c>
      <c r="H19" s="12"/>
      <c r="I19" s="12">
        <f t="shared" si="0"/>
        <v>11235499789</v>
      </c>
      <c r="J19" s="12"/>
      <c r="K19" s="9">
        <f t="shared" si="1"/>
        <v>6.4846282517659892E-3</v>
      </c>
      <c r="L19" s="12"/>
      <c r="M19" s="12">
        <v>13991284617</v>
      </c>
      <c r="N19" s="12"/>
      <c r="O19" s="12">
        <v>25961706304</v>
      </c>
      <c r="P19" s="12"/>
      <c r="Q19" s="12">
        <v>3789685177</v>
      </c>
      <c r="R19" s="12"/>
      <c r="S19" s="12">
        <f t="shared" si="2"/>
        <v>43742676098</v>
      </c>
      <c r="T19" s="12"/>
      <c r="U19" s="9">
        <f t="shared" si="3"/>
        <v>6.7710688077720861E-3</v>
      </c>
    </row>
    <row r="20" spans="1:21" x14ac:dyDescent="0.55000000000000004">
      <c r="A20" s="1" t="s">
        <v>83</v>
      </c>
      <c r="C20" s="12">
        <v>0</v>
      </c>
      <c r="D20" s="12"/>
      <c r="E20" s="12">
        <v>129721533272</v>
      </c>
      <c r="F20" s="12"/>
      <c r="G20" s="12">
        <v>8121388569</v>
      </c>
      <c r="H20" s="12"/>
      <c r="I20" s="12">
        <f t="shared" si="0"/>
        <v>137842921841</v>
      </c>
      <c r="J20" s="12"/>
      <c r="K20" s="9">
        <f t="shared" si="1"/>
        <v>7.955677291287426E-2</v>
      </c>
      <c r="L20" s="12"/>
      <c r="M20" s="12">
        <v>115707893400</v>
      </c>
      <c r="N20" s="12"/>
      <c r="O20" s="12">
        <v>472297650492</v>
      </c>
      <c r="P20" s="12"/>
      <c r="Q20" s="12">
        <v>29297425931</v>
      </c>
      <c r="R20" s="12"/>
      <c r="S20" s="12">
        <f t="shared" si="2"/>
        <v>617302969823</v>
      </c>
      <c r="T20" s="12"/>
      <c r="U20" s="9">
        <f t="shared" si="3"/>
        <v>9.5554302040169348E-2</v>
      </c>
    </row>
    <row r="21" spans="1:21" x14ac:dyDescent="0.55000000000000004">
      <c r="A21" s="1" t="s">
        <v>19</v>
      </c>
      <c r="C21" s="12">
        <v>0</v>
      </c>
      <c r="D21" s="12"/>
      <c r="E21" s="12">
        <v>-9000292792</v>
      </c>
      <c r="F21" s="12"/>
      <c r="G21" s="12">
        <v>-80423294</v>
      </c>
      <c r="H21" s="12"/>
      <c r="I21" s="12">
        <f t="shared" si="0"/>
        <v>-9080716086</v>
      </c>
      <c r="J21" s="12"/>
      <c r="K21" s="9">
        <f t="shared" si="1"/>
        <v>-5.2409834171500136E-3</v>
      </c>
      <c r="L21" s="12"/>
      <c r="M21" s="12">
        <v>0</v>
      </c>
      <c r="N21" s="12"/>
      <c r="O21" s="12">
        <v>-17361723811</v>
      </c>
      <c r="P21" s="12"/>
      <c r="Q21" s="12">
        <v>346944733</v>
      </c>
      <c r="R21" s="12"/>
      <c r="S21" s="12">
        <f t="shared" si="2"/>
        <v>-17014779078</v>
      </c>
      <c r="T21" s="12"/>
      <c r="U21" s="9">
        <f t="shared" si="3"/>
        <v>-2.633772099998391E-3</v>
      </c>
    </row>
    <row r="22" spans="1:21" x14ac:dyDescent="0.55000000000000004">
      <c r="A22" s="1" t="s">
        <v>255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9">
        <f t="shared" si="1"/>
        <v>0</v>
      </c>
      <c r="L22" s="12"/>
      <c r="M22" s="12">
        <v>0</v>
      </c>
      <c r="N22" s="12"/>
      <c r="O22" s="12">
        <v>0</v>
      </c>
      <c r="P22" s="12"/>
      <c r="Q22" s="12">
        <v>1906375493</v>
      </c>
      <c r="R22" s="12"/>
      <c r="S22" s="12">
        <f t="shared" si="2"/>
        <v>1906375493</v>
      </c>
      <c r="T22" s="12"/>
      <c r="U22" s="9">
        <f t="shared" si="3"/>
        <v>2.9509396287584748E-4</v>
      </c>
    </row>
    <row r="23" spans="1:21" x14ac:dyDescent="0.55000000000000004">
      <c r="A23" s="1" t="s">
        <v>44</v>
      </c>
      <c r="C23" s="12">
        <v>0</v>
      </c>
      <c r="D23" s="12"/>
      <c r="E23" s="12">
        <v>-32604015812</v>
      </c>
      <c r="F23" s="12"/>
      <c r="G23" s="12">
        <v>0</v>
      </c>
      <c r="H23" s="12"/>
      <c r="I23" s="12">
        <f t="shared" si="0"/>
        <v>-32604015812</v>
      </c>
      <c r="J23" s="12"/>
      <c r="K23" s="9">
        <f t="shared" si="1"/>
        <v>-1.8817580528328041E-2</v>
      </c>
      <c r="L23" s="12"/>
      <c r="M23" s="12">
        <v>0</v>
      </c>
      <c r="N23" s="12"/>
      <c r="O23" s="12">
        <v>-120227308310</v>
      </c>
      <c r="P23" s="12"/>
      <c r="Q23" s="12">
        <v>-1941827741</v>
      </c>
      <c r="R23" s="12"/>
      <c r="S23" s="12">
        <f t="shared" si="2"/>
        <v>-122169136051</v>
      </c>
      <c r="T23" s="12"/>
      <c r="U23" s="9">
        <f t="shared" si="3"/>
        <v>-1.8910951504981476E-2</v>
      </c>
    </row>
    <row r="24" spans="1:21" x14ac:dyDescent="0.55000000000000004">
      <c r="A24" s="1" t="s">
        <v>60</v>
      </c>
      <c r="C24" s="12">
        <v>0</v>
      </c>
      <c r="D24" s="12"/>
      <c r="E24" s="12">
        <v>139418754982</v>
      </c>
      <c r="F24" s="12"/>
      <c r="G24" s="12">
        <v>0</v>
      </c>
      <c r="H24" s="12"/>
      <c r="I24" s="12">
        <f t="shared" si="0"/>
        <v>139418754982</v>
      </c>
      <c r="J24" s="12"/>
      <c r="K24" s="9">
        <f t="shared" si="1"/>
        <v>8.0466273362173574E-2</v>
      </c>
      <c r="L24" s="12"/>
      <c r="M24" s="12">
        <v>0</v>
      </c>
      <c r="N24" s="12"/>
      <c r="O24" s="12">
        <v>331493520419</v>
      </c>
      <c r="P24" s="12"/>
      <c r="Q24" s="12">
        <v>2824521915</v>
      </c>
      <c r="R24" s="12"/>
      <c r="S24" s="12">
        <f t="shared" si="2"/>
        <v>334318042334</v>
      </c>
      <c r="T24" s="12"/>
      <c r="U24" s="9">
        <f t="shared" si="3"/>
        <v>5.1750159575323182E-2</v>
      </c>
    </row>
    <row r="25" spans="1:21" x14ac:dyDescent="0.55000000000000004">
      <c r="A25" s="1" t="s">
        <v>37</v>
      </c>
      <c r="C25" s="12">
        <v>0</v>
      </c>
      <c r="D25" s="12"/>
      <c r="E25" s="12">
        <v>-10706891793</v>
      </c>
      <c r="F25" s="12"/>
      <c r="G25" s="12">
        <v>0</v>
      </c>
      <c r="H25" s="12"/>
      <c r="I25" s="12">
        <f t="shared" si="0"/>
        <v>-10706891793</v>
      </c>
      <c r="J25" s="12"/>
      <c r="K25" s="9">
        <f t="shared" si="1"/>
        <v>-6.1795393452335912E-3</v>
      </c>
      <c r="L25" s="12"/>
      <c r="M25" s="12">
        <v>2219109396</v>
      </c>
      <c r="N25" s="12"/>
      <c r="O25" s="12">
        <v>-17398699212</v>
      </c>
      <c r="P25" s="12"/>
      <c r="Q25" s="12">
        <v>-7787752626</v>
      </c>
      <c r="R25" s="12"/>
      <c r="S25" s="12">
        <f t="shared" si="2"/>
        <v>-22967342442</v>
      </c>
      <c r="T25" s="12"/>
      <c r="U25" s="9">
        <f t="shared" si="3"/>
        <v>-3.5551884310424378E-3</v>
      </c>
    </row>
    <row r="26" spans="1:21" x14ac:dyDescent="0.55000000000000004">
      <c r="A26" s="1" t="s">
        <v>39</v>
      </c>
      <c r="C26" s="12">
        <v>0</v>
      </c>
      <c r="D26" s="12"/>
      <c r="E26" s="12">
        <v>-45279378201</v>
      </c>
      <c r="F26" s="12"/>
      <c r="G26" s="12">
        <v>0</v>
      </c>
      <c r="H26" s="12"/>
      <c r="I26" s="12">
        <f t="shared" si="0"/>
        <v>-45279378201</v>
      </c>
      <c r="J26" s="12"/>
      <c r="K26" s="9">
        <f t="shared" si="1"/>
        <v>-2.6133233111006529E-2</v>
      </c>
      <c r="L26" s="12"/>
      <c r="M26" s="12">
        <v>5835663993</v>
      </c>
      <c r="N26" s="12"/>
      <c r="O26" s="12">
        <v>-39869595724</v>
      </c>
      <c r="P26" s="12"/>
      <c r="Q26" s="12">
        <v>4882025340</v>
      </c>
      <c r="R26" s="12"/>
      <c r="S26" s="12">
        <f t="shared" si="2"/>
        <v>-29151906391</v>
      </c>
      <c r="T26" s="12"/>
      <c r="U26" s="9">
        <f t="shared" si="3"/>
        <v>-4.5125168750298943E-3</v>
      </c>
    </row>
    <row r="27" spans="1:21" x14ac:dyDescent="0.55000000000000004">
      <c r="A27" s="1" t="s">
        <v>218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9">
        <f t="shared" si="1"/>
        <v>0</v>
      </c>
      <c r="L27" s="12"/>
      <c r="M27" s="12">
        <v>1541008868</v>
      </c>
      <c r="N27" s="12"/>
      <c r="O27" s="12">
        <v>0</v>
      </c>
      <c r="P27" s="12"/>
      <c r="Q27" s="12">
        <v>-16036842895</v>
      </c>
      <c r="R27" s="12"/>
      <c r="S27" s="12">
        <f t="shared" si="2"/>
        <v>-14495834027</v>
      </c>
      <c r="T27" s="12"/>
      <c r="U27" s="9">
        <f t="shared" si="3"/>
        <v>-2.2438565350451577E-3</v>
      </c>
    </row>
    <row r="28" spans="1:21" x14ac:dyDescent="0.55000000000000004">
      <c r="A28" s="1" t="s">
        <v>38</v>
      </c>
      <c r="C28" s="12">
        <v>0</v>
      </c>
      <c r="D28" s="12"/>
      <c r="E28" s="12">
        <v>1770688556</v>
      </c>
      <c r="F28" s="12"/>
      <c r="G28" s="12">
        <v>0</v>
      </c>
      <c r="H28" s="12"/>
      <c r="I28" s="12">
        <f t="shared" si="0"/>
        <v>1770688556</v>
      </c>
      <c r="J28" s="12"/>
      <c r="K28" s="9">
        <f t="shared" si="1"/>
        <v>1.0219622848071173E-3</v>
      </c>
      <c r="L28" s="12"/>
      <c r="M28" s="12">
        <v>15496299034</v>
      </c>
      <c r="N28" s="12"/>
      <c r="O28" s="12">
        <v>-58451903952</v>
      </c>
      <c r="P28" s="12"/>
      <c r="Q28" s="12">
        <v>-12032883258</v>
      </c>
      <c r="R28" s="12"/>
      <c r="S28" s="12">
        <f t="shared" si="2"/>
        <v>-54988488176</v>
      </c>
      <c r="T28" s="12"/>
      <c r="U28" s="9">
        <f t="shared" si="3"/>
        <v>-8.5118440454099581E-3</v>
      </c>
    </row>
    <row r="29" spans="1:21" x14ac:dyDescent="0.55000000000000004">
      <c r="A29" s="1" t="s">
        <v>94</v>
      </c>
      <c r="C29" s="12">
        <v>277486391</v>
      </c>
      <c r="D29" s="12"/>
      <c r="E29" s="12">
        <v>437382000</v>
      </c>
      <c r="F29" s="12"/>
      <c r="G29" s="12">
        <v>0</v>
      </c>
      <c r="H29" s="12"/>
      <c r="I29" s="12">
        <f t="shared" si="0"/>
        <v>714868391</v>
      </c>
      <c r="J29" s="12"/>
      <c r="K29" s="9">
        <f t="shared" si="1"/>
        <v>4.1259008069330274E-4</v>
      </c>
      <c r="L29" s="12"/>
      <c r="M29" s="12">
        <v>277486391</v>
      </c>
      <c r="N29" s="12"/>
      <c r="O29" s="12">
        <v>-9229736534</v>
      </c>
      <c r="P29" s="12"/>
      <c r="Q29" s="12">
        <v>1795099011</v>
      </c>
      <c r="R29" s="12"/>
      <c r="S29" s="12">
        <f t="shared" si="2"/>
        <v>-7157151132</v>
      </c>
      <c r="T29" s="12"/>
      <c r="U29" s="9">
        <f t="shared" si="3"/>
        <v>-1.1078783262785249E-3</v>
      </c>
    </row>
    <row r="30" spans="1:21" x14ac:dyDescent="0.55000000000000004">
      <c r="A30" s="1" t="s">
        <v>69</v>
      </c>
      <c r="C30" s="12">
        <v>0</v>
      </c>
      <c r="D30" s="12"/>
      <c r="E30" s="12">
        <v>167961252</v>
      </c>
      <c r="F30" s="12"/>
      <c r="G30" s="12">
        <v>0</v>
      </c>
      <c r="H30" s="12"/>
      <c r="I30" s="12">
        <f t="shared" si="0"/>
        <v>167961252</v>
      </c>
      <c r="J30" s="12"/>
      <c r="K30" s="9">
        <f t="shared" si="1"/>
        <v>9.6939726792351848E-5</v>
      </c>
      <c r="L30" s="12"/>
      <c r="M30" s="12">
        <v>123433786</v>
      </c>
      <c r="N30" s="12"/>
      <c r="O30" s="12">
        <v>1513755439</v>
      </c>
      <c r="P30" s="12"/>
      <c r="Q30" s="12">
        <v>1350855745</v>
      </c>
      <c r="R30" s="12"/>
      <c r="S30" s="12">
        <f t="shared" si="2"/>
        <v>2988044970</v>
      </c>
      <c r="T30" s="12"/>
      <c r="U30" s="9">
        <f t="shared" si="3"/>
        <v>4.6252904251352687E-4</v>
      </c>
    </row>
    <row r="31" spans="1:21" x14ac:dyDescent="0.55000000000000004">
      <c r="A31" s="1" t="s">
        <v>256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9">
        <f t="shared" si="1"/>
        <v>0</v>
      </c>
      <c r="L31" s="12"/>
      <c r="M31" s="12">
        <v>0</v>
      </c>
      <c r="N31" s="12"/>
      <c r="O31" s="12">
        <v>0</v>
      </c>
      <c r="P31" s="12"/>
      <c r="Q31" s="12">
        <v>15479786703</v>
      </c>
      <c r="R31" s="12"/>
      <c r="S31" s="12">
        <f t="shared" si="2"/>
        <v>15479786703</v>
      </c>
      <c r="T31" s="12"/>
      <c r="U31" s="9">
        <f t="shared" si="3"/>
        <v>2.3961657183667537E-3</v>
      </c>
    </row>
    <row r="32" spans="1:21" x14ac:dyDescent="0.55000000000000004">
      <c r="A32" s="1" t="s">
        <v>45</v>
      </c>
      <c r="C32" s="12">
        <v>0</v>
      </c>
      <c r="D32" s="12"/>
      <c r="E32" s="12">
        <v>81494518265</v>
      </c>
      <c r="F32" s="12"/>
      <c r="G32" s="12">
        <v>0</v>
      </c>
      <c r="H32" s="12"/>
      <c r="I32" s="12">
        <f t="shared" si="0"/>
        <v>81494518265</v>
      </c>
      <c r="J32" s="12"/>
      <c r="K32" s="9">
        <f t="shared" si="1"/>
        <v>4.7034993140462104E-2</v>
      </c>
      <c r="L32" s="12"/>
      <c r="M32" s="12">
        <v>21380971310</v>
      </c>
      <c r="N32" s="12"/>
      <c r="O32" s="12">
        <v>43602994150</v>
      </c>
      <c r="P32" s="12"/>
      <c r="Q32" s="12">
        <v>-1357210481</v>
      </c>
      <c r="R32" s="12"/>
      <c r="S32" s="12">
        <f t="shared" si="2"/>
        <v>63626754979</v>
      </c>
      <c r="T32" s="12"/>
      <c r="U32" s="9">
        <f t="shared" si="3"/>
        <v>9.8489890059049717E-3</v>
      </c>
    </row>
    <row r="33" spans="1:21" x14ac:dyDescent="0.55000000000000004">
      <c r="A33" s="1" t="s">
        <v>257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9">
        <f t="shared" si="1"/>
        <v>0</v>
      </c>
      <c r="L33" s="12"/>
      <c r="M33" s="12">
        <v>0</v>
      </c>
      <c r="N33" s="12"/>
      <c r="O33" s="12">
        <v>0</v>
      </c>
      <c r="P33" s="12"/>
      <c r="Q33" s="12">
        <v>16045303888</v>
      </c>
      <c r="R33" s="12"/>
      <c r="S33" s="12">
        <f t="shared" si="2"/>
        <v>16045303888</v>
      </c>
      <c r="T33" s="12"/>
      <c r="U33" s="9">
        <f t="shared" si="3"/>
        <v>2.4837039330620281E-3</v>
      </c>
    </row>
    <row r="34" spans="1:21" x14ac:dyDescent="0.55000000000000004">
      <c r="A34" s="1" t="s">
        <v>61</v>
      </c>
      <c r="C34" s="12">
        <v>0</v>
      </c>
      <c r="D34" s="12"/>
      <c r="E34" s="12">
        <v>-2805527001</v>
      </c>
      <c r="F34" s="12"/>
      <c r="G34" s="12">
        <v>0</v>
      </c>
      <c r="H34" s="12"/>
      <c r="I34" s="12">
        <f t="shared" si="0"/>
        <v>-2805527001</v>
      </c>
      <c r="J34" s="12"/>
      <c r="K34" s="9">
        <f t="shared" si="1"/>
        <v>-1.6192247780190767E-3</v>
      </c>
      <c r="L34" s="12"/>
      <c r="M34" s="12">
        <v>0</v>
      </c>
      <c r="N34" s="12"/>
      <c r="O34" s="12">
        <v>19566044709</v>
      </c>
      <c r="P34" s="12"/>
      <c r="Q34" s="12">
        <v>63379422</v>
      </c>
      <c r="R34" s="12"/>
      <c r="S34" s="12">
        <f t="shared" si="2"/>
        <v>19629424131</v>
      </c>
      <c r="T34" s="12"/>
      <c r="U34" s="9">
        <f t="shared" si="3"/>
        <v>3.0385013744968336E-3</v>
      </c>
    </row>
    <row r="35" spans="1:21" x14ac:dyDescent="0.55000000000000004">
      <c r="A35" s="1" t="s">
        <v>258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9">
        <f t="shared" si="1"/>
        <v>0</v>
      </c>
      <c r="L35" s="12"/>
      <c r="M35" s="12">
        <v>0</v>
      </c>
      <c r="N35" s="12"/>
      <c r="O35" s="12">
        <v>0</v>
      </c>
      <c r="P35" s="12"/>
      <c r="Q35" s="12">
        <v>457762745</v>
      </c>
      <c r="R35" s="12"/>
      <c r="S35" s="12">
        <f t="shared" si="2"/>
        <v>457762745</v>
      </c>
      <c r="T35" s="12"/>
      <c r="U35" s="9">
        <f t="shared" si="3"/>
        <v>7.0858560118395328E-5</v>
      </c>
    </row>
    <row r="36" spans="1:21" x14ac:dyDescent="0.55000000000000004">
      <c r="A36" s="1" t="s">
        <v>75</v>
      </c>
      <c r="C36" s="12">
        <v>0</v>
      </c>
      <c r="D36" s="12"/>
      <c r="E36" s="12">
        <v>28582442568</v>
      </c>
      <c r="F36" s="12"/>
      <c r="G36" s="12">
        <v>0</v>
      </c>
      <c r="H36" s="12"/>
      <c r="I36" s="12">
        <f t="shared" si="0"/>
        <v>28582442568</v>
      </c>
      <c r="J36" s="12"/>
      <c r="K36" s="9">
        <f t="shared" si="1"/>
        <v>1.6496508216073593E-2</v>
      </c>
      <c r="L36" s="12"/>
      <c r="M36" s="12">
        <v>86555799550</v>
      </c>
      <c r="N36" s="12"/>
      <c r="O36" s="12">
        <v>266366350842</v>
      </c>
      <c r="P36" s="12"/>
      <c r="Q36" s="12">
        <v>133962868200</v>
      </c>
      <c r="R36" s="12"/>
      <c r="S36" s="12">
        <f t="shared" si="2"/>
        <v>486885018592</v>
      </c>
      <c r="T36" s="12"/>
      <c r="U36" s="9">
        <f t="shared" si="3"/>
        <v>7.536649003764441E-2</v>
      </c>
    </row>
    <row r="37" spans="1:21" x14ac:dyDescent="0.55000000000000004">
      <c r="A37" s="1" t="s">
        <v>259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9">
        <f t="shared" si="1"/>
        <v>0</v>
      </c>
      <c r="L37" s="12"/>
      <c r="M37" s="12">
        <v>0</v>
      </c>
      <c r="N37" s="12"/>
      <c r="O37" s="12">
        <v>0</v>
      </c>
      <c r="P37" s="12"/>
      <c r="Q37" s="12">
        <v>-1171702936</v>
      </c>
      <c r="R37" s="12"/>
      <c r="S37" s="12">
        <f t="shared" si="2"/>
        <v>-1171702936</v>
      </c>
      <c r="T37" s="12"/>
      <c r="U37" s="9">
        <f t="shared" si="3"/>
        <v>-1.8137164685923997E-4</v>
      </c>
    </row>
    <row r="38" spans="1:21" x14ac:dyDescent="0.55000000000000004">
      <c r="A38" s="1" t="s">
        <v>248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9">
        <f t="shared" si="1"/>
        <v>0</v>
      </c>
      <c r="L38" s="12"/>
      <c r="M38" s="12">
        <v>16969040</v>
      </c>
      <c r="N38" s="12"/>
      <c r="O38" s="12">
        <v>0</v>
      </c>
      <c r="P38" s="12"/>
      <c r="Q38" s="12">
        <v>1256935671</v>
      </c>
      <c r="R38" s="12"/>
      <c r="S38" s="12">
        <f t="shared" si="2"/>
        <v>1273904711</v>
      </c>
      <c r="T38" s="12"/>
      <c r="U38" s="9">
        <f t="shared" si="3"/>
        <v>1.9719178665249511E-4</v>
      </c>
    </row>
    <row r="39" spans="1:21" x14ac:dyDescent="0.55000000000000004">
      <c r="A39" s="1" t="s">
        <v>77</v>
      </c>
      <c r="C39" s="12">
        <v>0</v>
      </c>
      <c r="D39" s="12"/>
      <c r="E39" s="12">
        <v>73025229038</v>
      </c>
      <c r="F39" s="12"/>
      <c r="G39" s="12">
        <v>0</v>
      </c>
      <c r="H39" s="12"/>
      <c r="I39" s="12">
        <f t="shared" si="0"/>
        <v>73025229038</v>
      </c>
      <c r="J39" s="12"/>
      <c r="K39" s="9">
        <f t="shared" si="1"/>
        <v>4.2146897975567831E-2</v>
      </c>
      <c r="L39" s="12"/>
      <c r="M39" s="12">
        <v>53046227003</v>
      </c>
      <c r="N39" s="12"/>
      <c r="O39" s="12">
        <v>226712326175</v>
      </c>
      <c r="P39" s="12"/>
      <c r="Q39" s="12">
        <v>6906777898</v>
      </c>
      <c r="R39" s="12"/>
      <c r="S39" s="12">
        <f t="shared" si="2"/>
        <v>286665331076</v>
      </c>
      <c r="T39" s="12"/>
      <c r="U39" s="9">
        <f t="shared" si="3"/>
        <v>4.4373843913201032E-2</v>
      </c>
    </row>
    <row r="40" spans="1:21" x14ac:dyDescent="0.55000000000000004">
      <c r="A40" s="1" t="s">
        <v>91</v>
      </c>
      <c r="C40" s="12">
        <v>0</v>
      </c>
      <c r="D40" s="12"/>
      <c r="E40" s="12">
        <v>-17873447453</v>
      </c>
      <c r="F40" s="12"/>
      <c r="G40" s="12">
        <v>0</v>
      </c>
      <c r="H40" s="12"/>
      <c r="I40" s="12">
        <f t="shared" si="0"/>
        <v>-17873447453</v>
      </c>
      <c r="J40" s="12"/>
      <c r="K40" s="9">
        <f t="shared" si="1"/>
        <v>-1.0315754927400023E-2</v>
      </c>
      <c r="L40" s="12"/>
      <c r="M40" s="12">
        <v>5095182500</v>
      </c>
      <c r="N40" s="12"/>
      <c r="O40" s="12">
        <v>-21255653267</v>
      </c>
      <c r="P40" s="12"/>
      <c r="Q40" s="12">
        <v>-4776</v>
      </c>
      <c r="R40" s="12"/>
      <c r="S40" s="12">
        <f t="shared" si="2"/>
        <v>-16160475543</v>
      </c>
      <c r="T40" s="12"/>
      <c r="U40" s="9">
        <f t="shared" si="3"/>
        <v>-2.5015317220835062E-3</v>
      </c>
    </row>
    <row r="41" spans="1:21" x14ac:dyDescent="0.55000000000000004">
      <c r="A41" s="1" t="s">
        <v>260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f t="shared" si="0"/>
        <v>0</v>
      </c>
      <c r="J41" s="12"/>
      <c r="K41" s="9">
        <f t="shared" si="1"/>
        <v>0</v>
      </c>
      <c r="L41" s="12"/>
      <c r="M41" s="12">
        <v>0</v>
      </c>
      <c r="N41" s="12"/>
      <c r="O41" s="12">
        <v>0</v>
      </c>
      <c r="P41" s="12"/>
      <c r="Q41" s="12">
        <v>-234752</v>
      </c>
      <c r="R41" s="12"/>
      <c r="S41" s="12">
        <f t="shared" si="2"/>
        <v>-234752</v>
      </c>
      <c r="T41" s="12"/>
      <c r="U41" s="9">
        <f t="shared" si="3"/>
        <v>-3.6338013275662133E-8</v>
      </c>
    </row>
    <row r="42" spans="1:21" x14ac:dyDescent="0.55000000000000004">
      <c r="A42" s="1" t="s">
        <v>72</v>
      </c>
      <c r="C42" s="12">
        <v>0</v>
      </c>
      <c r="D42" s="12"/>
      <c r="E42" s="12">
        <v>-583884654</v>
      </c>
      <c r="F42" s="12"/>
      <c r="G42" s="12">
        <v>0</v>
      </c>
      <c r="H42" s="12"/>
      <c r="I42" s="12">
        <f t="shared" si="0"/>
        <v>-583884654</v>
      </c>
      <c r="J42" s="12"/>
      <c r="K42" s="9">
        <f t="shared" si="1"/>
        <v>-3.3699212266533285E-4</v>
      </c>
      <c r="L42" s="12"/>
      <c r="M42" s="12">
        <v>352514376</v>
      </c>
      <c r="N42" s="12"/>
      <c r="O42" s="12">
        <v>878336459</v>
      </c>
      <c r="P42" s="12"/>
      <c r="Q42" s="12">
        <v>-272641454</v>
      </c>
      <c r="R42" s="12"/>
      <c r="S42" s="12">
        <f t="shared" si="2"/>
        <v>958209381</v>
      </c>
      <c r="T42" s="12"/>
      <c r="U42" s="9">
        <f t="shared" si="3"/>
        <v>1.4832429631117945E-4</v>
      </c>
    </row>
    <row r="43" spans="1:21" x14ac:dyDescent="0.55000000000000004">
      <c r="A43" s="1" t="s">
        <v>71</v>
      </c>
      <c r="C43" s="12">
        <v>0</v>
      </c>
      <c r="D43" s="12"/>
      <c r="E43" s="12">
        <v>9803571402</v>
      </c>
      <c r="F43" s="12"/>
      <c r="G43" s="12">
        <v>0</v>
      </c>
      <c r="H43" s="12"/>
      <c r="I43" s="12">
        <f t="shared" si="0"/>
        <v>9803571402</v>
      </c>
      <c r="J43" s="12"/>
      <c r="K43" s="9">
        <f t="shared" si="1"/>
        <v>5.6581831939380503E-3</v>
      </c>
      <c r="L43" s="12"/>
      <c r="M43" s="12">
        <v>1320000000</v>
      </c>
      <c r="N43" s="12"/>
      <c r="O43" s="12">
        <v>19971107731</v>
      </c>
      <c r="P43" s="12"/>
      <c r="Q43" s="12">
        <v>214838543</v>
      </c>
      <c r="R43" s="12"/>
      <c r="S43" s="12">
        <f t="shared" si="2"/>
        <v>21505946274</v>
      </c>
      <c r="T43" s="12"/>
      <c r="U43" s="9">
        <f t="shared" si="3"/>
        <v>3.3289742417968267E-3</v>
      </c>
    </row>
    <row r="44" spans="1:21" x14ac:dyDescent="0.55000000000000004">
      <c r="A44" s="1" t="s">
        <v>25</v>
      </c>
      <c r="C44" s="12">
        <v>0</v>
      </c>
      <c r="D44" s="12"/>
      <c r="E44" s="12">
        <v>305475725596</v>
      </c>
      <c r="F44" s="12"/>
      <c r="G44" s="12">
        <v>0</v>
      </c>
      <c r="H44" s="12"/>
      <c r="I44" s="12">
        <f t="shared" si="0"/>
        <v>305475725596</v>
      </c>
      <c r="J44" s="12"/>
      <c r="K44" s="9">
        <f t="shared" si="1"/>
        <v>0.17630693405983708</v>
      </c>
      <c r="L44" s="12"/>
      <c r="M44" s="12">
        <v>0</v>
      </c>
      <c r="N44" s="12"/>
      <c r="O44" s="12">
        <v>855506091908</v>
      </c>
      <c r="P44" s="12"/>
      <c r="Q44" s="12">
        <v>16647893</v>
      </c>
      <c r="R44" s="12"/>
      <c r="S44" s="12">
        <f t="shared" si="2"/>
        <v>855522739801</v>
      </c>
      <c r="T44" s="12"/>
      <c r="U44" s="9">
        <f t="shared" si="3"/>
        <v>0.13242910252743142</v>
      </c>
    </row>
    <row r="45" spans="1:21" x14ac:dyDescent="0.55000000000000004">
      <c r="A45" s="1" t="s">
        <v>70</v>
      </c>
      <c r="C45" s="12">
        <v>22028975265</v>
      </c>
      <c r="D45" s="12"/>
      <c r="E45" s="12">
        <v>11460402450</v>
      </c>
      <c r="F45" s="12"/>
      <c r="G45" s="12">
        <v>0</v>
      </c>
      <c r="H45" s="12"/>
      <c r="I45" s="12">
        <f t="shared" si="0"/>
        <v>33489377715</v>
      </c>
      <c r="J45" s="12"/>
      <c r="K45" s="9">
        <f t="shared" si="1"/>
        <v>1.9328571843093764E-2</v>
      </c>
      <c r="L45" s="12"/>
      <c r="M45" s="12">
        <v>22028975265</v>
      </c>
      <c r="N45" s="12"/>
      <c r="O45" s="12">
        <v>12283876143</v>
      </c>
      <c r="P45" s="12"/>
      <c r="Q45" s="12">
        <v>1636943187</v>
      </c>
      <c r="R45" s="12"/>
      <c r="S45" s="12">
        <f t="shared" si="2"/>
        <v>35949794595</v>
      </c>
      <c r="T45" s="12"/>
      <c r="U45" s="9">
        <f t="shared" si="3"/>
        <v>5.5647837430583633E-3</v>
      </c>
    </row>
    <row r="46" spans="1:21" x14ac:dyDescent="0.55000000000000004">
      <c r="A46" s="1" t="s">
        <v>79</v>
      </c>
      <c r="C46" s="12">
        <v>0</v>
      </c>
      <c r="D46" s="12"/>
      <c r="E46" s="12">
        <v>-34013867708</v>
      </c>
      <c r="F46" s="12"/>
      <c r="G46" s="12">
        <v>0</v>
      </c>
      <c r="H46" s="12"/>
      <c r="I46" s="12">
        <f t="shared" si="0"/>
        <v>-34013867708</v>
      </c>
      <c r="J46" s="12"/>
      <c r="K46" s="9">
        <f t="shared" si="1"/>
        <v>-1.9631284022369151E-2</v>
      </c>
      <c r="L46" s="12"/>
      <c r="M46" s="12">
        <v>12535991823</v>
      </c>
      <c r="N46" s="12"/>
      <c r="O46" s="12">
        <v>9522841421</v>
      </c>
      <c r="P46" s="12"/>
      <c r="Q46" s="12">
        <v>4507821089</v>
      </c>
      <c r="R46" s="12"/>
      <c r="S46" s="12">
        <f t="shared" si="2"/>
        <v>26566654333</v>
      </c>
      <c r="T46" s="12"/>
      <c r="U46" s="9">
        <f t="shared" si="3"/>
        <v>4.1123374362837415E-3</v>
      </c>
    </row>
    <row r="47" spans="1:21" x14ac:dyDescent="0.55000000000000004">
      <c r="A47" s="1" t="s">
        <v>29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f t="shared" si="0"/>
        <v>0</v>
      </c>
      <c r="J47" s="12"/>
      <c r="K47" s="9">
        <f t="shared" si="1"/>
        <v>0</v>
      </c>
      <c r="L47" s="12"/>
      <c r="M47" s="12">
        <v>0</v>
      </c>
      <c r="N47" s="12"/>
      <c r="O47" s="12">
        <v>0</v>
      </c>
      <c r="P47" s="12"/>
      <c r="Q47" s="12">
        <v>2097507090</v>
      </c>
      <c r="R47" s="12"/>
      <c r="S47" s="12">
        <f t="shared" si="2"/>
        <v>2097507090</v>
      </c>
      <c r="T47" s="12"/>
      <c r="U47" s="9">
        <f t="shared" si="3"/>
        <v>3.2467983438784525E-4</v>
      </c>
    </row>
    <row r="48" spans="1:21" x14ac:dyDescent="0.55000000000000004">
      <c r="A48" s="1" t="s">
        <v>30</v>
      </c>
      <c r="C48" s="12">
        <v>0</v>
      </c>
      <c r="D48" s="12"/>
      <c r="E48" s="12">
        <v>64741217585</v>
      </c>
      <c r="F48" s="12"/>
      <c r="G48" s="12">
        <v>0</v>
      </c>
      <c r="H48" s="12"/>
      <c r="I48" s="12">
        <f t="shared" si="0"/>
        <v>64741217585</v>
      </c>
      <c r="J48" s="12"/>
      <c r="K48" s="9">
        <f t="shared" si="1"/>
        <v>3.7365736859916385E-2</v>
      </c>
      <c r="L48" s="12"/>
      <c r="M48" s="12">
        <v>85031005800</v>
      </c>
      <c r="N48" s="12"/>
      <c r="O48" s="12">
        <v>281525347035</v>
      </c>
      <c r="P48" s="12"/>
      <c r="Q48" s="12">
        <v>11913689284</v>
      </c>
      <c r="R48" s="12"/>
      <c r="S48" s="12">
        <f t="shared" si="2"/>
        <v>378470042119</v>
      </c>
      <c r="T48" s="12"/>
      <c r="U48" s="9">
        <f t="shared" si="3"/>
        <v>5.8584588906423075E-2</v>
      </c>
    </row>
    <row r="49" spans="1:21" x14ac:dyDescent="0.55000000000000004">
      <c r="A49" s="1" t="s">
        <v>31</v>
      </c>
      <c r="C49" s="12">
        <v>0</v>
      </c>
      <c r="D49" s="12"/>
      <c r="E49" s="12">
        <v>57436730240</v>
      </c>
      <c r="F49" s="12"/>
      <c r="G49" s="12">
        <v>0</v>
      </c>
      <c r="H49" s="12"/>
      <c r="I49" s="12">
        <f t="shared" si="0"/>
        <v>57436730240</v>
      </c>
      <c r="J49" s="12"/>
      <c r="K49" s="9">
        <f t="shared" si="1"/>
        <v>3.3149913274709418E-2</v>
      </c>
      <c r="L49" s="12"/>
      <c r="M49" s="12">
        <v>20219295200</v>
      </c>
      <c r="N49" s="12"/>
      <c r="O49" s="12">
        <v>78540670156</v>
      </c>
      <c r="P49" s="12"/>
      <c r="Q49" s="12">
        <v>620287217</v>
      </c>
      <c r="R49" s="12"/>
      <c r="S49" s="12">
        <f t="shared" si="2"/>
        <v>99380252573</v>
      </c>
      <c r="T49" s="12"/>
      <c r="U49" s="9">
        <f t="shared" si="3"/>
        <v>1.538338730803712E-2</v>
      </c>
    </row>
    <row r="50" spans="1:21" x14ac:dyDescent="0.55000000000000004">
      <c r="A50" s="1" t="s">
        <v>85</v>
      </c>
      <c r="C50" s="12">
        <v>0</v>
      </c>
      <c r="D50" s="12"/>
      <c r="E50" s="12">
        <v>-898534945</v>
      </c>
      <c r="F50" s="12"/>
      <c r="G50" s="12">
        <v>0</v>
      </c>
      <c r="H50" s="12"/>
      <c r="I50" s="12">
        <f t="shared" si="0"/>
        <v>-898534945</v>
      </c>
      <c r="J50" s="12"/>
      <c r="K50" s="9">
        <f t="shared" si="1"/>
        <v>-5.1859420577360837E-4</v>
      </c>
      <c r="L50" s="12"/>
      <c r="M50" s="12">
        <v>0</v>
      </c>
      <c r="N50" s="12"/>
      <c r="O50" s="12">
        <v>-52278396897</v>
      </c>
      <c r="P50" s="12"/>
      <c r="Q50" s="12">
        <v>-238571924</v>
      </c>
      <c r="R50" s="12"/>
      <c r="S50" s="12">
        <f t="shared" si="2"/>
        <v>-52516968821</v>
      </c>
      <c r="T50" s="12"/>
      <c r="U50" s="9">
        <f t="shared" si="3"/>
        <v>-8.129269655700622E-3</v>
      </c>
    </row>
    <row r="51" spans="1:21" x14ac:dyDescent="0.55000000000000004">
      <c r="A51" s="1" t="s">
        <v>41</v>
      </c>
      <c r="C51" s="12">
        <v>0</v>
      </c>
      <c r="D51" s="12"/>
      <c r="E51" s="12">
        <v>57492672829</v>
      </c>
      <c r="F51" s="12"/>
      <c r="G51" s="12">
        <v>0</v>
      </c>
      <c r="H51" s="12"/>
      <c r="I51" s="12">
        <f t="shared" si="0"/>
        <v>57492672829</v>
      </c>
      <c r="J51" s="12"/>
      <c r="K51" s="9">
        <f t="shared" si="1"/>
        <v>3.3182200836448454E-2</v>
      </c>
      <c r="L51" s="12"/>
      <c r="M51" s="12">
        <v>24768214800</v>
      </c>
      <c r="N51" s="12"/>
      <c r="O51" s="12">
        <v>184821121472</v>
      </c>
      <c r="P51" s="12"/>
      <c r="Q51" s="12">
        <v>4474534847</v>
      </c>
      <c r="R51" s="12"/>
      <c r="S51" s="12">
        <f t="shared" si="2"/>
        <v>214063871119</v>
      </c>
      <c r="T51" s="12"/>
      <c r="U51" s="9">
        <f t="shared" si="3"/>
        <v>3.3135631605106027E-2</v>
      </c>
    </row>
    <row r="52" spans="1:21" x14ac:dyDescent="0.55000000000000004">
      <c r="A52" s="1" t="s">
        <v>261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f t="shared" si="0"/>
        <v>0</v>
      </c>
      <c r="J52" s="12"/>
      <c r="K52" s="9">
        <f t="shared" si="1"/>
        <v>0</v>
      </c>
      <c r="L52" s="12"/>
      <c r="M52" s="12">
        <v>0</v>
      </c>
      <c r="N52" s="12"/>
      <c r="O52" s="12">
        <v>0</v>
      </c>
      <c r="P52" s="12"/>
      <c r="Q52" s="12">
        <v>0</v>
      </c>
      <c r="R52" s="12"/>
      <c r="S52" s="12">
        <f t="shared" si="2"/>
        <v>0</v>
      </c>
      <c r="T52" s="12"/>
      <c r="U52" s="9">
        <f t="shared" si="3"/>
        <v>0</v>
      </c>
    </row>
    <row r="53" spans="1:21" x14ac:dyDescent="0.55000000000000004">
      <c r="A53" s="1" t="s">
        <v>262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f t="shared" si="0"/>
        <v>0</v>
      </c>
      <c r="J53" s="12"/>
      <c r="K53" s="9">
        <f t="shared" si="1"/>
        <v>0</v>
      </c>
      <c r="L53" s="12"/>
      <c r="M53" s="12">
        <v>0</v>
      </c>
      <c r="N53" s="12"/>
      <c r="O53" s="12">
        <v>0</v>
      </c>
      <c r="P53" s="12"/>
      <c r="Q53" s="12">
        <v>-13958124051</v>
      </c>
      <c r="R53" s="12"/>
      <c r="S53" s="12">
        <f t="shared" si="2"/>
        <v>-13958124051</v>
      </c>
      <c r="T53" s="12"/>
      <c r="U53" s="9">
        <f t="shared" si="3"/>
        <v>-2.1606226872127902E-3</v>
      </c>
    </row>
    <row r="54" spans="1:21" x14ac:dyDescent="0.55000000000000004">
      <c r="A54" s="1" t="s">
        <v>16</v>
      </c>
      <c r="C54" s="12">
        <v>0</v>
      </c>
      <c r="D54" s="12"/>
      <c r="E54" s="12">
        <v>-23131941120</v>
      </c>
      <c r="F54" s="12"/>
      <c r="G54" s="12">
        <v>0</v>
      </c>
      <c r="H54" s="12"/>
      <c r="I54" s="12">
        <f t="shared" si="0"/>
        <v>-23131941120</v>
      </c>
      <c r="J54" s="12"/>
      <c r="K54" s="9">
        <f t="shared" si="1"/>
        <v>-1.3350722417510731E-2</v>
      </c>
      <c r="L54" s="12"/>
      <c r="M54" s="12">
        <v>727200000</v>
      </c>
      <c r="N54" s="12"/>
      <c r="O54" s="12">
        <v>-134695365811</v>
      </c>
      <c r="P54" s="12"/>
      <c r="Q54" s="12">
        <v>-3800256331</v>
      </c>
      <c r="R54" s="12"/>
      <c r="S54" s="12">
        <f t="shared" si="2"/>
        <v>-137768422142</v>
      </c>
      <c r="T54" s="12"/>
      <c r="U54" s="9">
        <f t="shared" si="3"/>
        <v>-2.1325614916009324E-2</v>
      </c>
    </row>
    <row r="55" spans="1:21" x14ac:dyDescent="0.55000000000000004">
      <c r="A55" s="1" t="s">
        <v>263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f t="shared" si="0"/>
        <v>0</v>
      </c>
      <c r="J55" s="12"/>
      <c r="K55" s="9">
        <f t="shared" si="1"/>
        <v>0</v>
      </c>
      <c r="L55" s="12"/>
      <c r="M55" s="12">
        <v>0</v>
      </c>
      <c r="N55" s="12"/>
      <c r="O55" s="12">
        <v>0</v>
      </c>
      <c r="P55" s="12"/>
      <c r="Q55" s="12">
        <v>-1342988682</v>
      </c>
      <c r="R55" s="12"/>
      <c r="S55" s="12">
        <f t="shared" si="2"/>
        <v>-1342988682</v>
      </c>
      <c r="T55" s="12"/>
      <c r="U55" s="9">
        <f t="shared" si="3"/>
        <v>-2.0788551558913233E-4</v>
      </c>
    </row>
    <row r="56" spans="1:21" x14ac:dyDescent="0.55000000000000004">
      <c r="A56" s="1" t="s">
        <v>17</v>
      </c>
      <c r="C56" s="12">
        <v>0</v>
      </c>
      <c r="D56" s="12"/>
      <c r="E56" s="12">
        <v>-2855823485</v>
      </c>
      <c r="F56" s="12"/>
      <c r="G56" s="12">
        <v>0</v>
      </c>
      <c r="H56" s="12"/>
      <c r="I56" s="12">
        <f t="shared" si="0"/>
        <v>-2855823485</v>
      </c>
      <c r="J56" s="12"/>
      <c r="K56" s="9">
        <f t="shared" si="1"/>
        <v>-1.6482536603328135E-3</v>
      </c>
      <c r="L56" s="12"/>
      <c r="M56" s="12">
        <v>754621251</v>
      </c>
      <c r="N56" s="12"/>
      <c r="O56" s="12">
        <v>-19690151778</v>
      </c>
      <c r="P56" s="12"/>
      <c r="Q56" s="12">
        <v>-4182975115</v>
      </c>
      <c r="R56" s="12"/>
      <c r="S56" s="12">
        <f t="shared" si="2"/>
        <v>-23118505642</v>
      </c>
      <c r="T56" s="12"/>
      <c r="U56" s="9">
        <f t="shared" si="3"/>
        <v>-3.5785874664857635E-3</v>
      </c>
    </row>
    <row r="57" spans="1:21" x14ac:dyDescent="0.55000000000000004">
      <c r="A57" s="1" t="s">
        <v>244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J57" s="12"/>
      <c r="K57" s="9">
        <f t="shared" si="1"/>
        <v>0</v>
      </c>
      <c r="L57" s="12"/>
      <c r="M57" s="12">
        <v>477631000</v>
      </c>
      <c r="N57" s="12"/>
      <c r="O57" s="12">
        <v>0</v>
      </c>
      <c r="P57" s="12"/>
      <c r="Q57" s="12">
        <v>-3118896985</v>
      </c>
      <c r="R57" s="12"/>
      <c r="S57" s="12">
        <f t="shared" si="2"/>
        <v>-2641265985</v>
      </c>
      <c r="T57" s="12"/>
      <c r="U57" s="9">
        <f t="shared" si="3"/>
        <v>-4.0885001374848704E-4</v>
      </c>
    </row>
    <row r="58" spans="1:21" x14ac:dyDescent="0.55000000000000004">
      <c r="A58" s="1" t="s">
        <v>264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J58" s="12"/>
      <c r="K58" s="9">
        <f t="shared" si="1"/>
        <v>0</v>
      </c>
      <c r="L58" s="12"/>
      <c r="M58" s="12">
        <v>0</v>
      </c>
      <c r="N58" s="12"/>
      <c r="O58" s="12">
        <v>0</v>
      </c>
      <c r="P58" s="12"/>
      <c r="Q58" s="12">
        <v>139337007</v>
      </c>
      <c r="R58" s="12"/>
      <c r="S58" s="12">
        <f t="shared" si="2"/>
        <v>139337007</v>
      </c>
      <c r="T58" s="12"/>
      <c r="U58" s="9">
        <f t="shared" si="3"/>
        <v>2.1568421185578941E-5</v>
      </c>
    </row>
    <row r="59" spans="1:21" x14ac:dyDescent="0.55000000000000004">
      <c r="A59" s="1" t="s">
        <v>89</v>
      </c>
      <c r="C59" s="12">
        <v>0</v>
      </c>
      <c r="D59" s="12"/>
      <c r="E59" s="12">
        <v>82519129430</v>
      </c>
      <c r="F59" s="12"/>
      <c r="G59" s="12">
        <v>0</v>
      </c>
      <c r="H59" s="12"/>
      <c r="I59" s="12">
        <f t="shared" si="0"/>
        <v>82519129430</v>
      </c>
      <c r="J59" s="12"/>
      <c r="K59" s="9">
        <f t="shared" si="1"/>
        <v>4.7626352904817121E-2</v>
      </c>
      <c r="L59" s="12"/>
      <c r="M59" s="12">
        <v>90665200000</v>
      </c>
      <c r="N59" s="12"/>
      <c r="O59" s="12">
        <v>189228008029</v>
      </c>
      <c r="P59" s="12"/>
      <c r="Q59" s="12">
        <v>-240659505</v>
      </c>
      <c r="R59" s="12"/>
      <c r="S59" s="12">
        <f t="shared" si="2"/>
        <v>279652548524</v>
      </c>
      <c r="T59" s="12"/>
      <c r="U59" s="9">
        <f t="shared" si="3"/>
        <v>4.3288312861393563E-2</v>
      </c>
    </row>
    <row r="60" spans="1:21" x14ac:dyDescent="0.55000000000000004">
      <c r="A60" s="1" t="s">
        <v>21</v>
      </c>
      <c r="C60" s="12">
        <v>0</v>
      </c>
      <c r="D60" s="12"/>
      <c r="E60" s="12">
        <v>-2503023019</v>
      </c>
      <c r="F60" s="12"/>
      <c r="G60" s="12">
        <v>0</v>
      </c>
      <c r="H60" s="12"/>
      <c r="I60" s="12">
        <f t="shared" si="0"/>
        <v>-2503023019</v>
      </c>
      <c r="J60" s="12"/>
      <c r="K60" s="9">
        <f t="shared" si="1"/>
        <v>-1.4446330015260168E-3</v>
      </c>
      <c r="L60" s="12"/>
      <c r="M60" s="12">
        <v>42275820375</v>
      </c>
      <c r="N60" s="12"/>
      <c r="O60" s="12">
        <v>87605805678</v>
      </c>
      <c r="P60" s="12"/>
      <c r="Q60" s="12">
        <v>8117712583</v>
      </c>
      <c r="R60" s="12"/>
      <c r="S60" s="12">
        <f t="shared" si="2"/>
        <v>137999338636</v>
      </c>
      <c r="T60" s="12"/>
      <c r="U60" s="9">
        <f t="shared" si="3"/>
        <v>2.1361359219037805E-2</v>
      </c>
    </row>
    <row r="61" spans="1:21" x14ac:dyDescent="0.55000000000000004">
      <c r="A61" s="1" t="s">
        <v>265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f t="shared" si="0"/>
        <v>0</v>
      </c>
      <c r="J61" s="12"/>
      <c r="K61" s="9">
        <f t="shared" si="1"/>
        <v>0</v>
      </c>
      <c r="L61" s="12"/>
      <c r="M61" s="12">
        <v>0</v>
      </c>
      <c r="N61" s="12"/>
      <c r="O61" s="12">
        <v>0</v>
      </c>
      <c r="P61" s="12"/>
      <c r="Q61" s="12">
        <v>-1755922527</v>
      </c>
      <c r="R61" s="12"/>
      <c r="S61" s="12">
        <f t="shared" si="2"/>
        <v>-1755922527</v>
      </c>
      <c r="T61" s="12"/>
      <c r="U61" s="9">
        <f t="shared" si="3"/>
        <v>-2.7180486682609821E-4</v>
      </c>
    </row>
    <row r="62" spans="1:21" x14ac:dyDescent="0.55000000000000004">
      <c r="A62" s="1" t="s">
        <v>250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f t="shared" si="0"/>
        <v>0</v>
      </c>
      <c r="J62" s="12"/>
      <c r="K62" s="9">
        <f t="shared" si="1"/>
        <v>0</v>
      </c>
      <c r="L62" s="12"/>
      <c r="M62" s="12">
        <v>330694527</v>
      </c>
      <c r="N62" s="12"/>
      <c r="O62" s="12">
        <v>0</v>
      </c>
      <c r="P62" s="12"/>
      <c r="Q62" s="12">
        <v>4992036199</v>
      </c>
      <c r="R62" s="12"/>
      <c r="S62" s="12">
        <f t="shared" si="2"/>
        <v>5322730726</v>
      </c>
      <c r="T62" s="12"/>
      <c r="U62" s="9">
        <f t="shared" si="3"/>
        <v>8.2392252157239448E-4</v>
      </c>
    </row>
    <row r="63" spans="1:21" x14ac:dyDescent="0.55000000000000004">
      <c r="A63" s="1" t="s">
        <v>92</v>
      </c>
      <c r="C63" s="12">
        <v>0</v>
      </c>
      <c r="D63" s="12"/>
      <c r="E63" s="12">
        <v>10664460273</v>
      </c>
      <c r="F63" s="12"/>
      <c r="G63" s="12">
        <v>0</v>
      </c>
      <c r="H63" s="12"/>
      <c r="I63" s="12">
        <f t="shared" si="0"/>
        <v>10664460273</v>
      </c>
      <c r="J63" s="12"/>
      <c r="K63" s="9">
        <f t="shared" si="1"/>
        <v>6.1550497685770407E-3</v>
      </c>
      <c r="L63" s="12"/>
      <c r="M63" s="12">
        <v>650099881</v>
      </c>
      <c r="N63" s="12"/>
      <c r="O63" s="12">
        <v>-2104198443</v>
      </c>
      <c r="P63" s="12"/>
      <c r="Q63" s="12">
        <v>-271364457</v>
      </c>
      <c r="R63" s="12"/>
      <c r="S63" s="12">
        <f t="shared" si="2"/>
        <v>-1725463019</v>
      </c>
      <c r="T63" s="12"/>
      <c r="U63" s="9">
        <f t="shared" si="3"/>
        <v>-2.6708994211374583E-4</v>
      </c>
    </row>
    <row r="64" spans="1:21" x14ac:dyDescent="0.55000000000000004">
      <c r="A64" s="1" t="s">
        <v>84</v>
      </c>
      <c r="C64" s="12">
        <v>0</v>
      </c>
      <c r="D64" s="12"/>
      <c r="E64" s="12">
        <v>-18615240716</v>
      </c>
      <c r="F64" s="12"/>
      <c r="G64" s="12">
        <v>0</v>
      </c>
      <c r="H64" s="12"/>
      <c r="I64" s="12">
        <f t="shared" si="0"/>
        <v>-18615240716</v>
      </c>
      <c r="J64" s="12"/>
      <c r="K64" s="9">
        <f t="shared" si="1"/>
        <v>-1.0743884840670896E-2</v>
      </c>
      <c r="L64" s="12"/>
      <c r="M64" s="12">
        <v>7568240224</v>
      </c>
      <c r="N64" s="12"/>
      <c r="O64" s="12">
        <v>-69417703146</v>
      </c>
      <c r="P64" s="12"/>
      <c r="Q64" s="12">
        <v>-1835016176</v>
      </c>
      <c r="R64" s="12"/>
      <c r="S64" s="12">
        <f t="shared" si="2"/>
        <v>-63684479098</v>
      </c>
      <c r="T64" s="12"/>
      <c r="U64" s="9">
        <f t="shared" si="3"/>
        <v>-9.8579243069995218E-3</v>
      </c>
    </row>
    <row r="65" spans="1:21" x14ac:dyDescent="0.55000000000000004">
      <c r="A65" s="1" t="s">
        <v>266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f t="shared" si="0"/>
        <v>0</v>
      </c>
      <c r="J65" s="12"/>
      <c r="K65" s="9">
        <f t="shared" si="1"/>
        <v>0</v>
      </c>
      <c r="L65" s="12"/>
      <c r="M65" s="12">
        <v>0</v>
      </c>
      <c r="N65" s="12"/>
      <c r="O65" s="12">
        <v>0</v>
      </c>
      <c r="P65" s="12"/>
      <c r="Q65" s="12">
        <v>17432048708</v>
      </c>
      <c r="R65" s="12"/>
      <c r="S65" s="12">
        <f t="shared" si="2"/>
        <v>17432048708</v>
      </c>
      <c r="T65" s="12"/>
      <c r="U65" s="9">
        <f t="shared" si="3"/>
        <v>2.6983626012698205E-3</v>
      </c>
    </row>
    <row r="66" spans="1:21" x14ac:dyDescent="0.55000000000000004">
      <c r="A66" s="1" t="s">
        <v>57</v>
      </c>
      <c r="C66" s="12">
        <v>0</v>
      </c>
      <c r="D66" s="12"/>
      <c r="E66" s="12">
        <v>-5946454635</v>
      </c>
      <c r="F66" s="12"/>
      <c r="G66" s="12">
        <v>0</v>
      </c>
      <c r="H66" s="12"/>
      <c r="I66" s="12">
        <f t="shared" si="0"/>
        <v>-5946454635</v>
      </c>
      <c r="J66" s="12"/>
      <c r="K66" s="9">
        <f t="shared" si="1"/>
        <v>-3.4320278090092726E-3</v>
      </c>
      <c r="L66" s="12"/>
      <c r="M66" s="12">
        <v>4431956023</v>
      </c>
      <c r="N66" s="12"/>
      <c r="O66" s="12">
        <v>1604598869</v>
      </c>
      <c r="P66" s="12"/>
      <c r="Q66" s="12">
        <v>0</v>
      </c>
      <c r="R66" s="12"/>
      <c r="S66" s="12">
        <f t="shared" si="2"/>
        <v>6036554892</v>
      </c>
      <c r="T66" s="12"/>
      <c r="U66" s="9">
        <f t="shared" si="3"/>
        <v>9.3441764843221438E-4</v>
      </c>
    </row>
    <row r="67" spans="1:21" x14ac:dyDescent="0.55000000000000004">
      <c r="A67" s="1" t="s">
        <v>55</v>
      </c>
      <c r="C67" s="12">
        <v>0</v>
      </c>
      <c r="D67" s="12"/>
      <c r="E67" s="12">
        <v>-34597259302</v>
      </c>
      <c r="F67" s="12"/>
      <c r="G67" s="12">
        <v>0</v>
      </c>
      <c r="H67" s="12"/>
      <c r="I67" s="12">
        <f t="shared" si="0"/>
        <v>-34597259302</v>
      </c>
      <c r="J67" s="12"/>
      <c r="K67" s="9">
        <f t="shared" si="1"/>
        <v>-1.996799157284225E-2</v>
      </c>
      <c r="L67" s="12"/>
      <c r="M67" s="12">
        <v>10971945511</v>
      </c>
      <c r="N67" s="12"/>
      <c r="O67" s="12">
        <v>-59606850980</v>
      </c>
      <c r="P67" s="12"/>
      <c r="Q67" s="12">
        <v>0</v>
      </c>
      <c r="R67" s="12"/>
      <c r="S67" s="12">
        <f t="shared" si="2"/>
        <v>-48634905469</v>
      </c>
      <c r="T67" s="12"/>
      <c r="U67" s="9">
        <f t="shared" si="3"/>
        <v>-7.5283526470193863E-3</v>
      </c>
    </row>
    <row r="68" spans="1:21" x14ac:dyDescent="0.55000000000000004">
      <c r="A68" s="1" t="s">
        <v>59</v>
      </c>
      <c r="C68" s="12">
        <v>0</v>
      </c>
      <c r="D68" s="12"/>
      <c r="E68" s="12">
        <v>103480865839</v>
      </c>
      <c r="F68" s="12"/>
      <c r="G68" s="12">
        <v>0</v>
      </c>
      <c r="H68" s="12"/>
      <c r="I68" s="12">
        <f t="shared" si="0"/>
        <v>103480865839</v>
      </c>
      <c r="J68" s="12"/>
      <c r="K68" s="9">
        <f t="shared" si="1"/>
        <v>5.9724530171212792E-2</v>
      </c>
      <c r="L68" s="12"/>
      <c r="M68" s="12">
        <v>79690846846</v>
      </c>
      <c r="N68" s="12"/>
      <c r="O68" s="12">
        <v>217875729247</v>
      </c>
      <c r="P68" s="12"/>
      <c r="Q68" s="12">
        <v>0</v>
      </c>
      <c r="R68" s="12"/>
      <c r="S68" s="12">
        <f t="shared" si="2"/>
        <v>297566576093</v>
      </c>
      <c r="T68" s="12"/>
      <c r="U68" s="9">
        <f t="shared" si="3"/>
        <v>4.6061282512867882E-2</v>
      </c>
    </row>
    <row r="69" spans="1:21" x14ac:dyDescent="0.55000000000000004">
      <c r="A69" s="1" t="s">
        <v>88</v>
      </c>
      <c r="C69" s="12">
        <v>0</v>
      </c>
      <c r="D69" s="12"/>
      <c r="E69" s="12">
        <v>71258879106</v>
      </c>
      <c r="F69" s="12"/>
      <c r="G69" s="12">
        <v>0</v>
      </c>
      <c r="H69" s="12"/>
      <c r="I69" s="12">
        <f t="shared" si="0"/>
        <v>71258879106</v>
      </c>
      <c r="J69" s="12"/>
      <c r="K69" s="9">
        <f t="shared" si="1"/>
        <v>4.1127439750597176E-2</v>
      </c>
      <c r="L69" s="12"/>
      <c r="M69" s="12">
        <v>9222104080</v>
      </c>
      <c r="N69" s="12"/>
      <c r="O69" s="12">
        <v>61697251723</v>
      </c>
      <c r="P69" s="12"/>
      <c r="Q69" s="12">
        <v>0</v>
      </c>
      <c r="R69" s="12"/>
      <c r="S69" s="12">
        <f t="shared" si="2"/>
        <v>70919355803</v>
      </c>
      <c r="T69" s="12"/>
      <c r="U69" s="9">
        <f t="shared" si="3"/>
        <v>1.0977834023440994E-2</v>
      </c>
    </row>
    <row r="70" spans="1:21" x14ac:dyDescent="0.55000000000000004">
      <c r="A70" s="1" t="s">
        <v>32</v>
      </c>
      <c r="C70" s="12">
        <v>0</v>
      </c>
      <c r="D70" s="12"/>
      <c r="E70" s="12">
        <v>149649585366</v>
      </c>
      <c r="F70" s="12"/>
      <c r="G70" s="12">
        <v>0</v>
      </c>
      <c r="H70" s="12"/>
      <c r="I70" s="12">
        <f t="shared" si="0"/>
        <v>149649585366</v>
      </c>
      <c r="J70" s="12"/>
      <c r="K70" s="9">
        <f t="shared" si="1"/>
        <v>8.6371051342060579E-2</v>
      </c>
      <c r="L70" s="12"/>
      <c r="M70" s="12">
        <v>12424307409</v>
      </c>
      <c r="N70" s="12"/>
      <c r="O70" s="12">
        <v>386065255366</v>
      </c>
      <c r="P70" s="12"/>
      <c r="Q70" s="12">
        <v>0</v>
      </c>
      <c r="R70" s="12"/>
      <c r="S70" s="12">
        <f t="shared" si="2"/>
        <v>398489562775</v>
      </c>
      <c r="T70" s="12"/>
      <c r="U70" s="9">
        <f t="shared" si="3"/>
        <v>6.1683474570315693E-2</v>
      </c>
    </row>
    <row r="71" spans="1:21" x14ac:dyDescent="0.55000000000000004">
      <c r="A71" s="1" t="s">
        <v>93</v>
      </c>
      <c r="C71" s="12">
        <v>0</v>
      </c>
      <c r="D71" s="12"/>
      <c r="E71" s="12">
        <v>-599035603</v>
      </c>
      <c r="F71" s="12"/>
      <c r="G71" s="12">
        <v>0</v>
      </c>
      <c r="H71" s="12"/>
      <c r="I71" s="12">
        <f t="shared" si="0"/>
        <v>-599035603</v>
      </c>
      <c r="J71" s="12"/>
      <c r="K71" s="9">
        <f t="shared" si="1"/>
        <v>-3.4573657318124625E-4</v>
      </c>
      <c r="L71" s="12"/>
      <c r="M71" s="12">
        <v>2527373873</v>
      </c>
      <c r="N71" s="12"/>
      <c r="O71" s="12">
        <v>-5720790016</v>
      </c>
      <c r="P71" s="12"/>
      <c r="Q71" s="12">
        <v>0</v>
      </c>
      <c r="R71" s="12"/>
      <c r="S71" s="12">
        <f t="shared" si="2"/>
        <v>-3193416143</v>
      </c>
      <c r="T71" s="12"/>
      <c r="U71" s="9">
        <f t="shared" si="3"/>
        <v>-4.9431910356055651E-4</v>
      </c>
    </row>
    <row r="72" spans="1:21" x14ac:dyDescent="0.55000000000000004">
      <c r="A72" s="1" t="s">
        <v>65</v>
      </c>
      <c r="C72" s="12">
        <v>0</v>
      </c>
      <c r="D72" s="12"/>
      <c r="E72" s="12">
        <v>-4998819662</v>
      </c>
      <c r="F72" s="12"/>
      <c r="G72" s="12">
        <v>0</v>
      </c>
      <c r="H72" s="12"/>
      <c r="I72" s="12">
        <f t="shared" si="0"/>
        <v>-4998819662</v>
      </c>
      <c r="J72" s="12"/>
      <c r="K72" s="9">
        <f t="shared" si="1"/>
        <v>-2.8850952618435862E-3</v>
      </c>
      <c r="L72" s="12"/>
      <c r="M72" s="12">
        <v>11758953123</v>
      </c>
      <c r="N72" s="12"/>
      <c r="O72" s="12">
        <v>-10706693677</v>
      </c>
      <c r="P72" s="12"/>
      <c r="Q72" s="12">
        <v>0</v>
      </c>
      <c r="R72" s="12"/>
      <c r="S72" s="12">
        <f t="shared" si="2"/>
        <v>1052259446</v>
      </c>
      <c r="T72" s="12"/>
      <c r="U72" s="9">
        <f t="shared" si="3"/>
        <v>1.6288260682843547E-4</v>
      </c>
    </row>
    <row r="73" spans="1:21" x14ac:dyDescent="0.55000000000000004">
      <c r="A73" s="1" t="s">
        <v>64</v>
      </c>
      <c r="C73" s="12">
        <v>0</v>
      </c>
      <c r="D73" s="12"/>
      <c r="E73" s="12">
        <v>152556505</v>
      </c>
      <c r="F73" s="12"/>
      <c r="G73" s="12">
        <v>0</v>
      </c>
      <c r="H73" s="12"/>
      <c r="I73" s="12">
        <f t="shared" ref="I73:I107" si="4">C73+E73+G73</f>
        <v>152556505</v>
      </c>
      <c r="J73" s="12"/>
      <c r="K73" s="9">
        <f t="shared" ref="K73:K107" si="5">I73/$I$108</f>
        <v>8.8048795415600134E-5</v>
      </c>
      <c r="L73" s="12"/>
      <c r="M73" s="12">
        <v>3410122548</v>
      </c>
      <c r="N73" s="12"/>
      <c r="O73" s="12">
        <v>-1688291995</v>
      </c>
      <c r="P73" s="12"/>
      <c r="Q73" s="12">
        <v>0</v>
      </c>
      <c r="R73" s="12"/>
      <c r="S73" s="12">
        <f t="shared" ref="S73:S107" si="6">M73+O73+Q73</f>
        <v>1721830553</v>
      </c>
      <c r="T73" s="12"/>
      <c r="U73" s="9">
        <f t="shared" ref="U73:U107" si="7">S73/$S$108</f>
        <v>2.6652766107788082E-4</v>
      </c>
    </row>
    <row r="74" spans="1:21" x14ac:dyDescent="0.55000000000000004">
      <c r="A74" s="1" t="s">
        <v>49</v>
      </c>
      <c r="C74" s="12">
        <v>0</v>
      </c>
      <c r="D74" s="12"/>
      <c r="E74" s="12">
        <v>-45695343036</v>
      </c>
      <c r="F74" s="12"/>
      <c r="G74" s="12">
        <v>0</v>
      </c>
      <c r="H74" s="12"/>
      <c r="I74" s="12">
        <f t="shared" si="4"/>
        <v>-45695343036</v>
      </c>
      <c r="J74" s="12"/>
      <c r="K74" s="9">
        <f t="shared" si="5"/>
        <v>-2.6373309420155058E-2</v>
      </c>
      <c r="L74" s="12"/>
      <c r="M74" s="12">
        <v>25683057561</v>
      </c>
      <c r="N74" s="12"/>
      <c r="O74" s="12">
        <v>31966944695</v>
      </c>
      <c r="P74" s="12"/>
      <c r="Q74" s="12">
        <v>0</v>
      </c>
      <c r="R74" s="12"/>
      <c r="S74" s="12">
        <f t="shared" si="6"/>
        <v>57650002256</v>
      </c>
      <c r="T74" s="12"/>
      <c r="U74" s="9">
        <f t="shared" si="7"/>
        <v>8.9238283265764724E-3</v>
      </c>
    </row>
    <row r="75" spans="1:21" x14ac:dyDescent="0.55000000000000004">
      <c r="A75" s="1" t="s">
        <v>87</v>
      </c>
      <c r="C75" s="12">
        <v>0</v>
      </c>
      <c r="D75" s="12"/>
      <c r="E75" s="12">
        <v>31790949760</v>
      </c>
      <c r="F75" s="12"/>
      <c r="G75" s="12">
        <v>0</v>
      </c>
      <c r="H75" s="12"/>
      <c r="I75" s="12">
        <f t="shared" si="4"/>
        <v>31790949760</v>
      </c>
      <c r="J75" s="12"/>
      <c r="K75" s="9">
        <f t="shared" si="5"/>
        <v>1.8348315147137528E-2</v>
      </c>
      <c r="L75" s="12"/>
      <c r="M75" s="12">
        <v>44384599200</v>
      </c>
      <c r="N75" s="12"/>
      <c r="O75" s="12">
        <v>102632333354</v>
      </c>
      <c r="P75" s="12"/>
      <c r="Q75" s="12">
        <v>0</v>
      </c>
      <c r="R75" s="12"/>
      <c r="S75" s="12">
        <f t="shared" si="6"/>
        <v>147016932554</v>
      </c>
      <c r="T75" s="12"/>
      <c r="U75" s="9">
        <f t="shared" si="7"/>
        <v>2.2757221437493085E-2</v>
      </c>
    </row>
    <row r="76" spans="1:21" x14ac:dyDescent="0.55000000000000004">
      <c r="A76" s="1" t="s">
        <v>74</v>
      </c>
      <c r="C76" s="12">
        <v>0</v>
      </c>
      <c r="D76" s="12"/>
      <c r="E76" s="12">
        <v>57801945065</v>
      </c>
      <c r="F76" s="12"/>
      <c r="G76" s="12">
        <v>0</v>
      </c>
      <c r="H76" s="12"/>
      <c r="I76" s="12">
        <f t="shared" si="4"/>
        <v>57801945065</v>
      </c>
      <c r="J76" s="12"/>
      <c r="K76" s="9">
        <f t="shared" si="5"/>
        <v>3.3360698946609604E-2</v>
      </c>
      <c r="L76" s="12"/>
      <c r="M76" s="12">
        <v>71278635200</v>
      </c>
      <c r="N76" s="12"/>
      <c r="O76" s="12">
        <v>188743129393</v>
      </c>
      <c r="P76" s="12"/>
      <c r="Q76" s="12">
        <v>0</v>
      </c>
      <c r="R76" s="12"/>
      <c r="S76" s="12">
        <f t="shared" si="6"/>
        <v>260021764593</v>
      </c>
      <c r="T76" s="12"/>
      <c r="U76" s="9">
        <f t="shared" si="7"/>
        <v>4.0249600999103428E-2</v>
      </c>
    </row>
    <row r="77" spans="1:21" x14ac:dyDescent="0.55000000000000004">
      <c r="A77" s="1" t="s">
        <v>28</v>
      </c>
      <c r="C77" s="12">
        <v>0</v>
      </c>
      <c r="D77" s="12"/>
      <c r="E77" s="12">
        <v>225976997120</v>
      </c>
      <c r="F77" s="12"/>
      <c r="G77" s="12">
        <v>0</v>
      </c>
      <c r="H77" s="12"/>
      <c r="I77" s="12">
        <f t="shared" si="4"/>
        <v>225976997120</v>
      </c>
      <c r="J77" s="12"/>
      <c r="K77" s="9">
        <f t="shared" si="5"/>
        <v>0.13042382157385252</v>
      </c>
      <c r="L77" s="12"/>
      <c r="M77" s="12">
        <v>69154721000</v>
      </c>
      <c r="N77" s="12"/>
      <c r="O77" s="12">
        <v>324980067345</v>
      </c>
      <c r="P77" s="12"/>
      <c r="Q77" s="12">
        <v>0</v>
      </c>
      <c r="R77" s="12"/>
      <c r="S77" s="12">
        <f t="shared" si="6"/>
        <v>394134788345</v>
      </c>
      <c r="T77" s="12"/>
      <c r="U77" s="9">
        <f t="shared" si="7"/>
        <v>6.1009385101217006E-2</v>
      </c>
    </row>
    <row r="78" spans="1:21" x14ac:dyDescent="0.55000000000000004">
      <c r="A78" s="1" t="s">
        <v>67</v>
      </c>
      <c r="C78" s="12">
        <v>0</v>
      </c>
      <c r="D78" s="12"/>
      <c r="E78" s="12">
        <v>-11301537404</v>
      </c>
      <c r="F78" s="12"/>
      <c r="G78" s="12">
        <v>0</v>
      </c>
      <c r="H78" s="12"/>
      <c r="I78" s="12">
        <f t="shared" si="4"/>
        <v>-11301537404</v>
      </c>
      <c r="J78" s="12"/>
      <c r="K78" s="9">
        <f t="shared" si="5"/>
        <v>-6.5227422112649246E-3</v>
      </c>
      <c r="L78" s="12"/>
      <c r="M78" s="12">
        <v>2729584000</v>
      </c>
      <c r="N78" s="12"/>
      <c r="O78" s="12">
        <v>-4651366715</v>
      </c>
      <c r="P78" s="12"/>
      <c r="Q78" s="12">
        <v>0</v>
      </c>
      <c r="R78" s="12"/>
      <c r="S78" s="12">
        <f t="shared" si="6"/>
        <v>-1921782715</v>
      </c>
      <c r="T78" s="12"/>
      <c r="U78" s="9">
        <f t="shared" si="7"/>
        <v>-2.9747889607163313E-4</v>
      </c>
    </row>
    <row r="79" spans="1:21" x14ac:dyDescent="0.55000000000000004">
      <c r="A79" s="1" t="s">
        <v>68</v>
      </c>
      <c r="C79" s="12">
        <v>0</v>
      </c>
      <c r="D79" s="12"/>
      <c r="E79" s="12">
        <v>-13447405102</v>
      </c>
      <c r="F79" s="12"/>
      <c r="G79" s="12">
        <v>0</v>
      </c>
      <c r="H79" s="12"/>
      <c r="I79" s="12">
        <f t="shared" si="4"/>
        <v>-13447405102</v>
      </c>
      <c r="J79" s="12"/>
      <c r="K79" s="9">
        <f t="shared" si="5"/>
        <v>-7.76124112634001E-3</v>
      </c>
      <c r="L79" s="12"/>
      <c r="M79" s="12">
        <v>2577072211</v>
      </c>
      <c r="N79" s="12"/>
      <c r="O79" s="12">
        <v>-13903732741</v>
      </c>
      <c r="P79" s="12"/>
      <c r="Q79" s="12">
        <v>0</v>
      </c>
      <c r="R79" s="12"/>
      <c r="S79" s="12">
        <f t="shared" si="6"/>
        <v>-11326660530</v>
      </c>
      <c r="T79" s="12"/>
      <c r="U79" s="9">
        <f t="shared" si="7"/>
        <v>-1.7532900282342997E-3</v>
      </c>
    </row>
    <row r="80" spans="1:21" x14ac:dyDescent="0.55000000000000004">
      <c r="A80" s="1" t="s">
        <v>66</v>
      </c>
      <c r="C80" s="12">
        <v>0</v>
      </c>
      <c r="D80" s="12"/>
      <c r="E80" s="12">
        <v>24709289628</v>
      </c>
      <c r="F80" s="12"/>
      <c r="G80" s="12">
        <v>0</v>
      </c>
      <c r="H80" s="12"/>
      <c r="I80" s="12">
        <f t="shared" si="4"/>
        <v>24709289628</v>
      </c>
      <c r="J80" s="12"/>
      <c r="K80" s="9">
        <f t="shared" si="5"/>
        <v>1.4261097468905585E-2</v>
      </c>
      <c r="L80" s="12"/>
      <c r="M80" s="12">
        <v>98798565049</v>
      </c>
      <c r="N80" s="12"/>
      <c r="O80" s="12">
        <v>21107751103</v>
      </c>
      <c r="P80" s="12"/>
      <c r="Q80" s="12">
        <v>0</v>
      </c>
      <c r="R80" s="12"/>
      <c r="S80" s="12">
        <f t="shared" si="6"/>
        <v>119906316152</v>
      </c>
      <c r="T80" s="12"/>
      <c r="U80" s="9">
        <f t="shared" si="7"/>
        <v>1.8560682371895093E-2</v>
      </c>
    </row>
    <row r="81" spans="1:21" x14ac:dyDescent="0.55000000000000004">
      <c r="A81" s="1" t="s">
        <v>82</v>
      </c>
      <c r="C81" s="12">
        <v>985037975</v>
      </c>
      <c r="D81" s="12"/>
      <c r="E81" s="12">
        <v>-404707576</v>
      </c>
      <c r="F81" s="12"/>
      <c r="G81" s="12">
        <v>0</v>
      </c>
      <c r="H81" s="12"/>
      <c r="I81" s="12">
        <f t="shared" si="4"/>
        <v>580330399</v>
      </c>
      <c r="J81" s="12"/>
      <c r="K81" s="9">
        <f t="shared" si="5"/>
        <v>3.3494076555440615E-4</v>
      </c>
      <c r="L81" s="12"/>
      <c r="M81" s="12">
        <v>985037975</v>
      </c>
      <c r="N81" s="12"/>
      <c r="O81" s="12">
        <v>7305678059</v>
      </c>
      <c r="P81" s="12"/>
      <c r="Q81" s="12">
        <v>0</v>
      </c>
      <c r="R81" s="12"/>
      <c r="S81" s="12">
        <f t="shared" si="6"/>
        <v>8290716034</v>
      </c>
      <c r="T81" s="12"/>
      <c r="U81" s="9">
        <f t="shared" si="7"/>
        <v>1.2833464648149405E-3</v>
      </c>
    </row>
    <row r="82" spans="1:21" x14ac:dyDescent="0.55000000000000004">
      <c r="A82" s="1" t="s">
        <v>78</v>
      </c>
      <c r="C82" s="12">
        <v>0</v>
      </c>
      <c r="D82" s="12"/>
      <c r="E82" s="12">
        <v>-6990935654</v>
      </c>
      <c r="F82" s="12"/>
      <c r="G82" s="12">
        <v>0</v>
      </c>
      <c r="H82" s="12"/>
      <c r="I82" s="12">
        <f t="shared" si="4"/>
        <v>-6990935654</v>
      </c>
      <c r="J82" s="12"/>
      <c r="K82" s="9">
        <f t="shared" si="5"/>
        <v>-4.0348555649113143E-3</v>
      </c>
      <c r="L82" s="12"/>
      <c r="M82" s="12">
        <v>10954726089</v>
      </c>
      <c r="N82" s="12"/>
      <c r="O82" s="12">
        <v>-53246560565</v>
      </c>
      <c r="P82" s="12"/>
      <c r="Q82" s="12">
        <v>0</v>
      </c>
      <c r="R82" s="12"/>
      <c r="S82" s="12">
        <f t="shared" si="6"/>
        <v>-42291834476</v>
      </c>
      <c r="T82" s="12"/>
      <c r="U82" s="9">
        <f t="shared" si="7"/>
        <v>-6.5464883904758787E-3</v>
      </c>
    </row>
    <row r="83" spans="1:21" x14ac:dyDescent="0.55000000000000004">
      <c r="A83" s="1" t="s">
        <v>27</v>
      </c>
      <c r="C83" s="12">
        <v>0</v>
      </c>
      <c r="D83" s="12"/>
      <c r="E83" s="12">
        <v>6827104485</v>
      </c>
      <c r="F83" s="12"/>
      <c r="G83" s="12">
        <v>0</v>
      </c>
      <c r="H83" s="12"/>
      <c r="I83" s="12">
        <f t="shared" si="4"/>
        <v>6827104485</v>
      </c>
      <c r="J83" s="12"/>
      <c r="K83" s="9">
        <f t="shared" si="5"/>
        <v>3.9402995374119973E-3</v>
      </c>
      <c r="L83" s="12"/>
      <c r="M83" s="12">
        <v>8558477814</v>
      </c>
      <c r="N83" s="12"/>
      <c r="O83" s="12">
        <v>25872889858</v>
      </c>
      <c r="P83" s="12"/>
      <c r="Q83" s="12">
        <v>0</v>
      </c>
      <c r="R83" s="12"/>
      <c r="S83" s="12">
        <f t="shared" si="6"/>
        <v>34431367672</v>
      </c>
      <c r="T83" s="12"/>
      <c r="U83" s="9">
        <f t="shared" si="7"/>
        <v>5.3297415807504944E-3</v>
      </c>
    </row>
    <row r="84" spans="1:21" x14ac:dyDescent="0.55000000000000004">
      <c r="A84" s="1" t="s">
        <v>73</v>
      </c>
      <c r="C84" s="12">
        <v>0</v>
      </c>
      <c r="D84" s="12"/>
      <c r="E84" s="12">
        <v>20977005831</v>
      </c>
      <c r="F84" s="12"/>
      <c r="G84" s="12">
        <v>0</v>
      </c>
      <c r="H84" s="12"/>
      <c r="I84" s="12">
        <f t="shared" si="4"/>
        <v>20977005831</v>
      </c>
      <c r="J84" s="12"/>
      <c r="K84" s="9">
        <f t="shared" si="5"/>
        <v>1.2106990094231445E-2</v>
      </c>
      <c r="L84" s="12"/>
      <c r="M84" s="12">
        <v>14717211544</v>
      </c>
      <c r="N84" s="12"/>
      <c r="O84" s="12">
        <v>78981039750</v>
      </c>
      <c r="P84" s="12"/>
      <c r="Q84" s="12">
        <v>0</v>
      </c>
      <c r="R84" s="12"/>
      <c r="S84" s="12">
        <f t="shared" si="6"/>
        <v>93698251294</v>
      </c>
      <c r="T84" s="12"/>
      <c r="U84" s="9">
        <f t="shared" si="7"/>
        <v>1.4503852147916519E-2</v>
      </c>
    </row>
    <row r="85" spans="1:21" x14ac:dyDescent="0.55000000000000004">
      <c r="A85" s="1" t="s">
        <v>24</v>
      </c>
      <c r="C85" s="12">
        <v>0</v>
      </c>
      <c r="D85" s="12"/>
      <c r="E85" s="12">
        <v>26481492000</v>
      </c>
      <c r="F85" s="12"/>
      <c r="G85" s="12">
        <v>0</v>
      </c>
      <c r="H85" s="12"/>
      <c r="I85" s="12">
        <f t="shared" si="4"/>
        <v>26481492000</v>
      </c>
      <c r="J85" s="12"/>
      <c r="K85" s="9">
        <f t="shared" si="5"/>
        <v>1.528393346064038E-2</v>
      </c>
      <c r="L85" s="12"/>
      <c r="M85" s="12">
        <v>48000000000</v>
      </c>
      <c r="N85" s="12"/>
      <c r="O85" s="12">
        <v>139206762000</v>
      </c>
      <c r="P85" s="12"/>
      <c r="Q85" s="12">
        <v>0</v>
      </c>
      <c r="R85" s="12"/>
      <c r="S85" s="12">
        <f t="shared" si="6"/>
        <v>187206762000</v>
      </c>
      <c r="T85" s="12"/>
      <c r="U85" s="9">
        <f t="shared" si="7"/>
        <v>2.8978333743055317E-2</v>
      </c>
    </row>
    <row r="86" spans="1:21" x14ac:dyDescent="0.55000000000000004">
      <c r="A86" s="1" t="s">
        <v>34</v>
      </c>
      <c r="C86" s="12">
        <v>0</v>
      </c>
      <c r="D86" s="12"/>
      <c r="E86" s="12">
        <v>36800028977</v>
      </c>
      <c r="F86" s="12"/>
      <c r="G86" s="12">
        <v>0</v>
      </c>
      <c r="H86" s="12"/>
      <c r="I86" s="12">
        <f t="shared" si="4"/>
        <v>36800028977</v>
      </c>
      <c r="J86" s="12"/>
      <c r="K86" s="9">
        <f t="shared" si="5"/>
        <v>2.1239331765525366E-2</v>
      </c>
      <c r="L86" s="12"/>
      <c r="M86" s="12">
        <v>36905538701</v>
      </c>
      <c r="N86" s="12"/>
      <c r="O86" s="12">
        <v>149676668855</v>
      </c>
      <c r="P86" s="12"/>
      <c r="Q86" s="12">
        <v>0</v>
      </c>
      <c r="R86" s="12"/>
      <c r="S86" s="12">
        <f t="shared" si="6"/>
        <v>186582207556</v>
      </c>
      <c r="T86" s="12"/>
      <c r="U86" s="9">
        <f t="shared" si="7"/>
        <v>2.8881656962122904E-2</v>
      </c>
    </row>
    <row r="87" spans="1:21" x14ac:dyDescent="0.55000000000000004">
      <c r="A87" s="1" t="s">
        <v>26</v>
      </c>
      <c r="C87" s="12">
        <v>0</v>
      </c>
      <c r="D87" s="12"/>
      <c r="E87" s="12">
        <v>18569018038</v>
      </c>
      <c r="F87" s="12"/>
      <c r="G87" s="12">
        <v>0</v>
      </c>
      <c r="H87" s="12"/>
      <c r="I87" s="12">
        <f t="shared" si="4"/>
        <v>18569018038</v>
      </c>
      <c r="J87" s="12"/>
      <c r="K87" s="9">
        <f t="shared" si="5"/>
        <v>1.0717207177081373E-2</v>
      </c>
      <c r="L87" s="12"/>
      <c r="M87" s="12">
        <v>17375942220</v>
      </c>
      <c r="N87" s="12"/>
      <c r="O87" s="12">
        <v>54197707092</v>
      </c>
      <c r="P87" s="12"/>
      <c r="Q87" s="12">
        <v>0</v>
      </c>
      <c r="R87" s="12"/>
      <c r="S87" s="12">
        <f t="shared" si="6"/>
        <v>71573649312</v>
      </c>
      <c r="T87" s="12"/>
      <c r="U87" s="9">
        <f t="shared" si="7"/>
        <v>1.1079114209408405E-2</v>
      </c>
    </row>
    <row r="88" spans="1:21" x14ac:dyDescent="0.55000000000000004">
      <c r="A88" s="1" t="s">
        <v>35</v>
      </c>
      <c r="C88" s="12">
        <v>0</v>
      </c>
      <c r="D88" s="12"/>
      <c r="E88" s="12">
        <v>35372023586</v>
      </c>
      <c r="F88" s="12"/>
      <c r="G88" s="12">
        <v>0</v>
      </c>
      <c r="H88" s="12"/>
      <c r="I88" s="12">
        <f t="shared" si="4"/>
        <v>35372023586</v>
      </c>
      <c r="J88" s="12"/>
      <c r="K88" s="9">
        <f t="shared" si="5"/>
        <v>2.0415150885630846E-2</v>
      </c>
      <c r="L88" s="12"/>
      <c r="M88" s="12">
        <v>38076960000</v>
      </c>
      <c r="N88" s="12"/>
      <c r="O88" s="12">
        <v>83609892543</v>
      </c>
      <c r="P88" s="12"/>
      <c r="Q88" s="12">
        <v>0</v>
      </c>
      <c r="R88" s="12"/>
      <c r="S88" s="12">
        <f t="shared" si="6"/>
        <v>121686852543</v>
      </c>
      <c r="T88" s="12"/>
      <c r="U88" s="9">
        <f t="shared" si="7"/>
        <v>1.883629729749299E-2</v>
      </c>
    </row>
    <row r="89" spans="1:21" x14ac:dyDescent="0.55000000000000004">
      <c r="A89" s="1" t="s">
        <v>53</v>
      </c>
      <c r="C89" s="12">
        <v>0</v>
      </c>
      <c r="D89" s="12"/>
      <c r="E89" s="12">
        <v>-37382386067</v>
      </c>
      <c r="F89" s="12"/>
      <c r="G89" s="12">
        <v>0</v>
      </c>
      <c r="H89" s="12"/>
      <c r="I89" s="12">
        <f t="shared" si="4"/>
        <v>-37382386067</v>
      </c>
      <c r="J89" s="12"/>
      <c r="K89" s="9">
        <f t="shared" si="5"/>
        <v>-2.1575442246531958E-2</v>
      </c>
      <c r="L89" s="12"/>
      <c r="M89" s="12">
        <v>159166349230</v>
      </c>
      <c r="N89" s="12"/>
      <c r="O89" s="12">
        <v>-99358447179</v>
      </c>
      <c r="P89" s="12"/>
      <c r="Q89" s="12">
        <v>0</v>
      </c>
      <c r="R89" s="12"/>
      <c r="S89" s="12">
        <f t="shared" si="6"/>
        <v>59807902051</v>
      </c>
      <c r="T89" s="12"/>
      <c r="U89" s="9">
        <f t="shared" si="7"/>
        <v>9.2578565410251605E-3</v>
      </c>
    </row>
    <row r="90" spans="1:21" x14ac:dyDescent="0.55000000000000004">
      <c r="A90" s="1" t="s">
        <v>52</v>
      </c>
      <c r="C90" s="12">
        <v>24901266176</v>
      </c>
      <c r="D90" s="12"/>
      <c r="E90" s="12">
        <v>-14517802034</v>
      </c>
      <c r="F90" s="12"/>
      <c r="G90" s="12">
        <v>0</v>
      </c>
      <c r="H90" s="12"/>
      <c r="I90" s="12">
        <f t="shared" si="4"/>
        <v>10383464142</v>
      </c>
      <c r="J90" s="12"/>
      <c r="K90" s="9">
        <f t="shared" si="5"/>
        <v>5.992871362280998E-3</v>
      </c>
      <c r="L90" s="12"/>
      <c r="M90" s="12">
        <v>24901266176</v>
      </c>
      <c r="N90" s="12"/>
      <c r="O90" s="12">
        <v>5977918485</v>
      </c>
      <c r="P90" s="12"/>
      <c r="Q90" s="12">
        <v>0</v>
      </c>
      <c r="R90" s="12"/>
      <c r="S90" s="12">
        <f t="shared" si="6"/>
        <v>30879184661</v>
      </c>
      <c r="T90" s="12"/>
      <c r="U90" s="9">
        <f t="shared" si="7"/>
        <v>4.7798878056546507E-3</v>
      </c>
    </row>
    <row r="91" spans="1:21" x14ac:dyDescent="0.55000000000000004">
      <c r="A91" s="1" t="s">
        <v>23</v>
      </c>
      <c r="C91" s="12">
        <v>0</v>
      </c>
      <c r="D91" s="12"/>
      <c r="E91" s="12">
        <v>14750296970</v>
      </c>
      <c r="F91" s="12"/>
      <c r="G91" s="12">
        <v>0</v>
      </c>
      <c r="H91" s="12"/>
      <c r="I91" s="12">
        <f t="shared" si="4"/>
        <v>14750296970</v>
      </c>
      <c r="J91" s="12"/>
      <c r="K91" s="9">
        <f t="shared" si="5"/>
        <v>8.5132120733290035E-3</v>
      </c>
      <c r="L91" s="12"/>
      <c r="M91" s="12">
        <v>9531730950</v>
      </c>
      <c r="N91" s="12"/>
      <c r="O91" s="12">
        <v>54733162137</v>
      </c>
      <c r="P91" s="12"/>
      <c r="Q91" s="12">
        <v>0</v>
      </c>
      <c r="R91" s="12"/>
      <c r="S91" s="12">
        <f t="shared" si="6"/>
        <v>64264893087</v>
      </c>
      <c r="T91" s="12"/>
      <c r="U91" s="9">
        <f t="shared" si="7"/>
        <v>9.9477684456550468E-3</v>
      </c>
    </row>
    <row r="92" spans="1:21" x14ac:dyDescent="0.55000000000000004">
      <c r="A92" s="1" t="s">
        <v>29</v>
      </c>
      <c r="C92" s="12">
        <v>0</v>
      </c>
      <c r="D92" s="12"/>
      <c r="E92" s="12">
        <v>93839314050</v>
      </c>
      <c r="F92" s="12"/>
      <c r="G92" s="12">
        <v>0</v>
      </c>
      <c r="H92" s="12"/>
      <c r="I92" s="12">
        <f t="shared" si="4"/>
        <v>93839314050</v>
      </c>
      <c r="J92" s="12"/>
      <c r="K92" s="9">
        <f t="shared" si="5"/>
        <v>5.4159857455627347E-2</v>
      </c>
      <c r="L92" s="12"/>
      <c r="M92" s="12">
        <v>51000000000</v>
      </c>
      <c r="N92" s="12"/>
      <c r="O92" s="12">
        <v>200982732900</v>
      </c>
      <c r="P92" s="12"/>
      <c r="Q92" s="12">
        <v>0</v>
      </c>
      <c r="R92" s="12"/>
      <c r="S92" s="12">
        <f t="shared" si="6"/>
        <v>251982732900</v>
      </c>
      <c r="T92" s="12"/>
      <c r="U92" s="9">
        <f t="shared" si="7"/>
        <v>3.9005213558810259E-2</v>
      </c>
    </row>
    <row r="93" spans="1:21" x14ac:dyDescent="0.55000000000000004">
      <c r="A93" s="1" t="s">
        <v>96</v>
      </c>
      <c r="C93" s="12">
        <v>0</v>
      </c>
      <c r="D93" s="12"/>
      <c r="E93" s="12">
        <v>42435982993</v>
      </c>
      <c r="F93" s="12"/>
      <c r="G93" s="12">
        <v>0</v>
      </c>
      <c r="H93" s="12"/>
      <c r="I93" s="12">
        <f t="shared" si="4"/>
        <v>42435982993</v>
      </c>
      <c r="J93" s="12"/>
      <c r="K93" s="9">
        <f t="shared" si="5"/>
        <v>2.4492152496614572E-2</v>
      </c>
      <c r="L93" s="12"/>
      <c r="M93" s="12">
        <v>0</v>
      </c>
      <c r="N93" s="12"/>
      <c r="O93" s="12">
        <v>42435982993</v>
      </c>
      <c r="P93" s="12"/>
      <c r="Q93" s="12">
        <v>0</v>
      </c>
      <c r="R93" s="12"/>
      <c r="S93" s="12">
        <f t="shared" si="6"/>
        <v>42435982993</v>
      </c>
      <c r="T93" s="12"/>
      <c r="U93" s="9">
        <f t="shared" si="7"/>
        <v>6.56880160069097E-3</v>
      </c>
    </row>
    <row r="94" spans="1:21" x14ac:dyDescent="0.55000000000000004">
      <c r="A94" s="1" t="s">
        <v>97</v>
      </c>
      <c r="C94" s="12">
        <v>0</v>
      </c>
      <c r="D94" s="12"/>
      <c r="E94" s="12">
        <v>32235207066</v>
      </c>
      <c r="F94" s="12"/>
      <c r="G94" s="12">
        <v>0</v>
      </c>
      <c r="H94" s="12"/>
      <c r="I94" s="12">
        <f t="shared" si="4"/>
        <v>32235207066</v>
      </c>
      <c r="J94" s="12"/>
      <c r="K94" s="9">
        <f t="shared" si="5"/>
        <v>1.8604720605874796E-2</v>
      </c>
      <c r="L94" s="12"/>
      <c r="M94" s="12">
        <v>0</v>
      </c>
      <c r="N94" s="12"/>
      <c r="O94" s="12">
        <v>32235207066</v>
      </c>
      <c r="P94" s="12"/>
      <c r="Q94" s="12">
        <v>0</v>
      </c>
      <c r="R94" s="12"/>
      <c r="S94" s="12">
        <f t="shared" si="6"/>
        <v>32235207066</v>
      </c>
      <c r="T94" s="12"/>
      <c r="U94" s="9">
        <f t="shared" si="7"/>
        <v>4.9897908529342701E-3</v>
      </c>
    </row>
    <row r="95" spans="1:21" x14ac:dyDescent="0.55000000000000004">
      <c r="A95" s="1" t="s">
        <v>43</v>
      </c>
      <c r="C95" s="12">
        <v>0</v>
      </c>
      <c r="D95" s="12"/>
      <c r="E95" s="12">
        <v>-2020242096</v>
      </c>
      <c r="F95" s="12"/>
      <c r="G95" s="12">
        <v>0</v>
      </c>
      <c r="H95" s="12"/>
      <c r="I95" s="12">
        <f t="shared" si="4"/>
        <v>-2020242096</v>
      </c>
      <c r="J95" s="12"/>
      <c r="K95" s="9">
        <f t="shared" si="5"/>
        <v>-1.1659934330606695E-3</v>
      </c>
      <c r="L95" s="12"/>
      <c r="M95" s="12">
        <v>0</v>
      </c>
      <c r="N95" s="12"/>
      <c r="O95" s="12">
        <v>-9212584663</v>
      </c>
      <c r="P95" s="12"/>
      <c r="Q95" s="12">
        <v>0</v>
      </c>
      <c r="R95" s="12"/>
      <c r="S95" s="12">
        <f t="shared" si="6"/>
        <v>-9212584663</v>
      </c>
      <c r="T95" s="12"/>
      <c r="U95" s="9">
        <f t="shared" si="7"/>
        <v>-1.4260454598352958E-3</v>
      </c>
    </row>
    <row r="96" spans="1:21" x14ac:dyDescent="0.55000000000000004">
      <c r="A96" s="1" t="s">
        <v>95</v>
      </c>
      <c r="C96" s="12">
        <v>0</v>
      </c>
      <c r="D96" s="12"/>
      <c r="E96" s="12">
        <v>-55411912821</v>
      </c>
      <c r="F96" s="12"/>
      <c r="G96" s="12">
        <v>0</v>
      </c>
      <c r="H96" s="12"/>
      <c r="I96" s="12">
        <f t="shared" si="4"/>
        <v>-55411912821</v>
      </c>
      <c r="J96" s="12"/>
      <c r="K96" s="9">
        <f t="shared" si="5"/>
        <v>-3.1981279169729919E-2</v>
      </c>
      <c r="L96" s="12"/>
      <c r="M96" s="12">
        <v>0</v>
      </c>
      <c r="N96" s="12"/>
      <c r="O96" s="12">
        <v>-54691027830</v>
      </c>
      <c r="P96" s="12"/>
      <c r="Q96" s="12">
        <v>0</v>
      </c>
      <c r="R96" s="12"/>
      <c r="S96" s="12">
        <f t="shared" si="6"/>
        <v>-54691027830</v>
      </c>
      <c r="T96" s="12"/>
      <c r="U96" s="9">
        <f t="shared" si="7"/>
        <v>-8.4657992065931172E-3</v>
      </c>
    </row>
    <row r="97" spans="1:21" x14ac:dyDescent="0.55000000000000004">
      <c r="A97" s="1" t="s">
        <v>36</v>
      </c>
      <c r="C97" s="12">
        <v>0</v>
      </c>
      <c r="D97" s="12"/>
      <c r="E97" s="12">
        <v>-39339205689</v>
      </c>
      <c r="F97" s="12"/>
      <c r="G97" s="12">
        <v>0</v>
      </c>
      <c r="H97" s="12"/>
      <c r="I97" s="12">
        <f t="shared" si="4"/>
        <v>-39339205689</v>
      </c>
      <c r="J97" s="12"/>
      <c r="K97" s="9">
        <f t="shared" si="5"/>
        <v>-2.2704831062582181E-2</v>
      </c>
      <c r="L97" s="12"/>
      <c r="M97" s="12">
        <v>0</v>
      </c>
      <c r="N97" s="12"/>
      <c r="O97" s="12">
        <v>-48312674127</v>
      </c>
      <c r="P97" s="12"/>
      <c r="Q97" s="12">
        <v>0</v>
      </c>
      <c r="R97" s="12"/>
      <c r="S97" s="12">
        <f t="shared" si="6"/>
        <v>-48312674127</v>
      </c>
      <c r="T97" s="12"/>
      <c r="U97" s="9">
        <f t="shared" si="7"/>
        <v>-7.4784734264656512E-3</v>
      </c>
    </row>
    <row r="98" spans="1:21" x14ac:dyDescent="0.55000000000000004">
      <c r="A98" s="1" t="s">
        <v>63</v>
      </c>
      <c r="C98" s="12">
        <v>0</v>
      </c>
      <c r="D98" s="12"/>
      <c r="E98" s="12">
        <v>-1007977250</v>
      </c>
      <c r="F98" s="12"/>
      <c r="G98" s="12">
        <v>0</v>
      </c>
      <c r="H98" s="12"/>
      <c r="I98" s="12">
        <f t="shared" si="4"/>
        <v>-1007977250</v>
      </c>
      <c r="J98" s="12"/>
      <c r="K98" s="9">
        <f t="shared" si="5"/>
        <v>-5.8175941215242986E-4</v>
      </c>
      <c r="L98" s="12"/>
      <c r="M98" s="12">
        <v>0</v>
      </c>
      <c r="N98" s="12"/>
      <c r="O98" s="12">
        <v>12071445051</v>
      </c>
      <c r="P98" s="12"/>
      <c r="Q98" s="12">
        <v>0</v>
      </c>
      <c r="R98" s="12"/>
      <c r="S98" s="12">
        <f t="shared" si="6"/>
        <v>12071445051</v>
      </c>
      <c r="T98" s="12"/>
      <c r="U98" s="9">
        <f t="shared" si="7"/>
        <v>1.8685776075162894E-3</v>
      </c>
    </row>
    <row r="99" spans="1:21" x14ac:dyDescent="0.55000000000000004">
      <c r="A99" s="1" t="s">
        <v>15</v>
      </c>
      <c r="C99" s="12">
        <v>0</v>
      </c>
      <c r="D99" s="12"/>
      <c r="E99" s="12">
        <v>-7143448421</v>
      </c>
      <c r="F99" s="12"/>
      <c r="G99" s="12">
        <v>0</v>
      </c>
      <c r="H99" s="12"/>
      <c r="I99" s="12">
        <f t="shared" si="4"/>
        <v>-7143448421</v>
      </c>
      <c r="J99" s="12"/>
      <c r="K99" s="9">
        <f t="shared" si="5"/>
        <v>-4.1228791167084011E-3</v>
      </c>
      <c r="L99" s="12"/>
      <c r="M99" s="12">
        <v>0</v>
      </c>
      <c r="N99" s="12"/>
      <c r="O99" s="12">
        <v>4709215276</v>
      </c>
      <c r="P99" s="12"/>
      <c r="Q99" s="12">
        <v>0</v>
      </c>
      <c r="R99" s="12"/>
      <c r="S99" s="12">
        <f t="shared" si="6"/>
        <v>4709215276</v>
      </c>
      <c r="T99" s="12"/>
      <c r="U99" s="9">
        <f t="shared" si="7"/>
        <v>7.2895450184551748E-4</v>
      </c>
    </row>
    <row r="100" spans="1:21" x14ac:dyDescent="0.55000000000000004">
      <c r="A100" s="1" t="s">
        <v>62</v>
      </c>
      <c r="C100" s="12">
        <v>0</v>
      </c>
      <c r="D100" s="12"/>
      <c r="E100" s="12">
        <v>-3147904594</v>
      </c>
      <c r="F100" s="12"/>
      <c r="G100" s="12">
        <v>0</v>
      </c>
      <c r="H100" s="12"/>
      <c r="I100" s="12">
        <f t="shared" si="4"/>
        <v>-3147904594</v>
      </c>
      <c r="J100" s="12"/>
      <c r="K100" s="9">
        <f t="shared" si="5"/>
        <v>-1.8168298204323296E-3</v>
      </c>
      <c r="L100" s="12"/>
      <c r="M100" s="12">
        <v>0</v>
      </c>
      <c r="N100" s="12"/>
      <c r="O100" s="12">
        <v>34856330550</v>
      </c>
      <c r="P100" s="12"/>
      <c r="Q100" s="12">
        <v>0</v>
      </c>
      <c r="R100" s="12"/>
      <c r="S100" s="12">
        <f t="shared" si="6"/>
        <v>34856330550</v>
      </c>
      <c r="T100" s="12"/>
      <c r="U100" s="9">
        <f t="shared" si="7"/>
        <v>5.3955229444978851E-3</v>
      </c>
    </row>
    <row r="101" spans="1:21" x14ac:dyDescent="0.55000000000000004">
      <c r="A101" s="1" t="s">
        <v>48</v>
      </c>
      <c r="C101" s="12">
        <v>0</v>
      </c>
      <c r="D101" s="12"/>
      <c r="E101" s="12">
        <v>-233245253</v>
      </c>
      <c r="F101" s="12"/>
      <c r="G101" s="12">
        <v>0</v>
      </c>
      <c r="H101" s="12"/>
      <c r="I101" s="12">
        <f t="shared" si="4"/>
        <v>-233245253</v>
      </c>
      <c r="J101" s="12"/>
      <c r="K101" s="9">
        <f t="shared" si="5"/>
        <v>-1.346187339770067E-4</v>
      </c>
      <c r="L101" s="12"/>
      <c r="M101" s="12">
        <v>0</v>
      </c>
      <c r="N101" s="12"/>
      <c r="O101" s="12">
        <v>883355613</v>
      </c>
      <c r="P101" s="12"/>
      <c r="Q101" s="12">
        <v>0</v>
      </c>
      <c r="R101" s="12"/>
      <c r="S101" s="12">
        <f t="shared" si="6"/>
        <v>883355613</v>
      </c>
      <c r="T101" s="12"/>
      <c r="U101" s="9">
        <f t="shared" si="7"/>
        <v>1.3673744203382575E-4</v>
      </c>
    </row>
    <row r="102" spans="1:21" x14ac:dyDescent="0.55000000000000004">
      <c r="A102" s="1" t="s">
        <v>58</v>
      </c>
      <c r="C102" s="12">
        <v>0</v>
      </c>
      <c r="D102" s="12"/>
      <c r="E102" s="12">
        <v>-2241088399</v>
      </c>
      <c r="F102" s="12"/>
      <c r="G102" s="12">
        <v>0</v>
      </c>
      <c r="H102" s="12"/>
      <c r="I102" s="12">
        <f t="shared" si="4"/>
        <v>-2241088399</v>
      </c>
      <c r="J102" s="12"/>
      <c r="K102" s="9">
        <f t="shared" si="5"/>
        <v>-1.2934560473303045E-3</v>
      </c>
      <c r="L102" s="12"/>
      <c r="M102" s="12">
        <v>0</v>
      </c>
      <c r="N102" s="12"/>
      <c r="O102" s="12">
        <v>-4674490886</v>
      </c>
      <c r="P102" s="12"/>
      <c r="Q102" s="12">
        <v>0</v>
      </c>
      <c r="R102" s="12"/>
      <c r="S102" s="12">
        <f t="shared" si="6"/>
        <v>-4674490886</v>
      </c>
      <c r="T102" s="12"/>
      <c r="U102" s="9">
        <f t="shared" si="7"/>
        <v>-7.2357940240095784E-4</v>
      </c>
    </row>
    <row r="103" spans="1:21" x14ac:dyDescent="0.55000000000000004">
      <c r="A103" s="1" t="s">
        <v>18</v>
      </c>
      <c r="C103" s="12">
        <v>0</v>
      </c>
      <c r="D103" s="12"/>
      <c r="E103" s="12">
        <v>3781366203</v>
      </c>
      <c r="F103" s="12"/>
      <c r="G103" s="12">
        <v>0</v>
      </c>
      <c r="H103" s="12"/>
      <c r="I103" s="12">
        <f t="shared" si="4"/>
        <v>3781366203</v>
      </c>
      <c r="J103" s="12"/>
      <c r="K103" s="9">
        <f t="shared" si="5"/>
        <v>2.18243554543552E-3</v>
      </c>
      <c r="L103" s="12"/>
      <c r="M103" s="12">
        <v>0</v>
      </c>
      <c r="N103" s="12"/>
      <c r="O103" s="12">
        <v>-6976819740</v>
      </c>
      <c r="P103" s="12"/>
      <c r="Q103" s="12">
        <v>0</v>
      </c>
      <c r="R103" s="12"/>
      <c r="S103" s="12">
        <f t="shared" si="6"/>
        <v>-6976819740</v>
      </c>
      <c r="T103" s="12"/>
      <c r="U103" s="9">
        <f t="shared" si="7"/>
        <v>-1.079964253058639E-3</v>
      </c>
    </row>
    <row r="104" spans="1:21" x14ac:dyDescent="0.55000000000000004">
      <c r="A104" s="1" t="s">
        <v>56</v>
      </c>
      <c r="C104" s="12">
        <v>0</v>
      </c>
      <c r="D104" s="12"/>
      <c r="E104" s="12">
        <v>3935953102</v>
      </c>
      <c r="F104" s="12"/>
      <c r="G104" s="12">
        <v>0</v>
      </c>
      <c r="H104" s="12"/>
      <c r="I104" s="12">
        <f t="shared" si="4"/>
        <v>3935953102</v>
      </c>
      <c r="J104" s="12"/>
      <c r="K104" s="9">
        <f t="shared" si="5"/>
        <v>2.2716561935093799E-3</v>
      </c>
      <c r="L104" s="12"/>
      <c r="M104" s="12">
        <v>0</v>
      </c>
      <c r="N104" s="12"/>
      <c r="O104" s="12">
        <v>49773820692</v>
      </c>
      <c r="P104" s="12"/>
      <c r="Q104" s="12">
        <v>0</v>
      </c>
      <c r="R104" s="12"/>
      <c r="S104" s="12">
        <f t="shared" si="6"/>
        <v>49773820692</v>
      </c>
      <c r="T104" s="12"/>
      <c r="U104" s="9">
        <f t="shared" si="7"/>
        <v>7.7046489788641743E-3</v>
      </c>
    </row>
    <row r="105" spans="1:21" x14ac:dyDescent="0.55000000000000004">
      <c r="A105" s="1" t="s">
        <v>80</v>
      </c>
      <c r="C105" s="12">
        <v>0</v>
      </c>
      <c r="D105" s="12"/>
      <c r="E105" s="12">
        <v>22365453022</v>
      </c>
      <c r="F105" s="12"/>
      <c r="G105" s="12">
        <v>0</v>
      </c>
      <c r="H105" s="12"/>
      <c r="I105" s="12">
        <f t="shared" si="4"/>
        <v>22365453022</v>
      </c>
      <c r="J105" s="12"/>
      <c r="K105" s="9">
        <f t="shared" si="5"/>
        <v>1.2908339749336114E-2</v>
      </c>
      <c r="L105" s="12"/>
      <c r="M105" s="12">
        <v>0</v>
      </c>
      <c r="N105" s="12"/>
      <c r="O105" s="12">
        <v>9334365392</v>
      </c>
      <c r="P105" s="12"/>
      <c r="Q105" s="12">
        <v>0</v>
      </c>
      <c r="R105" s="12"/>
      <c r="S105" s="12">
        <f t="shared" si="6"/>
        <v>9334365392</v>
      </c>
      <c r="T105" s="12"/>
      <c r="U105" s="9">
        <f t="shared" si="7"/>
        <v>1.4448962885699683E-3</v>
      </c>
    </row>
    <row r="106" spans="1:21" x14ac:dyDescent="0.55000000000000004">
      <c r="A106" s="1" t="s">
        <v>81</v>
      </c>
      <c r="C106" s="12">
        <v>0</v>
      </c>
      <c r="D106" s="12"/>
      <c r="E106" s="12">
        <v>42758066700</v>
      </c>
      <c r="F106" s="12"/>
      <c r="G106" s="12">
        <v>0</v>
      </c>
      <c r="H106" s="12"/>
      <c r="I106" s="12">
        <f t="shared" si="4"/>
        <v>42758066700</v>
      </c>
      <c r="J106" s="12"/>
      <c r="K106" s="9">
        <f t="shared" si="5"/>
        <v>2.4678044815164613E-2</v>
      </c>
      <c r="L106" s="12"/>
      <c r="M106" s="12">
        <v>0</v>
      </c>
      <c r="N106" s="12"/>
      <c r="O106" s="12">
        <v>111468260550</v>
      </c>
      <c r="P106" s="12"/>
      <c r="Q106" s="12">
        <v>0</v>
      </c>
      <c r="R106" s="12"/>
      <c r="S106" s="12">
        <f t="shared" si="6"/>
        <v>111468260550</v>
      </c>
      <c r="T106" s="12"/>
      <c r="U106" s="9">
        <f t="shared" si="7"/>
        <v>1.7254528743869554E-2</v>
      </c>
    </row>
    <row r="107" spans="1:21" x14ac:dyDescent="0.55000000000000004">
      <c r="A107" s="1" t="s">
        <v>51</v>
      </c>
      <c r="C107" s="12">
        <v>0</v>
      </c>
      <c r="D107" s="12"/>
      <c r="E107" s="12">
        <v>0</v>
      </c>
      <c r="F107" s="12"/>
      <c r="G107" s="12">
        <v>0</v>
      </c>
      <c r="H107" s="12"/>
      <c r="I107" s="12">
        <f t="shared" si="4"/>
        <v>0</v>
      </c>
      <c r="J107" s="12"/>
      <c r="K107" s="9">
        <f t="shared" si="5"/>
        <v>0</v>
      </c>
      <c r="L107" s="12"/>
      <c r="M107" s="12">
        <v>0</v>
      </c>
      <c r="N107" s="12"/>
      <c r="O107" s="12">
        <v>-7746450048</v>
      </c>
      <c r="P107" s="12"/>
      <c r="Q107" s="12">
        <v>0</v>
      </c>
      <c r="R107" s="12"/>
      <c r="S107" s="12">
        <f t="shared" si="6"/>
        <v>-7746450048</v>
      </c>
      <c r="T107" s="12"/>
      <c r="U107" s="9">
        <f t="shared" si="7"/>
        <v>-1.1990977912157408E-3</v>
      </c>
    </row>
    <row r="108" spans="1:21" ht="24.75" thickBot="1" x14ac:dyDescent="0.6">
      <c r="C108" s="15">
        <f>SUM(C8:C107)</f>
        <v>48192765807</v>
      </c>
      <c r="D108" s="12"/>
      <c r="E108" s="15">
        <f>SUM(E8:E107)</f>
        <v>1626059761148</v>
      </c>
      <c r="F108" s="12"/>
      <c r="G108" s="15">
        <f>SUM(G8:G107)</f>
        <v>58383385665</v>
      </c>
      <c r="H108" s="12"/>
      <c r="I108" s="15">
        <f>SUM(I8:I107)</f>
        <v>1732635912620</v>
      </c>
      <c r="J108" s="12"/>
      <c r="K108" s="10">
        <f>SUM(K8:K107)</f>
        <v>1.0000000000000002</v>
      </c>
      <c r="L108" s="12"/>
      <c r="M108" s="15">
        <f>SUM(M8:M107)</f>
        <v>1601825616144</v>
      </c>
      <c r="N108" s="12"/>
      <c r="O108" s="15">
        <f>SUM(O8:O107)</f>
        <v>4600657309256</v>
      </c>
      <c r="P108" s="12"/>
      <c r="Q108" s="15">
        <f>SUM(Q8:Q107)</f>
        <v>257749179728</v>
      </c>
      <c r="R108" s="12"/>
      <c r="S108" s="15">
        <f>SUM(S8:S107)</f>
        <v>6460232105128</v>
      </c>
      <c r="T108" s="12"/>
      <c r="U108" s="10">
        <f>SUM(U8:U107)</f>
        <v>0.99999999999999956</v>
      </c>
    </row>
    <row r="109" spans="1:21" ht="24.75" thickTop="1" x14ac:dyDescent="0.55000000000000004">
      <c r="C109" s="13"/>
      <c r="E109" s="13"/>
      <c r="G109" s="13"/>
      <c r="M109" s="13"/>
      <c r="O109" s="13"/>
      <c r="Q109" s="1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43"/>
  <sheetViews>
    <sheetView rightToLeft="1" topLeftCell="A28" workbookViewId="0">
      <selection activeCell="A47" sqref="A47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20" width="19.85546875" style="1" bestFit="1" customWidth="1"/>
    <col min="21" max="16384" width="9.140625" style="1"/>
  </cols>
  <sheetData>
    <row r="2" spans="1:20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0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20" ht="24.75" x14ac:dyDescent="0.55000000000000004">
      <c r="A6" s="27" t="s">
        <v>190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H6" s="25" t="s">
        <v>188</v>
      </c>
      <c r="I6" s="25" t="s">
        <v>188</v>
      </c>
      <c r="K6" s="25" t="s">
        <v>189</v>
      </c>
      <c r="L6" s="25" t="s">
        <v>189</v>
      </c>
      <c r="M6" s="25" t="s">
        <v>189</v>
      </c>
      <c r="N6" s="25" t="s">
        <v>189</v>
      </c>
      <c r="O6" s="25" t="s">
        <v>189</v>
      </c>
      <c r="P6" s="25" t="s">
        <v>189</v>
      </c>
      <c r="Q6" s="25" t="s">
        <v>189</v>
      </c>
    </row>
    <row r="7" spans="1:20" ht="24.75" x14ac:dyDescent="0.55000000000000004">
      <c r="A7" s="25" t="s">
        <v>190</v>
      </c>
      <c r="C7" s="25" t="s">
        <v>281</v>
      </c>
      <c r="E7" s="25" t="s">
        <v>278</v>
      </c>
      <c r="G7" s="25" t="s">
        <v>279</v>
      </c>
      <c r="I7" s="25" t="s">
        <v>282</v>
      </c>
      <c r="K7" s="25" t="s">
        <v>281</v>
      </c>
      <c r="M7" s="25" t="s">
        <v>278</v>
      </c>
      <c r="O7" s="25" t="s">
        <v>279</v>
      </c>
      <c r="Q7" s="25" t="s">
        <v>282</v>
      </c>
    </row>
    <row r="8" spans="1:20" x14ac:dyDescent="0.55000000000000004">
      <c r="A8" s="1" t="s">
        <v>144</v>
      </c>
      <c r="C8" s="12">
        <v>0</v>
      </c>
      <c r="D8" s="12"/>
      <c r="E8" s="12">
        <v>-1574494571</v>
      </c>
      <c r="F8" s="12"/>
      <c r="G8" s="12">
        <v>1836592715</v>
      </c>
      <c r="H8" s="12"/>
      <c r="I8" s="12">
        <f>C8+E8+G8</f>
        <v>262098144</v>
      </c>
      <c r="J8" s="12"/>
      <c r="K8" s="12">
        <v>0</v>
      </c>
      <c r="L8" s="12"/>
      <c r="M8" s="12">
        <v>0</v>
      </c>
      <c r="N8" s="12"/>
      <c r="O8" s="12">
        <v>1836592715</v>
      </c>
      <c r="P8" s="12"/>
      <c r="Q8" s="12">
        <f>K8+M8+O8</f>
        <v>1836592715</v>
      </c>
    </row>
    <row r="9" spans="1:20" x14ac:dyDescent="0.55000000000000004">
      <c r="A9" s="1" t="s">
        <v>132</v>
      </c>
      <c r="C9" s="12">
        <v>0</v>
      </c>
      <c r="D9" s="12"/>
      <c r="E9" s="12">
        <v>-5405130269</v>
      </c>
      <c r="F9" s="12"/>
      <c r="G9" s="12">
        <v>6471757729</v>
      </c>
      <c r="H9" s="12"/>
      <c r="I9" s="12">
        <f t="shared" ref="I9:I40" si="0">C9+E9+G9</f>
        <v>1066627460</v>
      </c>
      <c r="J9" s="12"/>
      <c r="K9" s="12">
        <v>0</v>
      </c>
      <c r="L9" s="12"/>
      <c r="M9" s="12">
        <v>0</v>
      </c>
      <c r="N9" s="12"/>
      <c r="O9" s="12">
        <v>6471757729</v>
      </c>
      <c r="P9" s="12"/>
      <c r="Q9" s="12">
        <f t="shared" ref="Q9:Q40" si="1">K9+M9+O9</f>
        <v>6471757729</v>
      </c>
      <c r="T9" s="19"/>
    </row>
    <row r="10" spans="1:20" x14ac:dyDescent="0.55000000000000004">
      <c r="A10" s="1" t="s">
        <v>156</v>
      </c>
      <c r="C10" s="12">
        <v>10200835466</v>
      </c>
      <c r="D10" s="12"/>
      <c r="E10" s="12">
        <v>2186513936</v>
      </c>
      <c r="F10" s="12"/>
      <c r="G10" s="12">
        <v>12000001</v>
      </c>
      <c r="H10" s="12"/>
      <c r="I10" s="12">
        <f t="shared" si="0"/>
        <v>12399349403</v>
      </c>
      <c r="J10" s="12"/>
      <c r="K10" s="12">
        <v>40070017311</v>
      </c>
      <c r="L10" s="12"/>
      <c r="M10" s="12">
        <v>2072713937</v>
      </c>
      <c r="N10" s="12"/>
      <c r="O10" s="12">
        <v>12000001</v>
      </c>
      <c r="P10" s="12"/>
      <c r="Q10" s="12">
        <f t="shared" si="1"/>
        <v>42154731249</v>
      </c>
      <c r="T10" s="19"/>
    </row>
    <row r="11" spans="1:20" x14ac:dyDescent="0.55000000000000004">
      <c r="A11" s="1" t="s">
        <v>267</v>
      </c>
      <c r="C11" s="12">
        <v>0</v>
      </c>
      <c r="D11" s="12"/>
      <c r="E11" s="12">
        <v>0</v>
      </c>
      <c r="F11" s="12"/>
      <c r="G11" s="12">
        <v>0</v>
      </c>
      <c r="H11" s="12"/>
      <c r="I11" s="12">
        <f t="shared" si="0"/>
        <v>0</v>
      </c>
      <c r="J11" s="12"/>
      <c r="K11" s="12">
        <v>0</v>
      </c>
      <c r="L11" s="12"/>
      <c r="M11" s="12">
        <v>0</v>
      </c>
      <c r="N11" s="12"/>
      <c r="O11" s="12">
        <v>30254348804</v>
      </c>
      <c r="P11" s="12"/>
      <c r="Q11" s="12">
        <f t="shared" si="1"/>
        <v>30254348804</v>
      </c>
      <c r="T11" s="19"/>
    </row>
    <row r="12" spans="1:20" x14ac:dyDescent="0.55000000000000004">
      <c r="A12" s="1" t="s">
        <v>268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f t="shared" si="0"/>
        <v>0</v>
      </c>
      <c r="J12" s="12"/>
      <c r="K12" s="12">
        <v>0</v>
      </c>
      <c r="L12" s="12"/>
      <c r="M12" s="12">
        <v>0</v>
      </c>
      <c r="N12" s="12"/>
      <c r="O12" s="12">
        <v>11266876957</v>
      </c>
      <c r="P12" s="12"/>
      <c r="Q12" s="12">
        <f t="shared" si="1"/>
        <v>11266876957</v>
      </c>
      <c r="T12" s="19"/>
    </row>
    <row r="13" spans="1:20" x14ac:dyDescent="0.55000000000000004">
      <c r="A13" s="1" t="s">
        <v>269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0</v>
      </c>
      <c r="L13" s="12"/>
      <c r="M13" s="12">
        <v>0</v>
      </c>
      <c r="N13" s="12"/>
      <c r="O13" s="12">
        <v>166411814</v>
      </c>
      <c r="P13" s="12"/>
      <c r="Q13" s="12">
        <f t="shared" si="1"/>
        <v>166411814</v>
      </c>
      <c r="T13" s="19"/>
    </row>
    <row r="14" spans="1:20" x14ac:dyDescent="0.55000000000000004">
      <c r="A14" s="1" t="s">
        <v>270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12">
        <v>0</v>
      </c>
      <c r="L14" s="12"/>
      <c r="M14" s="12">
        <v>0</v>
      </c>
      <c r="N14" s="12"/>
      <c r="O14" s="12">
        <v>1166453728</v>
      </c>
      <c r="P14" s="12"/>
      <c r="Q14" s="12">
        <f t="shared" si="1"/>
        <v>1166453728</v>
      </c>
      <c r="T14" s="19"/>
    </row>
    <row r="15" spans="1:20" x14ac:dyDescent="0.55000000000000004">
      <c r="A15" s="1" t="s">
        <v>117</v>
      </c>
      <c r="C15" s="12">
        <v>0</v>
      </c>
      <c r="D15" s="12"/>
      <c r="E15" s="12">
        <v>1976620583</v>
      </c>
      <c r="F15" s="12"/>
      <c r="G15" s="12">
        <v>0</v>
      </c>
      <c r="H15" s="12"/>
      <c r="I15" s="12">
        <f t="shared" si="0"/>
        <v>1976620583</v>
      </c>
      <c r="J15" s="12"/>
      <c r="K15" s="12">
        <v>0</v>
      </c>
      <c r="L15" s="12"/>
      <c r="M15" s="12">
        <v>10632895714</v>
      </c>
      <c r="N15" s="12"/>
      <c r="O15" s="12">
        <v>494687267</v>
      </c>
      <c r="P15" s="12"/>
      <c r="Q15" s="12">
        <f t="shared" si="1"/>
        <v>11127582981</v>
      </c>
      <c r="T15" s="19"/>
    </row>
    <row r="16" spans="1:20" x14ac:dyDescent="0.55000000000000004">
      <c r="A16" s="1" t="s">
        <v>196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f t="shared" si="0"/>
        <v>0</v>
      </c>
      <c r="J16" s="12"/>
      <c r="K16" s="12">
        <v>6524065450</v>
      </c>
      <c r="L16" s="12"/>
      <c r="M16" s="12">
        <v>0</v>
      </c>
      <c r="N16" s="12"/>
      <c r="O16" s="12">
        <v>23562500</v>
      </c>
      <c r="P16" s="12"/>
      <c r="Q16" s="12">
        <f t="shared" si="1"/>
        <v>6547627950</v>
      </c>
      <c r="T16" s="19"/>
    </row>
    <row r="17" spans="1:20" x14ac:dyDescent="0.55000000000000004">
      <c r="A17" s="1" t="s">
        <v>271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12">
        <v>0</v>
      </c>
      <c r="L17" s="12"/>
      <c r="M17" s="12">
        <v>0</v>
      </c>
      <c r="N17" s="12"/>
      <c r="O17" s="12">
        <v>445906955</v>
      </c>
      <c r="P17" s="12"/>
      <c r="Q17" s="12">
        <f t="shared" si="1"/>
        <v>445906955</v>
      </c>
      <c r="T17" s="20"/>
    </row>
    <row r="18" spans="1:20" x14ac:dyDescent="0.55000000000000004">
      <c r="A18" s="1" t="s">
        <v>272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0</v>
      </c>
      <c r="L18" s="12"/>
      <c r="M18" s="12">
        <v>0</v>
      </c>
      <c r="N18" s="12"/>
      <c r="O18" s="12">
        <v>226280394</v>
      </c>
      <c r="P18" s="12"/>
      <c r="Q18" s="12">
        <f t="shared" si="1"/>
        <v>226280394</v>
      </c>
    </row>
    <row r="19" spans="1:20" x14ac:dyDescent="0.55000000000000004">
      <c r="A19" s="1" t="s">
        <v>120</v>
      </c>
      <c r="C19" s="12">
        <v>0</v>
      </c>
      <c r="D19" s="12"/>
      <c r="E19" s="12">
        <v>34845457</v>
      </c>
      <c r="F19" s="12"/>
      <c r="G19" s="12">
        <v>0</v>
      </c>
      <c r="H19" s="12"/>
      <c r="I19" s="12">
        <f t="shared" si="0"/>
        <v>34845457</v>
      </c>
      <c r="J19" s="12"/>
      <c r="K19" s="12">
        <v>0</v>
      </c>
      <c r="L19" s="12"/>
      <c r="M19" s="12">
        <v>122997345</v>
      </c>
      <c r="N19" s="12"/>
      <c r="O19" s="12">
        <v>752990544</v>
      </c>
      <c r="P19" s="12"/>
      <c r="Q19" s="12">
        <f t="shared" si="1"/>
        <v>875987889</v>
      </c>
    </row>
    <row r="20" spans="1:20" x14ac:dyDescent="0.55000000000000004">
      <c r="A20" s="1" t="s">
        <v>198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5">
        <v>4399517401</v>
      </c>
      <c r="L20" s="12"/>
      <c r="M20" s="12">
        <v>0</v>
      </c>
      <c r="N20" s="12"/>
      <c r="O20" s="12">
        <v>612618743</v>
      </c>
      <c r="P20" s="12"/>
      <c r="Q20" s="12">
        <f t="shared" si="1"/>
        <v>5012136144</v>
      </c>
    </row>
    <row r="21" spans="1:20" x14ac:dyDescent="0.55000000000000004">
      <c r="A21" s="1" t="s">
        <v>273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12">
        <v>0</v>
      </c>
      <c r="L21" s="12"/>
      <c r="M21" s="12">
        <v>0</v>
      </c>
      <c r="N21" s="12"/>
      <c r="O21" s="12">
        <v>672603828</v>
      </c>
      <c r="P21" s="12"/>
      <c r="Q21" s="12">
        <f t="shared" si="1"/>
        <v>672603828</v>
      </c>
    </row>
    <row r="22" spans="1:20" x14ac:dyDescent="0.55000000000000004">
      <c r="A22" s="1" t="s">
        <v>274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0</v>
      </c>
      <c r="L22" s="12"/>
      <c r="M22" s="12">
        <v>0</v>
      </c>
      <c r="N22" s="12"/>
      <c r="O22" s="12">
        <v>979761629</v>
      </c>
      <c r="P22" s="12"/>
      <c r="Q22" s="12">
        <f t="shared" si="1"/>
        <v>979761629</v>
      </c>
    </row>
    <row r="23" spans="1:20" x14ac:dyDescent="0.55000000000000004">
      <c r="A23" s="1" t="s">
        <v>114</v>
      </c>
      <c r="C23" s="12">
        <v>0</v>
      </c>
      <c r="D23" s="12"/>
      <c r="E23" s="12">
        <v>197455317</v>
      </c>
      <c r="F23" s="12"/>
      <c r="G23" s="12">
        <v>0</v>
      </c>
      <c r="H23" s="12"/>
      <c r="I23" s="12">
        <f t="shared" si="0"/>
        <v>197455317</v>
      </c>
      <c r="J23" s="12"/>
      <c r="K23" s="12">
        <v>0</v>
      </c>
      <c r="L23" s="12"/>
      <c r="M23" s="12">
        <v>1190712956</v>
      </c>
      <c r="N23" s="12"/>
      <c r="O23" s="12">
        <v>73836622</v>
      </c>
      <c r="P23" s="12"/>
      <c r="Q23" s="12">
        <f t="shared" si="1"/>
        <v>1264549578</v>
      </c>
    </row>
    <row r="24" spans="1:20" x14ac:dyDescent="0.55000000000000004">
      <c r="A24" s="1" t="s">
        <v>275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0</v>
      </c>
      <c r="L24" s="12"/>
      <c r="M24" s="12">
        <v>0</v>
      </c>
      <c r="N24" s="12"/>
      <c r="O24" s="12">
        <v>255010186</v>
      </c>
      <c r="P24" s="12"/>
      <c r="Q24" s="12">
        <f t="shared" si="1"/>
        <v>255010186</v>
      </c>
    </row>
    <row r="25" spans="1:20" x14ac:dyDescent="0.55000000000000004">
      <c r="A25" s="1" t="s">
        <v>276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0</v>
      </c>
      <c r="L25" s="12"/>
      <c r="M25" s="12">
        <v>0</v>
      </c>
      <c r="N25" s="12"/>
      <c r="O25" s="12">
        <v>723467721</v>
      </c>
      <c r="P25" s="12"/>
      <c r="Q25" s="12">
        <f t="shared" si="1"/>
        <v>723467721</v>
      </c>
    </row>
    <row r="26" spans="1:20" x14ac:dyDescent="0.55000000000000004">
      <c r="A26" s="1" t="s">
        <v>164</v>
      </c>
      <c r="C26" s="12">
        <v>4093527960</v>
      </c>
      <c r="D26" s="12"/>
      <c r="E26" s="12">
        <v>0</v>
      </c>
      <c r="F26" s="12"/>
      <c r="G26" s="12">
        <v>0</v>
      </c>
      <c r="H26" s="12"/>
      <c r="I26" s="12">
        <f t="shared" si="0"/>
        <v>4093527960</v>
      </c>
      <c r="J26" s="12"/>
      <c r="K26" s="12">
        <v>8214794523</v>
      </c>
      <c r="L26" s="12"/>
      <c r="M26" s="12">
        <v>156099562</v>
      </c>
      <c r="N26" s="12"/>
      <c r="O26" s="12">
        <v>0</v>
      </c>
      <c r="P26" s="12"/>
      <c r="Q26" s="12">
        <f t="shared" si="1"/>
        <v>8370894085</v>
      </c>
    </row>
    <row r="27" spans="1:20" x14ac:dyDescent="0.55000000000000004">
      <c r="A27" s="1" t="s">
        <v>161</v>
      </c>
      <c r="C27" s="12">
        <v>1287129788</v>
      </c>
      <c r="D27" s="12"/>
      <c r="E27" s="12">
        <v>0</v>
      </c>
      <c r="F27" s="12"/>
      <c r="G27" s="12">
        <v>0</v>
      </c>
      <c r="H27" s="12"/>
      <c r="I27" s="12">
        <f t="shared" si="0"/>
        <v>1287129788</v>
      </c>
      <c r="J27" s="12"/>
      <c r="K27" s="12">
        <v>8132043739</v>
      </c>
      <c r="L27" s="12"/>
      <c r="M27" s="12">
        <v>0</v>
      </c>
      <c r="N27" s="12"/>
      <c r="O27" s="12">
        <v>0</v>
      </c>
      <c r="P27" s="12"/>
      <c r="Q27" s="12">
        <f t="shared" si="1"/>
        <v>8132043739</v>
      </c>
    </row>
    <row r="28" spans="1:20" x14ac:dyDescent="0.55000000000000004">
      <c r="A28" s="1" t="s">
        <v>167</v>
      </c>
      <c r="C28" s="12">
        <v>1320122501</v>
      </c>
      <c r="D28" s="12"/>
      <c r="E28" s="12">
        <v>0</v>
      </c>
      <c r="F28" s="12"/>
      <c r="G28" s="12">
        <v>0</v>
      </c>
      <c r="H28" s="12"/>
      <c r="I28" s="12">
        <f t="shared" si="0"/>
        <v>1320122501</v>
      </c>
      <c r="J28" s="12"/>
      <c r="K28" s="12">
        <v>8133568725</v>
      </c>
      <c r="L28" s="12"/>
      <c r="M28" s="12">
        <v>0</v>
      </c>
      <c r="N28" s="12"/>
      <c r="O28" s="12">
        <v>0</v>
      </c>
      <c r="P28" s="12"/>
      <c r="Q28" s="12">
        <f t="shared" si="1"/>
        <v>8133568725</v>
      </c>
    </row>
    <row r="29" spans="1:20" x14ac:dyDescent="0.55000000000000004">
      <c r="A29" s="1" t="s">
        <v>158</v>
      </c>
      <c r="C29" s="12">
        <v>318595324</v>
      </c>
      <c r="D29" s="12"/>
      <c r="E29" s="12">
        <v>-549900312</v>
      </c>
      <c r="F29" s="12"/>
      <c r="G29" s="12">
        <v>0</v>
      </c>
      <c r="H29" s="12"/>
      <c r="I29" s="12">
        <f t="shared" si="0"/>
        <v>-231304988</v>
      </c>
      <c r="J29" s="12"/>
      <c r="K29" s="12">
        <v>1043688627</v>
      </c>
      <c r="L29" s="12"/>
      <c r="M29" s="12">
        <v>191354375</v>
      </c>
      <c r="N29" s="12"/>
      <c r="O29" s="12">
        <v>0</v>
      </c>
      <c r="P29" s="12"/>
      <c r="Q29" s="12">
        <f t="shared" si="1"/>
        <v>1235043002</v>
      </c>
    </row>
    <row r="30" spans="1:20" x14ac:dyDescent="0.55000000000000004">
      <c r="A30" s="1" t="s">
        <v>153</v>
      </c>
      <c r="C30" s="12">
        <v>6232970796</v>
      </c>
      <c r="D30" s="12"/>
      <c r="E30" s="12">
        <v>-5301039012</v>
      </c>
      <c r="F30" s="12"/>
      <c r="G30" s="12">
        <v>0</v>
      </c>
      <c r="H30" s="12"/>
      <c r="I30" s="12">
        <f t="shared" si="0"/>
        <v>931931784</v>
      </c>
      <c r="J30" s="12"/>
      <c r="K30" s="12">
        <v>9089605331</v>
      </c>
      <c r="L30" s="12"/>
      <c r="M30" s="12">
        <v>9741116471</v>
      </c>
      <c r="N30" s="12"/>
      <c r="O30" s="12">
        <v>0</v>
      </c>
      <c r="P30" s="12"/>
      <c r="Q30" s="12">
        <f t="shared" si="1"/>
        <v>18830721802</v>
      </c>
    </row>
    <row r="31" spans="1:20" x14ac:dyDescent="0.55000000000000004">
      <c r="A31" s="1" t="s">
        <v>135</v>
      </c>
      <c r="C31" s="12">
        <v>0</v>
      </c>
      <c r="D31" s="12"/>
      <c r="E31" s="12">
        <v>259064554</v>
      </c>
      <c r="F31" s="12"/>
      <c r="G31" s="12">
        <v>0</v>
      </c>
      <c r="H31" s="12"/>
      <c r="I31" s="12">
        <f t="shared" si="0"/>
        <v>259064554</v>
      </c>
      <c r="J31" s="12"/>
      <c r="K31" s="12">
        <v>0</v>
      </c>
      <c r="L31" s="12"/>
      <c r="M31" s="12">
        <v>1385197164</v>
      </c>
      <c r="N31" s="12"/>
      <c r="O31" s="12">
        <v>0</v>
      </c>
      <c r="P31" s="12"/>
      <c r="Q31" s="12">
        <f t="shared" si="1"/>
        <v>1385197164</v>
      </c>
    </row>
    <row r="32" spans="1:20" x14ac:dyDescent="0.55000000000000004">
      <c r="A32" s="1" t="s">
        <v>123</v>
      </c>
      <c r="C32" s="12">
        <v>0</v>
      </c>
      <c r="D32" s="12"/>
      <c r="E32" s="12">
        <v>549234093</v>
      </c>
      <c r="F32" s="12"/>
      <c r="G32" s="12">
        <v>0</v>
      </c>
      <c r="H32" s="12"/>
      <c r="I32" s="12">
        <f t="shared" si="0"/>
        <v>549234093</v>
      </c>
      <c r="J32" s="12"/>
      <c r="K32" s="12">
        <v>0</v>
      </c>
      <c r="L32" s="12"/>
      <c r="M32" s="12">
        <v>3604457793</v>
      </c>
      <c r="N32" s="12"/>
      <c r="O32" s="12">
        <v>0</v>
      </c>
      <c r="P32" s="12"/>
      <c r="Q32" s="12">
        <f t="shared" si="1"/>
        <v>3604457793</v>
      </c>
    </row>
    <row r="33" spans="1:17" x14ac:dyDescent="0.55000000000000004">
      <c r="A33" s="1" t="s">
        <v>150</v>
      </c>
      <c r="C33" s="12">
        <v>0</v>
      </c>
      <c r="D33" s="12"/>
      <c r="E33" s="12">
        <v>1445805895</v>
      </c>
      <c r="F33" s="12"/>
      <c r="G33" s="12">
        <v>0</v>
      </c>
      <c r="H33" s="12"/>
      <c r="I33" s="12">
        <f t="shared" si="0"/>
        <v>1445805895</v>
      </c>
      <c r="J33" s="12"/>
      <c r="K33" s="12">
        <v>0</v>
      </c>
      <c r="L33" s="12"/>
      <c r="M33" s="12">
        <v>8356476983</v>
      </c>
      <c r="N33" s="12"/>
      <c r="O33" s="12">
        <v>0</v>
      </c>
      <c r="P33" s="12"/>
      <c r="Q33" s="12">
        <f t="shared" si="1"/>
        <v>8356476983</v>
      </c>
    </row>
    <row r="34" spans="1:17" x14ac:dyDescent="0.55000000000000004">
      <c r="A34" s="1" t="s">
        <v>147</v>
      </c>
      <c r="C34" s="12">
        <v>0</v>
      </c>
      <c r="D34" s="12"/>
      <c r="E34" s="12">
        <v>613326008</v>
      </c>
      <c r="F34" s="12"/>
      <c r="G34" s="12">
        <v>0</v>
      </c>
      <c r="H34" s="12"/>
      <c r="I34" s="12">
        <f t="shared" si="0"/>
        <v>613326008</v>
      </c>
      <c r="J34" s="12"/>
      <c r="K34" s="12">
        <v>0</v>
      </c>
      <c r="L34" s="12"/>
      <c r="M34" s="12">
        <v>3626555403</v>
      </c>
      <c r="N34" s="12"/>
      <c r="O34" s="12">
        <v>0</v>
      </c>
      <c r="P34" s="12"/>
      <c r="Q34" s="12">
        <f t="shared" si="1"/>
        <v>3626555403</v>
      </c>
    </row>
    <row r="35" spans="1:17" x14ac:dyDescent="0.55000000000000004">
      <c r="A35" s="1" t="s">
        <v>107</v>
      </c>
      <c r="C35" s="12">
        <v>0</v>
      </c>
      <c r="D35" s="12"/>
      <c r="E35" s="12">
        <v>103944657</v>
      </c>
      <c r="F35" s="12"/>
      <c r="G35" s="12">
        <v>0</v>
      </c>
      <c r="H35" s="12"/>
      <c r="I35" s="12">
        <f t="shared" si="0"/>
        <v>103944657</v>
      </c>
      <c r="J35" s="12"/>
      <c r="K35" s="12">
        <v>0</v>
      </c>
      <c r="L35" s="12"/>
      <c r="M35" s="12">
        <v>1383557685</v>
      </c>
      <c r="N35" s="12"/>
      <c r="O35" s="12">
        <v>0</v>
      </c>
      <c r="P35" s="12"/>
      <c r="Q35" s="12">
        <f t="shared" si="1"/>
        <v>1383557685</v>
      </c>
    </row>
    <row r="36" spans="1:17" x14ac:dyDescent="0.55000000000000004">
      <c r="A36" s="1" t="s">
        <v>126</v>
      </c>
      <c r="C36" s="12">
        <v>0</v>
      </c>
      <c r="D36" s="12"/>
      <c r="E36" s="12">
        <v>1130005249</v>
      </c>
      <c r="F36" s="12"/>
      <c r="G36" s="12">
        <v>0</v>
      </c>
      <c r="H36" s="12"/>
      <c r="I36" s="12">
        <f t="shared" si="0"/>
        <v>1130005249</v>
      </c>
      <c r="J36" s="12"/>
      <c r="K36" s="12">
        <v>0</v>
      </c>
      <c r="L36" s="12"/>
      <c r="M36" s="12">
        <v>6694152885</v>
      </c>
      <c r="N36" s="12"/>
      <c r="O36" s="12">
        <v>0</v>
      </c>
      <c r="P36" s="12"/>
      <c r="Q36" s="12">
        <f t="shared" si="1"/>
        <v>6694152885</v>
      </c>
    </row>
    <row r="37" spans="1:17" x14ac:dyDescent="0.55000000000000004">
      <c r="A37" s="1" t="s">
        <v>138</v>
      </c>
      <c r="C37" s="12">
        <v>0</v>
      </c>
      <c r="D37" s="12"/>
      <c r="E37" s="12">
        <v>175368208</v>
      </c>
      <c r="F37" s="12"/>
      <c r="G37" s="12">
        <v>0</v>
      </c>
      <c r="H37" s="12"/>
      <c r="I37" s="12">
        <f t="shared" si="0"/>
        <v>175368208</v>
      </c>
      <c r="J37" s="12"/>
      <c r="K37" s="12">
        <v>0</v>
      </c>
      <c r="L37" s="12"/>
      <c r="M37" s="12">
        <v>227159255</v>
      </c>
      <c r="N37" s="12"/>
      <c r="O37" s="12">
        <v>0</v>
      </c>
      <c r="P37" s="12"/>
      <c r="Q37" s="12">
        <f t="shared" si="1"/>
        <v>227159255</v>
      </c>
    </row>
    <row r="38" spans="1:17" x14ac:dyDescent="0.55000000000000004">
      <c r="A38" s="1" t="s">
        <v>141</v>
      </c>
      <c r="C38" s="12">
        <v>0</v>
      </c>
      <c r="D38" s="12"/>
      <c r="E38" s="12">
        <v>466986643</v>
      </c>
      <c r="F38" s="12"/>
      <c r="G38" s="12">
        <v>0</v>
      </c>
      <c r="H38" s="12"/>
      <c r="I38" s="12">
        <f t="shared" si="0"/>
        <v>466986643</v>
      </c>
      <c r="J38" s="12"/>
      <c r="K38" s="12">
        <v>0</v>
      </c>
      <c r="L38" s="12"/>
      <c r="M38" s="12">
        <v>497653477</v>
      </c>
      <c r="N38" s="12"/>
      <c r="O38" s="12">
        <v>0</v>
      </c>
      <c r="P38" s="12"/>
      <c r="Q38" s="12">
        <f t="shared" si="1"/>
        <v>497653477</v>
      </c>
    </row>
    <row r="39" spans="1:17" x14ac:dyDescent="0.55000000000000004">
      <c r="A39" s="1" t="s">
        <v>129</v>
      </c>
      <c r="C39" s="12">
        <v>0</v>
      </c>
      <c r="D39" s="12"/>
      <c r="E39" s="12">
        <v>97137918</v>
      </c>
      <c r="F39" s="12"/>
      <c r="G39" s="12">
        <v>0</v>
      </c>
      <c r="H39" s="12"/>
      <c r="I39" s="12">
        <f t="shared" si="0"/>
        <v>97137918</v>
      </c>
      <c r="J39" s="12"/>
      <c r="K39" s="12">
        <v>0</v>
      </c>
      <c r="L39" s="12"/>
      <c r="M39" s="12">
        <v>955464550</v>
      </c>
      <c r="N39" s="12"/>
      <c r="O39" s="12">
        <v>0</v>
      </c>
      <c r="P39" s="12"/>
      <c r="Q39" s="12">
        <f t="shared" si="1"/>
        <v>955464550</v>
      </c>
    </row>
    <row r="40" spans="1:17" x14ac:dyDescent="0.55000000000000004">
      <c r="A40" s="1" t="s">
        <v>111</v>
      </c>
      <c r="C40" s="12">
        <v>0</v>
      </c>
      <c r="D40" s="12"/>
      <c r="E40" s="12">
        <v>1065187115</v>
      </c>
      <c r="F40" s="12"/>
      <c r="G40" s="12">
        <v>0</v>
      </c>
      <c r="H40" s="12"/>
      <c r="I40" s="12">
        <f t="shared" si="0"/>
        <v>1065187115</v>
      </c>
      <c r="J40" s="12"/>
      <c r="K40" s="12">
        <v>0</v>
      </c>
      <c r="L40" s="12"/>
      <c r="M40" s="12">
        <v>1382753245</v>
      </c>
      <c r="N40" s="12"/>
      <c r="O40" s="12">
        <v>0</v>
      </c>
      <c r="P40" s="12"/>
      <c r="Q40" s="12">
        <f t="shared" si="1"/>
        <v>1382753245</v>
      </c>
    </row>
    <row r="41" spans="1:17" ht="24.75" thickBot="1" x14ac:dyDescent="0.6">
      <c r="C41" s="15">
        <f>SUM(C8:C40)</f>
        <v>23453181835</v>
      </c>
      <c r="D41" s="12"/>
      <c r="E41" s="15">
        <f>SUM(E8:E40)</f>
        <v>-2529068531</v>
      </c>
      <c r="F41" s="12"/>
      <c r="G41" s="15">
        <f>SUM(G8:G40)</f>
        <v>8320350445</v>
      </c>
      <c r="H41" s="12"/>
      <c r="I41" s="15">
        <f>SUM(I8:I40)</f>
        <v>29244463749</v>
      </c>
      <c r="J41" s="12"/>
      <c r="K41" s="15">
        <f>SUM(K8:K40)</f>
        <v>85607301107</v>
      </c>
      <c r="L41" s="12"/>
      <c r="M41" s="15">
        <f>SUM(M8:M40)</f>
        <v>52221318800</v>
      </c>
      <c r="N41" s="12"/>
      <c r="O41" s="15">
        <f>SUM(O8:O40)</f>
        <v>56435168137</v>
      </c>
      <c r="P41" s="12"/>
      <c r="Q41" s="15">
        <f>SUM(Q8:Q40)</f>
        <v>194263788044</v>
      </c>
    </row>
    <row r="42" spans="1:17" ht="24.75" thickTop="1" x14ac:dyDescent="0.55000000000000004">
      <c r="C42" s="13"/>
      <c r="E42" s="13"/>
      <c r="G42" s="13"/>
      <c r="K42" s="13"/>
      <c r="M42" s="13"/>
      <c r="O42" s="13"/>
    </row>
    <row r="43" spans="1:17" x14ac:dyDescent="0.55000000000000004">
      <c r="K43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27" sqref="I27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4.75" x14ac:dyDescent="0.55000000000000004">
      <c r="A6" s="25" t="s">
        <v>283</v>
      </c>
      <c r="B6" s="25" t="s">
        <v>283</v>
      </c>
      <c r="C6" s="25" t="s">
        <v>283</v>
      </c>
      <c r="D6" s="21"/>
      <c r="E6" s="25" t="s">
        <v>188</v>
      </c>
      <c r="F6" s="25" t="s">
        <v>188</v>
      </c>
      <c r="G6" s="25" t="s">
        <v>188</v>
      </c>
      <c r="H6" s="21"/>
      <c r="I6" s="25" t="s">
        <v>189</v>
      </c>
      <c r="J6" s="25" t="s">
        <v>189</v>
      </c>
      <c r="K6" s="25" t="s">
        <v>189</v>
      </c>
    </row>
    <row r="7" spans="1:11" ht="24.75" x14ac:dyDescent="0.55000000000000004">
      <c r="A7" s="28" t="s">
        <v>284</v>
      </c>
      <c r="C7" s="28" t="s">
        <v>173</v>
      </c>
      <c r="E7" s="28" t="s">
        <v>285</v>
      </c>
      <c r="G7" s="28" t="s">
        <v>286</v>
      </c>
      <c r="I7" s="28" t="s">
        <v>285</v>
      </c>
      <c r="K7" s="28" t="s">
        <v>286</v>
      </c>
    </row>
    <row r="8" spans="1:11" x14ac:dyDescent="0.55000000000000004">
      <c r="A8" s="1" t="s">
        <v>179</v>
      </c>
      <c r="C8" s="4" t="s">
        <v>180</v>
      </c>
      <c r="D8" s="4"/>
      <c r="E8" s="11">
        <v>556365078</v>
      </c>
      <c r="F8" s="4"/>
      <c r="G8" s="9">
        <f>E8/$E$10</f>
        <v>0.7606970175425336</v>
      </c>
      <c r="H8" s="4"/>
      <c r="I8" s="11">
        <v>22208904694</v>
      </c>
      <c r="J8" s="4"/>
      <c r="K8" s="9">
        <f>I8/$I$10</f>
        <v>0.81650276795843069</v>
      </c>
    </row>
    <row r="9" spans="1:11" x14ac:dyDescent="0.55000000000000004">
      <c r="A9" s="1" t="s">
        <v>183</v>
      </c>
      <c r="C9" s="4" t="s">
        <v>184</v>
      </c>
      <c r="D9" s="4"/>
      <c r="E9" s="11">
        <v>175023458</v>
      </c>
      <c r="F9" s="4"/>
      <c r="G9" s="9">
        <f>E9/$E$10</f>
        <v>0.23930298245746637</v>
      </c>
      <c r="H9" s="4"/>
      <c r="I9" s="11">
        <v>4991131320</v>
      </c>
      <c r="J9" s="4"/>
      <c r="K9" s="9">
        <f>I9/$I$10</f>
        <v>0.18349723204156931</v>
      </c>
    </row>
    <row r="10" spans="1:11" ht="24.75" thickBot="1" x14ac:dyDescent="0.6">
      <c r="E10" s="18">
        <f>SUM(E8:E9)</f>
        <v>731388536</v>
      </c>
      <c r="G10" s="22">
        <f>SUM(G8:G9)</f>
        <v>1</v>
      </c>
      <c r="I10" s="18">
        <f>SUM(I8:I9)</f>
        <v>27200036014</v>
      </c>
      <c r="K10" s="22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2"/>
  <sheetViews>
    <sheetView rightToLeft="1" workbookViewId="0">
      <selection activeCell="H19" sqref="H19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4.8554687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4.75" x14ac:dyDescent="0.55000000000000004">
      <c r="A2" s="26" t="s">
        <v>0</v>
      </c>
      <c r="B2" s="26"/>
      <c r="C2" s="26"/>
      <c r="D2" s="26"/>
      <c r="E2" s="26"/>
    </row>
    <row r="3" spans="1:7" ht="24.75" x14ac:dyDescent="0.55000000000000004">
      <c r="A3" s="26" t="s">
        <v>186</v>
      </c>
      <c r="B3" s="26"/>
      <c r="C3" s="26"/>
      <c r="D3" s="26"/>
      <c r="E3" s="26"/>
    </row>
    <row r="4" spans="1:7" ht="24.75" x14ac:dyDescent="0.55000000000000004">
      <c r="A4" s="26" t="s">
        <v>2</v>
      </c>
      <c r="B4" s="26"/>
      <c r="C4" s="26"/>
      <c r="D4" s="26"/>
      <c r="E4" s="26"/>
    </row>
    <row r="5" spans="1:7" ht="24.75" x14ac:dyDescent="0.6">
      <c r="C5" s="27" t="s">
        <v>188</v>
      </c>
      <c r="E5" s="2" t="s">
        <v>296</v>
      </c>
    </row>
    <row r="6" spans="1:7" ht="24.75" x14ac:dyDescent="0.55000000000000004">
      <c r="A6" s="27" t="s">
        <v>287</v>
      </c>
      <c r="C6" s="25"/>
      <c r="E6" s="25" t="s">
        <v>294</v>
      </c>
    </row>
    <row r="7" spans="1:7" ht="24.75" x14ac:dyDescent="0.55000000000000004">
      <c r="A7" s="25" t="s">
        <v>287</v>
      </c>
      <c r="C7" s="25" t="s">
        <v>176</v>
      </c>
      <c r="E7" s="25" t="s">
        <v>176</v>
      </c>
    </row>
    <row r="8" spans="1:7" x14ac:dyDescent="0.55000000000000004">
      <c r="A8" s="1" t="s">
        <v>288</v>
      </c>
      <c r="C8" s="11">
        <v>342730980</v>
      </c>
      <c r="D8" s="4"/>
      <c r="E8" s="11">
        <v>4506477879</v>
      </c>
    </row>
    <row r="9" spans="1:7" x14ac:dyDescent="0.55000000000000004">
      <c r="A9" s="1" t="s">
        <v>295</v>
      </c>
      <c r="C9" s="11">
        <v>0</v>
      </c>
      <c r="D9" s="4"/>
      <c r="E9" s="11">
        <v>14039302</v>
      </c>
    </row>
    <row r="10" spans="1:7" ht="25.5" thickBot="1" x14ac:dyDescent="0.65">
      <c r="A10" s="2" t="s">
        <v>195</v>
      </c>
      <c r="C10" s="16">
        <f>SUM(C8:C9)</f>
        <v>342730980</v>
      </c>
      <c r="E10" s="16">
        <f>SUM(E8:E9)</f>
        <v>4520517181</v>
      </c>
    </row>
    <row r="11" spans="1:7" ht="24.75" thickTop="1" x14ac:dyDescent="0.55000000000000004">
      <c r="C11" s="23"/>
      <c r="D11" s="21"/>
      <c r="E11" s="23"/>
      <c r="F11" s="21"/>
      <c r="G11" s="21"/>
    </row>
    <row r="12" spans="1:7" x14ac:dyDescent="0.55000000000000004">
      <c r="C12" s="21"/>
      <c r="D12" s="21"/>
      <c r="E12" s="21"/>
      <c r="F12" s="21"/>
      <c r="G12" s="21"/>
    </row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opLeftCell="B1" workbookViewId="0">
      <selection activeCell="E95" sqref="E95"/>
    </sheetView>
  </sheetViews>
  <sheetFormatPr defaultRowHeight="24" x14ac:dyDescent="0.55000000000000004"/>
  <cols>
    <col min="1" max="1" width="35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1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21" style="1" bestFit="1" customWidth="1"/>
    <col min="12" max="12" width="1" style="1" customWidth="1"/>
    <col min="13" max="13" width="15.28515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4.5703125" style="1" bestFit="1" customWidth="1"/>
    <col min="20" max="20" width="1.42578125" style="1" customWidth="1"/>
    <col min="21" max="21" width="21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24.75" x14ac:dyDescent="0.55000000000000004">
      <c r="A6" s="27" t="s">
        <v>3</v>
      </c>
      <c r="C6" s="25" t="s">
        <v>292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 x14ac:dyDescent="0.55000000000000004">
      <c r="A7" s="27" t="s">
        <v>3</v>
      </c>
      <c r="C7" s="27" t="s">
        <v>7</v>
      </c>
      <c r="E7" s="27" t="s">
        <v>8</v>
      </c>
      <c r="G7" s="27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4.75" x14ac:dyDescent="0.55000000000000004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x14ac:dyDescent="0.55000000000000004">
      <c r="A9" s="6" t="s">
        <v>15</v>
      </c>
      <c r="B9" s="6"/>
      <c r="C9" s="7">
        <v>956885</v>
      </c>
      <c r="D9" s="7"/>
      <c r="E9" s="7">
        <v>22028778751</v>
      </c>
      <c r="F9" s="7"/>
      <c r="G9" s="7">
        <v>33881442449.985001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956885</v>
      </c>
      <c r="R9" s="7"/>
      <c r="S9" s="7">
        <v>28110</v>
      </c>
      <c r="T9" s="7"/>
      <c r="U9" s="7">
        <v>22028778751</v>
      </c>
      <c r="V9" s="7"/>
      <c r="W9" s="7">
        <v>26737994027.767502</v>
      </c>
      <c r="X9" s="7"/>
      <c r="Y9" s="9">
        <v>7.9695500235725416E-4</v>
      </c>
    </row>
    <row r="10" spans="1:25" x14ac:dyDescent="0.55000000000000004">
      <c r="A10" s="6" t="s">
        <v>16</v>
      </c>
      <c r="B10" s="6"/>
      <c r="C10" s="7">
        <v>242400000</v>
      </c>
      <c r="D10" s="7"/>
      <c r="E10" s="7">
        <v>184463699405</v>
      </c>
      <c r="F10" s="7"/>
      <c r="G10" s="7">
        <v>510107493240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242400000</v>
      </c>
      <c r="R10" s="7"/>
      <c r="S10" s="7">
        <v>2021</v>
      </c>
      <c r="T10" s="7"/>
      <c r="U10" s="7">
        <v>184463699405</v>
      </c>
      <c r="V10" s="7"/>
      <c r="W10" s="7">
        <v>486975552120</v>
      </c>
      <c r="X10" s="7"/>
      <c r="Y10" s="9">
        <v>1.4514836149812846E-2</v>
      </c>
    </row>
    <row r="11" spans="1:25" x14ac:dyDescent="0.55000000000000004">
      <c r="A11" s="6" t="s">
        <v>17</v>
      </c>
      <c r="B11" s="6"/>
      <c r="C11" s="7">
        <v>75603088</v>
      </c>
      <c r="D11" s="7"/>
      <c r="E11" s="7">
        <v>100769730530</v>
      </c>
      <c r="F11" s="7"/>
      <c r="G11" s="7">
        <v>155266613728.142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75603088</v>
      </c>
      <c r="R11" s="7"/>
      <c r="S11" s="7">
        <v>2028</v>
      </c>
      <c r="T11" s="7"/>
      <c r="U11" s="7">
        <v>100769730530</v>
      </c>
      <c r="V11" s="7"/>
      <c r="W11" s="7">
        <v>152410790242.33899</v>
      </c>
      <c r="X11" s="7"/>
      <c r="Y11" s="9">
        <v>4.5427694228188124E-3</v>
      </c>
    </row>
    <row r="12" spans="1:25" x14ac:dyDescent="0.55000000000000004">
      <c r="A12" s="6" t="s">
        <v>18</v>
      </c>
      <c r="B12" s="6"/>
      <c r="C12" s="7">
        <v>12000000</v>
      </c>
      <c r="D12" s="7"/>
      <c r="E12" s="7">
        <v>39720826740</v>
      </c>
      <c r="F12" s="7"/>
      <c r="G12" s="7">
        <v>28962640800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12000000</v>
      </c>
      <c r="R12" s="7"/>
      <c r="S12" s="7">
        <v>2745</v>
      </c>
      <c r="T12" s="7"/>
      <c r="U12" s="7">
        <v>39720826740</v>
      </c>
      <c r="V12" s="7"/>
      <c r="W12" s="7">
        <v>32744007000</v>
      </c>
      <c r="X12" s="7"/>
      <c r="Y12" s="9">
        <v>9.7597075340695623E-4</v>
      </c>
    </row>
    <row r="13" spans="1:25" x14ac:dyDescent="0.55000000000000004">
      <c r="A13" s="6" t="s">
        <v>19</v>
      </c>
      <c r="B13" s="6"/>
      <c r="C13" s="7">
        <v>29403165</v>
      </c>
      <c r="D13" s="7"/>
      <c r="E13" s="7">
        <v>121533084022</v>
      </c>
      <c r="F13" s="7"/>
      <c r="G13" s="7">
        <v>113171653003.464</v>
      </c>
      <c r="H13" s="7"/>
      <c r="I13" s="7">
        <v>0</v>
      </c>
      <c r="J13" s="7"/>
      <c r="K13" s="7">
        <v>0</v>
      </c>
      <c r="L13" s="7"/>
      <c r="M13" s="7">
        <v>-867978</v>
      </c>
      <c r="N13" s="7"/>
      <c r="O13" s="7">
        <v>3507219164</v>
      </c>
      <c r="P13" s="7"/>
      <c r="Q13" s="7">
        <v>28535187</v>
      </c>
      <c r="R13" s="7"/>
      <c r="S13" s="7">
        <v>3546</v>
      </c>
      <c r="T13" s="7"/>
      <c r="U13" s="7">
        <v>117945441564</v>
      </c>
      <c r="V13" s="7"/>
      <c r="W13" s="7">
        <v>100583717752.043</v>
      </c>
      <c r="X13" s="7"/>
      <c r="Y13" s="9">
        <v>2.9980071405107519E-3</v>
      </c>
    </row>
    <row r="14" spans="1:25" x14ac:dyDescent="0.55000000000000004">
      <c r="A14" s="6" t="s">
        <v>20</v>
      </c>
      <c r="B14" s="6"/>
      <c r="C14" s="7">
        <v>18731444</v>
      </c>
      <c r="D14" s="7"/>
      <c r="E14" s="7">
        <v>108510597999</v>
      </c>
      <c r="F14" s="7"/>
      <c r="G14" s="7">
        <v>111161351691.95399</v>
      </c>
      <c r="H14" s="7"/>
      <c r="I14" s="7">
        <v>0</v>
      </c>
      <c r="J14" s="7"/>
      <c r="K14" s="7">
        <v>0</v>
      </c>
      <c r="L14" s="7"/>
      <c r="M14" s="7">
        <v>-2653538</v>
      </c>
      <c r="N14" s="7"/>
      <c r="O14" s="7">
        <v>16914051249</v>
      </c>
      <c r="P14" s="7"/>
      <c r="Q14" s="7">
        <v>16077906</v>
      </c>
      <c r="R14" s="7"/>
      <c r="S14" s="7">
        <v>6600</v>
      </c>
      <c r="T14" s="7"/>
      <c r="U14" s="7">
        <v>93138745449</v>
      </c>
      <c r="V14" s="7"/>
      <c r="W14" s="7">
        <v>105482800231.38</v>
      </c>
      <c r="X14" s="7"/>
      <c r="Y14" s="9">
        <v>3.1440296239032507E-3</v>
      </c>
    </row>
    <row r="15" spans="1:25" x14ac:dyDescent="0.55000000000000004">
      <c r="A15" s="6" t="s">
        <v>21</v>
      </c>
      <c r="B15" s="6"/>
      <c r="C15" s="7">
        <v>9325945</v>
      </c>
      <c r="D15" s="7"/>
      <c r="E15" s="7">
        <v>273188321680</v>
      </c>
      <c r="F15" s="7"/>
      <c r="G15" s="7">
        <v>355243859636.21997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9325945</v>
      </c>
      <c r="R15" s="7"/>
      <c r="S15" s="7">
        <v>38050</v>
      </c>
      <c r="T15" s="7"/>
      <c r="U15" s="7">
        <v>273188321680</v>
      </c>
      <c r="V15" s="7"/>
      <c r="W15" s="7">
        <v>352740836616.862</v>
      </c>
      <c r="X15" s="7"/>
      <c r="Y15" s="9">
        <v>1.0513824409772417E-2</v>
      </c>
    </row>
    <row r="16" spans="1:25" x14ac:dyDescent="0.55000000000000004">
      <c r="A16" s="6" t="s">
        <v>22</v>
      </c>
      <c r="B16" s="6"/>
      <c r="C16" s="7">
        <v>5846359</v>
      </c>
      <c r="D16" s="7"/>
      <c r="E16" s="7">
        <v>418921614028</v>
      </c>
      <c r="F16" s="7"/>
      <c r="G16" s="7">
        <v>692826694740.29895</v>
      </c>
      <c r="H16" s="7"/>
      <c r="I16" s="7">
        <v>200000</v>
      </c>
      <c r="J16" s="7"/>
      <c r="K16" s="7">
        <v>27372197283</v>
      </c>
      <c r="L16" s="7"/>
      <c r="M16" s="7">
        <v>-200000</v>
      </c>
      <c r="N16" s="7"/>
      <c r="O16" s="7">
        <v>28528241102</v>
      </c>
      <c r="P16" s="7"/>
      <c r="Q16" s="7">
        <v>5846359</v>
      </c>
      <c r="R16" s="7"/>
      <c r="S16" s="7">
        <v>131436</v>
      </c>
      <c r="T16" s="7"/>
      <c r="U16" s="7">
        <v>431962785314</v>
      </c>
      <c r="V16" s="7"/>
      <c r="W16" s="7">
        <v>763849930376.93201</v>
      </c>
      <c r="X16" s="7"/>
      <c r="Y16" s="9">
        <v>2.2767378227100472E-2</v>
      </c>
    </row>
    <row r="17" spans="1:25" x14ac:dyDescent="0.55000000000000004">
      <c r="A17" s="6" t="s">
        <v>23</v>
      </c>
      <c r="B17" s="6"/>
      <c r="C17" s="7">
        <v>1717429</v>
      </c>
      <c r="D17" s="7"/>
      <c r="E17" s="7">
        <v>71219113526</v>
      </c>
      <c r="F17" s="7"/>
      <c r="G17" s="7">
        <v>111736913968.10201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1717429</v>
      </c>
      <c r="R17" s="7"/>
      <c r="S17" s="7">
        <v>74090</v>
      </c>
      <c r="T17" s="7"/>
      <c r="U17" s="7">
        <v>71219113526</v>
      </c>
      <c r="V17" s="7"/>
      <c r="W17" s="7">
        <v>126487210938.071</v>
      </c>
      <c r="X17" s="7"/>
      <c r="Y17" s="9">
        <v>3.7700889373610794E-3</v>
      </c>
    </row>
    <row r="18" spans="1:25" x14ac:dyDescent="0.55000000000000004">
      <c r="A18" s="6" t="s">
        <v>24</v>
      </c>
      <c r="B18" s="6"/>
      <c r="C18" s="7">
        <v>2400000</v>
      </c>
      <c r="D18" s="7"/>
      <c r="E18" s="7">
        <v>147790915326</v>
      </c>
      <c r="F18" s="7"/>
      <c r="G18" s="7">
        <v>458439955200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2400000</v>
      </c>
      <c r="R18" s="7"/>
      <c r="S18" s="7">
        <v>203260</v>
      </c>
      <c r="T18" s="7"/>
      <c r="U18" s="7">
        <v>147790915326</v>
      </c>
      <c r="V18" s="7"/>
      <c r="W18" s="7">
        <v>484921447200</v>
      </c>
      <c r="X18" s="7"/>
      <c r="Y18" s="9">
        <v>1.4453611317850487E-2</v>
      </c>
    </row>
    <row r="19" spans="1:25" x14ac:dyDescent="0.55000000000000004">
      <c r="A19" s="6" t="s">
        <v>25</v>
      </c>
      <c r="B19" s="6"/>
      <c r="C19" s="7">
        <v>8755105</v>
      </c>
      <c r="D19" s="7"/>
      <c r="E19" s="7">
        <v>224149735943</v>
      </c>
      <c r="F19" s="7"/>
      <c r="G19" s="7">
        <v>1347052216746.2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8755105</v>
      </c>
      <c r="R19" s="7"/>
      <c r="S19" s="7">
        <v>189880</v>
      </c>
      <c r="T19" s="7"/>
      <c r="U19" s="7">
        <v>224149735943</v>
      </c>
      <c r="V19" s="7"/>
      <c r="W19" s="7">
        <v>1652527942342.47</v>
      </c>
      <c r="X19" s="7"/>
      <c r="Y19" s="9">
        <v>4.9255393236204342E-2</v>
      </c>
    </row>
    <row r="20" spans="1:25" x14ac:dyDescent="0.55000000000000004">
      <c r="A20" s="6" t="s">
        <v>26</v>
      </c>
      <c r="B20" s="6"/>
      <c r="C20" s="7">
        <v>22344695</v>
      </c>
      <c r="D20" s="7"/>
      <c r="E20" s="7">
        <v>236631453866</v>
      </c>
      <c r="F20" s="7"/>
      <c r="G20" s="7">
        <v>233334371400.19901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22344695</v>
      </c>
      <c r="R20" s="7"/>
      <c r="S20" s="7">
        <v>11341</v>
      </c>
      <c r="T20" s="7"/>
      <c r="U20" s="7">
        <v>236631453866</v>
      </c>
      <c r="V20" s="7"/>
      <c r="W20" s="7">
        <v>251903389438.32999</v>
      </c>
      <c r="X20" s="7"/>
      <c r="Y20" s="9">
        <v>7.5082545876530267E-3</v>
      </c>
    </row>
    <row r="21" spans="1:25" x14ac:dyDescent="0.55000000000000004">
      <c r="A21" s="6" t="s">
        <v>27</v>
      </c>
      <c r="B21" s="6"/>
      <c r="C21" s="7">
        <v>1679210</v>
      </c>
      <c r="D21" s="7"/>
      <c r="E21" s="7">
        <v>60900906461</v>
      </c>
      <c r="F21" s="7"/>
      <c r="G21" s="7">
        <v>78570124232.535004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1679210</v>
      </c>
      <c r="R21" s="7"/>
      <c r="S21" s="7">
        <v>51160</v>
      </c>
      <c r="T21" s="7"/>
      <c r="U21" s="7">
        <v>60900906461</v>
      </c>
      <c r="V21" s="7"/>
      <c r="W21" s="7">
        <v>85397228717.580002</v>
      </c>
      <c r="X21" s="7"/>
      <c r="Y21" s="9">
        <v>2.5453573122667214E-3</v>
      </c>
    </row>
    <row r="22" spans="1:25" x14ac:dyDescent="0.55000000000000004">
      <c r="A22" s="6" t="s">
        <v>28</v>
      </c>
      <c r="B22" s="6"/>
      <c r="C22" s="7">
        <v>3006727</v>
      </c>
      <c r="D22" s="7"/>
      <c r="E22" s="7">
        <v>326589092885</v>
      </c>
      <c r="F22" s="7"/>
      <c r="G22" s="7">
        <v>721571000021.526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3006727</v>
      </c>
      <c r="R22" s="7"/>
      <c r="S22" s="7">
        <v>317029</v>
      </c>
      <c r="T22" s="7"/>
      <c r="U22" s="7">
        <v>326589092885</v>
      </c>
      <c r="V22" s="7"/>
      <c r="W22" s="7">
        <v>947547997141.20605</v>
      </c>
      <c r="X22" s="7"/>
      <c r="Y22" s="9">
        <v>2.8242698966536237E-2</v>
      </c>
    </row>
    <row r="23" spans="1:25" x14ac:dyDescent="0.55000000000000004">
      <c r="A23" s="6" t="s">
        <v>29</v>
      </c>
      <c r="B23" s="6"/>
      <c r="C23" s="7">
        <v>5100000</v>
      </c>
      <c r="D23" s="7"/>
      <c r="E23" s="7">
        <v>352522200000</v>
      </c>
      <c r="F23" s="7"/>
      <c r="G23" s="7">
        <v>459665618850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5100000</v>
      </c>
      <c r="R23" s="7"/>
      <c r="S23" s="7">
        <v>109180</v>
      </c>
      <c r="T23" s="7"/>
      <c r="U23" s="7">
        <v>352522200000</v>
      </c>
      <c r="V23" s="7"/>
      <c r="W23" s="7">
        <v>553504932900</v>
      </c>
      <c r="X23" s="7"/>
      <c r="Y23" s="9">
        <v>1.6497816726489211E-2</v>
      </c>
    </row>
    <row r="24" spans="1:25" x14ac:dyDescent="0.55000000000000004">
      <c r="A24" s="6" t="s">
        <v>30</v>
      </c>
      <c r="B24" s="6"/>
      <c r="C24" s="7">
        <v>5688099</v>
      </c>
      <c r="D24" s="7"/>
      <c r="E24" s="7">
        <v>95311415940</v>
      </c>
      <c r="F24" s="7"/>
      <c r="G24" s="7">
        <v>558357662581.31299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5688099</v>
      </c>
      <c r="R24" s="7"/>
      <c r="S24" s="7">
        <v>110200</v>
      </c>
      <c r="T24" s="7"/>
      <c r="U24" s="7">
        <v>95311415940</v>
      </c>
      <c r="V24" s="7"/>
      <c r="W24" s="7">
        <v>623098880166.68994</v>
      </c>
      <c r="X24" s="7"/>
      <c r="Y24" s="9">
        <v>1.8572140041483474E-2</v>
      </c>
    </row>
    <row r="25" spans="1:25" x14ac:dyDescent="0.55000000000000004">
      <c r="A25" s="6" t="s">
        <v>31</v>
      </c>
      <c r="B25" s="6"/>
      <c r="C25" s="7">
        <v>3888326</v>
      </c>
      <c r="D25" s="7"/>
      <c r="E25" s="7">
        <v>174722439657</v>
      </c>
      <c r="F25" s="7"/>
      <c r="G25" s="7">
        <v>194032561107.06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3888326</v>
      </c>
      <c r="R25" s="7"/>
      <c r="S25" s="7">
        <v>65060</v>
      </c>
      <c r="T25" s="7"/>
      <c r="U25" s="7">
        <v>174722439657</v>
      </c>
      <c r="V25" s="7"/>
      <c r="W25" s="7">
        <v>251469291347.11801</v>
      </c>
      <c r="X25" s="7"/>
      <c r="Y25" s="9">
        <v>7.4953158217551125E-3</v>
      </c>
    </row>
    <row r="26" spans="1:25" x14ac:dyDescent="0.55000000000000004">
      <c r="A26" s="6" t="s">
        <v>32</v>
      </c>
      <c r="B26" s="6"/>
      <c r="C26" s="7">
        <v>11020888</v>
      </c>
      <c r="D26" s="7"/>
      <c r="E26" s="7">
        <v>127984615974</v>
      </c>
      <c r="F26" s="7"/>
      <c r="G26" s="7">
        <v>840382115185.04395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11020888</v>
      </c>
      <c r="R26" s="7"/>
      <c r="S26" s="7">
        <v>90370</v>
      </c>
      <c r="T26" s="7"/>
      <c r="U26" s="7">
        <v>127984615974</v>
      </c>
      <c r="V26" s="7"/>
      <c r="W26" s="7">
        <v>990031700551.06799</v>
      </c>
      <c r="X26" s="7"/>
      <c r="Y26" s="9">
        <v>2.9508971968018331E-2</v>
      </c>
    </row>
    <row r="27" spans="1:25" x14ac:dyDescent="0.55000000000000004">
      <c r="A27" s="6" t="s">
        <v>33</v>
      </c>
      <c r="B27" s="6"/>
      <c r="C27" s="7">
        <v>9424485</v>
      </c>
      <c r="D27" s="7"/>
      <c r="E27" s="7">
        <v>168164889566</v>
      </c>
      <c r="F27" s="7"/>
      <c r="G27" s="7">
        <v>306693615720.60199</v>
      </c>
      <c r="H27" s="7"/>
      <c r="I27" s="7">
        <v>0</v>
      </c>
      <c r="J27" s="7"/>
      <c r="K27" s="7">
        <v>0</v>
      </c>
      <c r="L27" s="7"/>
      <c r="M27" s="7">
        <v>-604776</v>
      </c>
      <c r="N27" s="7"/>
      <c r="O27" s="7">
        <v>19844705580</v>
      </c>
      <c r="P27" s="7"/>
      <c r="Q27" s="7">
        <v>8819709</v>
      </c>
      <c r="R27" s="7"/>
      <c r="S27" s="7">
        <v>33064</v>
      </c>
      <c r="T27" s="7"/>
      <c r="U27" s="7">
        <v>157373627311</v>
      </c>
      <c r="V27" s="7"/>
      <c r="W27" s="7">
        <v>289879749968.66302</v>
      </c>
      <c r="X27" s="7"/>
      <c r="Y27" s="9">
        <v>8.640181330719119E-3</v>
      </c>
    </row>
    <row r="28" spans="1:25" x14ac:dyDescent="0.55000000000000004">
      <c r="A28" s="6" t="s">
        <v>34</v>
      </c>
      <c r="B28" s="6"/>
      <c r="C28" s="7">
        <v>3892776</v>
      </c>
      <c r="D28" s="7"/>
      <c r="E28" s="7">
        <v>185063232268</v>
      </c>
      <c r="F28" s="7"/>
      <c r="G28" s="7">
        <v>418266575400.85199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3892776</v>
      </c>
      <c r="R28" s="7"/>
      <c r="S28" s="7">
        <v>117600</v>
      </c>
      <c r="T28" s="7"/>
      <c r="U28" s="7">
        <v>185063232268</v>
      </c>
      <c r="V28" s="7"/>
      <c r="W28" s="7">
        <v>455066604377.28003</v>
      </c>
      <c r="X28" s="7"/>
      <c r="Y28" s="9">
        <v>1.3563755246095547E-2</v>
      </c>
    </row>
    <row r="29" spans="1:25" x14ac:dyDescent="0.55000000000000004">
      <c r="A29" s="6" t="s">
        <v>35</v>
      </c>
      <c r="B29" s="6"/>
      <c r="C29" s="7">
        <v>3311040</v>
      </c>
      <c r="D29" s="7"/>
      <c r="E29" s="7">
        <v>107898218739</v>
      </c>
      <c r="F29" s="7"/>
      <c r="G29" s="7">
        <v>329361033612.52802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3311040</v>
      </c>
      <c r="R29" s="7"/>
      <c r="S29" s="7">
        <v>110816</v>
      </c>
      <c r="T29" s="7"/>
      <c r="U29" s="7">
        <v>107898218739</v>
      </c>
      <c r="V29" s="7"/>
      <c r="W29" s="7">
        <v>364733057198.59198</v>
      </c>
      <c r="X29" s="7"/>
      <c r="Y29" s="9">
        <v>1.0871265591487697E-2</v>
      </c>
    </row>
    <row r="30" spans="1:25" x14ac:dyDescent="0.55000000000000004">
      <c r="A30" s="6" t="s">
        <v>36</v>
      </c>
      <c r="B30" s="6"/>
      <c r="C30" s="7">
        <v>14104969</v>
      </c>
      <c r="D30" s="7"/>
      <c r="E30" s="7">
        <v>31456234983</v>
      </c>
      <c r="F30" s="7"/>
      <c r="G30" s="7">
        <v>124647085022.261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14104969</v>
      </c>
      <c r="R30" s="7"/>
      <c r="S30" s="7">
        <v>5590</v>
      </c>
      <c r="T30" s="7"/>
      <c r="U30" s="7">
        <v>24525994039</v>
      </c>
      <c r="V30" s="7"/>
      <c r="W30" s="7">
        <v>78377638388.5755</v>
      </c>
      <c r="X30" s="7"/>
      <c r="Y30" s="9">
        <v>2.3361307853481711E-3</v>
      </c>
    </row>
    <row r="31" spans="1:25" x14ac:dyDescent="0.55000000000000004">
      <c r="A31" s="6" t="s">
        <v>37</v>
      </c>
      <c r="B31" s="6"/>
      <c r="C31" s="7">
        <v>12239749</v>
      </c>
      <c r="D31" s="7"/>
      <c r="E31" s="7">
        <v>42985989947</v>
      </c>
      <c r="F31" s="7"/>
      <c r="G31" s="7">
        <v>80423357681.704498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12239749</v>
      </c>
      <c r="R31" s="7"/>
      <c r="S31" s="7">
        <v>5730</v>
      </c>
      <c r="T31" s="7"/>
      <c r="U31" s="7">
        <v>42985989947</v>
      </c>
      <c r="V31" s="7"/>
      <c r="W31" s="7">
        <v>69716465887.468506</v>
      </c>
      <c r="X31" s="7"/>
      <c r="Y31" s="9">
        <v>2.0779751157841801E-3</v>
      </c>
    </row>
    <row r="32" spans="1:25" x14ac:dyDescent="0.55000000000000004">
      <c r="A32" s="6" t="s">
        <v>38</v>
      </c>
      <c r="B32" s="6"/>
      <c r="C32" s="7">
        <v>9980735</v>
      </c>
      <c r="D32" s="7"/>
      <c r="E32" s="7">
        <v>214861650944</v>
      </c>
      <c r="F32" s="7"/>
      <c r="G32" s="7">
        <v>215094859907.94</v>
      </c>
      <c r="H32" s="7"/>
      <c r="I32" s="7">
        <v>26031748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36012483</v>
      </c>
      <c r="R32" s="7"/>
      <c r="S32" s="7">
        <v>6058</v>
      </c>
      <c r="T32" s="7"/>
      <c r="U32" s="7">
        <v>214861650944</v>
      </c>
      <c r="V32" s="7"/>
      <c r="W32" s="7">
        <v>216865548463.017</v>
      </c>
      <c r="X32" s="7"/>
      <c r="Y32" s="9">
        <v>6.4639136169700757E-3</v>
      </c>
    </row>
    <row r="33" spans="1:25" x14ac:dyDescent="0.55000000000000004">
      <c r="A33" s="6" t="s">
        <v>39</v>
      </c>
      <c r="B33" s="6"/>
      <c r="C33" s="7">
        <v>10593117</v>
      </c>
      <c r="D33" s="7"/>
      <c r="E33" s="7">
        <v>79568040205</v>
      </c>
      <c r="F33" s="7"/>
      <c r="G33" s="7">
        <v>306846762975.18903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10593117</v>
      </c>
      <c r="R33" s="7"/>
      <c r="S33" s="7">
        <v>24840</v>
      </c>
      <c r="T33" s="7"/>
      <c r="U33" s="7">
        <v>79568040205</v>
      </c>
      <c r="V33" s="7"/>
      <c r="W33" s="7">
        <v>261567384773.634</v>
      </c>
      <c r="X33" s="7"/>
      <c r="Y33" s="9">
        <v>7.7963004828398305E-3</v>
      </c>
    </row>
    <row r="34" spans="1:25" x14ac:dyDescent="0.55000000000000004">
      <c r="A34" s="6" t="s">
        <v>40</v>
      </c>
      <c r="B34" s="6"/>
      <c r="C34" s="7">
        <v>650804</v>
      </c>
      <c r="D34" s="7"/>
      <c r="E34" s="7">
        <v>4970143314</v>
      </c>
      <c r="F34" s="7"/>
      <c r="G34" s="7">
        <v>6190489592.3177996</v>
      </c>
      <c r="H34" s="7"/>
      <c r="I34" s="7">
        <v>0</v>
      </c>
      <c r="J34" s="7"/>
      <c r="K34" s="7">
        <v>0</v>
      </c>
      <c r="L34" s="7"/>
      <c r="M34" s="7">
        <v>-325402</v>
      </c>
      <c r="N34" s="7"/>
      <c r="O34" s="7">
        <v>4442480283</v>
      </c>
      <c r="P34" s="7"/>
      <c r="Q34" s="7">
        <v>325402</v>
      </c>
      <c r="R34" s="7"/>
      <c r="S34" s="7">
        <v>14816</v>
      </c>
      <c r="T34" s="7"/>
      <c r="U34" s="7">
        <v>2485071658</v>
      </c>
      <c r="V34" s="7"/>
      <c r="W34" s="7">
        <v>4792470153.6096001</v>
      </c>
      <c r="X34" s="7"/>
      <c r="Y34" s="9">
        <v>1.4284478703228693E-4</v>
      </c>
    </row>
    <row r="35" spans="1:25" x14ac:dyDescent="0.55000000000000004">
      <c r="A35" s="6" t="s">
        <v>41</v>
      </c>
      <c r="B35" s="6"/>
      <c r="C35" s="7">
        <v>60880844</v>
      </c>
      <c r="D35" s="7"/>
      <c r="E35" s="7">
        <v>447422873091</v>
      </c>
      <c r="F35" s="7"/>
      <c r="G35" s="7">
        <v>598528983454.39795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60880844</v>
      </c>
      <c r="R35" s="7"/>
      <c r="S35" s="7">
        <v>10840</v>
      </c>
      <c r="T35" s="7"/>
      <c r="U35" s="7">
        <v>447422873091</v>
      </c>
      <c r="V35" s="7"/>
      <c r="W35" s="7">
        <v>656021656283.68799</v>
      </c>
      <c r="X35" s="7"/>
      <c r="Y35" s="9">
        <v>1.9553439202919493E-2</v>
      </c>
    </row>
    <row r="36" spans="1:25" x14ac:dyDescent="0.55000000000000004">
      <c r="A36" s="6" t="s">
        <v>42</v>
      </c>
      <c r="B36" s="6"/>
      <c r="C36" s="7">
        <v>7678060</v>
      </c>
      <c r="D36" s="7"/>
      <c r="E36" s="7">
        <v>31926478380</v>
      </c>
      <c r="F36" s="7"/>
      <c r="G36" s="7">
        <v>159898267625.85001</v>
      </c>
      <c r="H36" s="7"/>
      <c r="I36" s="7">
        <v>0</v>
      </c>
      <c r="J36" s="7"/>
      <c r="K36" s="7">
        <v>0</v>
      </c>
      <c r="L36" s="7"/>
      <c r="M36" s="7">
        <v>-500000</v>
      </c>
      <c r="N36" s="7"/>
      <c r="O36" s="7">
        <v>8935018516</v>
      </c>
      <c r="P36" s="7"/>
      <c r="Q36" s="7">
        <v>7178060</v>
      </c>
      <c r="R36" s="7"/>
      <c r="S36" s="7">
        <v>15318</v>
      </c>
      <c r="T36" s="7"/>
      <c r="U36" s="7">
        <v>29847406424</v>
      </c>
      <c r="V36" s="7"/>
      <c r="W36" s="7">
        <v>109299299617.674</v>
      </c>
      <c r="X36" s="7"/>
      <c r="Y36" s="9">
        <v>3.2577845403805937E-3</v>
      </c>
    </row>
    <row r="37" spans="1:25" x14ac:dyDescent="0.55000000000000004">
      <c r="A37" s="6" t="s">
        <v>43</v>
      </c>
      <c r="B37" s="6"/>
      <c r="C37" s="7">
        <v>8575251</v>
      </c>
      <c r="D37" s="7"/>
      <c r="E37" s="7">
        <v>26866261383</v>
      </c>
      <c r="F37" s="7"/>
      <c r="G37" s="7">
        <v>19673918816.117401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8575251</v>
      </c>
      <c r="R37" s="7"/>
      <c r="S37" s="7">
        <v>2071</v>
      </c>
      <c r="T37" s="7"/>
      <c r="U37" s="7">
        <v>26866261383</v>
      </c>
      <c r="V37" s="7"/>
      <c r="W37" s="7">
        <v>17653676719.314999</v>
      </c>
      <c r="X37" s="7"/>
      <c r="Y37" s="9">
        <v>5.2618704143792493E-4</v>
      </c>
    </row>
    <row r="38" spans="1:25" x14ac:dyDescent="0.55000000000000004">
      <c r="A38" s="6" t="s">
        <v>44</v>
      </c>
      <c r="B38" s="6"/>
      <c r="C38" s="7">
        <v>68331606</v>
      </c>
      <c r="D38" s="7"/>
      <c r="E38" s="7">
        <v>460163652883</v>
      </c>
      <c r="F38" s="7"/>
      <c r="G38" s="7">
        <v>404153946018.58502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68331606</v>
      </c>
      <c r="R38" s="7"/>
      <c r="S38" s="7">
        <v>5470</v>
      </c>
      <c r="T38" s="7"/>
      <c r="U38" s="7">
        <v>460163652883</v>
      </c>
      <c r="V38" s="7"/>
      <c r="W38" s="7">
        <v>371549930205.32098</v>
      </c>
      <c r="X38" s="7"/>
      <c r="Y38" s="9">
        <v>1.1074449908063761E-2</v>
      </c>
    </row>
    <row r="39" spans="1:25" x14ac:dyDescent="0.55000000000000004">
      <c r="A39" s="6" t="s">
        <v>45</v>
      </c>
      <c r="B39" s="6"/>
      <c r="C39" s="7">
        <v>10944108</v>
      </c>
      <c r="D39" s="7"/>
      <c r="E39" s="7">
        <v>219490133710</v>
      </c>
      <c r="F39" s="7"/>
      <c r="G39" s="7">
        <v>246158919342.29001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10944108</v>
      </c>
      <c r="R39" s="7"/>
      <c r="S39" s="7">
        <v>30118</v>
      </c>
      <c r="T39" s="7"/>
      <c r="U39" s="7">
        <v>219490133710</v>
      </c>
      <c r="V39" s="7"/>
      <c r="W39" s="7">
        <v>327653437607.77301</v>
      </c>
      <c r="X39" s="7"/>
      <c r="Y39" s="9">
        <v>9.7660671877585828E-3</v>
      </c>
    </row>
    <row r="40" spans="1:25" x14ac:dyDescent="0.55000000000000004">
      <c r="A40" s="6" t="s">
        <v>46</v>
      </c>
      <c r="B40" s="6"/>
      <c r="C40" s="7">
        <v>200000</v>
      </c>
      <c r="D40" s="7"/>
      <c r="E40" s="7">
        <v>6768340055</v>
      </c>
      <c r="F40" s="7"/>
      <c r="G40" s="7">
        <v>5144606370</v>
      </c>
      <c r="H40" s="7"/>
      <c r="I40" s="7">
        <v>0</v>
      </c>
      <c r="J40" s="7"/>
      <c r="K40" s="7">
        <v>0</v>
      </c>
      <c r="L40" s="7"/>
      <c r="M40" s="7">
        <v>-200000</v>
      </c>
      <c r="N40" s="7"/>
      <c r="O40" s="7">
        <v>5605845607</v>
      </c>
      <c r="P40" s="7"/>
      <c r="Q40" s="7">
        <v>0</v>
      </c>
      <c r="R40" s="7"/>
      <c r="S40" s="7">
        <v>0</v>
      </c>
      <c r="T40" s="7"/>
      <c r="U40" s="7">
        <v>0</v>
      </c>
      <c r="V40" s="7"/>
      <c r="W40" s="7">
        <v>0</v>
      </c>
      <c r="X40" s="7"/>
      <c r="Y40" s="9">
        <v>0</v>
      </c>
    </row>
    <row r="41" spans="1:25" x14ac:dyDescent="0.55000000000000004">
      <c r="A41" s="6" t="s">
        <v>47</v>
      </c>
      <c r="B41" s="6"/>
      <c r="C41" s="7">
        <v>2092534</v>
      </c>
      <c r="D41" s="7"/>
      <c r="E41" s="7">
        <v>6980748587</v>
      </c>
      <c r="F41" s="7"/>
      <c r="G41" s="7">
        <v>9618305746.5648003</v>
      </c>
      <c r="H41" s="7"/>
      <c r="I41" s="7">
        <v>0</v>
      </c>
      <c r="J41" s="7"/>
      <c r="K41" s="7">
        <v>0</v>
      </c>
      <c r="L41" s="7"/>
      <c r="M41" s="7">
        <v>-697767</v>
      </c>
      <c r="N41" s="7"/>
      <c r="O41" s="7">
        <v>2900079309</v>
      </c>
      <c r="P41" s="7"/>
      <c r="Q41" s="7">
        <v>1394767</v>
      </c>
      <c r="R41" s="7"/>
      <c r="S41" s="7">
        <v>4418</v>
      </c>
      <c r="T41" s="7"/>
      <c r="U41" s="7">
        <v>4652979481</v>
      </c>
      <c r="V41" s="7"/>
      <c r="W41" s="7">
        <v>6125416226.3943005</v>
      </c>
      <c r="X41" s="7"/>
      <c r="Y41" s="9">
        <v>1.8257469494815465E-4</v>
      </c>
    </row>
    <row r="42" spans="1:25" x14ac:dyDescent="0.55000000000000004">
      <c r="A42" s="6" t="s">
        <v>48</v>
      </c>
      <c r="B42" s="6"/>
      <c r="C42" s="7">
        <v>219291</v>
      </c>
      <c r="D42" s="7"/>
      <c r="E42" s="7">
        <v>1102498849</v>
      </c>
      <c r="F42" s="7"/>
      <c r="G42" s="7">
        <v>2219099704.8390002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219291</v>
      </c>
      <c r="R42" s="7"/>
      <c r="S42" s="7">
        <v>9110</v>
      </c>
      <c r="T42" s="7"/>
      <c r="U42" s="7">
        <v>1102498849</v>
      </c>
      <c r="V42" s="7"/>
      <c r="W42" s="7">
        <v>1985854450.9905</v>
      </c>
      <c r="X42" s="7"/>
      <c r="Y42" s="9">
        <v>5.9190552478496472E-5</v>
      </c>
    </row>
    <row r="43" spans="1:25" x14ac:dyDescent="0.55000000000000004">
      <c r="A43" s="6" t="s">
        <v>49</v>
      </c>
      <c r="B43" s="6"/>
      <c r="C43" s="7">
        <v>538214</v>
      </c>
      <c r="D43" s="7"/>
      <c r="E43" s="7">
        <v>173702413977</v>
      </c>
      <c r="F43" s="7"/>
      <c r="G43" s="7">
        <v>295802578286.16302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538214</v>
      </c>
      <c r="R43" s="7"/>
      <c r="S43" s="7">
        <v>467480</v>
      </c>
      <c r="T43" s="7"/>
      <c r="U43" s="7">
        <v>173702413977</v>
      </c>
      <c r="V43" s="7"/>
      <c r="W43" s="7">
        <v>250107235249.716</v>
      </c>
      <c r="X43" s="7"/>
      <c r="Y43" s="9">
        <v>7.4547182578844481E-3</v>
      </c>
    </row>
    <row r="44" spans="1:25" x14ac:dyDescent="0.55000000000000004">
      <c r="A44" s="6" t="s">
        <v>50</v>
      </c>
      <c r="B44" s="6"/>
      <c r="C44" s="7">
        <v>633689</v>
      </c>
      <c r="D44" s="7"/>
      <c r="E44" s="7">
        <v>13319818327</v>
      </c>
      <c r="F44" s="7"/>
      <c r="G44" s="7">
        <v>36730550676.739502</v>
      </c>
      <c r="H44" s="7"/>
      <c r="I44" s="7">
        <v>0</v>
      </c>
      <c r="J44" s="7"/>
      <c r="K44" s="7">
        <v>0</v>
      </c>
      <c r="L44" s="7"/>
      <c r="M44" s="7">
        <v>-633689</v>
      </c>
      <c r="N44" s="7"/>
      <c r="O44" s="7">
        <v>35280790009</v>
      </c>
      <c r="P44" s="7"/>
      <c r="Q44" s="7">
        <v>0</v>
      </c>
      <c r="R44" s="7"/>
      <c r="S44" s="7">
        <v>0</v>
      </c>
      <c r="T44" s="7"/>
      <c r="U44" s="7">
        <v>0</v>
      </c>
      <c r="V44" s="7"/>
      <c r="W44" s="7">
        <v>0</v>
      </c>
      <c r="X44" s="7"/>
      <c r="Y44" s="9">
        <v>0</v>
      </c>
    </row>
    <row r="45" spans="1:25" x14ac:dyDescent="0.55000000000000004">
      <c r="A45" s="6" t="s">
        <v>51</v>
      </c>
      <c r="B45" s="6"/>
      <c r="C45" s="7">
        <v>11359792</v>
      </c>
      <c r="D45" s="7"/>
      <c r="E45" s="7">
        <v>91092876655</v>
      </c>
      <c r="F45" s="7"/>
      <c r="G45" s="7">
        <v>101821778559.439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11359792</v>
      </c>
      <c r="R45" s="7"/>
      <c r="S45" s="7">
        <v>9017</v>
      </c>
      <c r="T45" s="7"/>
      <c r="U45" s="7">
        <v>91092876655</v>
      </c>
      <c r="V45" s="7"/>
      <c r="W45" s="7">
        <v>101821778559.439</v>
      </c>
      <c r="X45" s="7"/>
      <c r="Y45" s="9">
        <v>3.0349088898585911E-3</v>
      </c>
    </row>
    <row r="46" spans="1:25" x14ac:dyDescent="0.55000000000000004">
      <c r="A46" s="6" t="s">
        <v>52</v>
      </c>
      <c r="B46" s="6"/>
      <c r="C46" s="7">
        <v>21477500</v>
      </c>
      <c r="D46" s="7"/>
      <c r="E46" s="7">
        <v>177526527511</v>
      </c>
      <c r="F46" s="7"/>
      <c r="G46" s="7">
        <v>263241910428.75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21477500</v>
      </c>
      <c r="R46" s="7"/>
      <c r="S46" s="7">
        <v>11650</v>
      </c>
      <c r="T46" s="7"/>
      <c r="U46" s="7">
        <v>177526527511</v>
      </c>
      <c r="V46" s="7"/>
      <c r="W46" s="7">
        <v>248724108393.75</v>
      </c>
      <c r="X46" s="7"/>
      <c r="Y46" s="9">
        <v>7.4134926571302537E-3</v>
      </c>
    </row>
    <row r="47" spans="1:25" x14ac:dyDescent="0.55000000000000004">
      <c r="A47" s="6" t="s">
        <v>53</v>
      </c>
      <c r="B47" s="6"/>
      <c r="C47" s="7">
        <v>82469611</v>
      </c>
      <c r="D47" s="7"/>
      <c r="E47" s="7">
        <v>535528416207</v>
      </c>
      <c r="F47" s="7"/>
      <c r="G47" s="7">
        <v>552865814997.32495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82469611</v>
      </c>
      <c r="R47" s="7"/>
      <c r="S47" s="7">
        <v>6288</v>
      </c>
      <c r="T47" s="7"/>
      <c r="U47" s="7">
        <v>535528416207</v>
      </c>
      <c r="V47" s="7"/>
      <c r="W47" s="7">
        <v>515483428929.89001</v>
      </c>
      <c r="X47" s="7"/>
      <c r="Y47" s="9">
        <v>1.5364544434085478E-2</v>
      </c>
    </row>
    <row r="48" spans="1:25" x14ac:dyDescent="0.55000000000000004">
      <c r="A48" s="6" t="s">
        <v>54</v>
      </c>
      <c r="B48" s="6"/>
      <c r="C48" s="7">
        <v>456860</v>
      </c>
      <c r="D48" s="7"/>
      <c r="E48" s="7">
        <v>869736720</v>
      </c>
      <c r="F48" s="7"/>
      <c r="G48" s="7">
        <v>1720288695.204</v>
      </c>
      <c r="H48" s="7"/>
      <c r="I48" s="7">
        <v>0</v>
      </c>
      <c r="J48" s="7"/>
      <c r="K48" s="7">
        <v>0</v>
      </c>
      <c r="L48" s="7"/>
      <c r="M48" s="7">
        <v>-456860</v>
      </c>
      <c r="N48" s="7"/>
      <c r="O48" s="7">
        <v>1501883731</v>
      </c>
      <c r="P48" s="7"/>
      <c r="Q48" s="7">
        <v>0</v>
      </c>
      <c r="R48" s="7"/>
      <c r="S48" s="7">
        <v>0</v>
      </c>
      <c r="T48" s="7"/>
      <c r="U48" s="7">
        <v>0</v>
      </c>
      <c r="V48" s="7"/>
      <c r="W48" s="7">
        <v>0</v>
      </c>
      <c r="X48" s="7"/>
      <c r="Y48" s="9">
        <v>0</v>
      </c>
    </row>
    <row r="49" spans="1:25" x14ac:dyDescent="0.55000000000000004">
      <c r="A49" s="6" t="s">
        <v>55</v>
      </c>
      <c r="B49" s="6"/>
      <c r="C49" s="7">
        <v>96512880</v>
      </c>
      <c r="D49" s="7"/>
      <c r="E49" s="7">
        <v>379833013076</v>
      </c>
      <c r="F49" s="7"/>
      <c r="G49" s="7">
        <v>633194947202.40002</v>
      </c>
      <c r="H49" s="7"/>
      <c r="I49" s="7">
        <v>160000</v>
      </c>
      <c r="J49" s="7"/>
      <c r="K49" s="7">
        <v>1051812612</v>
      </c>
      <c r="L49" s="7"/>
      <c r="M49" s="7">
        <v>0</v>
      </c>
      <c r="N49" s="7"/>
      <c r="O49" s="7">
        <v>0</v>
      </c>
      <c r="P49" s="7"/>
      <c r="Q49" s="7">
        <v>96672880</v>
      </c>
      <c r="R49" s="7"/>
      <c r="S49" s="7">
        <v>6240</v>
      </c>
      <c r="T49" s="7"/>
      <c r="U49" s="7">
        <v>380884825688</v>
      </c>
      <c r="V49" s="7"/>
      <c r="W49" s="7">
        <v>599649500511.35999</v>
      </c>
      <c r="X49" s="7"/>
      <c r="Y49" s="9">
        <v>1.7873205768438084E-2</v>
      </c>
    </row>
    <row r="50" spans="1:25" x14ac:dyDescent="0.55000000000000004">
      <c r="A50" s="6" t="s">
        <v>56</v>
      </c>
      <c r="B50" s="6"/>
      <c r="C50" s="7">
        <v>32995935</v>
      </c>
      <c r="D50" s="7"/>
      <c r="E50" s="7">
        <v>99911033846</v>
      </c>
      <c r="F50" s="7"/>
      <c r="G50" s="7">
        <v>266004830504.543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32995935</v>
      </c>
      <c r="R50" s="7"/>
      <c r="S50" s="7">
        <v>8230</v>
      </c>
      <c r="T50" s="7"/>
      <c r="U50" s="7">
        <v>99911033846</v>
      </c>
      <c r="V50" s="7"/>
      <c r="W50" s="7">
        <v>269940783606.952</v>
      </c>
      <c r="X50" s="7"/>
      <c r="Y50" s="9">
        <v>8.0458787451438384E-3</v>
      </c>
    </row>
    <row r="51" spans="1:25" x14ac:dyDescent="0.55000000000000004">
      <c r="A51" s="6" t="s">
        <v>57</v>
      </c>
      <c r="B51" s="6"/>
      <c r="C51" s="7">
        <v>9495314</v>
      </c>
      <c r="D51" s="7"/>
      <c r="E51" s="7">
        <v>149914706366</v>
      </c>
      <c r="F51" s="7"/>
      <c r="G51" s="7">
        <v>151398622782.46799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9495314</v>
      </c>
      <c r="R51" s="7"/>
      <c r="S51" s="7">
        <v>15410</v>
      </c>
      <c r="T51" s="7"/>
      <c r="U51" s="7">
        <v>149914706366</v>
      </c>
      <c r="V51" s="7"/>
      <c r="W51" s="7">
        <v>145452168146.99701</v>
      </c>
      <c r="X51" s="7"/>
      <c r="Y51" s="9">
        <v>4.3353601204366944E-3</v>
      </c>
    </row>
    <row r="52" spans="1:25" x14ac:dyDescent="0.55000000000000004">
      <c r="A52" s="6" t="s">
        <v>58</v>
      </c>
      <c r="B52" s="6"/>
      <c r="C52" s="7">
        <v>4306209</v>
      </c>
      <c r="D52" s="7"/>
      <c r="E52" s="7">
        <v>42371279723</v>
      </c>
      <c r="F52" s="7"/>
      <c r="G52" s="7">
        <v>39937877236.678497</v>
      </c>
      <c r="H52" s="7"/>
      <c r="I52" s="7">
        <v>546481</v>
      </c>
      <c r="J52" s="7"/>
      <c r="K52" s="7">
        <v>4752796315</v>
      </c>
      <c r="L52" s="7"/>
      <c r="M52" s="7">
        <v>0</v>
      </c>
      <c r="N52" s="7"/>
      <c r="O52" s="7">
        <v>0</v>
      </c>
      <c r="P52" s="7"/>
      <c r="Q52" s="7">
        <v>4852690</v>
      </c>
      <c r="R52" s="7"/>
      <c r="S52" s="7">
        <v>8800</v>
      </c>
      <c r="T52" s="7"/>
      <c r="U52" s="7">
        <v>47124076038</v>
      </c>
      <c r="V52" s="7"/>
      <c r="W52" s="7">
        <v>42449585151.599998</v>
      </c>
      <c r="X52" s="7"/>
      <c r="Y52" s="9">
        <v>1.2652560696746673E-3</v>
      </c>
    </row>
    <row r="53" spans="1:25" x14ac:dyDescent="0.55000000000000004">
      <c r="A53" s="6" t="s">
        <v>59</v>
      </c>
      <c r="B53" s="6"/>
      <c r="C53" s="7">
        <v>40664165</v>
      </c>
      <c r="D53" s="7"/>
      <c r="E53" s="7">
        <v>173894491429</v>
      </c>
      <c r="F53" s="7"/>
      <c r="G53" s="7">
        <v>701325399336.63696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40664165</v>
      </c>
      <c r="R53" s="7"/>
      <c r="S53" s="7">
        <v>19910</v>
      </c>
      <c r="T53" s="7"/>
      <c r="U53" s="7">
        <v>173894491429</v>
      </c>
      <c r="V53" s="7"/>
      <c r="W53" s="7">
        <v>804806265175.35803</v>
      </c>
      <c r="X53" s="7"/>
      <c r="Y53" s="9">
        <v>2.3988126345374675E-2</v>
      </c>
    </row>
    <row r="54" spans="1:25" x14ac:dyDescent="0.55000000000000004">
      <c r="A54" s="6" t="s">
        <v>60</v>
      </c>
      <c r="B54" s="6"/>
      <c r="C54" s="7">
        <v>60194533</v>
      </c>
      <c r="D54" s="7"/>
      <c r="E54" s="7">
        <v>503241014625</v>
      </c>
      <c r="F54" s="7"/>
      <c r="G54" s="7">
        <v>825741982295.37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60194533</v>
      </c>
      <c r="R54" s="7"/>
      <c r="S54" s="7">
        <v>16130</v>
      </c>
      <c r="T54" s="7"/>
      <c r="U54" s="7">
        <v>503241014625</v>
      </c>
      <c r="V54" s="7"/>
      <c r="W54" s="7">
        <v>965160737277.125</v>
      </c>
      <c r="X54" s="7"/>
      <c r="Y54" s="9">
        <v>2.8767665848567926E-2</v>
      </c>
    </row>
    <row r="55" spans="1:25" x14ac:dyDescent="0.55000000000000004">
      <c r="A55" s="6" t="s">
        <v>61</v>
      </c>
      <c r="B55" s="6"/>
      <c r="C55" s="7">
        <v>290100</v>
      </c>
      <c r="D55" s="7"/>
      <c r="E55" s="7">
        <v>259466069768</v>
      </c>
      <c r="F55" s="7"/>
      <c r="G55" s="7">
        <v>339139046124.375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290100</v>
      </c>
      <c r="R55" s="7"/>
      <c r="S55" s="7">
        <v>1160822</v>
      </c>
      <c r="T55" s="7"/>
      <c r="U55" s="7">
        <v>259466069768</v>
      </c>
      <c r="V55" s="7"/>
      <c r="W55" s="7">
        <v>336333519122.25</v>
      </c>
      <c r="X55" s="7"/>
      <c r="Y55" s="9">
        <v>1.0024786461038665E-2</v>
      </c>
    </row>
    <row r="56" spans="1:25" x14ac:dyDescent="0.55000000000000004">
      <c r="A56" s="6" t="s">
        <v>62</v>
      </c>
      <c r="B56" s="6"/>
      <c r="C56" s="7">
        <v>231600</v>
      </c>
      <c r="D56" s="7"/>
      <c r="E56" s="7">
        <v>246076852800</v>
      </c>
      <c r="F56" s="7"/>
      <c r="G56" s="7">
        <v>270025169695.5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231600</v>
      </c>
      <c r="R56" s="7"/>
      <c r="S56" s="7">
        <v>1153762</v>
      </c>
      <c r="T56" s="7"/>
      <c r="U56" s="7">
        <v>246076852800</v>
      </c>
      <c r="V56" s="7"/>
      <c r="W56" s="7">
        <v>266877265101</v>
      </c>
      <c r="X56" s="7"/>
      <c r="Y56" s="9">
        <v>7.9545672430320138E-3</v>
      </c>
    </row>
    <row r="57" spans="1:25" x14ac:dyDescent="0.55000000000000004">
      <c r="A57" s="6" t="s">
        <v>63</v>
      </c>
      <c r="B57" s="6"/>
      <c r="C57" s="7">
        <v>91400</v>
      </c>
      <c r="D57" s="7"/>
      <c r="E57" s="7">
        <v>63368946869</v>
      </c>
      <c r="F57" s="7"/>
      <c r="G57" s="7">
        <v>106727738755.75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91400</v>
      </c>
      <c r="R57" s="7"/>
      <c r="S57" s="7">
        <v>1158119</v>
      </c>
      <c r="T57" s="7"/>
      <c r="U57" s="7">
        <v>63368946869</v>
      </c>
      <c r="V57" s="7"/>
      <c r="W57" s="7">
        <v>105719761504.25</v>
      </c>
      <c r="X57" s="7"/>
      <c r="Y57" s="9">
        <v>3.1510925124498845E-3</v>
      </c>
    </row>
    <row r="58" spans="1:25" x14ac:dyDescent="0.55000000000000004">
      <c r="A58" s="6" t="s">
        <v>64</v>
      </c>
      <c r="B58" s="6"/>
      <c r="C58" s="7">
        <v>1023131</v>
      </c>
      <c r="D58" s="7"/>
      <c r="E58" s="7">
        <v>34820206312</v>
      </c>
      <c r="F58" s="7"/>
      <c r="G58" s="7">
        <v>39461282777.339996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1023131</v>
      </c>
      <c r="R58" s="7"/>
      <c r="S58" s="7">
        <v>38950</v>
      </c>
      <c r="T58" s="7"/>
      <c r="U58" s="7">
        <v>34820206312</v>
      </c>
      <c r="V58" s="7"/>
      <c r="W58" s="7">
        <v>39613839282.922501</v>
      </c>
      <c r="X58" s="7"/>
      <c r="Y58" s="9">
        <v>1.1807335788285151E-3</v>
      </c>
    </row>
    <row r="59" spans="1:25" x14ac:dyDescent="0.55000000000000004">
      <c r="A59" s="6" t="s">
        <v>65</v>
      </c>
      <c r="B59" s="6"/>
      <c r="C59" s="7">
        <v>4530397</v>
      </c>
      <c r="D59" s="7"/>
      <c r="E59" s="7">
        <v>21721238231</v>
      </c>
      <c r="F59" s="7"/>
      <c r="G59" s="7">
        <v>106641486144.28799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4530397</v>
      </c>
      <c r="R59" s="7"/>
      <c r="S59" s="7">
        <v>22570</v>
      </c>
      <c r="T59" s="7"/>
      <c r="U59" s="7">
        <v>21721238231</v>
      </c>
      <c r="V59" s="7"/>
      <c r="W59" s="7">
        <v>101642666481.27499</v>
      </c>
      <c r="X59" s="7"/>
      <c r="Y59" s="9">
        <v>3.0295702594988431E-3</v>
      </c>
    </row>
    <row r="60" spans="1:25" x14ac:dyDescent="0.55000000000000004">
      <c r="A60" s="6" t="s">
        <v>66</v>
      </c>
      <c r="B60" s="6"/>
      <c r="C60" s="7">
        <v>45861974</v>
      </c>
      <c r="D60" s="7"/>
      <c r="E60" s="7">
        <v>371178100259</v>
      </c>
      <c r="F60" s="7"/>
      <c r="G60" s="7">
        <v>674809787960.06897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45861974</v>
      </c>
      <c r="R60" s="7"/>
      <c r="S60" s="7">
        <v>15344</v>
      </c>
      <c r="T60" s="7"/>
      <c r="U60" s="7">
        <v>371178100259</v>
      </c>
      <c r="V60" s="7"/>
      <c r="W60" s="7">
        <v>699519077588.11694</v>
      </c>
      <c r="X60" s="7"/>
      <c r="Y60" s="9">
        <v>2.0849927169152314E-2</v>
      </c>
    </row>
    <row r="61" spans="1:25" x14ac:dyDescent="0.55000000000000004">
      <c r="A61" s="6" t="s">
        <v>67</v>
      </c>
      <c r="B61" s="6"/>
      <c r="C61" s="7">
        <v>9886247</v>
      </c>
      <c r="D61" s="7"/>
      <c r="E61" s="7">
        <v>92200341772</v>
      </c>
      <c r="F61" s="7"/>
      <c r="G61" s="7">
        <v>97684592873.679001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9886247</v>
      </c>
      <c r="R61" s="7"/>
      <c r="S61" s="7">
        <v>8790</v>
      </c>
      <c r="T61" s="7"/>
      <c r="U61" s="7">
        <v>92200341772</v>
      </c>
      <c r="V61" s="7"/>
      <c r="W61" s="7">
        <v>86383055468.776505</v>
      </c>
      <c r="X61" s="7"/>
      <c r="Y61" s="9">
        <v>2.5747409511443328E-3</v>
      </c>
    </row>
    <row r="62" spans="1:25" x14ac:dyDescent="0.55000000000000004">
      <c r="A62" s="6" t="s">
        <v>68</v>
      </c>
      <c r="B62" s="6"/>
      <c r="C62" s="7">
        <v>1593955</v>
      </c>
      <c r="D62" s="7"/>
      <c r="E62" s="7">
        <v>50140123765</v>
      </c>
      <c r="F62" s="7"/>
      <c r="G62" s="7">
        <v>43385984038.930496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1593955</v>
      </c>
      <c r="R62" s="7"/>
      <c r="S62" s="7">
        <v>18895</v>
      </c>
      <c r="T62" s="7"/>
      <c r="U62" s="7">
        <v>50140123765</v>
      </c>
      <c r="V62" s="7"/>
      <c r="W62" s="7">
        <v>29938578935.636299</v>
      </c>
      <c r="X62" s="7"/>
      <c r="Y62" s="9">
        <v>8.9235191770349273E-4</v>
      </c>
    </row>
    <row r="63" spans="1:25" x14ac:dyDescent="0.55000000000000004">
      <c r="A63" s="6" t="s">
        <v>69</v>
      </c>
      <c r="B63" s="6"/>
      <c r="C63" s="7">
        <v>178047</v>
      </c>
      <c r="D63" s="7"/>
      <c r="E63" s="7">
        <v>1325979605</v>
      </c>
      <c r="F63" s="7"/>
      <c r="G63" s="7">
        <v>3770190288.6957002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178047</v>
      </c>
      <c r="R63" s="7"/>
      <c r="S63" s="7">
        <v>22251</v>
      </c>
      <c r="T63" s="7"/>
      <c r="U63" s="7">
        <v>1325979605</v>
      </c>
      <c r="V63" s="7"/>
      <c r="W63" s="7">
        <v>3938151540.4078498</v>
      </c>
      <c r="X63" s="7"/>
      <c r="Y63" s="9">
        <v>1.1738089128562105E-4</v>
      </c>
    </row>
    <row r="64" spans="1:25" x14ac:dyDescent="0.55000000000000004">
      <c r="A64" s="6" t="s">
        <v>70</v>
      </c>
      <c r="B64" s="6"/>
      <c r="C64" s="7">
        <v>42700000</v>
      </c>
      <c r="D64" s="7"/>
      <c r="E64" s="7">
        <v>517043700687</v>
      </c>
      <c r="F64" s="7"/>
      <c r="G64" s="7">
        <v>513595813500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42700000</v>
      </c>
      <c r="R64" s="7"/>
      <c r="S64" s="7">
        <v>12370</v>
      </c>
      <c r="T64" s="7"/>
      <c r="U64" s="7">
        <v>517043700687</v>
      </c>
      <c r="V64" s="7"/>
      <c r="W64" s="7">
        <v>525056215950</v>
      </c>
      <c r="X64" s="7"/>
      <c r="Y64" s="9">
        <v>1.5649871766205248E-2</v>
      </c>
    </row>
    <row r="65" spans="1:25" x14ac:dyDescent="0.55000000000000004">
      <c r="A65" s="6" t="s">
        <v>71</v>
      </c>
      <c r="B65" s="6"/>
      <c r="C65" s="7">
        <v>1181108</v>
      </c>
      <c r="D65" s="7"/>
      <c r="E65" s="7">
        <v>48553120896</v>
      </c>
      <c r="F65" s="7"/>
      <c r="G65" s="7">
        <v>51636056317.452003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1181108</v>
      </c>
      <c r="R65" s="7"/>
      <c r="S65" s="7">
        <v>52330</v>
      </c>
      <c r="T65" s="7"/>
      <c r="U65" s="7">
        <v>48553120896</v>
      </c>
      <c r="V65" s="7"/>
      <c r="W65" s="7">
        <v>61439627719.241997</v>
      </c>
      <c r="X65" s="7"/>
      <c r="Y65" s="9">
        <v>1.8312749491591401E-3</v>
      </c>
    </row>
    <row r="66" spans="1:25" x14ac:dyDescent="0.55000000000000004">
      <c r="A66" s="6" t="s">
        <v>72</v>
      </c>
      <c r="B66" s="6"/>
      <c r="C66" s="7">
        <v>561012</v>
      </c>
      <c r="D66" s="7"/>
      <c r="E66" s="7">
        <v>3604960219</v>
      </c>
      <c r="F66" s="7"/>
      <c r="G66" s="7">
        <v>18375357594.869999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561012</v>
      </c>
      <c r="R66" s="7"/>
      <c r="S66" s="7">
        <v>31903</v>
      </c>
      <c r="T66" s="7"/>
      <c r="U66" s="7">
        <v>3604960219</v>
      </c>
      <c r="V66" s="7"/>
      <c r="W66" s="7">
        <v>17791472939.275799</v>
      </c>
      <c r="X66" s="7"/>
      <c r="Y66" s="9">
        <v>5.3029420769316578E-4</v>
      </c>
    </row>
    <row r="67" spans="1:25" x14ac:dyDescent="0.55000000000000004">
      <c r="A67" s="6" t="s">
        <v>73</v>
      </c>
      <c r="B67" s="6"/>
      <c r="C67" s="7">
        <v>7509810</v>
      </c>
      <c r="D67" s="7"/>
      <c r="E67" s="7">
        <v>212206911742</v>
      </c>
      <c r="F67" s="7"/>
      <c r="G67" s="7">
        <v>227163803366.11499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7509810</v>
      </c>
      <c r="R67" s="7"/>
      <c r="S67" s="7">
        <v>33240</v>
      </c>
      <c r="T67" s="7"/>
      <c r="U67" s="7">
        <v>212206911742</v>
      </c>
      <c r="V67" s="7"/>
      <c r="W67" s="7">
        <v>248140809197.82001</v>
      </c>
      <c r="X67" s="7"/>
      <c r="Y67" s="9">
        <v>7.3961067899786419E-3</v>
      </c>
    </row>
    <row r="68" spans="1:25" x14ac:dyDescent="0.55000000000000004">
      <c r="A68" s="6" t="s">
        <v>74</v>
      </c>
      <c r="B68" s="6"/>
      <c r="C68" s="7">
        <v>92298294</v>
      </c>
      <c r="D68" s="7"/>
      <c r="E68" s="7">
        <v>618944917950</v>
      </c>
      <c r="F68" s="7"/>
      <c r="G68" s="7">
        <v>1470738379985.72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92298294</v>
      </c>
      <c r="R68" s="7"/>
      <c r="S68" s="7">
        <v>16660</v>
      </c>
      <c r="T68" s="7"/>
      <c r="U68" s="7">
        <v>618944917950</v>
      </c>
      <c r="V68" s="7"/>
      <c r="W68" s="7">
        <v>1528540325050.6599</v>
      </c>
      <c r="X68" s="7"/>
      <c r="Y68" s="9">
        <v>4.5559807406973934E-2</v>
      </c>
    </row>
    <row r="69" spans="1:25" x14ac:dyDescent="0.55000000000000004">
      <c r="A69" s="6" t="s">
        <v>75</v>
      </c>
      <c r="B69" s="6"/>
      <c r="C69" s="7">
        <v>43579341</v>
      </c>
      <c r="D69" s="7"/>
      <c r="E69" s="7">
        <v>493430950320</v>
      </c>
      <c r="F69" s="7"/>
      <c r="G69" s="7">
        <v>1111592327014.1399</v>
      </c>
      <c r="H69" s="7"/>
      <c r="I69" s="7">
        <v>40000</v>
      </c>
      <c r="J69" s="7"/>
      <c r="K69" s="7">
        <v>1055322260</v>
      </c>
      <c r="L69" s="7"/>
      <c r="M69" s="7">
        <v>0</v>
      </c>
      <c r="N69" s="7"/>
      <c r="O69" s="7">
        <v>0</v>
      </c>
      <c r="P69" s="7"/>
      <c r="Q69" s="7">
        <v>43619341</v>
      </c>
      <c r="R69" s="7"/>
      <c r="S69" s="7">
        <v>26320</v>
      </c>
      <c r="T69" s="7"/>
      <c r="U69" s="7">
        <v>494486272580</v>
      </c>
      <c r="V69" s="7"/>
      <c r="W69" s="7">
        <v>1141230091842.04</v>
      </c>
      <c r="X69" s="7"/>
      <c r="Y69" s="9">
        <v>3.4015604521027795E-2</v>
      </c>
    </row>
    <row r="70" spans="1:25" x14ac:dyDescent="0.55000000000000004">
      <c r="A70" s="6" t="s">
        <v>76</v>
      </c>
      <c r="B70" s="6"/>
      <c r="C70" s="7">
        <v>4889593</v>
      </c>
      <c r="D70" s="7"/>
      <c r="E70" s="7">
        <v>105681848083</v>
      </c>
      <c r="F70" s="7"/>
      <c r="G70" s="7">
        <v>134052587839.10699</v>
      </c>
      <c r="H70" s="7"/>
      <c r="I70" s="7">
        <v>0</v>
      </c>
      <c r="J70" s="7"/>
      <c r="K70" s="7">
        <v>0</v>
      </c>
      <c r="L70" s="7"/>
      <c r="M70" s="7">
        <v>-18379</v>
      </c>
      <c r="N70" s="7"/>
      <c r="O70" s="7">
        <v>497360291</v>
      </c>
      <c r="P70" s="7"/>
      <c r="Q70" s="7">
        <v>4871214</v>
      </c>
      <c r="R70" s="7"/>
      <c r="S70" s="7">
        <v>25990</v>
      </c>
      <c r="T70" s="7"/>
      <c r="U70" s="7">
        <v>105284611199</v>
      </c>
      <c r="V70" s="7"/>
      <c r="W70" s="7">
        <v>125849564891.433</v>
      </c>
      <c r="X70" s="7"/>
      <c r="Y70" s="9">
        <v>3.7510832031959159E-3</v>
      </c>
    </row>
    <row r="71" spans="1:25" x14ac:dyDescent="0.55000000000000004">
      <c r="A71" s="6" t="s">
        <v>77</v>
      </c>
      <c r="B71" s="6"/>
      <c r="C71" s="7">
        <v>163249622</v>
      </c>
      <c r="D71" s="7"/>
      <c r="E71" s="7">
        <v>880804962380</v>
      </c>
      <c r="F71" s="7"/>
      <c r="G71" s="7">
        <v>1639010696165.9099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163249622</v>
      </c>
      <c r="R71" s="7"/>
      <c r="S71" s="7">
        <v>10550</v>
      </c>
      <c r="T71" s="7"/>
      <c r="U71" s="7">
        <v>880804962380</v>
      </c>
      <c r="V71" s="7"/>
      <c r="W71" s="7">
        <v>1712035925203</v>
      </c>
      <c r="X71" s="7"/>
      <c r="Y71" s="9">
        <v>5.102909340876171E-2</v>
      </c>
    </row>
    <row r="72" spans="1:25" x14ac:dyDescent="0.55000000000000004">
      <c r="A72" s="6" t="s">
        <v>78</v>
      </c>
      <c r="B72" s="6"/>
      <c r="C72" s="7">
        <v>12786874</v>
      </c>
      <c r="D72" s="7"/>
      <c r="E72" s="7">
        <v>152382519389</v>
      </c>
      <c r="F72" s="7"/>
      <c r="G72" s="7">
        <v>225108128085.68701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12786874</v>
      </c>
      <c r="R72" s="7"/>
      <c r="S72" s="7">
        <v>17160</v>
      </c>
      <c r="T72" s="7"/>
      <c r="U72" s="7">
        <v>152382519389</v>
      </c>
      <c r="V72" s="7"/>
      <c r="W72" s="7">
        <v>218117192430.85199</v>
      </c>
      <c r="X72" s="7"/>
      <c r="Y72" s="9">
        <v>6.5012202271929843E-3</v>
      </c>
    </row>
    <row r="73" spans="1:25" x14ac:dyDescent="0.55000000000000004">
      <c r="A73" s="6" t="s">
        <v>79</v>
      </c>
      <c r="B73" s="6"/>
      <c r="C73" s="7">
        <v>91735822</v>
      </c>
      <c r="D73" s="7"/>
      <c r="E73" s="7">
        <v>83146191467</v>
      </c>
      <c r="F73" s="7"/>
      <c r="G73" s="7">
        <v>337950117241.82501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91735822</v>
      </c>
      <c r="R73" s="7"/>
      <c r="S73" s="7">
        <v>3333</v>
      </c>
      <c r="T73" s="7"/>
      <c r="U73" s="7">
        <v>83146191467</v>
      </c>
      <c r="V73" s="7"/>
      <c r="W73" s="7">
        <v>303936249532.38</v>
      </c>
      <c r="X73" s="7"/>
      <c r="Y73" s="9">
        <v>9.0591505933834415E-3</v>
      </c>
    </row>
    <row r="74" spans="1:25" x14ac:dyDescent="0.55000000000000004">
      <c r="A74" s="6" t="s">
        <v>80</v>
      </c>
      <c r="B74" s="6"/>
      <c r="C74" s="7">
        <v>16573188</v>
      </c>
      <c r="D74" s="7"/>
      <c r="E74" s="7">
        <v>214020933513</v>
      </c>
      <c r="F74" s="7"/>
      <c r="G74" s="7">
        <v>200989845883.07999</v>
      </c>
      <c r="H74" s="7"/>
      <c r="I74" s="7">
        <v>33000000</v>
      </c>
      <c r="J74" s="7"/>
      <c r="K74" s="7">
        <v>413319400800</v>
      </c>
      <c r="L74" s="7"/>
      <c r="M74" s="7">
        <v>0</v>
      </c>
      <c r="N74" s="7"/>
      <c r="O74" s="7">
        <v>0</v>
      </c>
      <c r="P74" s="7"/>
      <c r="Q74" s="7">
        <v>49573188</v>
      </c>
      <c r="R74" s="7"/>
      <c r="S74" s="7">
        <v>12920</v>
      </c>
      <c r="T74" s="7"/>
      <c r="U74" s="7">
        <v>627340334313</v>
      </c>
      <c r="V74" s="7"/>
      <c r="W74" s="7">
        <v>636674699705.68799</v>
      </c>
      <c r="X74" s="7"/>
      <c r="Y74" s="9">
        <v>1.897678211304157E-2</v>
      </c>
    </row>
    <row r="75" spans="1:25" x14ac:dyDescent="0.55000000000000004">
      <c r="A75" s="6" t="s">
        <v>81</v>
      </c>
      <c r="B75" s="6"/>
      <c r="C75" s="7">
        <v>6700000</v>
      </c>
      <c r="D75" s="7"/>
      <c r="E75" s="7">
        <v>122745817835</v>
      </c>
      <c r="F75" s="7"/>
      <c r="G75" s="7">
        <v>191878489350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6700000</v>
      </c>
      <c r="R75" s="7"/>
      <c r="S75" s="7">
        <v>35230</v>
      </c>
      <c r="T75" s="7"/>
      <c r="U75" s="7">
        <v>122745817835</v>
      </c>
      <c r="V75" s="7"/>
      <c r="W75" s="7">
        <v>234636556050</v>
      </c>
      <c r="X75" s="7"/>
      <c r="Y75" s="9">
        <v>6.9935978325722939E-3</v>
      </c>
    </row>
    <row r="76" spans="1:25" x14ac:dyDescent="0.55000000000000004">
      <c r="A76" s="6" t="s">
        <v>82</v>
      </c>
      <c r="B76" s="6"/>
      <c r="C76" s="7">
        <v>410000</v>
      </c>
      <c r="D76" s="7"/>
      <c r="E76" s="7">
        <v>61218670619</v>
      </c>
      <c r="F76" s="7"/>
      <c r="G76" s="7">
        <v>65679189696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410000</v>
      </c>
      <c r="R76" s="7"/>
      <c r="S76" s="7">
        <v>160159</v>
      </c>
      <c r="T76" s="7"/>
      <c r="U76" s="7">
        <v>61218670619</v>
      </c>
      <c r="V76" s="7"/>
      <c r="W76" s="7">
        <v>65274482119.5</v>
      </c>
      <c r="X76" s="7"/>
      <c r="Y76" s="9">
        <v>1.9455769567975388E-3</v>
      </c>
    </row>
    <row r="77" spans="1:25" x14ac:dyDescent="0.55000000000000004">
      <c r="A77" s="6" t="s">
        <v>83</v>
      </c>
      <c r="B77" s="6"/>
      <c r="C77" s="7">
        <v>57629874</v>
      </c>
      <c r="D77" s="7"/>
      <c r="E77" s="7">
        <v>673536759437</v>
      </c>
      <c r="F77" s="7"/>
      <c r="G77" s="7">
        <v>1272343742505.8401</v>
      </c>
      <c r="H77" s="7"/>
      <c r="I77" s="7">
        <v>0</v>
      </c>
      <c r="J77" s="7"/>
      <c r="K77" s="7">
        <v>0</v>
      </c>
      <c r="L77" s="7"/>
      <c r="M77" s="7">
        <v>-1000000</v>
      </c>
      <c r="N77" s="7"/>
      <c r="O77" s="7">
        <v>24254820079</v>
      </c>
      <c r="P77" s="7"/>
      <c r="Q77" s="7">
        <v>56629874</v>
      </c>
      <c r="R77" s="7"/>
      <c r="S77" s="7">
        <v>24620</v>
      </c>
      <c r="T77" s="7"/>
      <c r="U77" s="7">
        <v>661849474482</v>
      </c>
      <c r="V77" s="7"/>
      <c r="W77" s="7">
        <v>1385931844267.6101</v>
      </c>
      <c r="X77" s="7"/>
      <c r="Y77" s="9">
        <v>4.1309206482290084E-2</v>
      </c>
    </row>
    <row r="78" spans="1:25" x14ac:dyDescent="0.55000000000000004">
      <c r="A78" s="6" t="s">
        <v>84</v>
      </c>
      <c r="B78" s="6"/>
      <c r="C78" s="7">
        <v>35333329</v>
      </c>
      <c r="D78" s="7"/>
      <c r="E78" s="7">
        <v>420053086361</v>
      </c>
      <c r="F78" s="7"/>
      <c r="G78" s="7">
        <v>304868470610.466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35333329</v>
      </c>
      <c r="R78" s="7"/>
      <c r="S78" s="7">
        <v>8150</v>
      </c>
      <c r="T78" s="7"/>
      <c r="U78" s="7">
        <v>420053086361</v>
      </c>
      <c r="V78" s="7"/>
      <c r="W78" s="7">
        <v>286253229893.46698</v>
      </c>
      <c r="X78" s="7"/>
      <c r="Y78" s="9">
        <v>8.5320889543024359E-3</v>
      </c>
    </row>
    <row r="79" spans="1:25" x14ac:dyDescent="0.55000000000000004">
      <c r="A79" s="6" t="s">
        <v>85</v>
      </c>
      <c r="B79" s="6"/>
      <c r="C79" s="7">
        <v>8217393</v>
      </c>
      <c r="D79" s="7"/>
      <c r="E79" s="7">
        <v>90669668165</v>
      </c>
      <c r="F79" s="7"/>
      <c r="G79" s="7">
        <v>172355339695.815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8217393</v>
      </c>
      <c r="R79" s="7"/>
      <c r="S79" s="7">
        <v>20990</v>
      </c>
      <c r="T79" s="7"/>
      <c r="U79" s="7">
        <v>90669668165</v>
      </c>
      <c r="V79" s="7"/>
      <c r="W79" s="7">
        <v>171456804749.534</v>
      </c>
      <c r="X79" s="7"/>
      <c r="Y79" s="9">
        <v>5.1104566068579235E-3</v>
      </c>
    </row>
    <row r="80" spans="1:25" x14ac:dyDescent="0.55000000000000004">
      <c r="A80" s="6" t="s">
        <v>86</v>
      </c>
      <c r="B80" s="6"/>
      <c r="C80" s="7">
        <v>1946219</v>
      </c>
      <c r="D80" s="7"/>
      <c r="E80" s="7">
        <v>8825450685</v>
      </c>
      <c r="F80" s="7"/>
      <c r="G80" s="7">
        <v>41343235364.821503</v>
      </c>
      <c r="H80" s="7"/>
      <c r="I80" s="7">
        <v>0</v>
      </c>
      <c r="J80" s="7"/>
      <c r="K80" s="7">
        <v>0</v>
      </c>
      <c r="L80" s="7"/>
      <c r="M80" s="7">
        <v>-1946219</v>
      </c>
      <c r="N80" s="7"/>
      <c r="O80" s="7">
        <v>43972250538</v>
      </c>
      <c r="P80" s="7"/>
      <c r="Q80" s="7">
        <v>0</v>
      </c>
      <c r="R80" s="7"/>
      <c r="S80" s="7">
        <v>0</v>
      </c>
      <c r="T80" s="7"/>
      <c r="U80" s="7">
        <v>0</v>
      </c>
      <c r="V80" s="7"/>
      <c r="W80" s="7">
        <v>0</v>
      </c>
      <c r="X80" s="7"/>
      <c r="Y80" s="9">
        <v>0</v>
      </c>
    </row>
    <row r="81" spans="1:25" x14ac:dyDescent="0.55000000000000004">
      <c r="A81" s="6" t="s">
        <v>87</v>
      </c>
      <c r="B81" s="6"/>
      <c r="C81" s="7">
        <v>20837840</v>
      </c>
      <c r="D81" s="7"/>
      <c r="E81" s="7">
        <v>133631628838</v>
      </c>
      <c r="F81" s="7"/>
      <c r="G81" s="7">
        <v>547052906641.32001</v>
      </c>
      <c r="H81" s="7"/>
      <c r="I81" s="7">
        <v>7000000</v>
      </c>
      <c r="J81" s="7"/>
      <c r="K81" s="7">
        <v>196808045600</v>
      </c>
      <c r="L81" s="7"/>
      <c r="M81" s="7">
        <v>0</v>
      </c>
      <c r="N81" s="7"/>
      <c r="O81" s="7">
        <v>0</v>
      </c>
      <c r="P81" s="7"/>
      <c r="Q81" s="7">
        <v>27837840</v>
      </c>
      <c r="R81" s="7"/>
      <c r="S81" s="7">
        <v>28030</v>
      </c>
      <c r="T81" s="7"/>
      <c r="U81" s="7">
        <v>330439674438</v>
      </c>
      <c r="V81" s="7"/>
      <c r="W81" s="7">
        <v>775651902001.56006</v>
      </c>
      <c r="X81" s="7"/>
      <c r="Y81" s="9">
        <v>2.3119148831662575E-2</v>
      </c>
    </row>
    <row r="82" spans="1:25" x14ac:dyDescent="0.55000000000000004">
      <c r="A82" s="6" t="s">
        <v>88</v>
      </c>
      <c r="B82" s="6"/>
      <c r="C82" s="7">
        <v>48436086</v>
      </c>
      <c r="D82" s="7"/>
      <c r="E82" s="7">
        <v>274400590140</v>
      </c>
      <c r="F82" s="7"/>
      <c r="G82" s="7">
        <v>580182090024.01501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48436086</v>
      </c>
      <c r="R82" s="7"/>
      <c r="S82" s="7">
        <v>13530</v>
      </c>
      <c r="T82" s="7"/>
      <c r="U82" s="7">
        <v>274400590140</v>
      </c>
      <c r="V82" s="7"/>
      <c r="W82" s="7">
        <v>651440969130.69897</v>
      </c>
      <c r="X82" s="7"/>
      <c r="Y82" s="9">
        <v>1.941690683863603E-2</v>
      </c>
    </row>
    <row r="83" spans="1:25" x14ac:dyDescent="0.55000000000000004">
      <c r="A83" s="6" t="s">
        <v>89</v>
      </c>
      <c r="B83" s="6"/>
      <c r="C83" s="7">
        <v>18133040</v>
      </c>
      <c r="D83" s="7"/>
      <c r="E83" s="7">
        <v>581610642755</v>
      </c>
      <c r="F83" s="7"/>
      <c r="G83" s="7">
        <v>790024229749.54797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18133040</v>
      </c>
      <c r="R83" s="7"/>
      <c r="S83" s="7">
        <v>48407</v>
      </c>
      <c r="T83" s="7"/>
      <c r="U83" s="7">
        <v>581610642755</v>
      </c>
      <c r="V83" s="7"/>
      <c r="W83" s="7">
        <v>872543359179.68396</v>
      </c>
      <c r="X83" s="7"/>
      <c r="Y83" s="9">
        <v>2.6007104128667961E-2</v>
      </c>
    </row>
    <row r="84" spans="1:25" x14ac:dyDescent="0.55000000000000004">
      <c r="A84" s="6" t="s">
        <v>90</v>
      </c>
      <c r="B84" s="6"/>
      <c r="C84" s="7">
        <v>3087808</v>
      </c>
      <c r="D84" s="7"/>
      <c r="E84" s="7">
        <v>56843548371</v>
      </c>
      <c r="F84" s="7"/>
      <c r="G84" s="7">
        <v>58230261674.870399</v>
      </c>
      <c r="H84" s="7"/>
      <c r="I84" s="7">
        <v>0</v>
      </c>
      <c r="J84" s="7"/>
      <c r="K84" s="7">
        <v>0</v>
      </c>
      <c r="L84" s="7"/>
      <c r="M84" s="7">
        <v>-700000</v>
      </c>
      <c r="N84" s="7"/>
      <c r="O84" s="7">
        <v>14643450069</v>
      </c>
      <c r="P84" s="7"/>
      <c r="Q84" s="7">
        <v>2387808</v>
      </c>
      <c r="R84" s="7"/>
      <c r="S84" s="7">
        <v>19454</v>
      </c>
      <c r="T84" s="7"/>
      <c r="U84" s="7">
        <v>43957227768</v>
      </c>
      <c r="V84" s="7"/>
      <c r="W84" s="7">
        <v>46176024951.849602</v>
      </c>
      <c r="X84" s="7"/>
      <c r="Y84" s="9">
        <v>1.3763266622070741E-3</v>
      </c>
    </row>
    <row r="85" spans="1:25" x14ac:dyDescent="0.55000000000000004">
      <c r="A85" s="6" t="s">
        <v>91</v>
      </c>
      <c r="B85" s="6"/>
      <c r="C85" s="7">
        <v>63987299</v>
      </c>
      <c r="D85" s="7"/>
      <c r="E85" s="7">
        <v>74575637528</v>
      </c>
      <c r="F85" s="7"/>
      <c r="G85" s="7">
        <v>149475450241.733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63987299</v>
      </c>
      <c r="R85" s="7"/>
      <c r="S85" s="7">
        <v>2069</v>
      </c>
      <c r="T85" s="7"/>
      <c r="U85" s="7">
        <v>74575637528</v>
      </c>
      <c r="V85" s="7"/>
      <c r="W85" s="7">
        <v>131602002787.29601</v>
      </c>
      <c r="X85" s="7"/>
      <c r="Y85" s="9">
        <v>3.9225408732102224E-3</v>
      </c>
    </row>
    <row r="86" spans="1:25" x14ac:dyDescent="0.55000000000000004">
      <c r="A86" s="6" t="s">
        <v>92</v>
      </c>
      <c r="B86" s="6"/>
      <c r="C86" s="7">
        <v>4810894</v>
      </c>
      <c r="D86" s="7"/>
      <c r="E86" s="7">
        <v>23958645791</v>
      </c>
      <c r="F86" s="7"/>
      <c r="G86" s="7">
        <v>26350303185.657001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4810894</v>
      </c>
      <c r="R86" s="7"/>
      <c r="S86" s="7">
        <v>7740</v>
      </c>
      <c r="T86" s="7"/>
      <c r="U86" s="7">
        <v>23958645791</v>
      </c>
      <c r="V86" s="7"/>
      <c r="W86" s="7">
        <v>37014763458.617996</v>
      </c>
      <c r="X86" s="7"/>
      <c r="Y86" s="9">
        <v>1.1032652961467935E-3</v>
      </c>
    </row>
    <row r="87" spans="1:25" x14ac:dyDescent="0.55000000000000004">
      <c r="A87" s="6" t="s">
        <v>93</v>
      </c>
      <c r="B87" s="6"/>
      <c r="C87" s="7">
        <v>1506553</v>
      </c>
      <c r="D87" s="7"/>
      <c r="E87" s="7">
        <v>4706471572</v>
      </c>
      <c r="F87" s="7"/>
      <c r="G87" s="7">
        <v>45841199550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1506553</v>
      </c>
      <c r="R87" s="7"/>
      <c r="S87" s="7">
        <v>30210</v>
      </c>
      <c r="T87" s="7"/>
      <c r="U87" s="7">
        <v>4706471572</v>
      </c>
      <c r="V87" s="7"/>
      <c r="W87" s="7">
        <v>45242163945</v>
      </c>
      <c r="X87" s="7"/>
      <c r="Y87" s="9">
        <v>1.3484919199660407E-3</v>
      </c>
    </row>
    <row r="88" spans="1:25" x14ac:dyDescent="0.55000000000000004">
      <c r="A88" s="6" t="s">
        <v>94</v>
      </c>
      <c r="B88" s="6"/>
      <c r="C88" s="7">
        <v>4400000</v>
      </c>
      <c r="D88" s="7"/>
      <c r="E88" s="7">
        <v>89864458014</v>
      </c>
      <c r="F88" s="7"/>
      <c r="G88" s="7">
        <v>62458149600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4400000</v>
      </c>
      <c r="R88" s="7"/>
      <c r="S88" s="7">
        <v>14380</v>
      </c>
      <c r="T88" s="7"/>
      <c r="U88" s="7">
        <v>89864458014</v>
      </c>
      <c r="V88" s="7"/>
      <c r="W88" s="7">
        <v>62895531600</v>
      </c>
      <c r="X88" s="7"/>
      <c r="Y88" s="9">
        <v>1.8746697483170897E-3</v>
      </c>
    </row>
    <row r="89" spans="1:25" x14ac:dyDescent="0.55000000000000004">
      <c r="A89" s="6" t="s">
        <v>95</v>
      </c>
      <c r="B89" s="6"/>
      <c r="C89" s="7">
        <v>10359999</v>
      </c>
      <c r="D89" s="7"/>
      <c r="E89" s="7">
        <v>35783436546</v>
      </c>
      <c r="F89" s="7"/>
      <c r="G89" s="7">
        <v>133569690367.17101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10359999</v>
      </c>
      <c r="R89" s="7"/>
      <c r="S89" s="7">
        <v>6355</v>
      </c>
      <c r="T89" s="7"/>
      <c r="U89" s="7">
        <v>23071717773</v>
      </c>
      <c r="V89" s="7"/>
      <c r="W89" s="7">
        <v>65446058772.812202</v>
      </c>
      <c r="X89" s="7"/>
      <c r="Y89" s="9">
        <v>1.9506909856211998E-3</v>
      </c>
    </row>
    <row r="90" spans="1:25" x14ac:dyDescent="0.55000000000000004">
      <c r="A90" s="6" t="s">
        <v>96</v>
      </c>
      <c r="B90" s="6"/>
      <c r="C90" s="7">
        <v>0</v>
      </c>
      <c r="D90" s="7"/>
      <c r="E90" s="7">
        <v>0</v>
      </c>
      <c r="F90" s="7"/>
      <c r="G90" s="7">
        <v>0</v>
      </c>
      <c r="H90" s="7"/>
      <c r="I90" s="7">
        <v>10359999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10359999</v>
      </c>
      <c r="R90" s="7"/>
      <c r="S90" s="7">
        <v>5355</v>
      </c>
      <c r="T90" s="7"/>
      <c r="U90" s="7">
        <v>12711718773</v>
      </c>
      <c r="V90" s="7"/>
      <c r="W90" s="7">
        <v>55147701766.862297</v>
      </c>
      <c r="X90" s="7"/>
      <c r="Y90" s="9">
        <v>1.6437372506690072E-3</v>
      </c>
    </row>
    <row r="91" spans="1:25" x14ac:dyDescent="0.55000000000000004">
      <c r="A91" s="6" t="s">
        <v>97</v>
      </c>
      <c r="B91" s="6"/>
      <c r="C91" s="7">
        <v>0</v>
      </c>
      <c r="D91" s="7"/>
      <c r="E91" s="7">
        <v>0</v>
      </c>
      <c r="F91" s="7"/>
      <c r="G91" s="7">
        <v>0</v>
      </c>
      <c r="H91" s="7"/>
      <c r="I91" s="7">
        <v>9403312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9403312</v>
      </c>
      <c r="R91" s="7"/>
      <c r="S91" s="7">
        <v>4190</v>
      </c>
      <c r="T91" s="7"/>
      <c r="U91" s="7">
        <v>6930240944</v>
      </c>
      <c r="V91" s="7"/>
      <c r="W91" s="7">
        <v>39165448010.183998</v>
      </c>
      <c r="X91" s="7"/>
      <c r="Y91" s="9">
        <v>1.16736878910453E-3</v>
      </c>
    </row>
    <row r="92" spans="1:25" ht="24.75" thickBot="1" x14ac:dyDescent="0.6">
      <c r="A92" s="6"/>
      <c r="B92" s="6"/>
      <c r="C92" s="7"/>
      <c r="D92" s="7"/>
      <c r="E92" s="8">
        <f>SUM(E9:E91)</f>
        <v>14586396646783</v>
      </c>
      <c r="F92" s="7"/>
      <c r="G92" s="8">
        <f>SUM(G9:G91)</f>
        <v>26159981836485.578</v>
      </c>
      <c r="H92" s="7"/>
      <c r="I92" s="7"/>
      <c r="J92" s="7"/>
      <c r="K92" s="8">
        <f>SUM(K9:K91)</f>
        <v>644359574870</v>
      </c>
      <c r="L92" s="7"/>
      <c r="M92" s="7"/>
      <c r="N92" s="7"/>
      <c r="O92" s="8">
        <f>SUM(O9:O91)</f>
        <v>210828195527</v>
      </c>
      <c r="P92" s="7"/>
      <c r="Q92" s="7"/>
      <c r="R92" s="7"/>
      <c r="S92" s="7"/>
      <c r="T92" s="7"/>
      <c r="U92" s="8">
        <f>SUM(U9:U91)</f>
        <v>15125028337446</v>
      </c>
      <c r="V92" s="7"/>
      <c r="W92" s="8">
        <f>SUM(W9:W91)</f>
        <v>28277956362605.738</v>
      </c>
      <c r="X92" s="7"/>
      <c r="Y92" s="10">
        <f>SUM(Y9:Y91)</f>
        <v>0.84285525519393534</v>
      </c>
    </row>
    <row r="93" spans="1:25" ht="24.75" thickTop="1" x14ac:dyDescent="0.55000000000000004"/>
    <row r="94" spans="1:25" x14ac:dyDescent="0.55000000000000004">
      <c r="G94" s="3"/>
      <c r="W94" s="3"/>
      <c r="Y94" s="24"/>
    </row>
    <row r="95" spans="1:25" x14ac:dyDescent="0.55000000000000004">
      <c r="G95" s="3"/>
      <c r="W95" s="3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topLeftCell="H1" workbookViewId="0">
      <selection activeCell="Y42" sqref="Y42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5703125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42578125" style="1" bestFit="1" customWidth="1"/>
    <col min="28" max="28" width="1" style="1" customWidth="1"/>
    <col min="29" max="29" width="9.140625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19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24.75" x14ac:dyDescent="0.55000000000000004">
      <c r="A6" s="25" t="s">
        <v>99</v>
      </c>
      <c r="B6" s="25" t="s">
        <v>99</v>
      </c>
      <c r="C6" s="25" t="s">
        <v>99</v>
      </c>
      <c r="D6" s="25" t="s">
        <v>99</v>
      </c>
      <c r="E6" s="25" t="s">
        <v>99</v>
      </c>
      <c r="F6" s="25" t="s">
        <v>99</v>
      </c>
      <c r="G6" s="25" t="s">
        <v>99</v>
      </c>
      <c r="H6" s="25" t="s">
        <v>99</v>
      </c>
      <c r="I6" s="25" t="s">
        <v>99</v>
      </c>
      <c r="J6" s="25" t="s">
        <v>99</v>
      </c>
      <c r="K6" s="25" t="s">
        <v>99</v>
      </c>
      <c r="L6" s="25" t="s">
        <v>99</v>
      </c>
      <c r="M6" s="25" t="s">
        <v>99</v>
      </c>
      <c r="O6" s="25" t="s">
        <v>292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4.75" x14ac:dyDescent="0.55000000000000004">
      <c r="A7" s="27" t="s">
        <v>100</v>
      </c>
      <c r="C7" s="27" t="s">
        <v>101</v>
      </c>
      <c r="E7" s="27" t="s">
        <v>102</v>
      </c>
      <c r="G7" s="27" t="s">
        <v>103</v>
      </c>
      <c r="I7" s="27" t="s">
        <v>104</v>
      </c>
      <c r="K7" s="27" t="s">
        <v>105</v>
      </c>
      <c r="M7" s="27" t="s">
        <v>98</v>
      </c>
      <c r="O7" s="27" t="s">
        <v>7</v>
      </c>
      <c r="Q7" s="27" t="s">
        <v>8</v>
      </c>
      <c r="S7" s="27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7" t="s">
        <v>7</v>
      </c>
      <c r="AE7" s="27" t="s">
        <v>106</v>
      </c>
      <c r="AG7" s="27" t="s">
        <v>8</v>
      </c>
      <c r="AI7" s="27" t="s">
        <v>9</v>
      </c>
      <c r="AK7" s="27" t="s">
        <v>13</v>
      </c>
    </row>
    <row r="8" spans="1:37" ht="24.75" x14ac:dyDescent="0.55000000000000004">
      <c r="A8" s="25" t="s">
        <v>100</v>
      </c>
      <c r="C8" s="25" t="s">
        <v>101</v>
      </c>
      <c r="E8" s="25" t="s">
        <v>102</v>
      </c>
      <c r="G8" s="25" t="s">
        <v>103</v>
      </c>
      <c r="I8" s="25" t="s">
        <v>104</v>
      </c>
      <c r="K8" s="25" t="s">
        <v>105</v>
      </c>
      <c r="M8" s="25" t="s">
        <v>98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106</v>
      </c>
      <c r="AG8" s="25" t="s">
        <v>8</v>
      </c>
      <c r="AI8" s="25" t="s">
        <v>9</v>
      </c>
      <c r="AK8" s="25" t="s">
        <v>13</v>
      </c>
    </row>
    <row r="9" spans="1:37" x14ac:dyDescent="0.55000000000000004">
      <c r="A9" s="1" t="s">
        <v>107</v>
      </c>
      <c r="C9" s="12" t="s">
        <v>108</v>
      </c>
      <c r="D9" s="12"/>
      <c r="E9" s="12" t="s">
        <v>108</v>
      </c>
      <c r="F9" s="12"/>
      <c r="G9" s="12" t="s">
        <v>109</v>
      </c>
      <c r="H9" s="12"/>
      <c r="I9" s="12" t="s">
        <v>110</v>
      </c>
      <c r="J9" s="12"/>
      <c r="K9" s="12">
        <v>0</v>
      </c>
      <c r="L9" s="12"/>
      <c r="M9" s="12">
        <v>0</v>
      </c>
      <c r="N9" s="12"/>
      <c r="O9" s="12">
        <v>15300</v>
      </c>
      <c r="P9" s="12"/>
      <c r="Q9" s="12">
        <v>13017884340</v>
      </c>
      <c r="R9" s="12"/>
      <c r="S9" s="12">
        <v>14618886646</v>
      </c>
      <c r="T9" s="12"/>
      <c r="U9" s="12">
        <v>0</v>
      </c>
      <c r="V9" s="12"/>
      <c r="W9" s="12">
        <v>0</v>
      </c>
      <c r="X9" s="12"/>
      <c r="Y9" s="12">
        <v>0</v>
      </c>
      <c r="Z9" s="12"/>
      <c r="AA9" s="12">
        <v>0</v>
      </c>
      <c r="AB9" s="12"/>
      <c r="AC9" s="12">
        <v>15300</v>
      </c>
      <c r="AD9" s="12"/>
      <c r="AE9" s="12">
        <v>962451</v>
      </c>
      <c r="AF9" s="12"/>
      <c r="AG9" s="12">
        <v>13017884340</v>
      </c>
      <c r="AH9" s="12"/>
      <c r="AI9" s="12">
        <v>14722831303</v>
      </c>
      <c r="AJ9" s="12"/>
      <c r="AK9" s="9">
        <v>4.3883000510818452E-4</v>
      </c>
    </row>
    <row r="10" spans="1:37" x14ac:dyDescent="0.55000000000000004">
      <c r="A10" s="1" t="s">
        <v>111</v>
      </c>
      <c r="C10" s="12" t="s">
        <v>108</v>
      </c>
      <c r="D10" s="12"/>
      <c r="E10" s="12" t="s">
        <v>108</v>
      </c>
      <c r="F10" s="12"/>
      <c r="G10" s="12" t="s">
        <v>112</v>
      </c>
      <c r="H10" s="12"/>
      <c r="I10" s="12" t="s">
        <v>113</v>
      </c>
      <c r="J10" s="12"/>
      <c r="K10" s="12">
        <v>0</v>
      </c>
      <c r="L10" s="12"/>
      <c r="M10" s="12">
        <v>0</v>
      </c>
      <c r="N10" s="12"/>
      <c r="O10" s="12">
        <v>162728</v>
      </c>
      <c r="P10" s="12"/>
      <c r="Q10" s="12">
        <v>103608382069</v>
      </c>
      <c r="R10" s="12"/>
      <c r="S10" s="12">
        <v>103925948199</v>
      </c>
      <c r="T10" s="12"/>
      <c r="U10" s="12">
        <v>0</v>
      </c>
      <c r="V10" s="12"/>
      <c r="W10" s="12">
        <v>0</v>
      </c>
      <c r="X10" s="12"/>
      <c r="Y10" s="12">
        <v>0</v>
      </c>
      <c r="Z10" s="12"/>
      <c r="AA10" s="12">
        <v>0</v>
      </c>
      <c r="AB10" s="12"/>
      <c r="AC10" s="12">
        <v>162728</v>
      </c>
      <c r="AD10" s="12"/>
      <c r="AE10" s="12">
        <v>645311</v>
      </c>
      <c r="AF10" s="12"/>
      <c r="AG10" s="12">
        <v>103608382069</v>
      </c>
      <c r="AH10" s="12"/>
      <c r="AI10" s="12">
        <v>104991135314</v>
      </c>
      <c r="AJ10" s="12"/>
      <c r="AK10" s="9">
        <v>3.129375016119935E-3</v>
      </c>
    </row>
    <row r="11" spans="1:37" x14ac:dyDescent="0.55000000000000004">
      <c r="A11" s="1" t="s">
        <v>114</v>
      </c>
      <c r="C11" s="12" t="s">
        <v>108</v>
      </c>
      <c r="D11" s="12"/>
      <c r="E11" s="12" t="s">
        <v>108</v>
      </c>
      <c r="F11" s="12"/>
      <c r="G11" s="12" t="s">
        <v>115</v>
      </c>
      <c r="H11" s="12"/>
      <c r="I11" s="12" t="s">
        <v>116</v>
      </c>
      <c r="J11" s="12"/>
      <c r="K11" s="12">
        <v>0</v>
      </c>
      <c r="L11" s="12"/>
      <c r="M11" s="12">
        <v>0</v>
      </c>
      <c r="N11" s="12"/>
      <c r="O11" s="12">
        <v>13443</v>
      </c>
      <c r="P11" s="12"/>
      <c r="Q11" s="12">
        <v>11374882201</v>
      </c>
      <c r="R11" s="12"/>
      <c r="S11" s="12">
        <v>12688093511</v>
      </c>
      <c r="T11" s="12"/>
      <c r="U11" s="12">
        <v>0</v>
      </c>
      <c r="V11" s="12"/>
      <c r="W11" s="12">
        <v>0</v>
      </c>
      <c r="X11" s="12"/>
      <c r="Y11" s="12">
        <v>0</v>
      </c>
      <c r="Z11" s="12"/>
      <c r="AA11" s="12">
        <v>0</v>
      </c>
      <c r="AB11" s="12"/>
      <c r="AC11" s="12">
        <v>13443</v>
      </c>
      <c r="AD11" s="12"/>
      <c r="AE11" s="12">
        <v>958706</v>
      </c>
      <c r="AF11" s="12"/>
      <c r="AG11" s="12">
        <v>11374882201</v>
      </c>
      <c r="AH11" s="12"/>
      <c r="AI11" s="12">
        <v>12885548828</v>
      </c>
      <c r="AJ11" s="12"/>
      <c r="AK11" s="9">
        <v>3.8406780201718387E-4</v>
      </c>
    </row>
    <row r="12" spans="1:37" x14ac:dyDescent="0.55000000000000004">
      <c r="A12" s="1" t="s">
        <v>117</v>
      </c>
      <c r="C12" s="12" t="s">
        <v>108</v>
      </c>
      <c r="D12" s="12"/>
      <c r="E12" s="12" t="s">
        <v>108</v>
      </c>
      <c r="F12" s="12"/>
      <c r="G12" s="12" t="s">
        <v>118</v>
      </c>
      <c r="H12" s="12"/>
      <c r="I12" s="12" t="s">
        <v>119</v>
      </c>
      <c r="J12" s="12"/>
      <c r="K12" s="12">
        <v>0</v>
      </c>
      <c r="L12" s="12"/>
      <c r="M12" s="12">
        <v>0</v>
      </c>
      <c r="N12" s="12"/>
      <c r="O12" s="12">
        <v>155118</v>
      </c>
      <c r="P12" s="12"/>
      <c r="Q12" s="12">
        <v>134508664793</v>
      </c>
      <c r="R12" s="12"/>
      <c r="S12" s="12">
        <v>144316100740</v>
      </c>
      <c r="T12" s="12"/>
      <c r="U12" s="12">
        <v>0</v>
      </c>
      <c r="V12" s="12"/>
      <c r="W12" s="12">
        <v>0</v>
      </c>
      <c r="X12" s="12"/>
      <c r="Y12" s="12">
        <v>0</v>
      </c>
      <c r="Z12" s="12"/>
      <c r="AA12" s="12">
        <v>0</v>
      </c>
      <c r="AB12" s="12"/>
      <c r="AC12" s="12">
        <v>155118</v>
      </c>
      <c r="AD12" s="12"/>
      <c r="AE12" s="12">
        <v>943277</v>
      </c>
      <c r="AF12" s="12"/>
      <c r="AG12" s="12">
        <v>134508664793</v>
      </c>
      <c r="AH12" s="12"/>
      <c r="AI12" s="12">
        <v>146292721323</v>
      </c>
      <c r="AJ12" s="12"/>
      <c r="AK12" s="9">
        <v>4.3604137223511525E-3</v>
      </c>
    </row>
    <row r="13" spans="1:37" x14ac:dyDescent="0.55000000000000004">
      <c r="A13" s="1" t="s">
        <v>120</v>
      </c>
      <c r="C13" s="12" t="s">
        <v>108</v>
      </c>
      <c r="D13" s="12"/>
      <c r="E13" s="12" t="s">
        <v>108</v>
      </c>
      <c r="F13" s="12"/>
      <c r="G13" s="12" t="s">
        <v>121</v>
      </c>
      <c r="H13" s="12"/>
      <c r="I13" s="12" t="s">
        <v>122</v>
      </c>
      <c r="J13" s="12"/>
      <c r="K13" s="12">
        <v>0</v>
      </c>
      <c r="L13" s="12"/>
      <c r="M13" s="12">
        <v>0</v>
      </c>
      <c r="N13" s="12"/>
      <c r="O13" s="12">
        <v>3126</v>
      </c>
      <c r="P13" s="12"/>
      <c r="Q13" s="12">
        <v>2665698746</v>
      </c>
      <c r="R13" s="12"/>
      <c r="S13" s="12">
        <v>2753850634</v>
      </c>
      <c r="T13" s="12"/>
      <c r="U13" s="12">
        <v>0</v>
      </c>
      <c r="V13" s="12"/>
      <c r="W13" s="12">
        <v>0</v>
      </c>
      <c r="X13" s="12"/>
      <c r="Y13" s="12">
        <v>0</v>
      </c>
      <c r="Z13" s="12"/>
      <c r="AA13" s="12">
        <v>0</v>
      </c>
      <c r="AB13" s="12"/>
      <c r="AC13" s="12">
        <v>3126</v>
      </c>
      <c r="AD13" s="12"/>
      <c r="AE13" s="12">
        <v>892259</v>
      </c>
      <c r="AF13" s="12"/>
      <c r="AG13" s="12">
        <v>2665698746</v>
      </c>
      <c r="AH13" s="12"/>
      <c r="AI13" s="12">
        <v>2788696091</v>
      </c>
      <c r="AJ13" s="12"/>
      <c r="AK13" s="9">
        <v>8.3120121033333031E-5</v>
      </c>
    </row>
    <row r="14" spans="1:37" x14ac:dyDescent="0.55000000000000004">
      <c r="A14" s="1" t="s">
        <v>123</v>
      </c>
      <c r="C14" s="12" t="s">
        <v>108</v>
      </c>
      <c r="D14" s="12"/>
      <c r="E14" s="12" t="s">
        <v>108</v>
      </c>
      <c r="F14" s="12"/>
      <c r="G14" s="12" t="s">
        <v>124</v>
      </c>
      <c r="H14" s="12"/>
      <c r="I14" s="12" t="s">
        <v>125</v>
      </c>
      <c r="J14" s="12"/>
      <c r="K14" s="12">
        <v>0</v>
      </c>
      <c r="L14" s="12"/>
      <c r="M14" s="12">
        <v>0</v>
      </c>
      <c r="N14" s="12"/>
      <c r="O14" s="12">
        <v>51330</v>
      </c>
      <c r="P14" s="12"/>
      <c r="Q14" s="12">
        <v>40031067022</v>
      </c>
      <c r="R14" s="12"/>
      <c r="S14" s="12">
        <v>44041060930</v>
      </c>
      <c r="T14" s="12"/>
      <c r="U14" s="12">
        <v>0</v>
      </c>
      <c r="V14" s="12"/>
      <c r="W14" s="12">
        <v>0</v>
      </c>
      <c r="X14" s="12"/>
      <c r="Y14" s="12">
        <v>0</v>
      </c>
      <c r="Z14" s="12"/>
      <c r="AA14" s="12">
        <v>0</v>
      </c>
      <c r="AB14" s="12"/>
      <c r="AC14" s="12">
        <v>51330</v>
      </c>
      <c r="AD14" s="12"/>
      <c r="AE14" s="12">
        <v>868856</v>
      </c>
      <c r="AF14" s="12"/>
      <c r="AG14" s="12">
        <v>40031067022</v>
      </c>
      <c r="AH14" s="12"/>
      <c r="AI14" s="12">
        <v>44590295023</v>
      </c>
      <c r="AJ14" s="12"/>
      <c r="AK14" s="9">
        <v>1.3290622564378198E-3</v>
      </c>
    </row>
    <row r="15" spans="1:37" x14ac:dyDescent="0.55000000000000004">
      <c r="A15" s="1" t="s">
        <v>126</v>
      </c>
      <c r="C15" s="12" t="s">
        <v>108</v>
      </c>
      <c r="D15" s="12"/>
      <c r="E15" s="12" t="s">
        <v>108</v>
      </c>
      <c r="F15" s="12"/>
      <c r="G15" s="12" t="s">
        <v>127</v>
      </c>
      <c r="H15" s="12"/>
      <c r="I15" s="12" t="s">
        <v>128</v>
      </c>
      <c r="J15" s="12"/>
      <c r="K15" s="12">
        <v>0</v>
      </c>
      <c r="L15" s="12"/>
      <c r="M15" s="12">
        <v>0</v>
      </c>
      <c r="N15" s="12"/>
      <c r="O15" s="12">
        <v>89380</v>
      </c>
      <c r="P15" s="12"/>
      <c r="Q15" s="12">
        <v>68620268148</v>
      </c>
      <c r="R15" s="12"/>
      <c r="S15" s="12">
        <v>75090881850</v>
      </c>
      <c r="T15" s="12"/>
      <c r="U15" s="12">
        <v>0</v>
      </c>
      <c r="V15" s="12"/>
      <c r="W15" s="12">
        <v>0</v>
      </c>
      <c r="X15" s="12"/>
      <c r="Y15" s="12">
        <v>0</v>
      </c>
      <c r="Z15" s="12"/>
      <c r="AA15" s="12">
        <v>0</v>
      </c>
      <c r="AB15" s="12"/>
      <c r="AC15" s="12">
        <v>89380</v>
      </c>
      <c r="AD15" s="12"/>
      <c r="AE15" s="12">
        <v>852928</v>
      </c>
      <c r="AF15" s="12"/>
      <c r="AG15" s="12">
        <v>68620268148</v>
      </c>
      <c r="AH15" s="12"/>
      <c r="AI15" s="12">
        <v>76220887099</v>
      </c>
      <c r="AJ15" s="12"/>
      <c r="AK15" s="9">
        <v>2.2718464666635816E-3</v>
      </c>
    </row>
    <row r="16" spans="1:37" x14ac:dyDescent="0.55000000000000004">
      <c r="A16" s="1" t="s">
        <v>129</v>
      </c>
      <c r="C16" s="12" t="s">
        <v>108</v>
      </c>
      <c r="D16" s="12"/>
      <c r="E16" s="12" t="s">
        <v>108</v>
      </c>
      <c r="F16" s="12"/>
      <c r="G16" s="12" t="s">
        <v>130</v>
      </c>
      <c r="H16" s="12"/>
      <c r="I16" s="12" t="s">
        <v>131</v>
      </c>
      <c r="J16" s="12"/>
      <c r="K16" s="12">
        <v>0</v>
      </c>
      <c r="L16" s="12"/>
      <c r="M16" s="12">
        <v>0</v>
      </c>
      <c r="N16" s="12"/>
      <c r="O16" s="12">
        <v>12320</v>
      </c>
      <c r="P16" s="12"/>
      <c r="Q16" s="12">
        <v>9119631759</v>
      </c>
      <c r="R16" s="12"/>
      <c r="S16" s="12">
        <v>10128210009</v>
      </c>
      <c r="T16" s="12"/>
      <c r="U16" s="12">
        <v>0</v>
      </c>
      <c r="V16" s="12"/>
      <c r="W16" s="12">
        <v>0</v>
      </c>
      <c r="X16" s="12"/>
      <c r="Y16" s="12">
        <v>0</v>
      </c>
      <c r="Z16" s="12"/>
      <c r="AA16" s="12">
        <v>0</v>
      </c>
      <c r="AB16" s="12"/>
      <c r="AC16" s="12">
        <v>12320</v>
      </c>
      <c r="AD16" s="12"/>
      <c r="AE16" s="12">
        <v>830130</v>
      </c>
      <c r="AF16" s="12"/>
      <c r="AG16" s="12">
        <v>9119631759</v>
      </c>
      <c r="AH16" s="12"/>
      <c r="AI16" s="12">
        <v>10225347919</v>
      </c>
      <c r="AJ16" s="12"/>
      <c r="AK16" s="9">
        <v>3.047776196833418E-4</v>
      </c>
    </row>
    <row r="17" spans="1:37" x14ac:dyDescent="0.55000000000000004">
      <c r="A17" s="1" t="s">
        <v>132</v>
      </c>
      <c r="C17" s="12" t="s">
        <v>108</v>
      </c>
      <c r="D17" s="12"/>
      <c r="E17" s="12" t="s">
        <v>108</v>
      </c>
      <c r="F17" s="12"/>
      <c r="G17" s="12" t="s">
        <v>133</v>
      </c>
      <c r="H17" s="12"/>
      <c r="I17" s="12" t="s">
        <v>134</v>
      </c>
      <c r="J17" s="12"/>
      <c r="K17" s="12">
        <v>0</v>
      </c>
      <c r="L17" s="12"/>
      <c r="M17" s="12">
        <v>0</v>
      </c>
      <c r="N17" s="12"/>
      <c r="O17" s="12">
        <v>66513</v>
      </c>
      <c r="P17" s="12"/>
      <c r="Q17" s="12">
        <v>58340728828</v>
      </c>
      <c r="R17" s="12"/>
      <c r="S17" s="12">
        <v>65446372540</v>
      </c>
      <c r="T17" s="12"/>
      <c r="U17" s="12">
        <v>0</v>
      </c>
      <c r="V17" s="12"/>
      <c r="W17" s="12">
        <v>0</v>
      </c>
      <c r="X17" s="12"/>
      <c r="Y17" s="12">
        <v>66513</v>
      </c>
      <c r="Z17" s="12"/>
      <c r="AA17" s="12">
        <v>66513000000</v>
      </c>
      <c r="AB17" s="12"/>
      <c r="AC17" s="12">
        <v>0</v>
      </c>
      <c r="AD17" s="12"/>
      <c r="AE17" s="12">
        <v>0</v>
      </c>
      <c r="AF17" s="12"/>
      <c r="AG17" s="12">
        <v>0</v>
      </c>
      <c r="AH17" s="12"/>
      <c r="AI17" s="12">
        <v>0</v>
      </c>
      <c r="AJ17" s="12"/>
      <c r="AK17" s="9">
        <v>0</v>
      </c>
    </row>
    <row r="18" spans="1:37" x14ac:dyDescent="0.55000000000000004">
      <c r="A18" s="1" t="s">
        <v>135</v>
      </c>
      <c r="C18" s="12" t="s">
        <v>108</v>
      </c>
      <c r="D18" s="12"/>
      <c r="E18" s="12" t="s">
        <v>108</v>
      </c>
      <c r="F18" s="12"/>
      <c r="G18" s="12" t="s">
        <v>136</v>
      </c>
      <c r="H18" s="12"/>
      <c r="I18" s="12" t="s">
        <v>137</v>
      </c>
      <c r="J18" s="12"/>
      <c r="K18" s="12">
        <v>0</v>
      </c>
      <c r="L18" s="12"/>
      <c r="M18" s="12">
        <v>0</v>
      </c>
      <c r="N18" s="12"/>
      <c r="O18" s="12">
        <v>15762</v>
      </c>
      <c r="P18" s="12"/>
      <c r="Q18" s="12">
        <v>13704267179</v>
      </c>
      <c r="R18" s="12"/>
      <c r="S18" s="12">
        <v>15265235832</v>
      </c>
      <c r="T18" s="12"/>
      <c r="U18" s="12">
        <v>0</v>
      </c>
      <c r="V18" s="12"/>
      <c r="W18" s="12">
        <v>0</v>
      </c>
      <c r="X18" s="12"/>
      <c r="Y18" s="12">
        <v>0</v>
      </c>
      <c r="Z18" s="12"/>
      <c r="AA18" s="12">
        <v>0</v>
      </c>
      <c r="AB18" s="12"/>
      <c r="AC18" s="12">
        <v>15762</v>
      </c>
      <c r="AD18" s="12"/>
      <c r="AE18" s="12">
        <v>985098</v>
      </c>
      <c r="AF18" s="12"/>
      <c r="AG18" s="12">
        <v>13704267179</v>
      </c>
      <c r="AH18" s="12"/>
      <c r="AI18" s="12">
        <v>15524300386</v>
      </c>
      <c r="AJ18" s="12"/>
      <c r="AK18" s="9">
        <v>4.6271866310804057E-4</v>
      </c>
    </row>
    <row r="19" spans="1:37" x14ac:dyDescent="0.55000000000000004">
      <c r="A19" s="1" t="s">
        <v>138</v>
      </c>
      <c r="C19" s="12" t="s">
        <v>108</v>
      </c>
      <c r="D19" s="12"/>
      <c r="E19" s="12" t="s">
        <v>108</v>
      </c>
      <c r="F19" s="12"/>
      <c r="G19" s="12" t="s">
        <v>139</v>
      </c>
      <c r="H19" s="12"/>
      <c r="I19" s="12" t="s">
        <v>140</v>
      </c>
      <c r="J19" s="12"/>
      <c r="K19" s="12">
        <v>0</v>
      </c>
      <c r="L19" s="12"/>
      <c r="M19" s="12">
        <v>0</v>
      </c>
      <c r="N19" s="12"/>
      <c r="O19" s="12">
        <v>20000</v>
      </c>
      <c r="P19" s="12"/>
      <c r="Q19" s="12">
        <v>15356515691</v>
      </c>
      <c r="R19" s="12"/>
      <c r="S19" s="12">
        <v>15408306738</v>
      </c>
      <c r="T19" s="12"/>
      <c r="U19" s="12">
        <v>0</v>
      </c>
      <c r="V19" s="12"/>
      <c r="W19" s="12">
        <v>0</v>
      </c>
      <c r="X19" s="12"/>
      <c r="Y19" s="12">
        <v>0</v>
      </c>
      <c r="Z19" s="12"/>
      <c r="AA19" s="12">
        <v>0</v>
      </c>
      <c r="AB19" s="12"/>
      <c r="AC19" s="12">
        <v>20000</v>
      </c>
      <c r="AD19" s="12"/>
      <c r="AE19" s="12">
        <v>779325</v>
      </c>
      <c r="AF19" s="12"/>
      <c r="AG19" s="12">
        <v>15356515691</v>
      </c>
      <c r="AH19" s="12"/>
      <c r="AI19" s="12">
        <v>15583674946</v>
      </c>
      <c r="AJ19" s="12"/>
      <c r="AK19" s="9">
        <v>4.6448838646707865E-4</v>
      </c>
    </row>
    <row r="20" spans="1:37" x14ac:dyDescent="0.55000000000000004">
      <c r="A20" s="1" t="s">
        <v>141</v>
      </c>
      <c r="C20" s="12" t="s">
        <v>108</v>
      </c>
      <c r="D20" s="12"/>
      <c r="E20" s="12" t="s">
        <v>108</v>
      </c>
      <c r="F20" s="12"/>
      <c r="G20" s="12" t="s">
        <v>142</v>
      </c>
      <c r="H20" s="12"/>
      <c r="I20" s="12" t="s">
        <v>143</v>
      </c>
      <c r="J20" s="12"/>
      <c r="K20" s="12">
        <v>0</v>
      </c>
      <c r="L20" s="12"/>
      <c r="M20" s="12">
        <v>0</v>
      </c>
      <c r="N20" s="12"/>
      <c r="O20" s="12">
        <v>55670</v>
      </c>
      <c r="P20" s="12"/>
      <c r="Q20" s="12">
        <v>42361256327</v>
      </c>
      <c r="R20" s="12"/>
      <c r="S20" s="12">
        <v>42391923151</v>
      </c>
      <c r="T20" s="12"/>
      <c r="U20" s="12">
        <v>0</v>
      </c>
      <c r="V20" s="12"/>
      <c r="W20" s="12">
        <v>0</v>
      </c>
      <c r="X20" s="12"/>
      <c r="Y20" s="12">
        <v>0</v>
      </c>
      <c r="Z20" s="12"/>
      <c r="AA20" s="12">
        <v>0</v>
      </c>
      <c r="AB20" s="12"/>
      <c r="AC20" s="12">
        <v>55670</v>
      </c>
      <c r="AD20" s="12"/>
      <c r="AE20" s="12">
        <v>770014</v>
      </c>
      <c r="AF20" s="12"/>
      <c r="AG20" s="12">
        <v>42361256327</v>
      </c>
      <c r="AH20" s="12"/>
      <c r="AI20" s="12">
        <v>42858909794</v>
      </c>
      <c r="AJ20" s="12"/>
      <c r="AK20" s="9">
        <v>1.277456435977764E-3</v>
      </c>
    </row>
    <row r="21" spans="1:37" x14ac:dyDescent="0.55000000000000004">
      <c r="A21" s="1" t="s">
        <v>144</v>
      </c>
      <c r="C21" s="12" t="s">
        <v>108</v>
      </c>
      <c r="D21" s="12"/>
      <c r="E21" s="12" t="s">
        <v>108</v>
      </c>
      <c r="F21" s="12"/>
      <c r="G21" s="12" t="s">
        <v>145</v>
      </c>
      <c r="H21" s="12"/>
      <c r="I21" s="12" t="s">
        <v>146</v>
      </c>
      <c r="J21" s="12"/>
      <c r="K21" s="12">
        <v>0</v>
      </c>
      <c r="L21" s="12"/>
      <c r="M21" s="12">
        <v>0</v>
      </c>
      <c r="N21" s="12"/>
      <c r="O21" s="12">
        <v>20000</v>
      </c>
      <c r="P21" s="12"/>
      <c r="Q21" s="12">
        <v>17708267864</v>
      </c>
      <c r="R21" s="12"/>
      <c r="S21" s="12">
        <v>19737901856</v>
      </c>
      <c r="T21" s="12"/>
      <c r="U21" s="12">
        <v>0</v>
      </c>
      <c r="V21" s="12"/>
      <c r="W21" s="12">
        <v>0</v>
      </c>
      <c r="X21" s="12"/>
      <c r="Y21" s="12">
        <v>20000</v>
      </c>
      <c r="Z21" s="12"/>
      <c r="AA21" s="12">
        <v>20000000000</v>
      </c>
      <c r="AB21" s="12"/>
      <c r="AC21" s="12">
        <v>0</v>
      </c>
      <c r="AD21" s="12"/>
      <c r="AE21" s="12">
        <v>0</v>
      </c>
      <c r="AF21" s="12"/>
      <c r="AG21" s="12">
        <v>0</v>
      </c>
      <c r="AH21" s="12"/>
      <c r="AI21" s="12">
        <v>0</v>
      </c>
      <c r="AJ21" s="12"/>
      <c r="AK21" s="9">
        <v>0</v>
      </c>
    </row>
    <row r="22" spans="1:37" x14ac:dyDescent="0.55000000000000004">
      <c r="A22" s="1" t="s">
        <v>147</v>
      </c>
      <c r="C22" s="12" t="s">
        <v>108</v>
      </c>
      <c r="D22" s="12"/>
      <c r="E22" s="12" t="s">
        <v>108</v>
      </c>
      <c r="F22" s="12"/>
      <c r="G22" s="12" t="s">
        <v>148</v>
      </c>
      <c r="H22" s="12"/>
      <c r="I22" s="12" t="s">
        <v>149</v>
      </c>
      <c r="J22" s="12"/>
      <c r="K22" s="12">
        <v>0</v>
      </c>
      <c r="L22" s="12"/>
      <c r="M22" s="12">
        <v>0</v>
      </c>
      <c r="N22" s="12"/>
      <c r="O22" s="12">
        <v>38123</v>
      </c>
      <c r="P22" s="12"/>
      <c r="Q22" s="12">
        <v>33265500940</v>
      </c>
      <c r="R22" s="12"/>
      <c r="S22" s="12">
        <v>37100601330</v>
      </c>
      <c r="T22" s="12"/>
      <c r="U22" s="12">
        <v>0</v>
      </c>
      <c r="V22" s="12"/>
      <c r="W22" s="12">
        <v>0</v>
      </c>
      <c r="X22" s="12"/>
      <c r="Y22" s="12">
        <v>0</v>
      </c>
      <c r="Z22" s="12"/>
      <c r="AA22" s="12">
        <v>0</v>
      </c>
      <c r="AB22" s="12"/>
      <c r="AC22" s="12">
        <v>38123</v>
      </c>
      <c r="AD22" s="12"/>
      <c r="AE22" s="12">
        <v>989449</v>
      </c>
      <c r="AF22" s="12"/>
      <c r="AG22" s="12">
        <v>33265500940</v>
      </c>
      <c r="AH22" s="12"/>
      <c r="AI22" s="12">
        <v>37713927338</v>
      </c>
      <c r="AJ22" s="12"/>
      <c r="AK22" s="9">
        <v>1.1241046362469647E-3</v>
      </c>
    </row>
    <row r="23" spans="1:37" x14ac:dyDescent="0.55000000000000004">
      <c r="A23" s="1" t="s">
        <v>150</v>
      </c>
      <c r="C23" s="12" t="s">
        <v>108</v>
      </c>
      <c r="D23" s="12"/>
      <c r="E23" s="12" t="s">
        <v>108</v>
      </c>
      <c r="F23" s="12"/>
      <c r="G23" s="12" t="s">
        <v>151</v>
      </c>
      <c r="H23" s="12"/>
      <c r="I23" s="12" t="s">
        <v>152</v>
      </c>
      <c r="J23" s="12"/>
      <c r="K23" s="12">
        <v>0</v>
      </c>
      <c r="L23" s="12"/>
      <c r="M23" s="12">
        <v>0</v>
      </c>
      <c r="N23" s="12"/>
      <c r="O23" s="12">
        <v>90691</v>
      </c>
      <c r="P23" s="12"/>
      <c r="Q23" s="12">
        <v>78077686930</v>
      </c>
      <c r="R23" s="12"/>
      <c r="S23" s="12">
        <v>86328439812</v>
      </c>
      <c r="T23" s="12"/>
      <c r="U23" s="12">
        <v>0</v>
      </c>
      <c r="V23" s="12"/>
      <c r="W23" s="12">
        <v>0</v>
      </c>
      <c r="X23" s="12"/>
      <c r="Y23" s="12">
        <v>0</v>
      </c>
      <c r="Z23" s="12"/>
      <c r="AA23" s="12">
        <v>0</v>
      </c>
      <c r="AB23" s="12"/>
      <c r="AC23" s="12">
        <v>90691</v>
      </c>
      <c r="AD23" s="12"/>
      <c r="AE23" s="12">
        <v>968014</v>
      </c>
      <c r="AF23" s="12"/>
      <c r="AG23" s="12">
        <v>78077686930</v>
      </c>
      <c r="AH23" s="12"/>
      <c r="AI23" s="12">
        <v>87774245707</v>
      </c>
      <c r="AJ23" s="12"/>
      <c r="AK23" s="9">
        <v>2.6162068897794973E-3</v>
      </c>
    </row>
    <row r="24" spans="1:37" x14ac:dyDescent="0.55000000000000004">
      <c r="A24" s="1" t="s">
        <v>153</v>
      </c>
      <c r="C24" s="12" t="s">
        <v>108</v>
      </c>
      <c r="D24" s="12"/>
      <c r="E24" s="12" t="s">
        <v>108</v>
      </c>
      <c r="F24" s="12"/>
      <c r="G24" s="12" t="s">
        <v>154</v>
      </c>
      <c r="H24" s="12"/>
      <c r="I24" s="12" t="s">
        <v>155</v>
      </c>
      <c r="J24" s="12"/>
      <c r="K24" s="12">
        <v>15</v>
      </c>
      <c r="L24" s="12"/>
      <c r="M24" s="12">
        <v>15</v>
      </c>
      <c r="N24" s="12"/>
      <c r="O24" s="12">
        <v>500000</v>
      </c>
      <c r="P24" s="12"/>
      <c r="Q24" s="12">
        <v>483320000000</v>
      </c>
      <c r="R24" s="12"/>
      <c r="S24" s="12">
        <v>498362155484</v>
      </c>
      <c r="T24" s="12"/>
      <c r="U24" s="12">
        <v>0</v>
      </c>
      <c r="V24" s="12"/>
      <c r="W24" s="12">
        <v>0</v>
      </c>
      <c r="X24" s="12"/>
      <c r="Y24" s="12">
        <v>0</v>
      </c>
      <c r="Z24" s="12"/>
      <c r="AA24" s="12">
        <v>0</v>
      </c>
      <c r="AB24" s="12"/>
      <c r="AC24" s="12">
        <v>500000</v>
      </c>
      <c r="AD24" s="12"/>
      <c r="AE24" s="12">
        <v>986301</v>
      </c>
      <c r="AF24" s="12"/>
      <c r="AG24" s="12">
        <v>483320000000</v>
      </c>
      <c r="AH24" s="12"/>
      <c r="AI24" s="12">
        <v>493061116482</v>
      </c>
      <c r="AJ24" s="12"/>
      <c r="AK24" s="9">
        <v>1.4696223016584761E-2</v>
      </c>
    </row>
    <row r="25" spans="1:37" x14ac:dyDescent="0.55000000000000004">
      <c r="A25" s="1" t="s">
        <v>156</v>
      </c>
      <c r="C25" s="12" t="s">
        <v>108</v>
      </c>
      <c r="D25" s="12"/>
      <c r="E25" s="12" t="s">
        <v>108</v>
      </c>
      <c r="F25" s="12"/>
      <c r="G25" s="12" t="s">
        <v>154</v>
      </c>
      <c r="H25" s="12"/>
      <c r="I25" s="12" t="s">
        <v>157</v>
      </c>
      <c r="J25" s="12"/>
      <c r="K25" s="12">
        <v>15</v>
      </c>
      <c r="L25" s="12"/>
      <c r="M25" s="12">
        <v>15</v>
      </c>
      <c r="N25" s="12"/>
      <c r="O25" s="12">
        <v>1200000</v>
      </c>
      <c r="P25" s="12"/>
      <c r="Q25" s="12">
        <v>1151904999999</v>
      </c>
      <c r="R25" s="12"/>
      <c r="S25" s="12">
        <v>1151791200000</v>
      </c>
      <c r="T25" s="12"/>
      <c r="U25" s="12">
        <v>0</v>
      </c>
      <c r="V25" s="12"/>
      <c r="W25" s="12">
        <v>0</v>
      </c>
      <c r="X25" s="12"/>
      <c r="Y25" s="12">
        <v>600000</v>
      </c>
      <c r="Z25" s="12"/>
      <c r="AA25" s="12">
        <v>575964500000</v>
      </c>
      <c r="AB25" s="12"/>
      <c r="AC25" s="12">
        <v>600000</v>
      </c>
      <c r="AD25" s="12"/>
      <c r="AE25" s="12">
        <v>963550</v>
      </c>
      <c r="AF25" s="12"/>
      <c r="AG25" s="12">
        <v>575952500000</v>
      </c>
      <c r="AH25" s="12"/>
      <c r="AI25" s="12">
        <v>578025213937</v>
      </c>
      <c r="AJ25" s="12"/>
      <c r="AK25" s="9">
        <v>1.7228670380332833E-2</v>
      </c>
    </row>
    <row r="26" spans="1:37" x14ac:dyDescent="0.55000000000000004">
      <c r="A26" s="1" t="s">
        <v>158</v>
      </c>
      <c r="C26" s="12" t="s">
        <v>108</v>
      </c>
      <c r="D26" s="12"/>
      <c r="E26" s="12" t="s">
        <v>108</v>
      </c>
      <c r="F26" s="12"/>
      <c r="G26" s="12" t="s">
        <v>159</v>
      </c>
      <c r="H26" s="12"/>
      <c r="I26" s="12" t="s">
        <v>160</v>
      </c>
      <c r="J26" s="12"/>
      <c r="K26" s="12">
        <v>16</v>
      </c>
      <c r="L26" s="12"/>
      <c r="M26" s="12">
        <v>16</v>
      </c>
      <c r="N26" s="12"/>
      <c r="O26" s="12">
        <v>25000</v>
      </c>
      <c r="P26" s="12"/>
      <c r="Q26" s="12">
        <v>23754304687</v>
      </c>
      <c r="R26" s="12"/>
      <c r="S26" s="12">
        <v>24495559375</v>
      </c>
      <c r="T26" s="12"/>
      <c r="U26" s="12">
        <v>0</v>
      </c>
      <c r="V26" s="12"/>
      <c r="W26" s="12">
        <v>0</v>
      </c>
      <c r="X26" s="12"/>
      <c r="Y26" s="12">
        <v>0</v>
      </c>
      <c r="Z26" s="12"/>
      <c r="AA26" s="12">
        <v>0</v>
      </c>
      <c r="AB26" s="12"/>
      <c r="AC26" s="12">
        <v>25000</v>
      </c>
      <c r="AD26" s="12"/>
      <c r="AE26" s="12">
        <v>958000</v>
      </c>
      <c r="AF26" s="12"/>
      <c r="AG26" s="12">
        <v>23754304687</v>
      </c>
      <c r="AH26" s="12"/>
      <c r="AI26" s="12">
        <v>23945659062</v>
      </c>
      <c r="AJ26" s="12"/>
      <c r="AK26" s="9">
        <v>7.1372642070245858E-4</v>
      </c>
    </row>
    <row r="27" spans="1:37" x14ac:dyDescent="0.55000000000000004">
      <c r="A27" s="1" t="s">
        <v>161</v>
      </c>
      <c r="C27" s="12" t="s">
        <v>108</v>
      </c>
      <c r="D27" s="12"/>
      <c r="E27" s="12" t="s">
        <v>108</v>
      </c>
      <c r="F27" s="12"/>
      <c r="G27" s="12" t="s">
        <v>162</v>
      </c>
      <c r="H27" s="12"/>
      <c r="I27" s="12" t="s">
        <v>163</v>
      </c>
      <c r="J27" s="12"/>
      <c r="K27" s="12">
        <v>16</v>
      </c>
      <c r="L27" s="12"/>
      <c r="M27" s="12">
        <v>16</v>
      </c>
      <c r="N27" s="12"/>
      <c r="O27" s="12">
        <v>100000</v>
      </c>
      <c r="P27" s="12"/>
      <c r="Q27" s="12">
        <v>94164000000</v>
      </c>
      <c r="R27" s="12"/>
      <c r="S27" s="12">
        <v>94357894539</v>
      </c>
      <c r="T27" s="12"/>
      <c r="U27" s="12">
        <v>0</v>
      </c>
      <c r="V27" s="12"/>
      <c r="W27" s="12">
        <v>0</v>
      </c>
      <c r="X27" s="12"/>
      <c r="Y27" s="12">
        <v>0</v>
      </c>
      <c r="Z27" s="12"/>
      <c r="AA27" s="12">
        <v>0</v>
      </c>
      <c r="AB27" s="12"/>
      <c r="AC27" s="12">
        <v>100000</v>
      </c>
      <c r="AD27" s="12"/>
      <c r="AE27" s="12">
        <v>943750</v>
      </c>
      <c r="AF27" s="12"/>
      <c r="AG27" s="12">
        <v>94164000000</v>
      </c>
      <c r="AH27" s="12"/>
      <c r="AI27" s="12">
        <v>94357894531</v>
      </c>
      <c r="AJ27" s="12"/>
      <c r="AK27" s="9">
        <v>2.8124397058464528E-3</v>
      </c>
    </row>
    <row r="28" spans="1:37" x14ac:dyDescent="0.55000000000000004">
      <c r="A28" s="1" t="s">
        <v>164</v>
      </c>
      <c r="C28" s="12" t="s">
        <v>108</v>
      </c>
      <c r="D28" s="12"/>
      <c r="E28" s="12" t="s">
        <v>108</v>
      </c>
      <c r="F28" s="12"/>
      <c r="G28" s="12" t="s">
        <v>165</v>
      </c>
      <c r="H28" s="12"/>
      <c r="I28" s="12" t="s">
        <v>166</v>
      </c>
      <c r="J28" s="12"/>
      <c r="K28" s="12">
        <v>16</v>
      </c>
      <c r="L28" s="12"/>
      <c r="M28" s="12">
        <v>16</v>
      </c>
      <c r="N28" s="12"/>
      <c r="O28" s="12">
        <v>300000</v>
      </c>
      <c r="P28" s="12"/>
      <c r="Q28" s="12">
        <v>280623000000</v>
      </c>
      <c r="R28" s="12"/>
      <c r="S28" s="12">
        <v>280779099562</v>
      </c>
      <c r="T28" s="12"/>
      <c r="U28" s="12">
        <v>0</v>
      </c>
      <c r="V28" s="12"/>
      <c r="W28" s="12">
        <v>0</v>
      </c>
      <c r="X28" s="12"/>
      <c r="Y28" s="12">
        <v>0</v>
      </c>
      <c r="Z28" s="12"/>
      <c r="AA28" s="12">
        <v>0</v>
      </c>
      <c r="AB28" s="12"/>
      <c r="AC28" s="12">
        <v>300000</v>
      </c>
      <c r="AD28" s="12"/>
      <c r="AE28" s="12">
        <v>936100</v>
      </c>
      <c r="AF28" s="12"/>
      <c r="AG28" s="12">
        <v>280623000000</v>
      </c>
      <c r="AH28" s="12"/>
      <c r="AI28" s="12">
        <v>280779099562</v>
      </c>
      <c r="AJ28" s="12"/>
      <c r="AK28" s="9">
        <v>8.3689265440375672E-3</v>
      </c>
    </row>
    <row r="29" spans="1:37" x14ac:dyDescent="0.55000000000000004">
      <c r="A29" s="1" t="s">
        <v>167</v>
      </c>
      <c r="C29" s="12" t="s">
        <v>108</v>
      </c>
      <c r="D29" s="12"/>
      <c r="E29" s="12" t="s">
        <v>108</v>
      </c>
      <c r="F29" s="12"/>
      <c r="G29" s="12" t="s">
        <v>168</v>
      </c>
      <c r="H29" s="12"/>
      <c r="I29" s="12" t="s">
        <v>169</v>
      </c>
      <c r="J29" s="12"/>
      <c r="K29" s="12">
        <v>16</v>
      </c>
      <c r="L29" s="12"/>
      <c r="M29" s="12">
        <v>16</v>
      </c>
      <c r="N29" s="12"/>
      <c r="O29" s="12">
        <v>100000</v>
      </c>
      <c r="P29" s="12"/>
      <c r="Q29" s="12">
        <v>94368000000</v>
      </c>
      <c r="R29" s="12"/>
      <c r="S29" s="12">
        <v>94432880937</v>
      </c>
      <c r="T29" s="12"/>
      <c r="U29" s="12">
        <v>0</v>
      </c>
      <c r="V29" s="12"/>
      <c r="W29" s="12">
        <v>0</v>
      </c>
      <c r="X29" s="12"/>
      <c r="Y29" s="12">
        <v>0</v>
      </c>
      <c r="Z29" s="12"/>
      <c r="AA29" s="12">
        <v>0</v>
      </c>
      <c r="AB29" s="12"/>
      <c r="AC29" s="12">
        <v>100000</v>
      </c>
      <c r="AD29" s="12"/>
      <c r="AE29" s="12">
        <v>944500</v>
      </c>
      <c r="AF29" s="12"/>
      <c r="AG29" s="12">
        <v>94368000000</v>
      </c>
      <c r="AH29" s="12"/>
      <c r="AI29" s="12">
        <v>94432880937</v>
      </c>
      <c r="AJ29" s="12"/>
      <c r="AK29" s="9">
        <v>2.8146747572608717E-3</v>
      </c>
    </row>
    <row r="30" spans="1:37" ht="24.75" thickBot="1" x14ac:dyDescent="0.6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>
        <f>SUM(Q9:Q29)</f>
        <v>2769895007523</v>
      </c>
      <c r="R30" s="13"/>
      <c r="S30" s="14">
        <f>SUM(S9:S29)</f>
        <v>2833460603675</v>
      </c>
      <c r="T30" s="13"/>
      <c r="U30" s="13"/>
      <c r="V30" s="13"/>
      <c r="W30" s="15">
        <f>SUM(W9:W29)</f>
        <v>0</v>
      </c>
      <c r="X30" s="13"/>
      <c r="Y30" s="13"/>
      <c r="Z30" s="13"/>
      <c r="AA30" s="14">
        <f>SUM(AA9:AA29)</f>
        <v>662477500000</v>
      </c>
      <c r="AB30" s="13"/>
      <c r="AC30" s="13"/>
      <c r="AD30" s="13"/>
      <c r="AE30" s="13"/>
      <c r="AF30" s="13"/>
      <c r="AG30" s="14">
        <f>SUM(AG9:AG29)</f>
        <v>2117893510832</v>
      </c>
      <c r="AH30" s="13"/>
      <c r="AI30" s="14">
        <f>SUM(AI9:AI29)</f>
        <v>2176774385582</v>
      </c>
      <c r="AJ30" s="13"/>
      <c r="AK30" s="10">
        <f>SUM(AK9:AK29)</f>
        <v>6.4881128845758806E-2</v>
      </c>
    </row>
    <row r="31" spans="1:37" ht="24.75" thickTop="1" x14ac:dyDescent="0.55000000000000004">
      <c r="Q31" s="3"/>
      <c r="S31" s="3"/>
      <c r="AG31" s="3"/>
      <c r="AI31" s="3"/>
    </row>
    <row r="32" spans="1:37" x14ac:dyDescent="0.55000000000000004">
      <c r="Q32" s="3"/>
      <c r="R32" s="3"/>
      <c r="S32" s="3"/>
      <c r="AG32" s="3"/>
      <c r="AH32" s="3"/>
      <c r="AI32" s="3"/>
      <c r="AK32" s="5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O10" sqref="O1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7" t="s">
        <v>171</v>
      </c>
      <c r="C6" s="25" t="s">
        <v>172</v>
      </c>
      <c r="D6" s="25" t="s">
        <v>172</v>
      </c>
      <c r="E6" s="25" t="s">
        <v>172</v>
      </c>
      <c r="F6" s="25" t="s">
        <v>172</v>
      </c>
      <c r="G6" s="25" t="s">
        <v>172</v>
      </c>
      <c r="H6" s="25" t="s">
        <v>172</v>
      </c>
      <c r="I6" s="25" t="s">
        <v>172</v>
      </c>
      <c r="K6" s="25" t="s">
        <v>292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 x14ac:dyDescent="0.55000000000000004">
      <c r="A7" s="25" t="s">
        <v>171</v>
      </c>
      <c r="C7" s="25" t="s">
        <v>173</v>
      </c>
      <c r="E7" s="25" t="s">
        <v>174</v>
      </c>
      <c r="G7" s="25" t="s">
        <v>175</v>
      </c>
      <c r="I7" s="25" t="s">
        <v>105</v>
      </c>
      <c r="K7" s="25" t="s">
        <v>176</v>
      </c>
      <c r="M7" s="25" t="s">
        <v>177</v>
      </c>
      <c r="O7" s="25" t="s">
        <v>178</v>
      </c>
      <c r="Q7" s="25" t="s">
        <v>176</v>
      </c>
      <c r="S7" s="25" t="s">
        <v>170</v>
      </c>
    </row>
    <row r="8" spans="1:19" x14ac:dyDescent="0.55000000000000004">
      <c r="A8" s="1" t="s">
        <v>179</v>
      </c>
      <c r="C8" s="1" t="s">
        <v>180</v>
      </c>
      <c r="E8" s="1" t="s">
        <v>181</v>
      </c>
      <c r="G8" s="1" t="s">
        <v>182</v>
      </c>
      <c r="I8" s="4">
        <v>8</v>
      </c>
      <c r="K8" s="11">
        <v>276388923011</v>
      </c>
      <c r="L8" s="4"/>
      <c r="M8" s="11">
        <v>1387137497172</v>
      </c>
      <c r="N8" s="4"/>
      <c r="O8" s="11">
        <v>841003446044</v>
      </c>
      <c r="P8" s="4"/>
      <c r="Q8" s="11">
        <v>822522974139</v>
      </c>
      <c r="R8" s="4"/>
      <c r="S8" s="9">
        <v>2.4516192131432486E-2</v>
      </c>
    </row>
    <row r="9" spans="1:19" x14ac:dyDescent="0.55000000000000004">
      <c r="A9" s="1" t="s">
        <v>183</v>
      </c>
      <c r="C9" s="1" t="s">
        <v>184</v>
      </c>
      <c r="E9" s="1" t="s">
        <v>181</v>
      </c>
      <c r="G9" s="1" t="s">
        <v>185</v>
      </c>
      <c r="I9" s="4">
        <v>10</v>
      </c>
      <c r="K9" s="11">
        <v>258098087237</v>
      </c>
      <c r="L9" s="4"/>
      <c r="M9" s="11">
        <v>839267378495</v>
      </c>
      <c r="N9" s="4"/>
      <c r="O9" s="11">
        <v>898751242809</v>
      </c>
      <c r="P9" s="4"/>
      <c r="Q9" s="11">
        <v>198614222923</v>
      </c>
      <c r="R9" s="4"/>
      <c r="S9" s="9">
        <v>5.9199130022021271E-3</v>
      </c>
    </row>
    <row r="10" spans="1:19" ht="24.75" thickBot="1" x14ac:dyDescent="0.6">
      <c r="I10" s="4"/>
      <c r="K10" s="16">
        <f>SUM(K8:K9)</f>
        <v>534487010248</v>
      </c>
      <c r="M10" s="16">
        <f>SUM(M8:M9)</f>
        <v>2226404875667</v>
      </c>
      <c r="O10" s="16">
        <f>SUM(O8:O9)</f>
        <v>1739754688853</v>
      </c>
      <c r="Q10" s="16">
        <f>SUM(Q8:Q9)</f>
        <v>1021137197062</v>
      </c>
      <c r="S10" s="10">
        <f>SUM(S8:S9)</f>
        <v>3.0436105133634612E-2</v>
      </c>
    </row>
    <row r="11" spans="1:19" ht="24.75" thickTop="1" x14ac:dyDescent="0.55000000000000004">
      <c r="I11" s="4"/>
      <c r="Q11" s="3"/>
    </row>
    <row r="12" spans="1:19" x14ac:dyDescent="0.55000000000000004">
      <c r="S12" s="5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K22" sqref="K2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 x14ac:dyDescent="0.55000000000000004">
      <c r="A2" s="26" t="s">
        <v>0</v>
      </c>
      <c r="B2" s="26"/>
      <c r="C2" s="26"/>
      <c r="D2" s="26"/>
      <c r="E2" s="26"/>
      <c r="F2" s="26"/>
      <c r="G2" s="26"/>
    </row>
    <row r="3" spans="1:10" ht="24.75" x14ac:dyDescent="0.55000000000000004">
      <c r="A3" s="26" t="s">
        <v>186</v>
      </c>
      <c r="B3" s="26"/>
      <c r="C3" s="26"/>
      <c r="D3" s="26"/>
      <c r="E3" s="26"/>
      <c r="F3" s="26"/>
      <c r="G3" s="26"/>
    </row>
    <row r="4" spans="1:10" ht="24.75" x14ac:dyDescent="0.55000000000000004">
      <c r="A4" s="26" t="s">
        <v>2</v>
      </c>
      <c r="B4" s="26"/>
      <c r="C4" s="26"/>
      <c r="D4" s="26"/>
      <c r="E4" s="26"/>
      <c r="F4" s="26"/>
      <c r="G4" s="26"/>
    </row>
    <row r="6" spans="1:10" ht="24.75" x14ac:dyDescent="0.55000000000000004">
      <c r="A6" s="25" t="s">
        <v>190</v>
      </c>
      <c r="C6" s="25" t="s">
        <v>176</v>
      </c>
      <c r="E6" s="25" t="s">
        <v>280</v>
      </c>
      <c r="G6" s="25" t="s">
        <v>13</v>
      </c>
    </row>
    <row r="7" spans="1:10" x14ac:dyDescent="0.55000000000000004">
      <c r="A7" s="1" t="s">
        <v>289</v>
      </c>
      <c r="C7" s="11">
        <f>'سرمایه‌گذاری در سهام'!I108</f>
        <v>1732635912620</v>
      </c>
      <c r="E7" s="9">
        <f>C7/$C$11</f>
        <v>0.98280240168661859</v>
      </c>
      <c r="G7" s="9">
        <v>5.1643098446066502E-2</v>
      </c>
      <c r="J7" s="3"/>
    </row>
    <row r="8" spans="1:10" x14ac:dyDescent="0.55000000000000004">
      <c r="A8" s="1" t="s">
        <v>290</v>
      </c>
      <c r="C8" s="11">
        <f>'سرمایه‌گذاری در اوراق بهادار'!I41</f>
        <v>29244463749</v>
      </c>
      <c r="E8" s="9">
        <f t="shared" ref="E8:E10" si="0">C8/$C$11</f>
        <v>1.6588325913834395E-2</v>
      </c>
      <c r="G8" s="9">
        <v>8.7166305938347584E-4</v>
      </c>
      <c r="J8" s="3"/>
    </row>
    <row r="9" spans="1:10" x14ac:dyDescent="0.55000000000000004">
      <c r="A9" s="1" t="s">
        <v>291</v>
      </c>
      <c r="C9" s="11">
        <f>'درآمد سپرده بانکی'!E10</f>
        <v>731388536</v>
      </c>
      <c r="E9" s="9">
        <f t="shared" si="0"/>
        <v>4.1486523770589115E-4</v>
      </c>
      <c r="G9" s="9">
        <v>2.1799831050400482E-5</v>
      </c>
      <c r="J9" s="3"/>
    </row>
    <row r="10" spans="1:10" x14ac:dyDescent="0.55000000000000004">
      <c r="A10" s="1" t="s">
        <v>287</v>
      </c>
      <c r="C10" s="11">
        <f>'سایر درآمدها'!C10</f>
        <v>342730980</v>
      </c>
      <c r="E10" s="9">
        <f t="shared" si="0"/>
        <v>1.944071618410943E-4</v>
      </c>
      <c r="G10" s="9">
        <v>1.0215469742799178E-5</v>
      </c>
      <c r="J10" s="3"/>
    </row>
    <row r="11" spans="1:10" ht="24.75" thickBot="1" x14ac:dyDescent="0.6">
      <c r="C11" s="16">
        <f>SUM(C7:C10)</f>
        <v>1762954495885</v>
      </c>
      <c r="E11" s="22">
        <f>SUM(E7:E10)</f>
        <v>0.99999999999999989</v>
      </c>
      <c r="G11" s="22">
        <f>SUM(G7:G10)</f>
        <v>5.254677680624318E-2</v>
      </c>
      <c r="J11" s="3"/>
    </row>
    <row r="12" spans="1:10" ht="24.75" thickTop="1" x14ac:dyDescent="0.55000000000000004">
      <c r="J12" s="3"/>
    </row>
    <row r="13" spans="1:10" x14ac:dyDescent="0.55000000000000004">
      <c r="G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"/>
  <sheetViews>
    <sheetView rightToLeft="1" workbookViewId="0">
      <selection activeCell="I24" sqref="I24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5" t="s">
        <v>187</v>
      </c>
      <c r="B6" s="25" t="s">
        <v>187</v>
      </c>
      <c r="C6" s="25" t="s">
        <v>187</v>
      </c>
      <c r="D6" s="25" t="s">
        <v>187</v>
      </c>
      <c r="E6" s="25" t="s">
        <v>187</v>
      </c>
      <c r="F6" s="25" t="s">
        <v>187</v>
      </c>
      <c r="G6" s="25" t="s">
        <v>187</v>
      </c>
      <c r="I6" s="25" t="s">
        <v>188</v>
      </c>
      <c r="J6" s="25" t="s">
        <v>188</v>
      </c>
      <c r="K6" s="25" t="s">
        <v>188</v>
      </c>
      <c r="L6" s="25" t="s">
        <v>188</v>
      </c>
      <c r="M6" s="25" t="s">
        <v>188</v>
      </c>
      <c r="O6" s="25" t="s">
        <v>189</v>
      </c>
      <c r="P6" s="25" t="s">
        <v>189</v>
      </c>
      <c r="Q6" s="25" t="s">
        <v>189</v>
      </c>
      <c r="R6" s="25" t="s">
        <v>189</v>
      </c>
      <c r="S6" s="25" t="s">
        <v>189</v>
      </c>
    </row>
    <row r="7" spans="1:19" ht="24.75" x14ac:dyDescent="0.55000000000000004">
      <c r="A7" s="25" t="s">
        <v>190</v>
      </c>
      <c r="C7" s="25" t="s">
        <v>191</v>
      </c>
      <c r="E7" s="25" t="s">
        <v>104</v>
      </c>
      <c r="G7" s="25" t="s">
        <v>105</v>
      </c>
      <c r="I7" s="25" t="s">
        <v>192</v>
      </c>
      <c r="K7" s="25" t="s">
        <v>193</v>
      </c>
      <c r="M7" s="25" t="s">
        <v>194</v>
      </c>
      <c r="O7" s="25" t="s">
        <v>192</v>
      </c>
      <c r="Q7" s="25" t="s">
        <v>193</v>
      </c>
      <c r="S7" s="25" t="s">
        <v>194</v>
      </c>
    </row>
    <row r="8" spans="1:19" x14ac:dyDescent="0.55000000000000004">
      <c r="A8" s="1" t="s">
        <v>164</v>
      </c>
      <c r="C8" s="12" t="s">
        <v>293</v>
      </c>
      <c r="D8" s="12"/>
      <c r="E8" s="12" t="s">
        <v>166</v>
      </c>
      <c r="F8" s="12"/>
      <c r="G8" s="12">
        <v>16</v>
      </c>
      <c r="H8" s="12"/>
      <c r="I8" s="12">
        <v>4093527960</v>
      </c>
      <c r="J8" s="12"/>
      <c r="K8" s="12">
        <v>0</v>
      </c>
      <c r="L8" s="12"/>
      <c r="M8" s="12">
        <v>4093527960</v>
      </c>
      <c r="N8" s="12"/>
      <c r="O8" s="12">
        <v>8214794523</v>
      </c>
      <c r="P8" s="12"/>
      <c r="Q8" s="12">
        <v>0</v>
      </c>
      <c r="R8" s="12"/>
      <c r="S8" s="12">
        <v>8214794523</v>
      </c>
    </row>
    <row r="9" spans="1:19" x14ac:dyDescent="0.55000000000000004">
      <c r="A9" s="1" t="s">
        <v>161</v>
      </c>
      <c r="C9" s="12" t="s">
        <v>293</v>
      </c>
      <c r="D9" s="12"/>
      <c r="E9" s="12" t="s">
        <v>163</v>
      </c>
      <c r="F9" s="12"/>
      <c r="G9" s="12">
        <v>16</v>
      </c>
      <c r="H9" s="12"/>
      <c r="I9" s="12">
        <v>1287129788</v>
      </c>
      <c r="J9" s="12"/>
      <c r="K9" s="12">
        <v>0</v>
      </c>
      <c r="L9" s="12"/>
      <c r="M9" s="12">
        <v>1287129788</v>
      </c>
      <c r="N9" s="12"/>
      <c r="O9" s="12">
        <v>8132043739</v>
      </c>
      <c r="P9" s="12"/>
      <c r="Q9" s="12">
        <v>0</v>
      </c>
      <c r="R9" s="12"/>
      <c r="S9" s="12">
        <v>8132043739</v>
      </c>
    </row>
    <row r="10" spans="1:19" x14ac:dyDescent="0.55000000000000004">
      <c r="A10" s="1" t="s">
        <v>167</v>
      </c>
      <c r="C10" s="12" t="s">
        <v>293</v>
      </c>
      <c r="D10" s="12"/>
      <c r="E10" s="12" t="s">
        <v>169</v>
      </c>
      <c r="F10" s="12"/>
      <c r="G10" s="12">
        <v>16</v>
      </c>
      <c r="H10" s="12"/>
      <c r="I10" s="12">
        <v>1320122501</v>
      </c>
      <c r="J10" s="12"/>
      <c r="K10" s="12">
        <v>0</v>
      </c>
      <c r="L10" s="12"/>
      <c r="M10" s="12">
        <v>1320122501</v>
      </c>
      <c r="N10" s="12"/>
      <c r="O10" s="12">
        <v>8133568725</v>
      </c>
      <c r="P10" s="12"/>
      <c r="Q10" s="12">
        <v>0</v>
      </c>
      <c r="R10" s="12"/>
      <c r="S10" s="12">
        <v>8133568725</v>
      </c>
    </row>
    <row r="11" spans="1:19" x14ac:dyDescent="0.55000000000000004">
      <c r="A11" s="1" t="s">
        <v>158</v>
      </c>
      <c r="C11" s="12" t="s">
        <v>293</v>
      </c>
      <c r="D11" s="12"/>
      <c r="E11" s="12" t="s">
        <v>160</v>
      </c>
      <c r="F11" s="12"/>
      <c r="G11" s="12">
        <v>16</v>
      </c>
      <c r="H11" s="12"/>
      <c r="I11" s="12">
        <v>318595324</v>
      </c>
      <c r="J11" s="12"/>
      <c r="K11" s="12">
        <v>0</v>
      </c>
      <c r="L11" s="12"/>
      <c r="M11" s="12">
        <v>318595324</v>
      </c>
      <c r="N11" s="12"/>
      <c r="O11" s="12">
        <v>1043688627</v>
      </c>
      <c r="P11" s="12"/>
      <c r="Q11" s="12">
        <v>0</v>
      </c>
      <c r="R11" s="12"/>
      <c r="S11" s="12">
        <v>1043688627</v>
      </c>
    </row>
    <row r="12" spans="1:19" x14ac:dyDescent="0.55000000000000004">
      <c r="A12" s="1" t="s">
        <v>196</v>
      </c>
      <c r="C12" s="12" t="s">
        <v>293</v>
      </c>
      <c r="D12" s="12"/>
      <c r="E12" s="12" t="s">
        <v>197</v>
      </c>
      <c r="F12" s="12"/>
      <c r="G12" s="12">
        <v>15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6524065450</v>
      </c>
      <c r="P12" s="12"/>
      <c r="Q12" s="12">
        <v>0</v>
      </c>
      <c r="R12" s="12"/>
      <c r="S12" s="12">
        <v>6524065450</v>
      </c>
    </row>
    <row r="13" spans="1:19" x14ac:dyDescent="0.55000000000000004">
      <c r="A13" s="1" t="s">
        <v>156</v>
      </c>
      <c r="C13" s="12" t="s">
        <v>293</v>
      </c>
      <c r="D13" s="12"/>
      <c r="E13" s="12" t="s">
        <v>157</v>
      </c>
      <c r="F13" s="12"/>
      <c r="G13" s="12">
        <v>15</v>
      </c>
      <c r="H13" s="12"/>
      <c r="I13" s="12">
        <v>10200835466</v>
      </c>
      <c r="J13" s="12"/>
      <c r="K13" s="12">
        <v>0</v>
      </c>
      <c r="L13" s="12"/>
      <c r="M13" s="12">
        <v>10200835466</v>
      </c>
      <c r="N13" s="12"/>
      <c r="O13" s="12">
        <v>40070017311</v>
      </c>
      <c r="P13" s="12"/>
      <c r="Q13" s="12">
        <v>0</v>
      </c>
      <c r="R13" s="12"/>
      <c r="S13" s="12">
        <v>40070017311</v>
      </c>
    </row>
    <row r="14" spans="1:19" x14ac:dyDescent="0.55000000000000004">
      <c r="A14" s="1" t="s">
        <v>153</v>
      </c>
      <c r="C14" s="12" t="s">
        <v>293</v>
      </c>
      <c r="D14" s="12"/>
      <c r="E14" s="12" t="s">
        <v>155</v>
      </c>
      <c r="F14" s="12"/>
      <c r="G14" s="12">
        <v>15</v>
      </c>
      <c r="H14" s="12"/>
      <c r="I14" s="12">
        <v>6232970796</v>
      </c>
      <c r="J14" s="12"/>
      <c r="K14" s="12">
        <v>0</v>
      </c>
      <c r="L14" s="12"/>
      <c r="M14" s="12">
        <v>6232970796</v>
      </c>
      <c r="N14" s="12"/>
      <c r="O14" s="12">
        <v>9089530331</v>
      </c>
      <c r="P14" s="12"/>
      <c r="Q14" s="12">
        <v>0</v>
      </c>
      <c r="R14" s="12"/>
      <c r="S14" s="12">
        <v>9089530331</v>
      </c>
    </row>
    <row r="15" spans="1:19" x14ac:dyDescent="0.55000000000000004">
      <c r="A15" s="1" t="s">
        <v>198</v>
      </c>
      <c r="C15" s="12" t="s">
        <v>293</v>
      </c>
      <c r="D15" s="12"/>
      <c r="E15" s="12" t="s">
        <v>199</v>
      </c>
      <c r="F15" s="12"/>
      <c r="G15" s="12">
        <v>19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4399517401</v>
      </c>
      <c r="P15" s="12"/>
      <c r="Q15" s="12">
        <v>0</v>
      </c>
      <c r="R15" s="12"/>
      <c r="S15" s="12">
        <v>4399517401</v>
      </c>
    </row>
    <row r="16" spans="1:19" x14ac:dyDescent="0.55000000000000004">
      <c r="A16" s="1" t="s">
        <v>179</v>
      </c>
      <c r="C16" s="12">
        <v>1</v>
      </c>
      <c r="D16" s="12"/>
      <c r="E16" s="12" t="s">
        <v>293</v>
      </c>
      <c r="F16" s="12"/>
      <c r="G16" s="12">
        <v>8</v>
      </c>
      <c r="H16" s="12"/>
      <c r="I16" s="12">
        <v>556365078</v>
      </c>
      <c r="J16" s="12"/>
      <c r="K16" s="12">
        <v>0</v>
      </c>
      <c r="L16" s="12"/>
      <c r="M16" s="12">
        <v>556365078</v>
      </c>
      <c r="N16" s="12"/>
      <c r="O16" s="12">
        <v>22208904694</v>
      </c>
      <c r="P16" s="12"/>
      <c r="Q16" s="12">
        <v>0</v>
      </c>
      <c r="R16" s="12"/>
      <c r="S16" s="12">
        <v>22208904694</v>
      </c>
    </row>
    <row r="17" spans="1:19" x14ac:dyDescent="0.55000000000000004">
      <c r="A17" s="1" t="s">
        <v>183</v>
      </c>
      <c r="C17" s="12">
        <v>17</v>
      </c>
      <c r="D17" s="12"/>
      <c r="E17" s="12" t="s">
        <v>293</v>
      </c>
      <c r="F17" s="12"/>
      <c r="G17" s="12">
        <v>10</v>
      </c>
      <c r="H17" s="12"/>
      <c r="I17" s="12">
        <v>175023458</v>
      </c>
      <c r="J17" s="12"/>
      <c r="K17" s="12">
        <v>0</v>
      </c>
      <c r="L17" s="12"/>
      <c r="M17" s="12">
        <v>175023458</v>
      </c>
      <c r="N17" s="12"/>
      <c r="O17" s="12">
        <v>4991131320</v>
      </c>
      <c r="P17" s="12"/>
      <c r="Q17" s="12">
        <v>0</v>
      </c>
      <c r="R17" s="12"/>
      <c r="S17" s="12">
        <v>4991131320</v>
      </c>
    </row>
    <row r="18" spans="1:19" ht="24.75" thickBot="1" x14ac:dyDescent="0.6">
      <c r="C18" s="12"/>
      <c r="D18" s="12"/>
      <c r="E18" s="12"/>
      <c r="F18" s="12"/>
      <c r="G18" s="12"/>
      <c r="H18" s="12"/>
      <c r="I18" s="15">
        <f>SUM(I8:I17)</f>
        <v>24184570371</v>
      </c>
      <c r="J18" s="12"/>
      <c r="K18" s="15">
        <f>SUM(K8:K17)</f>
        <v>0</v>
      </c>
      <c r="L18" s="12"/>
      <c r="M18" s="15">
        <f>SUM(M8:M17)</f>
        <v>24184570371</v>
      </c>
      <c r="N18" s="12"/>
      <c r="O18" s="15">
        <f>SUM(O8:O17)</f>
        <v>112807262121</v>
      </c>
      <c r="P18" s="12"/>
      <c r="Q18" s="15">
        <f>SUM(Q8:Q17)</f>
        <v>0</v>
      </c>
      <c r="R18" s="17"/>
      <c r="S18" s="15">
        <f>SUM(S8:S17)</f>
        <v>112807262121</v>
      </c>
    </row>
    <row r="19" spans="1:19" ht="24.75" thickTop="1" x14ac:dyDescent="0.55000000000000004">
      <c r="M19" s="13"/>
      <c r="N19" s="13"/>
      <c r="O19" s="13"/>
      <c r="P19" s="13"/>
      <c r="Q19" s="13"/>
      <c r="R19" s="13"/>
      <c r="S19" s="13"/>
    </row>
    <row r="20" spans="1:19" x14ac:dyDescent="0.55000000000000004">
      <c r="M20" s="3"/>
      <c r="S20" s="3"/>
    </row>
    <row r="22" spans="1:19" x14ac:dyDescent="0.55000000000000004">
      <c r="M22" s="13"/>
      <c r="N22" s="13"/>
      <c r="O22" s="13"/>
      <c r="P22" s="13"/>
      <c r="Q22" s="13"/>
      <c r="R22" s="13"/>
      <c r="S22" s="13"/>
    </row>
    <row r="23" spans="1:19" x14ac:dyDescent="0.55000000000000004">
      <c r="M23" s="3"/>
      <c r="S23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1"/>
  <sheetViews>
    <sheetView rightToLeft="1" workbookViewId="0">
      <selection activeCell="G22" sqref="G22"/>
    </sheetView>
  </sheetViews>
  <sheetFormatPr defaultRowHeight="24" x14ac:dyDescent="0.55000000000000004"/>
  <cols>
    <col min="1" max="1" width="29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7" t="s">
        <v>3</v>
      </c>
      <c r="C6" s="25" t="s">
        <v>200</v>
      </c>
      <c r="D6" s="25" t="s">
        <v>200</v>
      </c>
      <c r="E6" s="25" t="s">
        <v>200</v>
      </c>
      <c r="F6" s="25" t="s">
        <v>200</v>
      </c>
      <c r="G6" s="25" t="s">
        <v>200</v>
      </c>
      <c r="I6" s="25" t="s">
        <v>188</v>
      </c>
      <c r="J6" s="25" t="s">
        <v>188</v>
      </c>
      <c r="K6" s="25" t="s">
        <v>188</v>
      </c>
      <c r="L6" s="25" t="s">
        <v>188</v>
      </c>
      <c r="M6" s="25" t="s">
        <v>188</v>
      </c>
      <c r="O6" s="25" t="s">
        <v>189</v>
      </c>
      <c r="P6" s="25" t="s">
        <v>189</v>
      </c>
      <c r="Q6" s="25" t="s">
        <v>189</v>
      </c>
      <c r="R6" s="25" t="s">
        <v>189</v>
      </c>
      <c r="S6" s="25" t="s">
        <v>189</v>
      </c>
    </row>
    <row r="7" spans="1:19" ht="24.75" x14ac:dyDescent="0.55000000000000004">
      <c r="A7" s="25" t="s">
        <v>3</v>
      </c>
      <c r="C7" s="25" t="s">
        <v>201</v>
      </c>
      <c r="E7" s="25" t="s">
        <v>202</v>
      </c>
      <c r="G7" s="25" t="s">
        <v>203</v>
      </c>
      <c r="I7" s="25" t="s">
        <v>204</v>
      </c>
      <c r="K7" s="25" t="s">
        <v>193</v>
      </c>
      <c r="M7" s="25" t="s">
        <v>205</v>
      </c>
      <c r="O7" s="25" t="s">
        <v>204</v>
      </c>
      <c r="Q7" s="25" t="s">
        <v>193</v>
      </c>
      <c r="S7" s="25" t="s">
        <v>205</v>
      </c>
    </row>
    <row r="8" spans="1:19" x14ac:dyDescent="0.55000000000000004">
      <c r="A8" s="1" t="s">
        <v>75</v>
      </c>
      <c r="C8" s="4" t="s">
        <v>165</v>
      </c>
      <c r="D8" s="4"/>
      <c r="E8" s="11">
        <v>20486190</v>
      </c>
      <c r="F8" s="4"/>
      <c r="G8" s="11">
        <v>4500</v>
      </c>
      <c r="H8" s="4"/>
      <c r="I8" s="11">
        <v>0</v>
      </c>
      <c r="J8" s="4"/>
      <c r="K8" s="11">
        <v>0</v>
      </c>
      <c r="L8" s="4"/>
      <c r="M8" s="11">
        <f>I8-K8</f>
        <v>0</v>
      </c>
      <c r="N8" s="4"/>
      <c r="O8" s="11">
        <v>92187855000</v>
      </c>
      <c r="P8" s="4"/>
      <c r="Q8" s="11">
        <v>5632055450</v>
      </c>
      <c r="R8" s="4"/>
      <c r="S8" s="11">
        <f>O8-Q8</f>
        <v>86555799550</v>
      </c>
    </row>
    <row r="9" spans="1:19" x14ac:dyDescent="0.55000000000000004">
      <c r="A9" s="1" t="s">
        <v>38</v>
      </c>
      <c r="C9" s="4" t="s">
        <v>206</v>
      </c>
      <c r="D9" s="4"/>
      <c r="E9" s="11">
        <v>10580735</v>
      </c>
      <c r="F9" s="4"/>
      <c r="G9" s="11">
        <v>1600</v>
      </c>
      <c r="H9" s="4"/>
      <c r="I9" s="11">
        <v>0</v>
      </c>
      <c r="J9" s="4"/>
      <c r="K9" s="11">
        <v>0</v>
      </c>
      <c r="L9" s="4"/>
      <c r="M9" s="11">
        <f t="shared" ref="M9:M68" si="0">I9-K9</f>
        <v>0</v>
      </c>
      <c r="N9" s="4"/>
      <c r="O9" s="11">
        <v>16929176000</v>
      </c>
      <c r="P9" s="4"/>
      <c r="Q9" s="11">
        <v>1432876966</v>
      </c>
      <c r="R9" s="4"/>
      <c r="S9" s="11">
        <f t="shared" ref="S9:S68" si="1">O9-Q9</f>
        <v>15496299034</v>
      </c>
    </row>
    <row r="10" spans="1:19" x14ac:dyDescent="0.55000000000000004">
      <c r="A10" s="1" t="s">
        <v>84</v>
      </c>
      <c r="C10" s="4" t="s">
        <v>207</v>
      </c>
      <c r="D10" s="4"/>
      <c r="E10" s="11">
        <v>26333329</v>
      </c>
      <c r="F10" s="4"/>
      <c r="G10" s="11">
        <v>300</v>
      </c>
      <c r="H10" s="4"/>
      <c r="I10" s="11">
        <v>0</v>
      </c>
      <c r="J10" s="4"/>
      <c r="K10" s="11">
        <v>0</v>
      </c>
      <c r="L10" s="4"/>
      <c r="M10" s="11">
        <f t="shared" si="0"/>
        <v>0</v>
      </c>
      <c r="N10" s="4"/>
      <c r="O10" s="11">
        <v>7899998700</v>
      </c>
      <c r="P10" s="4"/>
      <c r="Q10" s="11">
        <v>331758476</v>
      </c>
      <c r="R10" s="4"/>
      <c r="S10" s="11">
        <f t="shared" si="1"/>
        <v>7568240224</v>
      </c>
    </row>
    <row r="11" spans="1:19" x14ac:dyDescent="0.55000000000000004">
      <c r="A11" s="1" t="s">
        <v>57</v>
      </c>
      <c r="C11" s="4" t="s">
        <v>208</v>
      </c>
      <c r="D11" s="4"/>
      <c r="E11" s="11">
        <v>9495314</v>
      </c>
      <c r="F11" s="4"/>
      <c r="G11" s="11">
        <v>500</v>
      </c>
      <c r="H11" s="4"/>
      <c r="I11" s="11">
        <v>0</v>
      </c>
      <c r="J11" s="4"/>
      <c r="K11" s="11">
        <v>0</v>
      </c>
      <c r="L11" s="4"/>
      <c r="M11" s="11">
        <f t="shared" si="0"/>
        <v>0</v>
      </c>
      <c r="N11" s="4"/>
      <c r="O11" s="11">
        <v>4747657000</v>
      </c>
      <c r="P11" s="4"/>
      <c r="Q11" s="11">
        <v>315700977</v>
      </c>
      <c r="R11" s="4"/>
      <c r="S11" s="11">
        <f t="shared" si="1"/>
        <v>4431956023</v>
      </c>
    </row>
    <row r="12" spans="1:19" x14ac:dyDescent="0.55000000000000004">
      <c r="A12" s="1" t="s">
        <v>55</v>
      </c>
      <c r="C12" s="4" t="s">
        <v>209</v>
      </c>
      <c r="D12" s="4"/>
      <c r="E12" s="11">
        <v>96432880</v>
      </c>
      <c r="F12" s="4"/>
      <c r="G12" s="11">
        <v>125</v>
      </c>
      <c r="H12" s="4"/>
      <c r="I12" s="11">
        <v>0</v>
      </c>
      <c r="J12" s="4"/>
      <c r="K12" s="11">
        <v>0</v>
      </c>
      <c r="L12" s="4"/>
      <c r="M12" s="11">
        <f t="shared" si="0"/>
        <v>0</v>
      </c>
      <c r="N12" s="4"/>
      <c r="O12" s="11">
        <v>12054110000</v>
      </c>
      <c r="P12" s="4"/>
      <c r="Q12" s="11">
        <v>1082164489</v>
      </c>
      <c r="R12" s="4"/>
      <c r="S12" s="11">
        <f t="shared" si="1"/>
        <v>10971945511</v>
      </c>
    </row>
    <row r="13" spans="1:19" x14ac:dyDescent="0.55000000000000004">
      <c r="A13" s="1" t="s">
        <v>59</v>
      </c>
      <c r="C13" s="4" t="s">
        <v>210</v>
      </c>
      <c r="D13" s="4"/>
      <c r="E13" s="11">
        <v>40664165</v>
      </c>
      <c r="F13" s="4"/>
      <c r="G13" s="11">
        <v>2000</v>
      </c>
      <c r="H13" s="4"/>
      <c r="I13" s="11">
        <v>0</v>
      </c>
      <c r="J13" s="4"/>
      <c r="K13" s="11">
        <v>0</v>
      </c>
      <c r="L13" s="4"/>
      <c r="M13" s="11">
        <f t="shared" si="0"/>
        <v>0</v>
      </c>
      <c r="N13" s="4"/>
      <c r="O13" s="11">
        <v>81328330000</v>
      </c>
      <c r="P13" s="4"/>
      <c r="Q13" s="11">
        <v>1637483154</v>
      </c>
      <c r="R13" s="4"/>
      <c r="S13" s="11">
        <f t="shared" si="1"/>
        <v>79690846846</v>
      </c>
    </row>
    <row r="14" spans="1:19" x14ac:dyDescent="0.55000000000000004">
      <c r="A14" s="1" t="s">
        <v>88</v>
      </c>
      <c r="C14" s="4" t="s">
        <v>211</v>
      </c>
      <c r="D14" s="4"/>
      <c r="E14" s="11">
        <v>32936086</v>
      </c>
      <c r="F14" s="4"/>
      <c r="G14" s="11">
        <v>280</v>
      </c>
      <c r="H14" s="4"/>
      <c r="I14" s="11">
        <v>0</v>
      </c>
      <c r="J14" s="4"/>
      <c r="K14" s="11">
        <v>0</v>
      </c>
      <c r="L14" s="4"/>
      <c r="M14" s="11">
        <f t="shared" si="0"/>
        <v>0</v>
      </c>
      <c r="N14" s="4"/>
      <c r="O14" s="11">
        <v>9222104080</v>
      </c>
      <c r="P14" s="4"/>
      <c r="Q14" s="11">
        <v>0</v>
      </c>
      <c r="R14" s="4"/>
      <c r="S14" s="11">
        <f t="shared" si="1"/>
        <v>9222104080</v>
      </c>
    </row>
    <row r="15" spans="1:19" x14ac:dyDescent="0.55000000000000004">
      <c r="A15" s="1" t="s">
        <v>39</v>
      </c>
      <c r="C15" s="4" t="s">
        <v>211</v>
      </c>
      <c r="D15" s="4"/>
      <c r="E15" s="11">
        <v>11693117</v>
      </c>
      <c r="F15" s="4"/>
      <c r="G15" s="11">
        <v>550</v>
      </c>
      <c r="H15" s="4"/>
      <c r="I15" s="11">
        <v>0</v>
      </c>
      <c r="J15" s="4"/>
      <c r="K15" s="11">
        <v>0</v>
      </c>
      <c r="L15" s="4"/>
      <c r="M15" s="11">
        <f t="shared" si="0"/>
        <v>0</v>
      </c>
      <c r="N15" s="4"/>
      <c r="O15" s="11">
        <v>6431220822</v>
      </c>
      <c r="P15" s="4"/>
      <c r="Q15" s="11">
        <v>595556829</v>
      </c>
      <c r="R15" s="4"/>
      <c r="S15" s="11">
        <f t="shared" si="1"/>
        <v>5835663993</v>
      </c>
    </row>
    <row r="16" spans="1:19" x14ac:dyDescent="0.55000000000000004">
      <c r="A16" s="1" t="s">
        <v>91</v>
      </c>
      <c r="C16" s="4" t="s">
        <v>212</v>
      </c>
      <c r="D16" s="4"/>
      <c r="E16" s="11">
        <v>10190365</v>
      </c>
      <c r="F16" s="4"/>
      <c r="G16" s="11">
        <v>500</v>
      </c>
      <c r="H16" s="4"/>
      <c r="I16" s="11">
        <v>0</v>
      </c>
      <c r="J16" s="4"/>
      <c r="K16" s="11">
        <v>0</v>
      </c>
      <c r="L16" s="4"/>
      <c r="M16" s="11">
        <f t="shared" si="0"/>
        <v>0</v>
      </c>
      <c r="N16" s="4"/>
      <c r="O16" s="11">
        <v>5095182500</v>
      </c>
      <c r="P16" s="4"/>
      <c r="Q16" s="11">
        <v>0</v>
      </c>
      <c r="R16" s="4"/>
      <c r="S16" s="11">
        <f t="shared" si="1"/>
        <v>5095182500</v>
      </c>
    </row>
    <row r="17" spans="1:19" x14ac:dyDescent="0.55000000000000004">
      <c r="A17" s="1" t="s">
        <v>94</v>
      </c>
      <c r="C17" s="4" t="s">
        <v>213</v>
      </c>
      <c r="D17" s="4"/>
      <c r="E17" s="11">
        <v>4400000</v>
      </c>
      <c r="F17" s="4"/>
      <c r="G17" s="11">
        <v>73</v>
      </c>
      <c r="H17" s="4"/>
      <c r="I17" s="11">
        <v>321200000</v>
      </c>
      <c r="J17" s="4"/>
      <c r="K17" s="11">
        <v>43713609</v>
      </c>
      <c r="L17" s="4"/>
      <c r="M17" s="11">
        <f t="shared" si="0"/>
        <v>277486391</v>
      </c>
      <c r="N17" s="4"/>
      <c r="O17" s="11">
        <v>321200000</v>
      </c>
      <c r="P17" s="4"/>
      <c r="Q17" s="11">
        <v>43713609</v>
      </c>
      <c r="R17" s="4"/>
      <c r="S17" s="11">
        <f t="shared" si="1"/>
        <v>277486391</v>
      </c>
    </row>
    <row r="18" spans="1:19" x14ac:dyDescent="0.55000000000000004">
      <c r="A18" s="1" t="s">
        <v>41</v>
      </c>
      <c r="C18" s="4" t="s">
        <v>214</v>
      </c>
      <c r="D18" s="4"/>
      <c r="E18" s="11">
        <v>41280358</v>
      </c>
      <c r="F18" s="4"/>
      <c r="G18" s="11">
        <v>600</v>
      </c>
      <c r="H18" s="4"/>
      <c r="I18" s="11">
        <v>0</v>
      </c>
      <c r="J18" s="4"/>
      <c r="K18" s="11">
        <v>0</v>
      </c>
      <c r="L18" s="4"/>
      <c r="M18" s="11">
        <f t="shared" si="0"/>
        <v>0</v>
      </c>
      <c r="N18" s="4"/>
      <c r="O18" s="11">
        <v>24768214800</v>
      </c>
      <c r="P18" s="4"/>
      <c r="Q18" s="11">
        <v>0</v>
      </c>
      <c r="R18" s="4"/>
      <c r="S18" s="11">
        <f t="shared" si="1"/>
        <v>24768214800</v>
      </c>
    </row>
    <row r="19" spans="1:19" x14ac:dyDescent="0.55000000000000004">
      <c r="A19" s="1" t="s">
        <v>32</v>
      </c>
      <c r="C19" s="4" t="s">
        <v>215</v>
      </c>
      <c r="D19" s="4"/>
      <c r="E19" s="11">
        <v>11020888</v>
      </c>
      <c r="F19" s="4"/>
      <c r="G19" s="11">
        <v>1220</v>
      </c>
      <c r="H19" s="4"/>
      <c r="I19" s="11">
        <v>0</v>
      </c>
      <c r="J19" s="4"/>
      <c r="K19" s="11">
        <v>0</v>
      </c>
      <c r="L19" s="4"/>
      <c r="M19" s="11">
        <f t="shared" si="0"/>
        <v>0</v>
      </c>
      <c r="N19" s="4"/>
      <c r="O19" s="11">
        <v>13445483360</v>
      </c>
      <c r="P19" s="4"/>
      <c r="Q19" s="11">
        <v>1021175951</v>
      </c>
      <c r="R19" s="4"/>
      <c r="S19" s="11">
        <f t="shared" si="1"/>
        <v>12424307409</v>
      </c>
    </row>
    <row r="20" spans="1:19" x14ac:dyDescent="0.55000000000000004">
      <c r="A20" s="1" t="s">
        <v>93</v>
      </c>
      <c r="C20" s="4" t="s">
        <v>216</v>
      </c>
      <c r="D20" s="4"/>
      <c r="E20" s="11">
        <v>1506553</v>
      </c>
      <c r="F20" s="4"/>
      <c r="G20" s="11">
        <v>1781</v>
      </c>
      <c r="H20" s="4"/>
      <c r="I20" s="11">
        <v>0</v>
      </c>
      <c r="J20" s="4"/>
      <c r="K20" s="11">
        <v>0</v>
      </c>
      <c r="L20" s="4"/>
      <c r="M20" s="11">
        <f t="shared" si="0"/>
        <v>0</v>
      </c>
      <c r="N20" s="4"/>
      <c r="O20" s="11">
        <v>2683170893</v>
      </c>
      <c r="P20" s="4"/>
      <c r="Q20" s="11">
        <v>155797020</v>
      </c>
      <c r="R20" s="4"/>
      <c r="S20" s="11">
        <f t="shared" si="1"/>
        <v>2527373873</v>
      </c>
    </row>
    <row r="21" spans="1:19" x14ac:dyDescent="0.55000000000000004">
      <c r="A21" s="1" t="s">
        <v>65</v>
      </c>
      <c r="C21" s="4" t="s">
        <v>217</v>
      </c>
      <c r="D21" s="4"/>
      <c r="E21" s="11">
        <v>4525772</v>
      </c>
      <c r="F21" s="4"/>
      <c r="G21" s="11">
        <v>2600</v>
      </c>
      <c r="H21" s="4"/>
      <c r="I21" s="11">
        <v>0</v>
      </c>
      <c r="J21" s="4"/>
      <c r="K21" s="11">
        <v>0</v>
      </c>
      <c r="L21" s="4"/>
      <c r="M21" s="11">
        <f t="shared" si="0"/>
        <v>0</v>
      </c>
      <c r="N21" s="4"/>
      <c r="O21" s="11">
        <v>11767007200</v>
      </c>
      <c r="P21" s="4"/>
      <c r="Q21" s="11">
        <v>8054077</v>
      </c>
      <c r="R21" s="4"/>
      <c r="S21" s="11">
        <f t="shared" si="1"/>
        <v>11758953123</v>
      </c>
    </row>
    <row r="22" spans="1:19" x14ac:dyDescent="0.55000000000000004">
      <c r="A22" s="1" t="s">
        <v>218</v>
      </c>
      <c r="C22" s="4" t="s">
        <v>219</v>
      </c>
      <c r="D22" s="4"/>
      <c r="E22" s="11">
        <v>1106440</v>
      </c>
      <c r="F22" s="4"/>
      <c r="G22" s="11">
        <v>1450</v>
      </c>
      <c r="H22" s="4"/>
      <c r="I22" s="11">
        <v>0</v>
      </c>
      <c r="J22" s="4"/>
      <c r="K22" s="11">
        <v>0</v>
      </c>
      <c r="L22" s="4"/>
      <c r="M22" s="11">
        <f t="shared" si="0"/>
        <v>0</v>
      </c>
      <c r="N22" s="4"/>
      <c r="O22" s="11">
        <v>1604338000</v>
      </c>
      <c r="P22" s="4"/>
      <c r="Q22" s="11">
        <v>63329132</v>
      </c>
      <c r="R22" s="4"/>
      <c r="S22" s="11">
        <f t="shared" si="1"/>
        <v>1541008868</v>
      </c>
    </row>
    <row r="23" spans="1:19" x14ac:dyDescent="0.55000000000000004">
      <c r="A23" s="1" t="s">
        <v>64</v>
      </c>
      <c r="C23" s="4" t="s">
        <v>220</v>
      </c>
      <c r="D23" s="4"/>
      <c r="E23" s="11">
        <v>1023131</v>
      </c>
      <c r="F23" s="4"/>
      <c r="G23" s="11">
        <v>3470</v>
      </c>
      <c r="H23" s="4"/>
      <c r="I23" s="11">
        <v>0</v>
      </c>
      <c r="J23" s="4"/>
      <c r="K23" s="11">
        <v>0</v>
      </c>
      <c r="L23" s="4"/>
      <c r="M23" s="11">
        <f t="shared" si="0"/>
        <v>0</v>
      </c>
      <c r="N23" s="4"/>
      <c r="O23" s="11">
        <v>3550264570</v>
      </c>
      <c r="P23" s="4"/>
      <c r="Q23" s="11">
        <v>140142022</v>
      </c>
      <c r="R23" s="4"/>
      <c r="S23" s="11">
        <f t="shared" si="1"/>
        <v>3410122548</v>
      </c>
    </row>
    <row r="24" spans="1:19" x14ac:dyDescent="0.55000000000000004">
      <c r="A24" s="1" t="s">
        <v>49</v>
      </c>
      <c r="C24" s="4" t="s">
        <v>221</v>
      </c>
      <c r="D24" s="4"/>
      <c r="E24" s="11">
        <v>538214</v>
      </c>
      <c r="F24" s="4"/>
      <c r="G24" s="11">
        <v>51968</v>
      </c>
      <c r="H24" s="4"/>
      <c r="I24" s="11">
        <v>0</v>
      </c>
      <c r="J24" s="4"/>
      <c r="K24" s="11">
        <v>0</v>
      </c>
      <c r="L24" s="4"/>
      <c r="M24" s="11">
        <f t="shared" si="0"/>
        <v>0</v>
      </c>
      <c r="N24" s="4"/>
      <c r="O24" s="11">
        <v>27969905152</v>
      </c>
      <c r="P24" s="4"/>
      <c r="Q24" s="11">
        <v>2286847591</v>
      </c>
      <c r="R24" s="4"/>
      <c r="S24" s="11">
        <f t="shared" si="1"/>
        <v>25683057561</v>
      </c>
    </row>
    <row r="25" spans="1:19" x14ac:dyDescent="0.55000000000000004">
      <c r="A25" s="1" t="s">
        <v>21</v>
      </c>
      <c r="C25" s="4" t="s">
        <v>210</v>
      </c>
      <c r="D25" s="4"/>
      <c r="E25" s="11">
        <v>10125945</v>
      </c>
      <c r="F25" s="4"/>
      <c r="G25" s="11">
        <v>4175</v>
      </c>
      <c r="H25" s="4"/>
      <c r="I25" s="11">
        <v>0</v>
      </c>
      <c r="J25" s="4"/>
      <c r="K25" s="11">
        <v>0</v>
      </c>
      <c r="L25" s="4"/>
      <c r="M25" s="11">
        <f t="shared" si="0"/>
        <v>0</v>
      </c>
      <c r="N25" s="4"/>
      <c r="O25" s="11">
        <v>42275820375</v>
      </c>
      <c r="P25" s="4"/>
      <c r="Q25" s="11">
        <v>0</v>
      </c>
      <c r="R25" s="4"/>
      <c r="S25" s="11">
        <f t="shared" si="1"/>
        <v>42275820375</v>
      </c>
    </row>
    <row r="26" spans="1:19" x14ac:dyDescent="0.55000000000000004">
      <c r="A26" s="1" t="s">
        <v>87</v>
      </c>
      <c r="C26" s="4" t="s">
        <v>222</v>
      </c>
      <c r="D26" s="4"/>
      <c r="E26" s="11">
        <v>20837840</v>
      </c>
      <c r="F26" s="4"/>
      <c r="G26" s="11">
        <v>2130</v>
      </c>
      <c r="H26" s="4"/>
      <c r="I26" s="11">
        <v>0</v>
      </c>
      <c r="J26" s="4"/>
      <c r="K26" s="11">
        <v>0</v>
      </c>
      <c r="L26" s="4"/>
      <c r="M26" s="11">
        <f t="shared" si="0"/>
        <v>0</v>
      </c>
      <c r="N26" s="4"/>
      <c r="O26" s="11">
        <v>44384599200</v>
      </c>
      <c r="P26" s="4"/>
      <c r="Q26" s="11">
        <v>0</v>
      </c>
      <c r="R26" s="4"/>
      <c r="S26" s="11">
        <f t="shared" si="1"/>
        <v>44384599200</v>
      </c>
    </row>
    <row r="27" spans="1:19" x14ac:dyDescent="0.55000000000000004">
      <c r="A27" s="1" t="s">
        <v>86</v>
      </c>
      <c r="C27" s="4" t="s">
        <v>222</v>
      </c>
      <c r="D27" s="4"/>
      <c r="E27" s="11">
        <v>3856252</v>
      </c>
      <c r="F27" s="4"/>
      <c r="G27" s="11">
        <v>1300</v>
      </c>
      <c r="H27" s="4"/>
      <c r="I27" s="11">
        <v>0</v>
      </c>
      <c r="J27" s="4"/>
      <c r="K27" s="11">
        <v>0</v>
      </c>
      <c r="L27" s="4"/>
      <c r="M27" s="11">
        <f t="shared" si="0"/>
        <v>0</v>
      </c>
      <c r="N27" s="4"/>
      <c r="O27" s="11">
        <v>5013127600</v>
      </c>
      <c r="P27" s="4"/>
      <c r="Q27" s="11">
        <v>0</v>
      </c>
      <c r="R27" s="4"/>
      <c r="S27" s="11">
        <f t="shared" si="1"/>
        <v>5013127600</v>
      </c>
    </row>
    <row r="28" spans="1:19" x14ac:dyDescent="0.55000000000000004">
      <c r="A28" s="1" t="s">
        <v>77</v>
      </c>
      <c r="C28" s="4" t="s">
        <v>223</v>
      </c>
      <c r="D28" s="4"/>
      <c r="E28" s="11">
        <v>146149622</v>
      </c>
      <c r="F28" s="4"/>
      <c r="G28" s="11">
        <v>400</v>
      </c>
      <c r="H28" s="4"/>
      <c r="I28" s="11">
        <v>0</v>
      </c>
      <c r="J28" s="4"/>
      <c r="K28" s="11">
        <v>0</v>
      </c>
      <c r="L28" s="4"/>
      <c r="M28" s="11">
        <f t="shared" si="0"/>
        <v>0</v>
      </c>
      <c r="N28" s="4"/>
      <c r="O28" s="11">
        <v>58459848800</v>
      </c>
      <c r="P28" s="4"/>
      <c r="Q28" s="11">
        <v>5413621797</v>
      </c>
      <c r="R28" s="4"/>
      <c r="S28" s="11">
        <f t="shared" si="1"/>
        <v>53046227003</v>
      </c>
    </row>
    <row r="29" spans="1:19" x14ac:dyDescent="0.55000000000000004">
      <c r="A29" s="1" t="s">
        <v>74</v>
      </c>
      <c r="C29" s="4" t="s">
        <v>224</v>
      </c>
      <c r="D29" s="4"/>
      <c r="E29" s="11">
        <v>89098294</v>
      </c>
      <c r="F29" s="4"/>
      <c r="G29" s="11">
        <v>800</v>
      </c>
      <c r="H29" s="4"/>
      <c r="I29" s="11">
        <v>0</v>
      </c>
      <c r="J29" s="4"/>
      <c r="K29" s="11">
        <v>0</v>
      </c>
      <c r="L29" s="4"/>
      <c r="M29" s="11">
        <f t="shared" si="0"/>
        <v>0</v>
      </c>
      <c r="N29" s="4"/>
      <c r="O29" s="11">
        <v>71278635200</v>
      </c>
      <c r="P29" s="4"/>
      <c r="Q29" s="11">
        <v>0</v>
      </c>
      <c r="R29" s="4"/>
      <c r="S29" s="11">
        <f t="shared" si="1"/>
        <v>71278635200</v>
      </c>
    </row>
    <row r="30" spans="1:19" x14ac:dyDescent="0.55000000000000004">
      <c r="A30" s="1" t="s">
        <v>31</v>
      </c>
      <c r="C30" s="4" t="s">
        <v>225</v>
      </c>
      <c r="D30" s="4"/>
      <c r="E30" s="11">
        <v>3888326</v>
      </c>
      <c r="F30" s="4"/>
      <c r="G30" s="11">
        <v>5200</v>
      </c>
      <c r="H30" s="4"/>
      <c r="I30" s="11">
        <v>0</v>
      </c>
      <c r="J30" s="4"/>
      <c r="K30" s="11">
        <v>0</v>
      </c>
      <c r="L30" s="4"/>
      <c r="M30" s="11">
        <f t="shared" si="0"/>
        <v>0</v>
      </c>
      <c r="N30" s="4"/>
      <c r="O30" s="11">
        <v>20219295200</v>
      </c>
      <c r="P30" s="4"/>
      <c r="Q30" s="11">
        <v>0</v>
      </c>
      <c r="R30" s="4"/>
      <c r="S30" s="11">
        <f t="shared" si="1"/>
        <v>20219295200</v>
      </c>
    </row>
    <row r="31" spans="1:19" x14ac:dyDescent="0.55000000000000004">
      <c r="A31" s="1" t="s">
        <v>16</v>
      </c>
      <c r="C31" s="4" t="s">
        <v>211</v>
      </c>
      <c r="D31" s="4"/>
      <c r="E31" s="11">
        <v>242400000</v>
      </c>
      <c r="F31" s="4"/>
      <c r="G31" s="11">
        <v>3</v>
      </c>
      <c r="H31" s="4"/>
      <c r="I31" s="11">
        <v>0</v>
      </c>
      <c r="J31" s="4"/>
      <c r="K31" s="11">
        <v>0</v>
      </c>
      <c r="L31" s="4"/>
      <c r="M31" s="11">
        <f t="shared" si="0"/>
        <v>0</v>
      </c>
      <c r="N31" s="4"/>
      <c r="O31" s="11">
        <v>727200000</v>
      </c>
      <c r="P31" s="4"/>
      <c r="Q31" s="11">
        <v>0</v>
      </c>
      <c r="R31" s="4"/>
      <c r="S31" s="11">
        <f t="shared" si="1"/>
        <v>727200000</v>
      </c>
    </row>
    <row r="32" spans="1:19" x14ac:dyDescent="0.55000000000000004">
      <c r="A32" s="1" t="s">
        <v>17</v>
      </c>
      <c r="C32" s="4" t="s">
        <v>211</v>
      </c>
      <c r="D32" s="4"/>
      <c r="E32" s="11">
        <v>75603088</v>
      </c>
      <c r="F32" s="4"/>
      <c r="G32" s="11">
        <v>11</v>
      </c>
      <c r="H32" s="4"/>
      <c r="I32" s="11">
        <v>0</v>
      </c>
      <c r="J32" s="4"/>
      <c r="K32" s="11">
        <v>0</v>
      </c>
      <c r="L32" s="4"/>
      <c r="M32" s="11">
        <f t="shared" si="0"/>
        <v>0</v>
      </c>
      <c r="N32" s="4"/>
      <c r="O32" s="11">
        <v>831633968</v>
      </c>
      <c r="P32" s="4"/>
      <c r="Q32" s="11">
        <v>77012717</v>
      </c>
      <c r="R32" s="4"/>
      <c r="S32" s="11">
        <f t="shared" si="1"/>
        <v>754621251</v>
      </c>
    </row>
    <row r="33" spans="1:19" x14ac:dyDescent="0.55000000000000004">
      <c r="A33" s="1" t="s">
        <v>28</v>
      </c>
      <c r="C33" s="4" t="s">
        <v>226</v>
      </c>
      <c r="D33" s="4"/>
      <c r="E33" s="11">
        <v>3006727</v>
      </c>
      <c r="F33" s="4"/>
      <c r="G33" s="11">
        <v>23000</v>
      </c>
      <c r="H33" s="4"/>
      <c r="I33" s="11">
        <v>0</v>
      </c>
      <c r="J33" s="4"/>
      <c r="K33" s="11">
        <v>0</v>
      </c>
      <c r="L33" s="4"/>
      <c r="M33" s="11">
        <f t="shared" si="0"/>
        <v>0</v>
      </c>
      <c r="N33" s="4"/>
      <c r="O33" s="11">
        <v>69154721000</v>
      </c>
      <c r="P33" s="4"/>
      <c r="Q33" s="11">
        <v>0</v>
      </c>
      <c r="R33" s="4"/>
      <c r="S33" s="11">
        <f t="shared" si="1"/>
        <v>69154721000</v>
      </c>
    </row>
    <row r="34" spans="1:19" x14ac:dyDescent="0.55000000000000004">
      <c r="A34" s="1" t="s">
        <v>71</v>
      </c>
      <c r="C34" s="4" t="s">
        <v>227</v>
      </c>
      <c r="D34" s="4"/>
      <c r="E34" s="11">
        <v>1200000</v>
      </c>
      <c r="F34" s="4"/>
      <c r="G34" s="11">
        <v>1100</v>
      </c>
      <c r="H34" s="4"/>
      <c r="I34" s="11">
        <v>0</v>
      </c>
      <c r="J34" s="4"/>
      <c r="K34" s="11">
        <v>0</v>
      </c>
      <c r="L34" s="4"/>
      <c r="M34" s="11">
        <f t="shared" si="0"/>
        <v>0</v>
      </c>
      <c r="N34" s="4"/>
      <c r="O34" s="11">
        <v>1320000000</v>
      </c>
      <c r="P34" s="4"/>
      <c r="Q34" s="11">
        <v>0</v>
      </c>
      <c r="R34" s="4"/>
      <c r="S34" s="11">
        <f t="shared" si="1"/>
        <v>1320000000</v>
      </c>
    </row>
    <row r="35" spans="1:19" x14ac:dyDescent="0.55000000000000004">
      <c r="A35" s="1" t="s">
        <v>20</v>
      </c>
      <c r="C35" s="4" t="s">
        <v>228</v>
      </c>
      <c r="D35" s="4"/>
      <c r="E35" s="11">
        <v>3999999</v>
      </c>
      <c r="F35" s="4"/>
      <c r="G35" s="11">
        <v>3850</v>
      </c>
      <c r="H35" s="4"/>
      <c r="I35" s="11">
        <v>0</v>
      </c>
      <c r="J35" s="4"/>
      <c r="K35" s="11">
        <v>0</v>
      </c>
      <c r="L35" s="4"/>
      <c r="M35" s="11">
        <f t="shared" si="0"/>
        <v>0</v>
      </c>
      <c r="N35" s="4"/>
      <c r="O35" s="11">
        <v>15399996150</v>
      </c>
      <c r="P35" s="4"/>
      <c r="Q35" s="11">
        <v>1408711533</v>
      </c>
      <c r="R35" s="4"/>
      <c r="S35" s="11">
        <f t="shared" si="1"/>
        <v>13991284617</v>
      </c>
    </row>
    <row r="36" spans="1:19" x14ac:dyDescent="0.55000000000000004">
      <c r="A36" s="1" t="s">
        <v>22</v>
      </c>
      <c r="C36" s="4" t="s">
        <v>211</v>
      </c>
      <c r="D36" s="4"/>
      <c r="E36" s="11">
        <v>5691313</v>
      </c>
      <c r="F36" s="4"/>
      <c r="G36" s="11">
        <v>14130</v>
      </c>
      <c r="H36" s="4"/>
      <c r="I36" s="11">
        <v>0</v>
      </c>
      <c r="J36" s="4"/>
      <c r="K36" s="11">
        <v>0</v>
      </c>
      <c r="L36" s="4"/>
      <c r="M36" s="11">
        <f t="shared" si="0"/>
        <v>0</v>
      </c>
      <c r="N36" s="4"/>
      <c r="O36" s="11">
        <v>80418252690</v>
      </c>
      <c r="P36" s="4"/>
      <c r="Q36" s="11">
        <v>7447060069</v>
      </c>
      <c r="R36" s="4"/>
      <c r="S36" s="11">
        <f t="shared" si="1"/>
        <v>72971192621</v>
      </c>
    </row>
    <row r="37" spans="1:19" x14ac:dyDescent="0.55000000000000004">
      <c r="A37" s="1" t="s">
        <v>70</v>
      </c>
      <c r="C37" s="4" t="s">
        <v>229</v>
      </c>
      <c r="D37" s="4"/>
      <c r="E37" s="11">
        <v>42700000</v>
      </c>
      <c r="F37" s="4"/>
      <c r="G37" s="11">
        <v>600</v>
      </c>
      <c r="H37" s="4"/>
      <c r="I37" s="11">
        <v>25620000000</v>
      </c>
      <c r="J37" s="4"/>
      <c r="K37" s="11">
        <v>3591024735</v>
      </c>
      <c r="L37" s="4"/>
      <c r="M37" s="11">
        <f t="shared" si="0"/>
        <v>22028975265</v>
      </c>
      <c r="N37" s="4"/>
      <c r="O37" s="11">
        <v>25620000000</v>
      </c>
      <c r="P37" s="4"/>
      <c r="Q37" s="11">
        <v>3591024735</v>
      </c>
      <c r="R37" s="4"/>
      <c r="S37" s="11">
        <f t="shared" si="1"/>
        <v>22028975265</v>
      </c>
    </row>
    <row r="38" spans="1:19" x14ac:dyDescent="0.55000000000000004">
      <c r="A38" s="1" t="s">
        <v>89</v>
      </c>
      <c r="C38" s="4" t="s">
        <v>230</v>
      </c>
      <c r="D38" s="4"/>
      <c r="E38" s="11">
        <v>18133040</v>
      </c>
      <c r="F38" s="4"/>
      <c r="G38" s="11">
        <v>5000</v>
      </c>
      <c r="H38" s="4"/>
      <c r="I38" s="11">
        <v>0</v>
      </c>
      <c r="J38" s="4"/>
      <c r="K38" s="11">
        <v>0</v>
      </c>
      <c r="L38" s="4"/>
      <c r="M38" s="11">
        <f t="shared" si="0"/>
        <v>0</v>
      </c>
      <c r="N38" s="4"/>
      <c r="O38" s="11">
        <v>90665200000</v>
      </c>
      <c r="P38" s="4"/>
      <c r="Q38" s="11">
        <v>0</v>
      </c>
      <c r="R38" s="4"/>
      <c r="S38" s="11">
        <f t="shared" si="1"/>
        <v>90665200000</v>
      </c>
    </row>
    <row r="39" spans="1:19" x14ac:dyDescent="0.55000000000000004">
      <c r="A39" s="1" t="s">
        <v>67</v>
      </c>
      <c r="C39" s="4" t="s">
        <v>217</v>
      </c>
      <c r="D39" s="4"/>
      <c r="E39" s="11">
        <v>1312300</v>
      </c>
      <c r="F39" s="4"/>
      <c r="G39" s="11">
        <v>2080</v>
      </c>
      <c r="H39" s="4"/>
      <c r="I39" s="11">
        <v>0</v>
      </c>
      <c r="J39" s="4"/>
      <c r="K39" s="11">
        <v>0</v>
      </c>
      <c r="L39" s="4"/>
      <c r="M39" s="11">
        <f t="shared" si="0"/>
        <v>0</v>
      </c>
      <c r="N39" s="4"/>
      <c r="O39" s="11">
        <v>2729584000</v>
      </c>
      <c r="P39" s="4"/>
      <c r="Q39" s="11">
        <v>0</v>
      </c>
      <c r="R39" s="4"/>
      <c r="S39" s="11">
        <f t="shared" si="1"/>
        <v>2729584000</v>
      </c>
    </row>
    <row r="40" spans="1:19" x14ac:dyDescent="0.55000000000000004">
      <c r="A40" s="1" t="s">
        <v>68</v>
      </c>
      <c r="C40" s="4" t="s">
        <v>231</v>
      </c>
      <c r="D40" s="4"/>
      <c r="E40" s="11">
        <v>1593955</v>
      </c>
      <c r="F40" s="4"/>
      <c r="G40" s="11">
        <v>1650</v>
      </c>
      <c r="H40" s="4"/>
      <c r="I40" s="11">
        <v>0</v>
      </c>
      <c r="J40" s="4"/>
      <c r="K40" s="11">
        <v>0</v>
      </c>
      <c r="L40" s="4"/>
      <c r="M40" s="11">
        <f t="shared" si="0"/>
        <v>0</v>
      </c>
      <c r="N40" s="4"/>
      <c r="O40" s="11">
        <v>2630025750</v>
      </c>
      <c r="P40" s="4"/>
      <c r="Q40" s="11">
        <v>52953539</v>
      </c>
      <c r="R40" s="4"/>
      <c r="S40" s="11">
        <f t="shared" si="1"/>
        <v>2577072211</v>
      </c>
    </row>
    <row r="41" spans="1:19" x14ac:dyDescent="0.55000000000000004">
      <c r="A41" s="1" t="s">
        <v>66</v>
      </c>
      <c r="C41" s="4" t="s">
        <v>232</v>
      </c>
      <c r="D41" s="4"/>
      <c r="E41" s="11">
        <v>45861974</v>
      </c>
      <c r="F41" s="4"/>
      <c r="G41" s="11">
        <v>2200</v>
      </c>
      <c r="H41" s="4"/>
      <c r="I41" s="11">
        <v>0</v>
      </c>
      <c r="J41" s="4"/>
      <c r="K41" s="11">
        <v>0</v>
      </c>
      <c r="L41" s="4"/>
      <c r="M41" s="11">
        <f t="shared" si="0"/>
        <v>0</v>
      </c>
      <c r="N41" s="4"/>
      <c r="O41" s="11">
        <v>100896342800</v>
      </c>
      <c r="P41" s="4"/>
      <c r="Q41" s="11">
        <v>2097777751</v>
      </c>
      <c r="R41" s="4"/>
      <c r="S41" s="11">
        <f t="shared" si="1"/>
        <v>98798565049</v>
      </c>
    </row>
    <row r="42" spans="1:19" x14ac:dyDescent="0.55000000000000004">
      <c r="A42" s="1" t="s">
        <v>45</v>
      </c>
      <c r="C42" s="4" t="s">
        <v>233</v>
      </c>
      <c r="D42" s="4"/>
      <c r="E42" s="11">
        <v>11144108</v>
      </c>
      <c r="F42" s="4"/>
      <c r="G42" s="11">
        <v>2050</v>
      </c>
      <c r="H42" s="4"/>
      <c r="I42" s="11">
        <v>0</v>
      </c>
      <c r="J42" s="4"/>
      <c r="K42" s="11">
        <v>0</v>
      </c>
      <c r="L42" s="4"/>
      <c r="M42" s="11">
        <f t="shared" si="0"/>
        <v>0</v>
      </c>
      <c r="N42" s="4"/>
      <c r="O42" s="11">
        <v>22845421400</v>
      </c>
      <c r="P42" s="4"/>
      <c r="Q42" s="11">
        <v>1464450090</v>
      </c>
      <c r="R42" s="4"/>
      <c r="S42" s="11">
        <f t="shared" si="1"/>
        <v>21380971310</v>
      </c>
    </row>
    <row r="43" spans="1:19" x14ac:dyDescent="0.55000000000000004">
      <c r="A43" s="1" t="s">
        <v>82</v>
      </c>
      <c r="C43" s="4" t="s">
        <v>234</v>
      </c>
      <c r="D43" s="4"/>
      <c r="E43" s="11">
        <v>410000</v>
      </c>
      <c r="F43" s="4"/>
      <c r="G43" s="11">
        <v>2600</v>
      </c>
      <c r="H43" s="4"/>
      <c r="I43" s="11">
        <v>1066000000</v>
      </c>
      <c r="J43" s="4"/>
      <c r="K43" s="11">
        <v>80962025</v>
      </c>
      <c r="L43" s="4"/>
      <c r="M43" s="11">
        <f t="shared" si="0"/>
        <v>985037975</v>
      </c>
      <c r="N43" s="4"/>
      <c r="O43" s="11">
        <v>1066000000</v>
      </c>
      <c r="P43" s="4"/>
      <c r="Q43" s="11">
        <v>80962025</v>
      </c>
      <c r="R43" s="4"/>
      <c r="S43" s="11">
        <f t="shared" si="1"/>
        <v>985037975</v>
      </c>
    </row>
    <row r="44" spans="1:19" x14ac:dyDescent="0.55000000000000004">
      <c r="A44" s="1" t="s">
        <v>78</v>
      </c>
      <c r="C44" s="4" t="s">
        <v>235</v>
      </c>
      <c r="D44" s="4"/>
      <c r="E44" s="11">
        <v>7985588</v>
      </c>
      <c r="F44" s="4"/>
      <c r="G44" s="11">
        <v>1400</v>
      </c>
      <c r="H44" s="4"/>
      <c r="I44" s="11">
        <v>0</v>
      </c>
      <c r="J44" s="4"/>
      <c r="K44" s="11">
        <v>0</v>
      </c>
      <c r="L44" s="4"/>
      <c r="M44" s="11">
        <f t="shared" si="0"/>
        <v>0</v>
      </c>
      <c r="N44" s="4"/>
      <c r="O44" s="11">
        <v>11179823200</v>
      </c>
      <c r="P44" s="4"/>
      <c r="Q44" s="11">
        <v>225097111</v>
      </c>
      <c r="R44" s="4"/>
      <c r="S44" s="11">
        <f t="shared" si="1"/>
        <v>10954726089</v>
      </c>
    </row>
    <row r="45" spans="1:19" x14ac:dyDescent="0.55000000000000004">
      <c r="A45" s="1" t="s">
        <v>46</v>
      </c>
      <c r="C45" s="4" t="s">
        <v>236</v>
      </c>
      <c r="D45" s="4"/>
      <c r="E45" s="11">
        <v>500000</v>
      </c>
      <c r="F45" s="4"/>
      <c r="G45" s="11">
        <v>1200</v>
      </c>
      <c r="H45" s="4"/>
      <c r="I45" s="11">
        <v>0</v>
      </c>
      <c r="J45" s="4"/>
      <c r="K45" s="11">
        <v>0</v>
      </c>
      <c r="L45" s="4"/>
      <c r="M45" s="11">
        <f t="shared" si="0"/>
        <v>0</v>
      </c>
      <c r="N45" s="4"/>
      <c r="O45" s="11">
        <v>600000000</v>
      </c>
      <c r="P45" s="4"/>
      <c r="Q45" s="11">
        <v>39539347</v>
      </c>
      <c r="R45" s="4"/>
      <c r="S45" s="11">
        <f t="shared" si="1"/>
        <v>560460653</v>
      </c>
    </row>
    <row r="46" spans="1:19" x14ac:dyDescent="0.55000000000000004">
      <c r="A46" s="1" t="s">
        <v>83</v>
      </c>
      <c r="C46" s="4" t="s">
        <v>237</v>
      </c>
      <c r="D46" s="4"/>
      <c r="E46" s="11">
        <v>64282163</v>
      </c>
      <c r="F46" s="4"/>
      <c r="G46" s="11">
        <v>1800</v>
      </c>
      <c r="H46" s="4"/>
      <c r="I46" s="11">
        <v>0</v>
      </c>
      <c r="J46" s="4"/>
      <c r="K46" s="11">
        <v>0</v>
      </c>
      <c r="L46" s="4"/>
      <c r="M46" s="11">
        <f t="shared" si="0"/>
        <v>0</v>
      </c>
      <c r="N46" s="4"/>
      <c r="O46" s="11">
        <v>115707893400</v>
      </c>
      <c r="P46" s="4"/>
      <c r="Q46" s="11">
        <v>0</v>
      </c>
      <c r="R46" s="4"/>
      <c r="S46" s="11">
        <f t="shared" si="1"/>
        <v>115707893400</v>
      </c>
    </row>
    <row r="47" spans="1:19" x14ac:dyDescent="0.55000000000000004">
      <c r="A47" s="1" t="s">
        <v>42</v>
      </c>
      <c r="C47" s="4" t="s">
        <v>225</v>
      </c>
      <c r="D47" s="4"/>
      <c r="E47" s="11">
        <v>10378060</v>
      </c>
      <c r="F47" s="4"/>
      <c r="G47" s="11">
        <v>300</v>
      </c>
      <c r="H47" s="4"/>
      <c r="I47" s="11">
        <v>0</v>
      </c>
      <c r="J47" s="4"/>
      <c r="K47" s="11">
        <v>0</v>
      </c>
      <c r="L47" s="4"/>
      <c r="M47" s="11">
        <f t="shared" si="0"/>
        <v>0</v>
      </c>
      <c r="N47" s="4"/>
      <c r="O47" s="11">
        <v>3113418000</v>
      </c>
      <c r="P47" s="4"/>
      <c r="Q47" s="11">
        <v>286558373</v>
      </c>
      <c r="R47" s="4"/>
      <c r="S47" s="11">
        <f t="shared" si="1"/>
        <v>2826859627</v>
      </c>
    </row>
    <row r="48" spans="1:19" x14ac:dyDescent="0.55000000000000004">
      <c r="A48" s="1" t="s">
        <v>27</v>
      </c>
      <c r="C48" s="4" t="s">
        <v>222</v>
      </c>
      <c r="D48" s="4"/>
      <c r="E48" s="11">
        <v>1435732</v>
      </c>
      <c r="F48" s="4"/>
      <c r="G48" s="11">
        <v>6500</v>
      </c>
      <c r="H48" s="4"/>
      <c r="I48" s="11">
        <v>0</v>
      </c>
      <c r="J48" s="4"/>
      <c r="K48" s="11">
        <v>0</v>
      </c>
      <c r="L48" s="4"/>
      <c r="M48" s="11">
        <f t="shared" si="0"/>
        <v>0</v>
      </c>
      <c r="N48" s="4"/>
      <c r="O48" s="11">
        <v>9332258000</v>
      </c>
      <c r="P48" s="4"/>
      <c r="Q48" s="11">
        <v>773780186</v>
      </c>
      <c r="R48" s="4"/>
      <c r="S48" s="11">
        <f t="shared" si="1"/>
        <v>8558477814</v>
      </c>
    </row>
    <row r="49" spans="1:19" x14ac:dyDescent="0.55000000000000004">
      <c r="A49" s="1" t="s">
        <v>73</v>
      </c>
      <c r="C49" s="4" t="s">
        <v>225</v>
      </c>
      <c r="D49" s="4"/>
      <c r="E49" s="11">
        <v>7509810</v>
      </c>
      <c r="F49" s="4"/>
      <c r="G49" s="11">
        <v>2000</v>
      </c>
      <c r="H49" s="4"/>
      <c r="I49" s="11">
        <v>0</v>
      </c>
      <c r="J49" s="4"/>
      <c r="K49" s="11">
        <v>0</v>
      </c>
      <c r="L49" s="4"/>
      <c r="M49" s="11">
        <f t="shared" si="0"/>
        <v>0</v>
      </c>
      <c r="N49" s="4"/>
      <c r="O49" s="11">
        <v>15019620000</v>
      </c>
      <c r="P49" s="4"/>
      <c r="Q49" s="11">
        <v>302408456</v>
      </c>
      <c r="R49" s="4"/>
      <c r="S49" s="11">
        <f t="shared" si="1"/>
        <v>14717211544</v>
      </c>
    </row>
    <row r="50" spans="1:19" x14ac:dyDescent="0.55000000000000004">
      <c r="A50" s="1" t="s">
        <v>92</v>
      </c>
      <c r="C50" s="4" t="s">
        <v>238</v>
      </c>
      <c r="D50" s="4"/>
      <c r="E50" s="11">
        <v>4810894</v>
      </c>
      <c r="F50" s="4"/>
      <c r="G50" s="11">
        <v>138</v>
      </c>
      <c r="H50" s="4"/>
      <c r="I50" s="11">
        <v>0</v>
      </c>
      <c r="J50" s="4"/>
      <c r="K50" s="11">
        <v>0</v>
      </c>
      <c r="L50" s="4"/>
      <c r="M50" s="11">
        <f t="shared" si="0"/>
        <v>0</v>
      </c>
      <c r="N50" s="4"/>
      <c r="O50" s="11">
        <v>663903372</v>
      </c>
      <c r="P50" s="4"/>
      <c r="Q50" s="11">
        <v>13803491</v>
      </c>
      <c r="R50" s="4"/>
      <c r="S50" s="11">
        <f t="shared" si="1"/>
        <v>650099881</v>
      </c>
    </row>
    <row r="51" spans="1:19" x14ac:dyDescent="0.55000000000000004">
      <c r="A51" s="1" t="s">
        <v>79</v>
      </c>
      <c r="C51" s="4" t="s">
        <v>239</v>
      </c>
      <c r="D51" s="4"/>
      <c r="E51" s="11">
        <v>35010621</v>
      </c>
      <c r="F51" s="4"/>
      <c r="G51" s="11">
        <v>400</v>
      </c>
      <c r="H51" s="4"/>
      <c r="I51" s="11">
        <v>0</v>
      </c>
      <c r="J51" s="4"/>
      <c r="K51" s="11">
        <v>0</v>
      </c>
      <c r="L51" s="4"/>
      <c r="M51" s="11">
        <f t="shared" si="0"/>
        <v>0</v>
      </c>
      <c r="N51" s="4"/>
      <c r="O51" s="11">
        <v>14004248400</v>
      </c>
      <c r="P51" s="4"/>
      <c r="Q51" s="11">
        <v>1468256577</v>
      </c>
      <c r="R51" s="4"/>
      <c r="S51" s="11">
        <f t="shared" si="1"/>
        <v>12535991823</v>
      </c>
    </row>
    <row r="52" spans="1:19" x14ac:dyDescent="0.55000000000000004">
      <c r="A52" s="1" t="s">
        <v>24</v>
      </c>
      <c r="C52" s="4" t="s">
        <v>228</v>
      </c>
      <c r="D52" s="4"/>
      <c r="E52" s="11">
        <v>2400000</v>
      </c>
      <c r="F52" s="4"/>
      <c r="G52" s="11">
        <v>20000</v>
      </c>
      <c r="H52" s="4"/>
      <c r="I52" s="11">
        <v>0</v>
      </c>
      <c r="J52" s="4"/>
      <c r="K52" s="11">
        <v>0</v>
      </c>
      <c r="L52" s="4"/>
      <c r="M52" s="11">
        <f t="shared" si="0"/>
        <v>0</v>
      </c>
      <c r="N52" s="4"/>
      <c r="O52" s="11">
        <v>48000000000</v>
      </c>
      <c r="P52" s="4"/>
      <c r="Q52" s="11">
        <v>0</v>
      </c>
      <c r="R52" s="4"/>
      <c r="S52" s="11">
        <f t="shared" si="1"/>
        <v>48000000000</v>
      </c>
    </row>
    <row r="53" spans="1:19" x14ac:dyDescent="0.55000000000000004">
      <c r="A53" s="1" t="s">
        <v>37</v>
      </c>
      <c r="C53" s="4" t="s">
        <v>240</v>
      </c>
      <c r="D53" s="4"/>
      <c r="E53" s="11">
        <v>26417969</v>
      </c>
      <c r="F53" s="4"/>
      <c r="G53" s="11">
        <v>84</v>
      </c>
      <c r="H53" s="4"/>
      <c r="I53" s="11">
        <v>0</v>
      </c>
      <c r="J53" s="4"/>
      <c r="K53" s="11">
        <v>0</v>
      </c>
      <c r="L53" s="4"/>
      <c r="M53" s="11">
        <f t="shared" si="0"/>
        <v>0</v>
      </c>
      <c r="N53" s="4"/>
      <c r="O53" s="11">
        <v>2219109396</v>
      </c>
      <c r="P53" s="4"/>
      <c r="Q53" s="11">
        <v>0</v>
      </c>
      <c r="R53" s="4"/>
      <c r="S53" s="11">
        <f t="shared" si="1"/>
        <v>2219109396</v>
      </c>
    </row>
    <row r="54" spans="1:19" x14ac:dyDescent="0.55000000000000004">
      <c r="A54" s="1" t="s">
        <v>30</v>
      </c>
      <c r="C54" s="4" t="s">
        <v>241</v>
      </c>
      <c r="D54" s="4"/>
      <c r="E54" s="11">
        <v>5988099</v>
      </c>
      <c r="F54" s="4"/>
      <c r="G54" s="11">
        <v>14200</v>
      </c>
      <c r="H54" s="4"/>
      <c r="I54" s="11">
        <v>0</v>
      </c>
      <c r="J54" s="4"/>
      <c r="K54" s="11">
        <v>0</v>
      </c>
      <c r="L54" s="4"/>
      <c r="M54" s="11">
        <f t="shared" si="0"/>
        <v>0</v>
      </c>
      <c r="N54" s="4"/>
      <c r="O54" s="11">
        <v>85031005800</v>
      </c>
      <c r="P54" s="4"/>
      <c r="Q54" s="11">
        <v>0</v>
      </c>
      <c r="R54" s="4"/>
      <c r="S54" s="11">
        <f t="shared" si="1"/>
        <v>85031005800</v>
      </c>
    </row>
    <row r="55" spans="1:19" x14ac:dyDescent="0.55000000000000004">
      <c r="A55" s="1" t="s">
        <v>34</v>
      </c>
      <c r="C55" s="4" t="s">
        <v>242</v>
      </c>
      <c r="D55" s="4"/>
      <c r="E55" s="11">
        <v>3892776</v>
      </c>
      <c r="F55" s="4"/>
      <c r="G55" s="11">
        <v>10000</v>
      </c>
      <c r="H55" s="4"/>
      <c r="I55" s="11">
        <v>0</v>
      </c>
      <c r="J55" s="4"/>
      <c r="K55" s="11">
        <v>0</v>
      </c>
      <c r="L55" s="4"/>
      <c r="M55" s="11">
        <f t="shared" si="0"/>
        <v>0</v>
      </c>
      <c r="N55" s="4"/>
      <c r="O55" s="11">
        <v>38927760000</v>
      </c>
      <c r="P55" s="4"/>
      <c r="Q55" s="11">
        <v>2022221299</v>
      </c>
      <c r="R55" s="4"/>
      <c r="S55" s="11">
        <f t="shared" si="1"/>
        <v>36905538701</v>
      </c>
    </row>
    <row r="56" spans="1:19" x14ac:dyDescent="0.55000000000000004">
      <c r="A56" s="1" t="s">
        <v>33</v>
      </c>
      <c r="C56" s="4" t="s">
        <v>240</v>
      </c>
      <c r="D56" s="4"/>
      <c r="E56" s="11">
        <v>10223133</v>
      </c>
      <c r="F56" s="4"/>
      <c r="G56" s="11">
        <v>1868</v>
      </c>
      <c r="H56" s="4"/>
      <c r="I56" s="11">
        <v>0</v>
      </c>
      <c r="J56" s="4"/>
      <c r="K56" s="11">
        <v>0</v>
      </c>
      <c r="L56" s="4"/>
      <c r="M56" s="11">
        <f t="shared" si="0"/>
        <v>0</v>
      </c>
      <c r="N56" s="4"/>
      <c r="O56" s="11">
        <v>19096812444</v>
      </c>
      <c r="P56" s="4"/>
      <c r="Q56" s="11">
        <v>753821544</v>
      </c>
      <c r="R56" s="4"/>
      <c r="S56" s="11">
        <f t="shared" si="1"/>
        <v>18342990900</v>
      </c>
    </row>
    <row r="57" spans="1:19" x14ac:dyDescent="0.55000000000000004">
      <c r="A57" s="1" t="s">
        <v>72</v>
      </c>
      <c r="C57" s="4" t="s">
        <v>210</v>
      </c>
      <c r="D57" s="4"/>
      <c r="E57" s="11">
        <v>561012</v>
      </c>
      <c r="F57" s="4"/>
      <c r="G57" s="11">
        <v>680</v>
      </c>
      <c r="H57" s="4"/>
      <c r="I57" s="11">
        <v>0</v>
      </c>
      <c r="J57" s="4"/>
      <c r="K57" s="11">
        <v>0</v>
      </c>
      <c r="L57" s="4"/>
      <c r="M57" s="11">
        <f t="shared" si="0"/>
        <v>0</v>
      </c>
      <c r="N57" s="4"/>
      <c r="O57" s="11">
        <v>381488160</v>
      </c>
      <c r="P57" s="4"/>
      <c r="Q57" s="11">
        <v>28973784</v>
      </c>
      <c r="R57" s="4"/>
      <c r="S57" s="11">
        <f t="shared" si="1"/>
        <v>352514376</v>
      </c>
    </row>
    <row r="58" spans="1:19" x14ac:dyDescent="0.55000000000000004">
      <c r="A58" s="1" t="s">
        <v>69</v>
      </c>
      <c r="C58" s="4" t="s">
        <v>243</v>
      </c>
      <c r="D58" s="4"/>
      <c r="E58" s="11">
        <v>261240</v>
      </c>
      <c r="F58" s="4"/>
      <c r="G58" s="11">
        <v>500</v>
      </c>
      <c r="H58" s="4"/>
      <c r="I58" s="11">
        <v>0</v>
      </c>
      <c r="J58" s="4"/>
      <c r="K58" s="11">
        <v>0</v>
      </c>
      <c r="L58" s="4"/>
      <c r="M58" s="11">
        <f t="shared" si="0"/>
        <v>0</v>
      </c>
      <c r="N58" s="4"/>
      <c r="O58" s="11">
        <v>130620000</v>
      </c>
      <c r="P58" s="4"/>
      <c r="Q58" s="11">
        <v>7186214</v>
      </c>
      <c r="R58" s="4"/>
      <c r="S58" s="11">
        <f t="shared" si="1"/>
        <v>123433786</v>
      </c>
    </row>
    <row r="59" spans="1:19" x14ac:dyDescent="0.55000000000000004">
      <c r="A59" s="1" t="s">
        <v>244</v>
      </c>
      <c r="C59" s="4" t="s">
        <v>233</v>
      </c>
      <c r="D59" s="4"/>
      <c r="E59" s="11">
        <v>86842</v>
      </c>
      <c r="F59" s="4"/>
      <c r="G59" s="11">
        <v>5500</v>
      </c>
      <c r="H59" s="4"/>
      <c r="I59" s="11">
        <v>0</v>
      </c>
      <c r="J59" s="4"/>
      <c r="K59" s="11">
        <v>0</v>
      </c>
      <c r="L59" s="4"/>
      <c r="M59" s="11">
        <f t="shared" si="0"/>
        <v>0</v>
      </c>
      <c r="N59" s="4"/>
      <c r="O59" s="11">
        <v>477631000</v>
      </c>
      <c r="P59" s="4"/>
      <c r="Q59" s="11">
        <v>0</v>
      </c>
      <c r="R59" s="4"/>
      <c r="S59" s="11">
        <f t="shared" si="1"/>
        <v>477631000</v>
      </c>
    </row>
    <row r="60" spans="1:19" x14ac:dyDescent="0.55000000000000004">
      <c r="A60" s="1" t="s">
        <v>26</v>
      </c>
      <c r="C60" s="4" t="s">
        <v>245</v>
      </c>
      <c r="D60" s="4"/>
      <c r="E60" s="11">
        <v>22276849</v>
      </c>
      <c r="F60" s="4"/>
      <c r="G60" s="11">
        <v>780</v>
      </c>
      <c r="H60" s="4"/>
      <c r="I60" s="11">
        <v>0</v>
      </c>
      <c r="J60" s="4"/>
      <c r="K60" s="11">
        <v>0</v>
      </c>
      <c r="L60" s="4"/>
      <c r="M60" s="11">
        <f t="shared" si="0"/>
        <v>0</v>
      </c>
      <c r="N60" s="4"/>
      <c r="O60" s="11">
        <v>17375942220</v>
      </c>
      <c r="P60" s="4"/>
      <c r="Q60" s="11">
        <v>0</v>
      </c>
      <c r="R60" s="4"/>
      <c r="S60" s="11">
        <f t="shared" si="1"/>
        <v>17375942220</v>
      </c>
    </row>
    <row r="61" spans="1:19" x14ac:dyDescent="0.55000000000000004">
      <c r="A61" s="1" t="s">
        <v>35</v>
      </c>
      <c r="C61" s="4" t="s">
        <v>238</v>
      </c>
      <c r="D61" s="4"/>
      <c r="E61" s="11">
        <v>3311040</v>
      </c>
      <c r="F61" s="4"/>
      <c r="G61" s="11">
        <v>11500</v>
      </c>
      <c r="H61" s="4"/>
      <c r="I61" s="11">
        <v>0</v>
      </c>
      <c r="J61" s="4"/>
      <c r="K61" s="11">
        <v>0</v>
      </c>
      <c r="L61" s="4"/>
      <c r="M61" s="11">
        <f t="shared" si="0"/>
        <v>0</v>
      </c>
      <c r="N61" s="4"/>
      <c r="O61" s="11">
        <v>38076960000</v>
      </c>
      <c r="P61" s="4"/>
      <c r="Q61" s="11">
        <v>0</v>
      </c>
      <c r="R61" s="4"/>
      <c r="S61" s="11">
        <f t="shared" si="1"/>
        <v>38076960000</v>
      </c>
    </row>
    <row r="62" spans="1:19" x14ac:dyDescent="0.55000000000000004">
      <c r="A62" s="1" t="s">
        <v>53</v>
      </c>
      <c r="C62" s="4" t="s">
        <v>246</v>
      </c>
      <c r="D62" s="4"/>
      <c r="E62" s="11">
        <v>82469611</v>
      </c>
      <c r="F62" s="4"/>
      <c r="G62" s="11">
        <v>1930</v>
      </c>
      <c r="H62" s="4"/>
      <c r="I62" s="11">
        <v>0</v>
      </c>
      <c r="J62" s="4"/>
      <c r="K62" s="11">
        <v>0</v>
      </c>
      <c r="L62" s="4"/>
      <c r="M62" s="11">
        <f t="shared" si="0"/>
        <v>0</v>
      </c>
      <c r="N62" s="4"/>
      <c r="O62" s="11">
        <v>159166349230</v>
      </c>
      <c r="P62" s="4"/>
      <c r="Q62" s="11">
        <v>0</v>
      </c>
      <c r="R62" s="4"/>
      <c r="S62" s="11">
        <f t="shared" si="1"/>
        <v>159166349230</v>
      </c>
    </row>
    <row r="63" spans="1:19" x14ac:dyDescent="0.55000000000000004">
      <c r="A63" s="1" t="s">
        <v>52</v>
      </c>
      <c r="C63" s="4" t="s">
        <v>234</v>
      </c>
      <c r="D63" s="4"/>
      <c r="E63" s="11">
        <v>21477500</v>
      </c>
      <c r="F63" s="4"/>
      <c r="G63" s="11">
        <v>1350</v>
      </c>
      <c r="H63" s="4"/>
      <c r="I63" s="11">
        <v>28994625000</v>
      </c>
      <c r="J63" s="4"/>
      <c r="K63" s="11">
        <v>4093358824</v>
      </c>
      <c r="L63" s="4"/>
      <c r="M63" s="11">
        <f t="shared" si="0"/>
        <v>24901266176</v>
      </c>
      <c r="N63" s="4"/>
      <c r="O63" s="11">
        <v>28994625000</v>
      </c>
      <c r="P63" s="4"/>
      <c r="Q63" s="11">
        <v>4093358824</v>
      </c>
      <c r="R63" s="4"/>
      <c r="S63" s="11">
        <f t="shared" si="1"/>
        <v>24901266176</v>
      </c>
    </row>
    <row r="64" spans="1:19" x14ac:dyDescent="0.55000000000000004">
      <c r="A64" s="1" t="s">
        <v>50</v>
      </c>
      <c r="C64" s="4" t="s">
        <v>228</v>
      </c>
      <c r="D64" s="4"/>
      <c r="E64" s="11">
        <v>633689</v>
      </c>
      <c r="F64" s="4"/>
      <c r="G64" s="11">
        <v>3000</v>
      </c>
      <c r="H64" s="4"/>
      <c r="I64" s="11">
        <v>0</v>
      </c>
      <c r="J64" s="4"/>
      <c r="K64" s="11">
        <v>0</v>
      </c>
      <c r="L64" s="4"/>
      <c r="M64" s="11">
        <f t="shared" si="0"/>
        <v>0</v>
      </c>
      <c r="N64" s="4"/>
      <c r="O64" s="11">
        <v>1901067000</v>
      </c>
      <c r="P64" s="4"/>
      <c r="Q64" s="11">
        <v>0</v>
      </c>
      <c r="R64" s="4"/>
      <c r="S64" s="11">
        <f t="shared" si="1"/>
        <v>1901067000</v>
      </c>
    </row>
    <row r="65" spans="1:19" x14ac:dyDescent="0.55000000000000004">
      <c r="A65" s="1" t="s">
        <v>23</v>
      </c>
      <c r="C65" s="4" t="s">
        <v>247</v>
      </c>
      <c r="D65" s="4"/>
      <c r="E65" s="11">
        <v>1717429</v>
      </c>
      <c r="F65" s="4"/>
      <c r="G65" s="11">
        <v>5550</v>
      </c>
      <c r="H65" s="4"/>
      <c r="I65" s="11">
        <v>0</v>
      </c>
      <c r="J65" s="4"/>
      <c r="K65" s="11">
        <v>0</v>
      </c>
      <c r="L65" s="4"/>
      <c r="M65" s="11">
        <f t="shared" si="0"/>
        <v>0</v>
      </c>
      <c r="N65" s="4"/>
      <c r="O65" s="11">
        <v>9531730950</v>
      </c>
      <c r="P65" s="4"/>
      <c r="Q65" s="11">
        <v>0</v>
      </c>
      <c r="R65" s="4"/>
      <c r="S65" s="11">
        <f t="shared" si="1"/>
        <v>9531730950</v>
      </c>
    </row>
    <row r="66" spans="1:19" x14ac:dyDescent="0.55000000000000004">
      <c r="A66" s="1" t="s">
        <v>248</v>
      </c>
      <c r="C66" s="4" t="s">
        <v>249</v>
      </c>
      <c r="D66" s="4"/>
      <c r="E66" s="11">
        <v>154264</v>
      </c>
      <c r="F66" s="4"/>
      <c r="G66" s="11">
        <v>110</v>
      </c>
      <c r="H66" s="4"/>
      <c r="I66" s="11">
        <v>0</v>
      </c>
      <c r="J66" s="4"/>
      <c r="K66" s="11">
        <v>0</v>
      </c>
      <c r="L66" s="4"/>
      <c r="M66" s="11">
        <f t="shared" si="0"/>
        <v>0</v>
      </c>
      <c r="N66" s="4"/>
      <c r="O66" s="11">
        <v>16969040</v>
      </c>
      <c r="P66" s="4"/>
      <c r="Q66" s="11">
        <v>0</v>
      </c>
      <c r="R66" s="4"/>
      <c r="S66" s="11">
        <f t="shared" si="1"/>
        <v>16969040</v>
      </c>
    </row>
    <row r="67" spans="1:19" x14ac:dyDescent="0.55000000000000004">
      <c r="A67" s="1" t="s">
        <v>250</v>
      </c>
      <c r="C67" s="4" t="s">
        <v>247</v>
      </c>
      <c r="D67" s="4"/>
      <c r="E67" s="11">
        <v>2005582</v>
      </c>
      <c r="F67" s="4"/>
      <c r="G67" s="11">
        <v>165</v>
      </c>
      <c r="H67" s="4"/>
      <c r="I67" s="11">
        <v>0</v>
      </c>
      <c r="J67" s="4"/>
      <c r="K67" s="11">
        <v>0</v>
      </c>
      <c r="L67" s="4"/>
      <c r="M67" s="11">
        <f t="shared" si="0"/>
        <v>0</v>
      </c>
      <c r="N67" s="4"/>
      <c r="O67" s="11">
        <v>330921030</v>
      </c>
      <c r="P67" s="4"/>
      <c r="Q67" s="11">
        <v>226503</v>
      </c>
      <c r="R67" s="4"/>
      <c r="S67" s="11">
        <f t="shared" si="1"/>
        <v>330694527</v>
      </c>
    </row>
    <row r="68" spans="1:19" x14ac:dyDescent="0.55000000000000004">
      <c r="A68" s="1" t="s">
        <v>29</v>
      </c>
      <c r="C68" s="4" t="s">
        <v>212</v>
      </c>
      <c r="D68" s="4"/>
      <c r="E68" s="11">
        <v>5100000</v>
      </c>
      <c r="F68" s="4"/>
      <c r="G68" s="11">
        <v>10000</v>
      </c>
      <c r="H68" s="4"/>
      <c r="I68" s="11">
        <v>0</v>
      </c>
      <c r="J68" s="4"/>
      <c r="K68" s="11">
        <v>0</v>
      </c>
      <c r="L68" s="4"/>
      <c r="M68" s="11">
        <f t="shared" si="0"/>
        <v>0</v>
      </c>
      <c r="N68" s="4"/>
      <c r="O68" s="11">
        <v>51000000000</v>
      </c>
      <c r="P68" s="4"/>
      <c r="Q68" s="11">
        <v>0</v>
      </c>
      <c r="R68" s="4"/>
      <c r="S68" s="11">
        <f t="shared" si="1"/>
        <v>51000000000</v>
      </c>
    </row>
    <row r="69" spans="1:19" ht="24.75" thickBot="1" x14ac:dyDescent="0.6">
      <c r="C69" s="4"/>
      <c r="D69" s="4"/>
      <c r="E69" s="4"/>
      <c r="F69" s="4"/>
      <c r="G69" s="4"/>
      <c r="H69" s="4"/>
      <c r="I69" s="18">
        <f>SUM(I8:I68)</f>
        <v>56001825000</v>
      </c>
      <c r="J69" s="4"/>
      <c r="K69" s="18">
        <f>SUM(K8:K68)</f>
        <v>7809059193</v>
      </c>
      <c r="L69" s="4"/>
      <c r="M69" s="18">
        <f>SUM(M8:M68)</f>
        <v>48192765807</v>
      </c>
      <c r="N69" s="4"/>
      <c r="O69" s="18">
        <f>SUM(O8:O68)</f>
        <v>1648221077852</v>
      </c>
      <c r="P69" s="4"/>
      <c r="Q69" s="18">
        <f>SUM(Q8:Q68)</f>
        <v>46395461708</v>
      </c>
      <c r="R69" s="4"/>
      <c r="S69" s="18">
        <f>SUM(S8:S68)</f>
        <v>1601825616144</v>
      </c>
    </row>
    <row r="70" spans="1:19" ht="24.75" thickTop="1" x14ac:dyDescent="0.55000000000000004">
      <c r="I70" s="3"/>
      <c r="O70" s="3"/>
      <c r="Q70" s="3"/>
    </row>
    <row r="71" spans="1:19" x14ac:dyDescent="0.55000000000000004">
      <c r="O71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7"/>
  <sheetViews>
    <sheetView rightToLeft="1" topLeftCell="A97" workbookViewId="0">
      <selection activeCell="I116" sqref="I116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7" t="s">
        <v>3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H6" s="25" t="s">
        <v>188</v>
      </c>
      <c r="I6" s="25" t="s">
        <v>188</v>
      </c>
      <c r="K6" s="25" t="s">
        <v>189</v>
      </c>
      <c r="L6" s="25" t="s">
        <v>189</v>
      </c>
      <c r="M6" s="25" t="s">
        <v>189</v>
      </c>
      <c r="N6" s="25" t="s">
        <v>189</v>
      </c>
      <c r="O6" s="25" t="s">
        <v>189</v>
      </c>
      <c r="P6" s="25" t="s">
        <v>189</v>
      </c>
      <c r="Q6" s="25" t="s">
        <v>189</v>
      </c>
    </row>
    <row r="7" spans="1:17" ht="24.75" x14ac:dyDescent="0.55000000000000004">
      <c r="A7" s="25" t="s">
        <v>3</v>
      </c>
      <c r="C7" s="25" t="s">
        <v>7</v>
      </c>
      <c r="E7" s="25" t="s">
        <v>251</v>
      </c>
      <c r="G7" s="25" t="s">
        <v>252</v>
      </c>
      <c r="I7" s="25" t="s">
        <v>253</v>
      </c>
      <c r="K7" s="25" t="s">
        <v>7</v>
      </c>
      <c r="M7" s="25" t="s">
        <v>251</v>
      </c>
      <c r="O7" s="25" t="s">
        <v>252</v>
      </c>
      <c r="Q7" s="25" t="s">
        <v>253</v>
      </c>
    </row>
    <row r="8" spans="1:17" x14ac:dyDescent="0.55000000000000004">
      <c r="A8" s="1" t="s">
        <v>96</v>
      </c>
      <c r="C8" s="12">
        <v>10359999</v>
      </c>
      <c r="D8" s="12"/>
      <c r="E8" s="12">
        <v>55147701766</v>
      </c>
      <c r="F8" s="12"/>
      <c r="G8" s="12">
        <v>12711718773</v>
      </c>
      <c r="H8" s="12"/>
      <c r="I8" s="12">
        <f>E8-G8</f>
        <v>42435982993</v>
      </c>
      <c r="J8" s="12"/>
      <c r="K8" s="12">
        <v>10359999</v>
      </c>
      <c r="L8" s="12"/>
      <c r="M8" s="12">
        <v>55147701766</v>
      </c>
      <c r="N8" s="12"/>
      <c r="O8" s="12">
        <v>12711718773</v>
      </c>
      <c r="P8" s="12"/>
      <c r="Q8" s="12">
        <f>M8-O8</f>
        <v>42435982993</v>
      </c>
    </row>
    <row r="9" spans="1:17" x14ac:dyDescent="0.55000000000000004">
      <c r="A9" s="1" t="s">
        <v>97</v>
      </c>
      <c r="C9" s="12">
        <v>9403312</v>
      </c>
      <c r="D9" s="12"/>
      <c r="E9" s="12">
        <v>39165448010</v>
      </c>
      <c r="F9" s="12"/>
      <c r="G9" s="12">
        <v>6930240944</v>
      </c>
      <c r="H9" s="12"/>
      <c r="I9" s="12">
        <f t="shared" ref="I9:I72" si="0">E9-G9</f>
        <v>32235207066</v>
      </c>
      <c r="J9" s="12"/>
      <c r="K9" s="12">
        <v>9403312</v>
      </c>
      <c r="L9" s="12"/>
      <c r="M9" s="12">
        <v>39165448010</v>
      </c>
      <c r="N9" s="12"/>
      <c r="O9" s="12">
        <v>6930240944</v>
      </c>
      <c r="P9" s="12"/>
      <c r="Q9" s="12">
        <f t="shared" ref="Q9:Q72" si="1">M9-O9</f>
        <v>32235207066</v>
      </c>
    </row>
    <row r="10" spans="1:17" x14ac:dyDescent="0.55000000000000004">
      <c r="A10" s="1" t="s">
        <v>43</v>
      </c>
      <c r="C10" s="12">
        <v>8575251</v>
      </c>
      <c r="D10" s="12"/>
      <c r="E10" s="12">
        <v>17653676719</v>
      </c>
      <c r="F10" s="12"/>
      <c r="G10" s="12">
        <v>19673918816</v>
      </c>
      <c r="H10" s="12"/>
      <c r="I10" s="12">
        <f t="shared" si="0"/>
        <v>-2020242097</v>
      </c>
      <c r="J10" s="12"/>
      <c r="K10" s="12">
        <v>8575251</v>
      </c>
      <c r="L10" s="12"/>
      <c r="M10" s="12">
        <v>17653676719</v>
      </c>
      <c r="N10" s="12"/>
      <c r="O10" s="12">
        <v>26866261383</v>
      </c>
      <c r="P10" s="12"/>
      <c r="Q10" s="12">
        <f t="shared" si="1"/>
        <v>-9212584664</v>
      </c>
    </row>
    <row r="11" spans="1:17" x14ac:dyDescent="0.55000000000000004">
      <c r="A11" s="1" t="s">
        <v>70</v>
      </c>
      <c r="C11" s="12">
        <v>42700000</v>
      </c>
      <c r="D11" s="12"/>
      <c r="E11" s="12">
        <v>525056215950</v>
      </c>
      <c r="F11" s="12"/>
      <c r="G11" s="12">
        <v>513595813500</v>
      </c>
      <c r="H11" s="12"/>
      <c r="I11" s="12">
        <f t="shared" si="0"/>
        <v>11460402450</v>
      </c>
      <c r="J11" s="12"/>
      <c r="K11" s="12">
        <v>42700000</v>
      </c>
      <c r="L11" s="12"/>
      <c r="M11" s="12">
        <v>525056215950</v>
      </c>
      <c r="N11" s="12"/>
      <c r="O11" s="12">
        <v>512772339807</v>
      </c>
      <c r="P11" s="12"/>
      <c r="Q11" s="12">
        <f t="shared" si="1"/>
        <v>12283876143</v>
      </c>
    </row>
    <row r="12" spans="1:17" x14ac:dyDescent="0.55000000000000004">
      <c r="A12" s="1" t="s">
        <v>90</v>
      </c>
      <c r="C12" s="12">
        <v>2387808</v>
      </c>
      <c r="D12" s="12"/>
      <c r="E12" s="12">
        <v>46176024951</v>
      </c>
      <c r="F12" s="12"/>
      <c r="G12" s="12">
        <v>45343941071</v>
      </c>
      <c r="H12" s="12"/>
      <c r="I12" s="12">
        <f t="shared" si="0"/>
        <v>832083880</v>
      </c>
      <c r="J12" s="12"/>
      <c r="K12" s="12">
        <v>2387808</v>
      </c>
      <c r="L12" s="12"/>
      <c r="M12" s="12">
        <v>46176024951</v>
      </c>
      <c r="N12" s="12"/>
      <c r="O12" s="12">
        <v>43957227768</v>
      </c>
      <c r="P12" s="12"/>
      <c r="Q12" s="12">
        <f t="shared" si="1"/>
        <v>2218797183</v>
      </c>
    </row>
    <row r="13" spans="1:17" x14ac:dyDescent="0.55000000000000004">
      <c r="A13" s="1" t="s">
        <v>89</v>
      </c>
      <c r="C13" s="12">
        <v>18133040</v>
      </c>
      <c r="D13" s="12"/>
      <c r="E13" s="12">
        <v>872543359179</v>
      </c>
      <c r="F13" s="12"/>
      <c r="G13" s="12">
        <v>790024229749</v>
      </c>
      <c r="H13" s="12"/>
      <c r="I13" s="12">
        <f t="shared" si="0"/>
        <v>82519129430</v>
      </c>
      <c r="J13" s="12"/>
      <c r="K13" s="12">
        <v>18133040</v>
      </c>
      <c r="L13" s="12"/>
      <c r="M13" s="12">
        <v>872543359179</v>
      </c>
      <c r="N13" s="12"/>
      <c r="O13" s="12">
        <v>683315351150</v>
      </c>
      <c r="P13" s="12"/>
      <c r="Q13" s="12">
        <f t="shared" si="1"/>
        <v>189228008029</v>
      </c>
    </row>
    <row r="14" spans="1:17" x14ac:dyDescent="0.55000000000000004">
      <c r="A14" s="1" t="s">
        <v>67</v>
      </c>
      <c r="C14" s="12">
        <v>9886247</v>
      </c>
      <c r="D14" s="12"/>
      <c r="E14" s="12">
        <v>86383055468</v>
      </c>
      <c r="F14" s="12"/>
      <c r="G14" s="12">
        <v>97684592873</v>
      </c>
      <c r="H14" s="12"/>
      <c r="I14" s="12">
        <f t="shared" si="0"/>
        <v>-11301537405</v>
      </c>
      <c r="J14" s="12"/>
      <c r="K14" s="12">
        <v>9886247</v>
      </c>
      <c r="L14" s="12"/>
      <c r="M14" s="12">
        <v>86383055468</v>
      </c>
      <c r="N14" s="12"/>
      <c r="O14" s="12">
        <v>91034422184</v>
      </c>
      <c r="P14" s="12"/>
      <c r="Q14" s="12">
        <f t="shared" si="1"/>
        <v>-4651366716</v>
      </c>
    </row>
    <row r="15" spans="1:17" x14ac:dyDescent="0.55000000000000004">
      <c r="A15" s="1" t="s">
        <v>68</v>
      </c>
      <c r="C15" s="12">
        <v>1593955</v>
      </c>
      <c r="D15" s="12"/>
      <c r="E15" s="12">
        <v>29938578935</v>
      </c>
      <c r="F15" s="12"/>
      <c r="G15" s="12">
        <v>43385984038</v>
      </c>
      <c r="H15" s="12"/>
      <c r="I15" s="12">
        <f t="shared" si="0"/>
        <v>-13447405103</v>
      </c>
      <c r="J15" s="12"/>
      <c r="K15" s="12">
        <v>1593955</v>
      </c>
      <c r="L15" s="12"/>
      <c r="M15" s="12">
        <v>29938578935</v>
      </c>
      <c r="N15" s="12"/>
      <c r="O15" s="12">
        <v>43842311677</v>
      </c>
      <c r="P15" s="12"/>
      <c r="Q15" s="12">
        <f t="shared" si="1"/>
        <v>-13903732742</v>
      </c>
    </row>
    <row r="16" spans="1:17" x14ac:dyDescent="0.55000000000000004">
      <c r="A16" s="1" t="s">
        <v>66</v>
      </c>
      <c r="C16" s="12">
        <v>45861974</v>
      </c>
      <c r="D16" s="12"/>
      <c r="E16" s="12">
        <v>699519077588</v>
      </c>
      <c r="F16" s="12"/>
      <c r="G16" s="12">
        <v>674809787960</v>
      </c>
      <c r="H16" s="12"/>
      <c r="I16" s="12">
        <f t="shared" si="0"/>
        <v>24709289628</v>
      </c>
      <c r="J16" s="12"/>
      <c r="K16" s="12">
        <v>45861974</v>
      </c>
      <c r="L16" s="12"/>
      <c r="M16" s="12">
        <v>699519077588</v>
      </c>
      <c r="N16" s="12"/>
      <c r="O16" s="12">
        <v>678411326485</v>
      </c>
      <c r="P16" s="12"/>
      <c r="Q16" s="12">
        <f t="shared" si="1"/>
        <v>21107751103</v>
      </c>
    </row>
    <row r="17" spans="1:17" x14ac:dyDescent="0.55000000000000004">
      <c r="A17" s="1" t="s">
        <v>45</v>
      </c>
      <c r="C17" s="12">
        <v>10944108</v>
      </c>
      <c r="D17" s="12"/>
      <c r="E17" s="12">
        <v>327653437607</v>
      </c>
      <c r="F17" s="12"/>
      <c r="G17" s="12">
        <v>246158919342</v>
      </c>
      <c r="H17" s="12"/>
      <c r="I17" s="12">
        <f t="shared" si="0"/>
        <v>81494518265</v>
      </c>
      <c r="J17" s="12"/>
      <c r="K17" s="12">
        <v>10944108</v>
      </c>
      <c r="L17" s="12"/>
      <c r="M17" s="12">
        <v>327653437607</v>
      </c>
      <c r="N17" s="12"/>
      <c r="O17" s="12">
        <v>284050443457</v>
      </c>
      <c r="P17" s="12"/>
      <c r="Q17" s="12">
        <f t="shared" si="1"/>
        <v>43602994150</v>
      </c>
    </row>
    <row r="18" spans="1:17" x14ac:dyDescent="0.55000000000000004">
      <c r="A18" s="1" t="s">
        <v>82</v>
      </c>
      <c r="C18" s="12">
        <v>410000</v>
      </c>
      <c r="D18" s="12"/>
      <c r="E18" s="12">
        <v>65274482119</v>
      </c>
      <c r="F18" s="12"/>
      <c r="G18" s="12">
        <v>65679189696</v>
      </c>
      <c r="H18" s="12"/>
      <c r="I18" s="12">
        <f t="shared" si="0"/>
        <v>-404707577</v>
      </c>
      <c r="J18" s="12"/>
      <c r="K18" s="12">
        <v>410000</v>
      </c>
      <c r="L18" s="12"/>
      <c r="M18" s="12">
        <v>65274482119</v>
      </c>
      <c r="N18" s="12"/>
      <c r="O18" s="12">
        <v>57968804060</v>
      </c>
      <c r="P18" s="12"/>
      <c r="Q18" s="12">
        <f t="shared" si="1"/>
        <v>7305678059</v>
      </c>
    </row>
    <row r="19" spans="1:17" x14ac:dyDescent="0.55000000000000004">
      <c r="A19" s="1" t="s">
        <v>78</v>
      </c>
      <c r="C19" s="12">
        <v>12786874</v>
      </c>
      <c r="D19" s="12"/>
      <c r="E19" s="12">
        <v>218117192430</v>
      </c>
      <c r="F19" s="12"/>
      <c r="G19" s="12">
        <v>225108128085</v>
      </c>
      <c r="H19" s="12"/>
      <c r="I19" s="12">
        <f t="shared" si="0"/>
        <v>-6990935655</v>
      </c>
      <c r="J19" s="12"/>
      <c r="K19" s="12">
        <v>12786874</v>
      </c>
      <c r="L19" s="12"/>
      <c r="M19" s="12">
        <v>218117192430</v>
      </c>
      <c r="N19" s="12"/>
      <c r="O19" s="12">
        <v>271363752996</v>
      </c>
      <c r="P19" s="12"/>
      <c r="Q19" s="12">
        <f t="shared" si="1"/>
        <v>-53246560566</v>
      </c>
    </row>
    <row r="20" spans="1:17" x14ac:dyDescent="0.55000000000000004">
      <c r="A20" s="1" t="s">
        <v>83</v>
      </c>
      <c r="C20" s="12">
        <v>56629874</v>
      </c>
      <c r="D20" s="12"/>
      <c r="E20" s="12">
        <v>1385931844267</v>
      </c>
      <c r="F20" s="12"/>
      <c r="G20" s="12">
        <v>1256210310995</v>
      </c>
      <c r="H20" s="12"/>
      <c r="I20" s="12">
        <f t="shared" si="0"/>
        <v>129721533272</v>
      </c>
      <c r="J20" s="12"/>
      <c r="K20" s="12">
        <v>56629874</v>
      </c>
      <c r="L20" s="12"/>
      <c r="M20" s="12">
        <v>1385931844267</v>
      </c>
      <c r="N20" s="12"/>
      <c r="O20" s="12">
        <v>913634193775</v>
      </c>
      <c r="P20" s="12"/>
      <c r="Q20" s="12">
        <f t="shared" si="1"/>
        <v>472297650492</v>
      </c>
    </row>
    <row r="21" spans="1:17" x14ac:dyDescent="0.55000000000000004">
      <c r="A21" s="1" t="s">
        <v>95</v>
      </c>
      <c r="C21" s="12">
        <v>10359999</v>
      </c>
      <c r="D21" s="12"/>
      <c r="E21" s="12">
        <v>65446058772</v>
      </c>
      <c r="F21" s="12"/>
      <c r="G21" s="12">
        <v>120857971594</v>
      </c>
      <c r="H21" s="12"/>
      <c r="I21" s="12">
        <f t="shared" si="0"/>
        <v>-55411912822</v>
      </c>
      <c r="J21" s="12"/>
      <c r="K21" s="12">
        <v>10359999</v>
      </c>
      <c r="L21" s="12"/>
      <c r="M21" s="12">
        <v>65446058772</v>
      </c>
      <c r="N21" s="12"/>
      <c r="O21" s="12">
        <v>120137086603</v>
      </c>
      <c r="P21" s="12"/>
      <c r="Q21" s="12">
        <f t="shared" si="1"/>
        <v>-54691027831</v>
      </c>
    </row>
    <row r="22" spans="1:17" x14ac:dyDescent="0.55000000000000004">
      <c r="A22" s="1" t="s">
        <v>42</v>
      </c>
      <c r="C22" s="12">
        <v>7178060</v>
      </c>
      <c r="D22" s="12"/>
      <c r="E22" s="12">
        <v>109299299617</v>
      </c>
      <c r="F22" s="12"/>
      <c r="G22" s="12">
        <v>140505843199</v>
      </c>
      <c r="H22" s="12"/>
      <c r="I22" s="12">
        <f t="shared" si="0"/>
        <v>-31206543582</v>
      </c>
      <c r="J22" s="12"/>
      <c r="K22" s="12">
        <v>7178060</v>
      </c>
      <c r="L22" s="12"/>
      <c r="M22" s="12">
        <v>109299299617</v>
      </c>
      <c r="N22" s="12"/>
      <c r="O22" s="12">
        <v>278399972640</v>
      </c>
      <c r="P22" s="12"/>
      <c r="Q22" s="12">
        <f t="shared" si="1"/>
        <v>-169100673023</v>
      </c>
    </row>
    <row r="23" spans="1:17" x14ac:dyDescent="0.55000000000000004">
      <c r="A23" s="1" t="s">
        <v>27</v>
      </c>
      <c r="C23" s="12">
        <v>1679210</v>
      </c>
      <c r="D23" s="12"/>
      <c r="E23" s="12">
        <v>85397228717</v>
      </c>
      <c r="F23" s="12"/>
      <c r="G23" s="12">
        <v>78570124232</v>
      </c>
      <c r="H23" s="12"/>
      <c r="I23" s="12">
        <f t="shared" si="0"/>
        <v>6827104485</v>
      </c>
      <c r="J23" s="12"/>
      <c r="K23" s="12">
        <v>1679210</v>
      </c>
      <c r="L23" s="12"/>
      <c r="M23" s="12">
        <v>85397228717</v>
      </c>
      <c r="N23" s="12"/>
      <c r="O23" s="12">
        <v>59524338859</v>
      </c>
      <c r="P23" s="12"/>
      <c r="Q23" s="12">
        <f t="shared" si="1"/>
        <v>25872889858</v>
      </c>
    </row>
    <row r="24" spans="1:17" x14ac:dyDescent="0.55000000000000004">
      <c r="A24" s="1" t="s">
        <v>73</v>
      </c>
      <c r="C24" s="12">
        <v>7509810</v>
      </c>
      <c r="D24" s="12"/>
      <c r="E24" s="12">
        <v>248140809197</v>
      </c>
      <c r="F24" s="12"/>
      <c r="G24" s="12">
        <v>227163803366</v>
      </c>
      <c r="H24" s="12"/>
      <c r="I24" s="12">
        <f t="shared" si="0"/>
        <v>20977005831</v>
      </c>
      <c r="J24" s="12"/>
      <c r="K24" s="12">
        <v>7509810</v>
      </c>
      <c r="L24" s="12"/>
      <c r="M24" s="12">
        <v>248140809197</v>
      </c>
      <c r="N24" s="12"/>
      <c r="O24" s="12">
        <v>169159769447</v>
      </c>
      <c r="P24" s="12"/>
      <c r="Q24" s="12">
        <f t="shared" si="1"/>
        <v>78981039750</v>
      </c>
    </row>
    <row r="25" spans="1:17" x14ac:dyDescent="0.55000000000000004">
      <c r="A25" s="1" t="s">
        <v>92</v>
      </c>
      <c r="C25" s="12">
        <v>4810894</v>
      </c>
      <c r="D25" s="12"/>
      <c r="E25" s="12">
        <v>37014763458</v>
      </c>
      <c r="F25" s="12"/>
      <c r="G25" s="12">
        <v>26350303185</v>
      </c>
      <c r="H25" s="12"/>
      <c r="I25" s="12">
        <f t="shared" si="0"/>
        <v>10664460273</v>
      </c>
      <c r="J25" s="12"/>
      <c r="K25" s="12">
        <v>4810894</v>
      </c>
      <c r="L25" s="12"/>
      <c r="M25" s="12">
        <v>37014763458</v>
      </c>
      <c r="N25" s="12"/>
      <c r="O25" s="12">
        <v>39118961902</v>
      </c>
      <c r="P25" s="12"/>
      <c r="Q25" s="12">
        <f t="shared" si="1"/>
        <v>-2104198444</v>
      </c>
    </row>
    <row r="26" spans="1:17" x14ac:dyDescent="0.55000000000000004">
      <c r="A26" s="1" t="s">
        <v>79</v>
      </c>
      <c r="C26" s="12">
        <v>91735822</v>
      </c>
      <c r="D26" s="12"/>
      <c r="E26" s="12">
        <v>303936249532</v>
      </c>
      <c r="F26" s="12"/>
      <c r="G26" s="12">
        <v>337950117241</v>
      </c>
      <c r="H26" s="12"/>
      <c r="I26" s="12">
        <f t="shared" si="0"/>
        <v>-34013867709</v>
      </c>
      <c r="J26" s="12"/>
      <c r="K26" s="12">
        <v>91735822</v>
      </c>
      <c r="L26" s="12"/>
      <c r="M26" s="12">
        <v>303936249532</v>
      </c>
      <c r="N26" s="12"/>
      <c r="O26" s="12">
        <v>294413408111</v>
      </c>
      <c r="P26" s="12"/>
      <c r="Q26" s="12">
        <f t="shared" si="1"/>
        <v>9522841421</v>
      </c>
    </row>
    <row r="27" spans="1:17" x14ac:dyDescent="0.55000000000000004">
      <c r="A27" s="1" t="s">
        <v>85</v>
      </c>
      <c r="C27" s="12">
        <v>8217393</v>
      </c>
      <c r="D27" s="12"/>
      <c r="E27" s="12">
        <v>171456804749</v>
      </c>
      <c r="F27" s="12"/>
      <c r="G27" s="12">
        <v>172355339695</v>
      </c>
      <c r="H27" s="12"/>
      <c r="I27" s="12">
        <f t="shared" si="0"/>
        <v>-898534946</v>
      </c>
      <c r="J27" s="12"/>
      <c r="K27" s="12">
        <v>8217393</v>
      </c>
      <c r="L27" s="12"/>
      <c r="M27" s="12">
        <v>171456804749</v>
      </c>
      <c r="N27" s="12"/>
      <c r="O27" s="12">
        <v>223735201647</v>
      </c>
      <c r="P27" s="12"/>
      <c r="Q27" s="12">
        <f t="shared" si="1"/>
        <v>-52278396898</v>
      </c>
    </row>
    <row r="28" spans="1:17" x14ac:dyDescent="0.55000000000000004">
      <c r="A28" s="1" t="s">
        <v>24</v>
      </c>
      <c r="C28" s="12">
        <v>2400000</v>
      </c>
      <c r="D28" s="12"/>
      <c r="E28" s="12">
        <v>484921447200</v>
      </c>
      <c r="F28" s="12"/>
      <c r="G28" s="12">
        <v>458439955200</v>
      </c>
      <c r="H28" s="12"/>
      <c r="I28" s="12">
        <f t="shared" si="0"/>
        <v>26481492000</v>
      </c>
      <c r="J28" s="12"/>
      <c r="K28" s="12">
        <v>2400000</v>
      </c>
      <c r="L28" s="12"/>
      <c r="M28" s="12">
        <v>484921447200</v>
      </c>
      <c r="N28" s="12"/>
      <c r="O28" s="12">
        <v>345714685200</v>
      </c>
      <c r="P28" s="12"/>
      <c r="Q28" s="12">
        <f t="shared" si="1"/>
        <v>139206762000</v>
      </c>
    </row>
    <row r="29" spans="1:17" x14ac:dyDescent="0.55000000000000004">
      <c r="A29" s="1" t="s">
        <v>36</v>
      </c>
      <c r="C29" s="12">
        <v>14104969</v>
      </c>
      <c r="D29" s="12"/>
      <c r="E29" s="12">
        <v>78377638388</v>
      </c>
      <c r="F29" s="12"/>
      <c r="G29" s="12">
        <v>117716844078</v>
      </c>
      <c r="H29" s="12"/>
      <c r="I29" s="12">
        <f t="shared" si="0"/>
        <v>-39339205690</v>
      </c>
      <c r="J29" s="12"/>
      <c r="K29" s="12">
        <v>14104969</v>
      </c>
      <c r="L29" s="12"/>
      <c r="M29" s="12">
        <v>78377638388</v>
      </c>
      <c r="N29" s="12"/>
      <c r="O29" s="12">
        <v>126690312516</v>
      </c>
      <c r="P29" s="12"/>
      <c r="Q29" s="12">
        <f t="shared" si="1"/>
        <v>-48312674128</v>
      </c>
    </row>
    <row r="30" spans="1:17" x14ac:dyDescent="0.55000000000000004">
      <c r="A30" s="1" t="s">
        <v>37</v>
      </c>
      <c r="C30" s="12">
        <v>12239749</v>
      </c>
      <c r="D30" s="12"/>
      <c r="E30" s="12">
        <v>69716465887</v>
      </c>
      <c r="F30" s="12"/>
      <c r="G30" s="12">
        <v>80423357681</v>
      </c>
      <c r="H30" s="12"/>
      <c r="I30" s="12">
        <f t="shared" si="0"/>
        <v>-10706891794</v>
      </c>
      <c r="J30" s="12"/>
      <c r="K30" s="12">
        <v>12239749</v>
      </c>
      <c r="L30" s="12"/>
      <c r="M30" s="12">
        <v>69716465887</v>
      </c>
      <c r="N30" s="12"/>
      <c r="O30" s="12">
        <v>87115165100</v>
      </c>
      <c r="P30" s="12"/>
      <c r="Q30" s="12">
        <f t="shared" si="1"/>
        <v>-17398699213</v>
      </c>
    </row>
    <row r="31" spans="1:17" x14ac:dyDescent="0.55000000000000004">
      <c r="A31" s="1" t="s">
        <v>30</v>
      </c>
      <c r="C31" s="12">
        <v>5688099</v>
      </c>
      <c r="D31" s="12"/>
      <c r="E31" s="12">
        <v>623098880166</v>
      </c>
      <c r="F31" s="12"/>
      <c r="G31" s="12">
        <v>558357662581</v>
      </c>
      <c r="H31" s="12"/>
      <c r="I31" s="12">
        <f t="shared" si="0"/>
        <v>64741217585</v>
      </c>
      <c r="J31" s="12"/>
      <c r="K31" s="12">
        <v>5688099</v>
      </c>
      <c r="L31" s="12"/>
      <c r="M31" s="12">
        <v>623098880166</v>
      </c>
      <c r="N31" s="12"/>
      <c r="O31" s="12">
        <v>341573533131</v>
      </c>
      <c r="P31" s="12"/>
      <c r="Q31" s="12">
        <f t="shared" si="1"/>
        <v>281525347035</v>
      </c>
    </row>
    <row r="32" spans="1:17" x14ac:dyDescent="0.55000000000000004">
      <c r="A32" s="1" t="s">
        <v>61</v>
      </c>
      <c r="C32" s="12">
        <v>290100</v>
      </c>
      <c r="D32" s="12"/>
      <c r="E32" s="12">
        <v>336333519122</v>
      </c>
      <c r="F32" s="12"/>
      <c r="G32" s="12">
        <v>339139046124</v>
      </c>
      <c r="H32" s="12"/>
      <c r="I32" s="12">
        <f t="shared" si="0"/>
        <v>-2805527002</v>
      </c>
      <c r="J32" s="12"/>
      <c r="K32" s="12">
        <v>290100</v>
      </c>
      <c r="L32" s="12"/>
      <c r="M32" s="12">
        <v>336333519122</v>
      </c>
      <c r="N32" s="12"/>
      <c r="O32" s="12">
        <v>316767474413</v>
      </c>
      <c r="P32" s="12"/>
      <c r="Q32" s="12">
        <f t="shared" si="1"/>
        <v>19566044709</v>
      </c>
    </row>
    <row r="33" spans="1:17" x14ac:dyDescent="0.55000000000000004">
      <c r="A33" s="1" t="s">
        <v>34</v>
      </c>
      <c r="C33" s="12">
        <v>3892776</v>
      </c>
      <c r="D33" s="12"/>
      <c r="E33" s="12">
        <v>455066604377</v>
      </c>
      <c r="F33" s="12"/>
      <c r="G33" s="12">
        <v>418266575400</v>
      </c>
      <c r="H33" s="12"/>
      <c r="I33" s="12">
        <f t="shared" si="0"/>
        <v>36800028977</v>
      </c>
      <c r="J33" s="12"/>
      <c r="K33" s="12">
        <v>3892776</v>
      </c>
      <c r="L33" s="12"/>
      <c r="M33" s="12">
        <v>455066604377</v>
      </c>
      <c r="N33" s="12"/>
      <c r="O33" s="12">
        <v>305389935522</v>
      </c>
      <c r="P33" s="12"/>
      <c r="Q33" s="12">
        <f t="shared" si="1"/>
        <v>149676668855</v>
      </c>
    </row>
    <row r="34" spans="1:17" x14ac:dyDescent="0.55000000000000004">
      <c r="A34" s="1" t="s">
        <v>33</v>
      </c>
      <c r="C34" s="12">
        <v>8819709</v>
      </c>
      <c r="D34" s="12"/>
      <c r="E34" s="12">
        <v>289879749968</v>
      </c>
      <c r="F34" s="12"/>
      <c r="G34" s="12">
        <v>289548632212</v>
      </c>
      <c r="H34" s="12"/>
      <c r="I34" s="12">
        <f t="shared" si="0"/>
        <v>331117756</v>
      </c>
      <c r="J34" s="12"/>
      <c r="K34" s="12">
        <v>8819709</v>
      </c>
      <c r="L34" s="12"/>
      <c r="M34" s="12">
        <v>289879749968</v>
      </c>
      <c r="N34" s="12"/>
      <c r="O34" s="12">
        <v>250032682044</v>
      </c>
      <c r="P34" s="12"/>
      <c r="Q34" s="12">
        <f t="shared" si="1"/>
        <v>39847067924</v>
      </c>
    </row>
    <row r="35" spans="1:17" x14ac:dyDescent="0.55000000000000004">
      <c r="A35" s="1" t="s">
        <v>72</v>
      </c>
      <c r="C35" s="12">
        <v>561012</v>
      </c>
      <c r="D35" s="12"/>
      <c r="E35" s="12">
        <v>17791472939</v>
      </c>
      <c r="F35" s="12"/>
      <c r="G35" s="12">
        <v>18375357594</v>
      </c>
      <c r="H35" s="12"/>
      <c r="I35" s="12">
        <f t="shared" si="0"/>
        <v>-583884655</v>
      </c>
      <c r="J35" s="12"/>
      <c r="K35" s="12">
        <v>561012</v>
      </c>
      <c r="L35" s="12"/>
      <c r="M35" s="12">
        <v>17791472939</v>
      </c>
      <c r="N35" s="12"/>
      <c r="O35" s="12">
        <v>16913136480</v>
      </c>
      <c r="P35" s="12"/>
      <c r="Q35" s="12">
        <f t="shared" si="1"/>
        <v>878336459</v>
      </c>
    </row>
    <row r="36" spans="1:17" x14ac:dyDescent="0.55000000000000004">
      <c r="A36" s="1" t="s">
        <v>63</v>
      </c>
      <c r="C36" s="12">
        <v>91400</v>
      </c>
      <c r="D36" s="12"/>
      <c r="E36" s="12">
        <v>105719761504</v>
      </c>
      <c r="F36" s="12"/>
      <c r="G36" s="12">
        <v>106727738755</v>
      </c>
      <c r="H36" s="12"/>
      <c r="I36" s="12">
        <f t="shared" si="0"/>
        <v>-1007977251</v>
      </c>
      <c r="J36" s="12"/>
      <c r="K36" s="12">
        <v>91400</v>
      </c>
      <c r="L36" s="12"/>
      <c r="M36" s="12">
        <v>105719761504</v>
      </c>
      <c r="N36" s="12"/>
      <c r="O36" s="12">
        <v>93648316453</v>
      </c>
      <c r="P36" s="12"/>
      <c r="Q36" s="12">
        <f t="shared" si="1"/>
        <v>12071445051</v>
      </c>
    </row>
    <row r="37" spans="1:17" x14ac:dyDescent="0.55000000000000004">
      <c r="A37" s="1" t="s">
        <v>69</v>
      </c>
      <c r="C37" s="12">
        <v>178047</v>
      </c>
      <c r="D37" s="12"/>
      <c r="E37" s="12">
        <v>3938151540</v>
      </c>
      <c r="F37" s="12"/>
      <c r="G37" s="12">
        <v>3770190288</v>
      </c>
      <c r="H37" s="12"/>
      <c r="I37" s="12">
        <f t="shared" si="0"/>
        <v>167961252</v>
      </c>
      <c r="J37" s="12"/>
      <c r="K37" s="12">
        <v>178047</v>
      </c>
      <c r="L37" s="12"/>
      <c r="M37" s="12">
        <v>3938151540</v>
      </c>
      <c r="N37" s="12"/>
      <c r="O37" s="12">
        <v>2424396101</v>
      </c>
      <c r="P37" s="12"/>
      <c r="Q37" s="12">
        <f t="shared" si="1"/>
        <v>1513755439</v>
      </c>
    </row>
    <row r="38" spans="1:17" x14ac:dyDescent="0.55000000000000004">
      <c r="A38" s="1" t="s">
        <v>26</v>
      </c>
      <c r="C38" s="12">
        <v>22344695</v>
      </c>
      <c r="D38" s="12"/>
      <c r="E38" s="12">
        <v>251903389438</v>
      </c>
      <c r="F38" s="12"/>
      <c r="G38" s="12">
        <v>233334371400</v>
      </c>
      <c r="H38" s="12"/>
      <c r="I38" s="12">
        <f t="shared" si="0"/>
        <v>18569018038</v>
      </c>
      <c r="J38" s="12"/>
      <c r="K38" s="12">
        <v>22344695</v>
      </c>
      <c r="L38" s="12"/>
      <c r="M38" s="12">
        <v>251903389438</v>
      </c>
      <c r="N38" s="12"/>
      <c r="O38" s="12">
        <v>197705682346</v>
      </c>
      <c r="P38" s="12"/>
      <c r="Q38" s="12">
        <f t="shared" si="1"/>
        <v>54197707092</v>
      </c>
    </row>
    <row r="39" spans="1:17" x14ac:dyDescent="0.55000000000000004">
      <c r="A39" s="1" t="s">
        <v>35</v>
      </c>
      <c r="C39" s="12">
        <v>3311040</v>
      </c>
      <c r="D39" s="12"/>
      <c r="E39" s="12">
        <v>364733057198</v>
      </c>
      <c r="F39" s="12"/>
      <c r="G39" s="12">
        <v>329361033612</v>
      </c>
      <c r="H39" s="12"/>
      <c r="I39" s="12">
        <f t="shared" si="0"/>
        <v>35372023586</v>
      </c>
      <c r="J39" s="12"/>
      <c r="K39" s="12">
        <v>3311040</v>
      </c>
      <c r="L39" s="12"/>
      <c r="M39" s="12">
        <v>364733057198</v>
      </c>
      <c r="N39" s="12"/>
      <c r="O39" s="12">
        <v>281123164655</v>
      </c>
      <c r="P39" s="12"/>
      <c r="Q39" s="12">
        <f t="shared" si="1"/>
        <v>83609892543</v>
      </c>
    </row>
    <row r="40" spans="1:17" x14ac:dyDescent="0.55000000000000004">
      <c r="A40" s="1" t="s">
        <v>53</v>
      </c>
      <c r="C40" s="12">
        <v>82469611</v>
      </c>
      <c r="D40" s="12"/>
      <c r="E40" s="12">
        <v>515483428929</v>
      </c>
      <c r="F40" s="12"/>
      <c r="G40" s="12">
        <v>552865814997</v>
      </c>
      <c r="H40" s="12"/>
      <c r="I40" s="12">
        <f t="shared" si="0"/>
        <v>-37382386068</v>
      </c>
      <c r="J40" s="12"/>
      <c r="K40" s="12">
        <v>82469611</v>
      </c>
      <c r="L40" s="12"/>
      <c r="M40" s="12">
        <v>515483428929</v>
      </c>
      <c r="N40" s="12"/>
      <c r="O40" s="12">
        <v>614841876109</v>
      </c>
      <c r="P40" s="12"/>
      <c r="Q40" s="12">
        <f t="shared" si="1"/>
        <v>-99358447180</v>
      </c>
    </row>
    <row r="41" spans="1:17" x14ac:dyDescent="0.55000000000000004">
      <c r="A41" s="1" t="s">
        <v>52</v>
      </c>
      <c r="C41" s="12">
        <v>21477500</v>
      </c>
      <c r="D41" s="12"/>
      <c r="E41" s="12">
        <v>248724108393</v>
      </c>
      <c r="F41" s="12"/>
      <c r="G41" s="12">
        <v>263241910428</v>
      </c>
      <c r="H41" s="12"/>
      <c r="I41" s="12">
        <f t="shared" si="0"/>
        <v>-14517802035</v>
      </c>
      <c r="J41" s="12"/>
      <c r="K41" s="12">
        <v>21477500</v>
      </c>
      <c r="L41" s="12"/>
      <c r="M41" s="12">
        <v>248724108393</v>
      </c>
      <c r="N41" s="12"/>
      <c r="O41" s="12">
        <v>242746189908</v>
      </c>
      <c r="P41" s="12"/>
      <c r="Q41" s="12">
        <f t="shared" si="1"/>
        <v>5977918485</v>
      </c>
    </row>
    <row r="42" spans="1:17" x14ac:dyDescent="0.55000000000000004">
      <c r="A42" s="1" t="s">
        <v>23</v>
      </c>
      <c r="C42" s="12">
        <v>1717429</v>
      </c>
      <c r="D42" s="12"/>
      <c r="E42" s="12">
        <v>126487210938</v>
      </c>
      <c r="F42" s="12"/>
      <c r="G42" s="12">
        <v>111736913968</v>
      </c>
      <c r="H42" s="12"/>
      <c r="I42" s="12">
        <f t="shared" si="0"/>
        <v>14750296970</v>
      </c>
      <c r="J42" s="12"/>
      <c r="K42" s="12">
        <v>1717429</v>
      </c>
      <c r="L42" s="12"/>
      <c r="M42" s="12">
        <v>126487210938</v>
      </c>
      <c r="N42" s="12"/>
      <c r="O42" s="12">
        <v>71754048801</v>
      </c>
      <c r="P42" s="12"/>
      <c r="Q42" s="12">
        <f t="shared" si="1"/>
        <v>54733162137</v>
      </c>
    </row>
    <row r="43" spans="1:17" x14ac:dyDescent="0.55000000000000004">
      <c r="A43" s="1" t="s">
        <v>15</v>
      </c>
      <c r="C43" s="12">
        <v>956885</v>
      </c>
      <c r="D43" s="12"/>
      <c r="E43" s="12">
        <v>26737994027</v>
      </c>
      <c r="F43" s="12"/>
      <c r="G43" s="12">
        <v>33881442449</v>
      </c>
      <c r="H43" s="12"/>
      <c r="I43" s="12">
        <f t="shared" si="0"/>
        <v>-7143448422</v>
      </c>
      <c r="J43" s="12"/>
      <c r="K43" s="12">
        <v>956885</v>
      </c>
      <c r="L43" s="12"/>
      <c r="M43" s="12">
        <v>26737994027</v>
      </c>
      <c r="N43" s="12"/>
      <c r="O43" s="12">
        <v>22028778751</v>
      </c>
      <c r="P43" s="12"/>
      <c r="Q43" s="12">
        <f t="shared" si="1"/>
        <v>4709215276</v>
      </c>
    </row>
    <row r="44" spans="1:17" x14ac:dyDescent="0.55000000000000004">
      <c r="A44" s="1" t="s">
        <v>47</v>
      </c>
      <c r="C44" s="12">
        <v>1394767</v>
      </c>
      <c r="D44" s="12"/>
      <c r="E44" s="12">
        <v>6125416226</v>
      </c>
      <c r="F44" s="12"/>
      <c r="G44" s="12">
        <v>7290536640</v>
      </c>
      <c r="H44" s="12"/>
      <c r="I44" s="12">
        <f t="shared" si="0"/>
        <v>-1165120414</v>
      </c>
      <c r="J44" s="12"/>
      <c r="K44" s="12">
        <v>1394767</v>
      </c>
      <c r="L44" s="12"/>
      <c r="M44" s="12">
        <v>6125416226</v>
      </c>
      <c r="N44" s="12"/>
      <c r="O44" s="12">
        <v>4652979481</v>
      </c>
      <c r="P44" s="12"/>
      <c r="Q44" s="12">
        <f t="shared" si="1"/>
        <v>1472436745</v>
      </c>
    </row>
    <row r="45" spans="1:17" x14ac:dyDescent="0.55000000000000004">
      <c r="A45" s="1" t="s">
        <v>62</v>
      </c>
      <c r="C45" s="12">
        <v>231600</v>
      </c>
      <c r="D45" s="12"/>
      <c r="E45" s="12">
        <v>266877265101</v>
      </c>
      <c r="F45" s="12"/>
      <c r="G45" s="12">
        <v>270025169695</v>
      </c>
      <c r="H45" s="12"/>
      <c r="I45" s="12">
        <f t="shared" si="0"/>
        <v>-3147904594</v>
      </c>
      <c r="J45" s="12"/>
      <c r="K45" s="12">
        <v>231600</v>
      </c>
      <c r="L45" s="12"/>
      <c r="M45" s="12">
        <v>266877265101</v>
      </c>
      <c r="N45" s="12"/>
      <c r="O45" s="12">
        <v>232020934551</v>
      </c>
      <c r="P45" s="12"/>
      <c r="Q45" s="12">
        <f t="shared" si="1"/>
        <v>34856330550</v>
      </c>
    </row>
    <row r="46" spans="1:17" x14ac:dyDescent="0.55000000000000004">
      <c r="A46" s="1" t="s">
        <v>48</v>
      </c>
      <c r="C46" s="12">
        <v>219291</v>
      </c>
      <c r="D46" s="12"/>
      <c r="E46" s="12">
        <v>1985854450</v>
      </c>
      <c r="F46" s="12"/>
      <c r="G46" s="12">
        <v>2219099704</v>
      </c>
      <c r="H46" s="12"/>
      <c r="I46" s="12">
        <f t="shared" si="0"/>
        <v>-233245254</v>
      </c>
      <c r="J46" s="12"/>
      <c r="K46" s="12">
        <v>219291</v>
      </c>
      <c r="L46" s="12"/>
      <c r="M46" s="12">
        <v>1985854450</v>
      </c>
      <c r="N46" s="12"/>
      <c r="O46" s="12">
        <v>1102498849</v>
      </c>
      <c r="P46" s="12"/>
      <c r="Q46" s="12">
        <f t="shared" si="1"/>
        <v>883355601</v>
      </c>
    </row>
    <row r="47" spans="1:17" x14ac:dyDescent="0.55000000000000004">
      <c r="A47" s="1" t="s">
        <v>40</v>
      </c>
      <c r="C47" s="12">
        <v>325402</v>
      </c>
      <c r="D47" s="12"/>
      <c r="E47" s="12">
        <v>4792470153</v>
      </c>
      <c r="F47" s="12"/>
      <c r="G47" s="12">
        <v>3705417936</v>
      </c>
      <c r="H47" s="12"/>
      <c r="I47" s="12">
        <f t="shared" si="0"/>
        <v>1087052217</v>
      </c>
      <c r="J47" s="12"/>
      <c r="K47" s="12">
        <v>325402</v>
      </c>
      <c r="L47" s="12"/>
      <c r="M47" s="12">
        <v>4792470153</v>
      </c>
      <c r="N47" s="12"/>
      <c r="O47" s="12">
        <v>2485071658</v>
      </c>
      <c r="P47" s="12"/>
      <c r="Q47" s="12">
        <f t="shared" si="1"/>
        <v>2307398495</v>
      </c>
    </row>
    <row r="48" spans="1:17" x14ac:dyDescent="0.55000000000000004">
      <c r="A48" s="1" t="s">
        <v>29</v>
      </c>
      <c r="C48" s="12">
        <v>5100000</v>
      </c>
      <c r="D48" s="12"/>
      <c r="E48" s="12">
        <v>553504932900</v>
      </c>
      <c r="F48" s="12"/>
      <c r="G48" s="12">
        <v>459665618850</v>
      </c>
      <c r="H48" s="12"/>
      <c r="I48" s="12">
        <f t="shared" si="0"/>
        <v>93839314050</v>
      </c>
      <c r="J48" s="12"/>
      <c r="K48" s="12">
        <v>5100000</v>
      </c>
      <c r="L48" s="12"/>
      <c r="M48" s="12">
        <v>553504932900</v>
      </c>
      <c r="N48" s="12"/>
      <c r="O48" s="12">
        <v>352522200000</v>
      </c>
      <c r="P48" s="12"/>
      <c r="Q48" s="12">
        <f t="shared" si="1"/>
        <v>200982732900</v>
      </c>
    </row>
    <row r="49" spans="1:17" x14ac:dyDescent="0.55000000000000004">
      <c r="A49" s="1" t="s">
        <v>19</v>
      </c>
      <c r="C49" s="12">
        <v>28535187</v>
      </c>
      <c r="D49" s="12"/>
      <c r="E49" s="12">
        <v>100583717752</v>
      </c>
      <c r="F49" s="12"/>
      <c r="G49" s="12">
        <v>109584010545</v>
      </c>
      <c r="H49" s="12"/>
      <c r="I49" s="12">
        <f t="shared" si="0"/>
        <v>-9000292793</v>
      </c>
      <c r="J49" s="12"/>
      <c r="K49" s="12">
        <v>28535187</v>
      </c>
      <c r="L49" s="12"/>
      <c r="M49" s="12">
        <v>100583717752</v>
      </c>
      <c r="N49" s="12"/>
      <c r="O49" s="12">
        <v>117945441564</v>
      </c>
      <c r="P49" s="12"/>
      <c r="Q49" s="12">
        <f t="shared" si="1"/>
        <v>-17361723812</v>
      </c>
    </row>
    <row r="50" spans="1:17" x14ac:dyDescent="0.55000000000000004">
      <c r="A50" s="1" t="s">
        <v>75</v>
      </c>
      <c r="C50" s="12">
        <v>43619341</v>
      </c>
      <c r="D50" s="12"/>
      <c r="E50" s="12">
        <v>1141230091842</v>
      </c>
      <c r="F50" s="12"/>
      <c r="G50" s="12">
        <v>1112647649274</v>
      </c>
      <c r="H50" s="12"/>
      <c r="I50" s="12">
        <f t="shared" si="0"/>
        <v>28582442568</v>
      </c>
      <c r="J50" s="12"/>
      <c r="K50" s="12">
        <v>43619341</v>
      </c>
      <c r="L50" s="12"/>
      <c r="M50" s="12">
        <v>1141230091842</v>
      </c>
      <c r="N50" s="12"/>
      <c r="O50" s="12">
        <v>874863741000</v>
      </c>
      <c r="P50" s="12"/>
      <c r="Q50" s="12">
        <f t="shared" si="1"/>
        <v>266366350842</v>
      </c>
    </row>
    <row r="51" spans="1:17" x14ac:dyDescent="0.55000000000000004">
      <c r="A51" s="1" t="s">
        <v>58</v>
      </c>
      <c r="C51" s="12">
        <v>4852690</v>
      </c>
      <c r="D51" s="12"/>
      <c r="E51" s="12">
        <v>42449585151</v>
      </c>
      <c r="F51" s="12"/>
      <c r="G51" s="12">
        <v>44690673551</v>
      </c>
      <c r="H51" s="12"/>
      <c r="I51" s="12">
        <f t="shared" si="0"/>
        <v>-2241088400</v>
      </c>
      <c r="J51" s="12"/>
      <c r="K51" s="12">
        <v>4852690</v>
      </c>
      <c r="L51" s="12"/>
      <c r="M51" s="12">
        <v>42449585151</v>
      </c>
      <c r="N51" s="12"/>
      <c r="O51" s="12">
        <v>47124076038</v>
      </c>
      <c r="P51" s="12"/>
      <c r="Q51" s="12">
        <f t="shared" si="1"/>
        <v>-4674490887</v>
      </c>
    </row>
    <row r="52" spans="1:17" x14ac:dyDescent="0.55000000000000004">
      <c r="A52" s="1" t="s">
        <v>38</v>
      </c>
      <c r="C52" s="12">
        <v>36012483</v>
      </c>
      <c r="D52" s="12"/>
      <c r="E52" s="12">
        <v>216865548463</v>
      </c>
      <c r="F52" s="12"/>
      <c r="G52" s="12">
        <v>215094859907</v>
      </c>
      <c r="H52" s="12"/>
      <c r="I52" s="12">
        <f t="shared" si="0"/>
        <v>1770688556</v>
      </c>
      <c r="J52" s="12"/>
      <c r="K52" s="12">
        <v>36012483</v>
      </c>
      <c r="L52" s="12"/>
      <c r="M52" s="12">
        <v>216865548463</v>
      </c>
      <c r="N52" s="12"/>
      <c r="O52" s="12">
        <v>275317452416</v>
      </c>
      <c r="P52" s="12"/>
      <c r="Q52" s="12">
        <f t="shared" si="1"/>
        <v>-58451903953</v>
      </c>
    </row>
    <row r="53" spans="1:17" x14ac:dyDescent="0.55000000000000004">
      <c r="A53" s="1" t="s">
        <v>84</v>
      </c>
      <c r="C53" s="12">
        <v>35333329</v>
      </c>
      <c r="D53" s="12"/>
      <c r="E53" s="12">
        <v>286253229893</v>
      </c>
      <c r="F53" s="12"/>
      <c r="G53" s="12">
        <v>304868470610</v>
      </c>
      <c r="H53" s="12"/>
      <c r="I53" s="12">
        <f t="shared" si="0"/>
        <v>-18615240717</v>
      </c>
      <c r="J53" s="12"/>
      <c r="K53" s="12">
        <v>35333329</v>
      </c>
      <c r="L53" s="12"/>
      <c r="M53" s="12">
        <v>286253229893</v>
      </c>
      <c r="N53" s="12"/>
      <c r="O53" s="12">
        <v>355670933040</v>
      </c>
      <c r="P53" s="12"/>
      <c r="Q53" s="12">
        <f t="shared" si="1"/>
        <v>-69417703147</v>
      </c>
    </row>
    <row r="54" spans="1:17" x14ac:dyDescent="0.55000000000000004">
      <c r="A54" s="1" t="s">
        <v>18</v>
      </c>
      <c r="C54" s="12">
        <v>12000000</v>
      </c>
      <c r="D54" s="12"/>
      <c r="E54" s="12">
        <v>32744007000</v>
      </c>
      <c r="F54" s="12"/>
      <c r="G54" s="12">
        <v>28962640800</v>
      </c>
      <c r="H54" s="12"/>
      <c r="I54" s="12">
        <f t="shared" si="0"/>
        <v>3781366200</v>
      </c>
      <c r="J54" s="12"/>
      <c r="K54" s="12">
        <v>12000000</v>
      </c>
      <c r="L54" s="12"/>
      <c r="M54" s="12">
        <v>32744007000</v>
      </c>
      <c r="N54" s="12"/>
      <c r="O54" s="12">
        <v>39720826740</v>
      </c>
      <c r="P54" s="12"/>
      <c r="Q54" s="12">
        <f t="shared" si="1"/>
        <v>-6976819740</v>
      </c>
    </row>
    <row r="55" spans="1:17" x14ac:dyDescent="0.55000000000000004">
      <c r="A55" s="1" t="s">
        <v>57</v>
      </c>
      <c r="C55" s="12">
        <v>9495314</v>
      </c>
      <c r="D55" s="12"/>
      <c r="E55" s="12">
        <v>145452168146</v>
      </c>
      <c r="F55" s="12"/>
      <c r="G55" s="12">
        <v>151398622782</v>
      </c>
      <c r="H55" s="12"/>
      <c r="I55" s="12">
        <f t="shared" si="0"/>
        <v>-5946454636</v>
      </c>
      <c r="J55" s="12"/>
      <c r="K55" s="12">
        <v>9495314</v>
      </c>
      <c r="L55" s="12"/>
      <c r="M55" s="12">
        <v>145452168146</v>
      </c>
      <c r="N55" s="12"/>
      <c r="O55" s="12">
        <v>143847569277</v>
      </c>
      <c r="P55" s="12"/>
      <c r="Q55" s="12">
        <f t="shared" si="1"/>
        <v>1604598869</v>
      </c>
    </row>
    <row r="56" spans="1:17" x14ac:dyDescent="0.55000000000000004">
      <c r="A56" s="1" t="s">
        <v>56</v>
      </c>
      <c r="C56" s="12">
        <v>32995935</v>
      </c>
      <c r="D56" s="12"/>
      <c r="E56" s="12">
        <v>269940783606</v>
      </c>
      <c r="F56" s="12"/>
      <c r="G56" s="12">
        <v>266004830504</v>
      </c>
      <c r="H56" s="12"/>
      <c r="I56" s="12">
        <f t="shared" si="0"/>
        <v>3935953102</v>
      </c>
      <c r="J56" s="12"/>
      <c r="K56" s="12">
        <v>32995935</v>
      </c>
      <c r="L56" s="12"/>
      <c r="M56" s="12">
        <v>269940783606</v>
      </c>
      <c r="N56" s="12"/>
      <c r="O56" s="12">
        <v>220166962914</v>
      </c>
      <c r="P56" s="12"/>
      <c r="Q56" s="12">
        <f t="shared" si="1"/>
        <v>49773820692</v>
      </c>
    </row>
    <row r="57" spans="1:17" x14ac:dyDescent="0.55000000000000004">
      <c r="A57" s="1" t="s">
        <v>55</v>
      </c>
      <c r="C57" s="12">
        <v>96672880</v>
      </c>
      <c r="D57" s="12"/>
      <c r="E57" s="12">
        <v>599649500511</v>
      </c>
      <c r="F57" s="12"/>
      <c r="G57" s="12">
        <v>634246759814</v>
      </c>
      <c r="H57" s="12"/>
      <c r="I57" s="12">
        <f t="shared" si="0"/>
        <v>-34597259303</v>
      </c>
      <c r="J57" s="12"/>
      <c r="K57" s="12">
        <v>96672880</v>
      </c>
      <c r="L57" s="12"/>
      <c r="M57" s="12">
        <v>599649500511</v>
      </c>
      <c r="N57" s="12"/>
      <c r="O57" s="12">
        <v>659256351492</v>
      </c>
      <c r="P57" s="12"/>
      <c r="Q57" s="12">
        <f t="shared" si="1"/>
        <v>-59606850981</v>
      </c>
    </row>
    <row r="58" spans="1:17" x14ac:dyDescent="0.55000000000000004">
      <c r="A58" s="1" t="s">
        <v>59</v>
      </c>
      <c r="C58" s="12">
        <v>40664165</v>
      </c>
      <c r="D58" s="12"/>
      <c r="E58" s="12">
        <v>804806265175</v>
      </c>
      <c r="F58" s="12"/>
      <c r="G58" s="12">
        <v>701325399336</v>
      </c>
      <c r="H58" s="12"/>
      <c r="I58" s="12">
        <f t="shared" si="0"/>
        <v>103480865839</v>
      </c>
      <c r="J58" s="12"/>
      <c r="K58" s="12">
        <v>40664165</v>
      </c>
      <c r="L58" s="12"/>
      <c r="M58" s="12">
        <v>804806265175</v>
      </c>
      <c r="N58" s="12"/>
      <c r="O58" s="12">
        <v>586930535928</v>
      </c>
      <c r="P58" s="12"/>
      <c r="Q58" s="12">
        <f t="shared" si="1"/>
        <v>217875729247</v>
      </c>
    </row>
    <row r="59" spans="1:17" x14ac:dyDescent="0.55000000000000004">
      <c r="A59" s="1" t="s">
        <v>60</v>
      </c>
      <c r="C59" s="12">
        <v>60194533</v>
      </c>
      <c r="D59" s="12"/>
      <c r="E59" s="12">
        <v>965160737277</v>
      </c>
      <c r="F59" s="12"/>
      <c r="G59" s="12">
        <v>825741982295</v>
      </c>
      <c r="H59" s="12"/>
      <c r="I59" s="12">
        <f t="shared" si="0"/>
        <v>139418754982</v>
      </c>
      <c r="J59" s="12"/>
      <c r="K59" s="12">
        <v>60194533</v>
      </c>
      <c r="L59" s="12"/>
      <c r="M59" s="12">
        <v>965160737277</v>
      </c>
      <c r="N59" s="12"/>
      <c r="O59" s="12">
        <v>633667216858</v>
      </c>
      <c r="P59" s="12"/>
      <c r="Q59" s="12">
        <f t="shared" si="1"/>
        <v>331493520419</v>
      </c>
    </row>
    <row r="60" spans="1:17" x14ac:dyDescent="0.55000000000000004">
      <c r="A60" s="1" t="s">
        <v>88</v>
      </c>
      <c r="C60" s="12">
        <v>48436086</v>
      </c>
      <c r="D60" s="12"/>
      <c r="E60" s="12">
        <v>651440969130</v>
      </c>
      <c r="F60" s="12"/>
      <c r="G60" s="12">
        <v>580182090024</v>
      </c>
      <c r="H60" s="12"/>
      <c r="I60" s="12">
        <f t="shared" si="0"/>
        <v>71258879106</v>
      </c>
      <c r="J60" s="12"/>
      <c r="K60" s="12">
        <v>48436086</v>
      </c>
      <c r="L60" s="12"/>
      <c r="M60" s="12">
        <v>651440969130</v>
      </c>
      <c r="N60" s="12"/>
      <c r="O60" s="12">
        <v>589743717407</v>
      </c>
      <c r="P60" s="12"/>
      <c r="Q60" s="12">
        <f t="shared" si="1"/>
        <v>61697251723</v>
      </c>
    </row>
    <row r="61" spans="1:17" x14ac:dyDescent="0.55000000000000004">
      <c r="A61" s="1" t="s">
        <v>39</v>
      </c>
      <c r="C61" s="12">
        <v>10593117</v>
      </c>
      <c r="D61" s="12"/>
      <c r="E61" s="12">
        <v>261567384773</v>
      </c>
      <c r="F61" s="12"/>
      <c r="G61" s="12">
        <v>306846762975</v>
      </c>
      <c r="H61" s="12"/>
      <c r="I61" s="12">
        <f t="shared" si="0"/>
        <v>-45279378202</v>
      </c>
      <c r="J61" s="12"/>
      <c r="K61" s="12">
        <v>10593117</v>
      </c>
      <c r="L61" s="12"/>
      <c r="M61" s="12">
        <v>261567384773</v>
      </c>
      <c r="N61" s="12"/>
      <c r="O61" s="12">
        <v>301436980498</v>
      </c>
      <c r="P61" s="12"/>
      <c r="Q61" s="12">
        <f t="shared" si="1"/>
        <v>-39869595725</v>
      </c>
    </row>
    <row r="62" spans="1:17" x14ac:dyDescent="0.55000000000000004">
      <c r="A62" s="1" t="s">
        <v>91</v>
      </c>
      <c r="C62" s="12">
        <v>63987299</v>
      </c>
      <c r="D62" s="12"/>
      <c r="E62" s="12">
        <v>131602002787</v>
      </c>
      <c r="F62" s="12"/>
      <c r="G62" s="12">
        <v>149475450241</v>
      </c>
      <c r="H62" s="12"/>
      <c r="I62" s="12">
        <f t="shared" si="0"/>
        <v>-17873447454</v>
      </c>
      <c r="J62" s="12"/>
      <c r="K62" s="12">
        <v>63987299</v>
      </c>
      <c r="L62" s="12"/>
      <c r="M62" s="12">
        <v>131602002787</v>
      </c>
      <c r="N62" s="12"/>
      <c r="O62" s="12">
        <v>152857656055</v>
      </c>
      <c r="P62" s="12"/>
      <c r="Q62" s="12">
        <f t="shared" si="1"/>
        <v>-21255653268</v>
      </c>
    </row>
    <row r="63" spans="1:17" x14ac:dyDescent="0.55000000000000004">
      <c r="A63" s="1" t="s">
        <v>80</v>
      </c>
      <c r="C63" s="12">
        <v>49573188</v>
      </c>
      <c r="D63" s="12"/>
      <c r="E63" s="12">
        <v>636674699705</v>
      </c>
      <c r="F63" s="12"/>
      <c r="G63" s="12">
        <v>614309246683</v>
      </c>
      <c r="H63" s="12"/>
      <c r="I63" s="12">
        <f t="shared" si="0"/>
        <v>22365453022</v>
      </c>
      <c r="J63" s="12"/>
      <c r="K63" s="12">
        <v>49573188</v>
      </c>
      <c r="L63" s="12"/>
      <c r="M63" s="12">
        <v>636674699705</v>
      </c>
      <c r="N63" s="12"/>
      <c r="O63" s="12">
        <v>627340334313</v>
      </c>
      <c r="P63" s="12"/>
      <c r="Q63" s="12">
        <f t="shared" si="1"/>
        <v>9334365392</v>
      </c>
    </row>
    <row r="64" spans="1:17" x14ac:dyDescent="0.55000000000000004">
      <c r="A64" s="1" t="s">
        <v>94</v>
      </c>
      <c r="C64" s="12">
        <v>4400000</v>
      </c>
      <c r="D64" s="12"/>
      <c r="E64" s="12">
        <v>62895531600</v>
      </c>
      <c r="F64" s="12"/>
      <c r="G64" s="12">
        <v>62458149600</v>
      </c>
      <c r="H64" s="12"/>
      <c r="I64" s="12">
        <f t="shared" si="0"/>
        <v>437382000</v>
      </c>
      <c r="J64" s="12"/>
      <c r="K64" s="12">
        <v>4400000</v>
      </c>
      <c r="L64" s="12"/>
      <c r="M64" s="12">
        <v>62895531600</v>
      </c>
      <c r="N64" s="12"/>
      <c r="O64" s="12">
        <v>72125268134</v>
      </c>
      <c r="P64" s="12"/>
      <c r="Q64" s="12">
        <f t="shared" si="1"/>
        <v>-9229736534</v>
      </c>
    </row>
    <row r="65" spans="1:17" x14ac:dyDescent="0.55000000000000004">
      <c r="A65" s="1" t="s">
        <v>41</v>
      </c>
      <c r="C65" s="12">
        <v>60880844</v>
      </c>
      <c r="D65" s="12"/>
      <c r="E65" s="12">
        <v>656021656283</v>
      </c>
      <c r="F65" s="12"/>
      <c r="G65" s="12">
        <v>598528983454</v>
      </c>
      <c r="H65" s="12"/>
      <c r="I65" s="12">
        <f t="shared" si="0"/>
        <v>57492672829</v>
      </c>
      <c r="J65" s="12"/>
      <c r="K65" s="12">
        <v>60880844</v>
      </c>
      <c r="L65" s="12"/>
      <c r="M65" s="12">
        <v>656021656283</v>
      </c>
      <c r="N65" s="12"/>
      <c r="O65" s="12">
        <v>471200534811</v>
      </c>
      <c r="P65" s="12"/>
      <c r="Q65" s="12">
        <f t="shared" si="1"/>
        <v>184821121472</v>
      </c>
    </row>
    <row r="66" spans="1:17" x14ac:dyDescent="0.55000000000000004">
      <c r="A66" s="1" t="s">
        <v>32</v>
      </c>
      <c r="C66" s="12">
        <v>11020888</v>
      </c>
      <c r="D66" s="12"/>
      <c r="E66" s="12">
        <v>990031700551</v>
      </c>
      <c r="F66" s="12"/>
      <c r="G66" s="12">
        <v>840382115185</v>
      </c>
      <c r="H66" s="12"/>
      <c r="I66" s="12">
        <f t="shared" si="0"/>
        <v>149649585366</v>
      </c>
      <c r="J66" s="12"/>
      <c r="K66" s="12">
        <v>11020888</v>
      </c>
      <c r="L66" s="12"/>
      <c r="M66" s="12">
        <v>990031700551</v>
      </c>
      <c r="N66" s="12"/>
      <c r="O66" s="12">
        <v>603966445185</v>
      </c>
      <c r="P66" s="12"/>
      <c r="Q66" s="12">
        <f t="shared" si="1"/>
        <v>386065255366</v>
      </c>
    </row>
    <row r="67" spans="1:17" x14ac:dyDescent="0.55000000000000004">
      <c r="A67" s="1" t="s">
        <v>93</v>
      </c>
      <c r="C67" s="12">
        <v>1506553</v>
      </c>
      <c r="D67" s="12"/>
      <c r="E67" s="12">
        <v>45242163981</v>
      </c>
      <c r="F67" s="12"/>
      <c r="G67" s="12">
        <v>45841199585</v>
      </c>
      <c r="H67" s="12"/>
      <c r="I67" s="12">
        <f t="shared" si="0"/>
        <v>-599035604</v>
      </c>
      <c r="J67" s="12"/>
      <c r="K67" s="12">
        <v>1506553</v>
      </c>
      <c r="L67" s="12"/>
      <c r="M67" s="12">
        <v>45242163981</v>
      </c>
      <c r="N67" s="12"/>
      <c r="O67" s="12">
        <v>50962953998</v>
      </c>
      <c r="P67" s="12"/>
      <c r="Q67" s="12">
        <f t="shared" si="1"/>
        <v>-5720790017</v>
      </c>
    </row>
    <row r="68" spans="1:17" x14ac:dyDescent="0.55000000000000004">
      <c r="A68" s="1" t="s">
        <v>65</v>
      </c>
      <c r="C68" s="12">
        <v>4530397</v>
      </c>
      <c r="D68" s="12"/>
      <c r="E68" s="12">
        <v>101642666481</v>
      </c>
      <c r="F68" s="12"/>
      <c r="G68" s="12">
        <v>106641486144</v>
      </c>
      <c r="H68" s="12"/>
      <c r="I68" s="12">
        <f t="shared" si="0"/>
        <v>-4998819663</v>
      </c>
      <c r="J68" s="12"/>
      <c r="K68" s="12">
        <v>4530397</v>
      </c>
      <c r="L68" s="12"/>
      <c r="M68" s="12">
        <v>101642666481</v>
      </c>
      <c r="N68" s="12"/>
      <c r="O68" s="12">
        <v>112349360159</v>
      </c>
      <c r="P68" s="12"/>
      <c r="Q68" s="12">
        <f t="shared" si="1"/>
        <v>-10706693678</v>
      </c>
    </row>
    <row r="69" spans="1:17" x14ac:dyDescent="0.55000000000000004">
      <c r="A69" s="1" t="s">
        <v>64</v>
      </c>
      <c r="C69" s="12">
        <v>1023131</v>
      </c>
      <c r="D69" s="12"/>
      <c r="E69" s="12">
        <v>39613839282</v>
      </c>
      <c r="F69" s="12"/>
      <c r="G69" s="12">
        <v>39461282777</v>
      </c>
      <c r="H69" s="12"/>
      <c r="I69" s="12">
        <f t="shared" si="0"/>
        <v>152556505</v>
      </c>
      <c r="J69" s="12"/>
      <c r="K69" s="12">
        <v>1023131</v>
      </c>
      <c r="L69" s="12"/>
      <c r="M69" s="12">
        <v>39613839282</v>
      </c>
      <c r="N69" s="12"/>
      <c r="O69" s="12">
        <v>41302131278</v>
      </c>
      <c r="P69" s="12"/>
      <c r="Q69" s="12">
        <f t="shared" si="1"/>
        <v>-1688291996</v>
      </c>
    </row>
    <row r="70" spans="1:17" x14ac:dyDescent="0.55000000000000004">
      <c r="A70" s="1" t="s">
        <v>49</v>
      </c>
      <c r="C70" s="12">
        <v>538214</v>
      </c>
      <c r="D70" s="12"/>
      <c r="E70" s="12">
        <v>250107235249</v>
      </c>
      <c r="F70" s="12"/>
      <c r="G70" s="12">
        <v>295802578286</v>
      </c>
      <c r="H70" s="12"/>
      <c r="I70" s="12">
        <f t="shared" si="0"/>
        <v>-45695343037</v>
      </c>
      <c r="J70" s="12"/>
      <c r="K70" s="12">
        <v>538214</v>
      </c>
      <c r="L70" s="12"/>
      <c r="M70" s="12">
        <v>250107235249</v>
      </c>
      <c r="N70" s="12"/>
      <c r="O70" s="12">
        <v>218140290554</v>
      </c>
      <c r="P70" s="12"/>
      <c r="Q70" s="12">
        <f t="shared" si="1"/>
        <v>31966944695</v>
      </c>
    </row>
    <row r="71" spans="1:17" x14ac:dyDescent="0.55000000000000004">
      <c r="A71" s="1" t="s">
        <v>21</v>
      </c>
      <c r="C71" s="12">
        <v>9325945</v>
      </c>
      <c r="D71" s="12"/>
      <c r="E71" s="12">
        <v>352740836616</v>
      </c>
      <c r="F71" s="12"/>
      <c r="G71" s="12">
        <v>355243859636</v>
      </c>
      <c r="H71" s="12"/>
      <c r="I71" s="12">
        <f t="shared" si="0"/>
        <v>-2503023020</v>
      </c>
      <c r="J71" s="12"/>
      <c r="K71" s="12">
        <v>9325945</v>
      </c>
      <c r="L71" s="12"/>
      <c r="M71" s="12">
        <v>352740836616</v>
      </c>
      <c r="N71" s="12"/>
      <c r="O71" s="12">
        <v>265135030938</v>
      </c>
      <c r="P71" s="12"/>
      <c r="Q71" s="12">
        <f t="shared" si="1"/>
        <v>87605805678</v>
      </c>
    </row>
    <row r="72" spans="1:17" x14ac:dyDescent="0.55000000000000004">
      <c r="A72" s="1" t="s">
        <v>87</v>
      </c>
      <c r="C72" s="12">
        <v>27837840</v>
      </c>
      <c r="D72" s="12"/>
      <c r="E72" s="12">
        <v>775651902001</v>
      </c>
      <c r="F72" s="12"/>
      <c r="G72" s="12">
        <v>743860952241</v>
      </c>
      <c r="H72" s="12"/>
      <c r="I72" s="12">
        <f t="shared" si="0"/>
        <v>31790949760</v>
      </c>
      <c r="J72" s="12"/>
      <c r="K72" s="12">
        <v>27837840</v>
      </c>
      <c r="L72" s="12"/>
      <c r="M72" s="12">
        <v>775651902001</v>
      </c>
      <c r="N72" s="12"/>
      <c r="O72" s="12">
        <v>673019568647</v>
      </c>
      <c r="P72" s="12"/>
      <c r="Q72" s="12">
        <f t="shared" si="1"/>
        <v>102632333354</v>
      </c>
    </row>
    <row r="73" spans="1:17" x14ac:dyDescent="0.55000000000000004">
      <c r="A73" s="1" t="s">
        <v>77</v>
      </c>
      <c r="C73" s="12">
        <v>163249622</v>
      </c>
      <c r="D73" s="12"/>
      <c r="E73" s="12">
        <v>1712035925203</v>
      </c>
      <c r="F73" s="12"/>
      <c r="G73" s="12">
        <v>1639010696165</v>
      </c>
      <c r="H73" s="12"/>
      <c r="I73" s="12">
        <f t="shared" ref="I73:I109" si="2">E73-G73</f>
        <v>73025229038</v>
      </c>
      <c r="J73" s="12"/>
      <c r="K73" s="12">
        <v>163249622</v>
      </c>
      <c r="L73" s="12"/>
      <c r="M73" s="12">
        <v>1712035925203</v>
      </c>
      <c r="N73" s="12"/>
      <c r="O73" s="12">
        <v>1485323599028</v>
      </c>
      <c r="P73" s="12"/>
      <c r="Q73" s="12">
        <f t="shared" ref="Q73:Q109" si="3">M73-O73</f>
        <v>226712326175</v>
      </c>
    </row>
    <row r="74" spans="1:17" x14ac:dyDescent="0.55000000000000004">
      <c r="A74" s="1" t="s">
        <v>74</v>
      </c>
      <c r="C74" s="12">
        <v>92298294</v>
      </c>
      <c r="D74" s="12"/>
      <c r="E74" s="12">
        <v>1528540325050</v>
      </c>
      <c r="F74" s="12"/>
      <c r="G74" s="12">
        <v>1470738379985</v>
      </c>
      <c r="H74" s="12"/>
      <c r="I74" s="12">
        <f t="shared" si="2"/>
        <v>57801945065</v>
      </c>
      <c r="J74" s="12"/>
      <c r="K74" s="12">
        <v>92298294</v>
      </c>
      <c r="L74" s="12"/>
      <c r="M74" s="12">
        <v>1528540325050</v>
      </c>
      <c r="N74" s="12"/>
      <c r="O74" s="12">
        <v>1339797195657</v>
      </c>
      <c r="P74" s="12"/>
      <c r="Q74" s="12">
        <f t="shared" si="3"/>
        <v>188743129393</v>
      </c>
    </row>
    <row r="75" spans="1:17" x14ac:dyDescent="0.55000000000000004">
      <c r="A75" s="1" t="s">
        <v>31</v>
      </c>
      <c r="C75" s="12">
        <v>3888326</v>
      </c>
      <c r="D75" s="12"/>
      <c r="E75" s="12">
        <v>251469291347</v>
      </c>
      <c r="F75" s="12"/>
      <c r="G75" s="12">
        <v>194032561107</v>
      </c>
      <c r="H75" s="12"/>
      <c r="I75" s="12">
        <f t="shared" si="2"/>
        <v>57436730240</v>
      </c>
      <c r="J75" s="12"/>
      <c r="K75" s="12">
        <v>3888326</v>
      </c>
      <c r="L75" s="12"/>
      <c r="M75" s="12">
        <v>251469291347</v>
      </c>
      <c r="N75" s="12"/>
      <c r="O75" s="12">
        <v>172928621191</v>
      </c>
      <c r="P75" s="12"/>
      <c r="Q75" s="12">
        <f t="shared" si="3"/>
        <v>78540670156</v>
      </c>
    </row>
    <row r="76" spans="1:17" x14ac:dyDescent="0.55000000000000004">
      <c r="A76" s="1" t="s">
        <v>76</v>
      </c>
      <c r="C76" s="12">
        <v>4871214</v>
      </c>
      <c r="D76" s="12"/>
      <c r="E76" s="12">
        <v>125849564891</v>
      </c>
      <c r="F76" s="12"/>
      <c r="G76" s="12">
        <v>133655350955</v>
      </c>
      <c r="H76" s="12"/>
      <c r="I76" s="12">
        <f t="shared" si="2"/>
        <v>-7805786064</v>
      </c>
      <c r="J76" s="12"/>
      <c r="K76" s="12">
        <v>4871214</v>
      </c>
      <c r="L76" s="12"/>
      <c r="M76" s="12">
        <v>125849564891</v>
      </c>
      <c r="N76" s="12"/>
      <c r="O76" s="12">
        <v>105284611199</v>
      </c>
      <c r="P76" s="12"/>
      <c r="Q76" s="12">
        <f t="shared" si="3"/>
        <v>20564953692</v>
      </c>
    </row>
    <row r="77" spans="1:17" x14ac:dyDescent="0.55000000000000004">
      <c r="A77" s="1" t="s">
        <v>16</v>
      </c>
      <c r="C77" s="12">
        <v>242400000</v>
      </c>
      <c r="D77" s="12"/>
      <c r="E77" s="12">
        <v>486975552120</v>
      </c>
      <c r="F77" s="12"/>
      <c r="G77" s="12">
        <v>510107493240</v>
      </c>
      <c r="H77" s="12"/>
      <c r="I77" s="12">
        <f t="shared" si="2"/>
        <v>-23131941120</v>
      </c>
      <c r="J77" s="12"/>
      <c r="K77" s="12">
        <v>242400000</v>
      </c>
      <c r="L77" s="12"/>
      <c r="M77" s="12">
        <v>486975552120</v>
      </c>
      <c r="N77" s="12"/>
      <c r="O77" s="12">
        <v>621670917931</v>
      </c>
      <c r="P77" s="12"/>
      <c r="Q77" s="12">
        <f t="shared" si="3"/>
        <v>-134695365811</v>
      </c>
    </row>
    <row r="78" spans="1:17" x14ac:dyDescent="0.55000000000000004">
      <c r="A78" s="1" t="s">
        <v>17</v>
      </c>
      <c r="C78" s="12">
        <v>75603088</v>
      </c>
      <c r="D78" s="12"/>
      <c r="E78" s="12">
        <v>152410790242</v>
      </c>
      <c r="F78" s="12"/>
      <c r="G78" s="12">
        <v>155266613728</v>
      </c>
      <c r="H78" s="12"/>
      <c r="I78" s="12">
        <f t="shared" si="2"/>
        <v>-2855823486</v>
      </c>
      <c r="J78" s="12"/>
      <c r="K78" s="12">
        <v>75603088</v>
      </c>
      <c r="L78" s="12"/>
      <c r="M78" s="12">
        <v>152410790242</v>
      </c>
      <c r="N78" s="12"/>
      <c r="O78" s="12">
        <v>172100942021</v>
      </c>
      <c r="P78" s="12"/>
      <c r="Q78" s="12">
        <f t="shared" si="3"/>
        <v>-19690151779</v>
      </c>
    </row>
    <row r="79" spans="1:17" x14ac:dyDescent="0.55000000000000004">
      <c r="A79" s="1" t="s">
        <v>44</v>
      </c>
      <c r="C79" s="12">
        <v>68331606</v>
      </c>
      <c r="D79" s="12"/>
      <c r="E79" s="12">
        <v>371549930205</v>
      </c>
      <c r="F79" s="12"/>
      <c r="G79" s="12">
        <v>404153946018</v>
      </c>
      <c r="H79" s="12"/>
      <c r="I79" s="12">
        <f t="shared" si="2"/>
        <v>-32604015813</v>
      </c>
      <c r="J79" s="12"/>
      <c r="K79" s="12">
        <v>68331606</v>
      </c>
      <c r="L79" s="12"/>
      <c r="M79" s="12">
        <v>371549930205</v>
      </c>
      <c r="N79" s="12"/>
      <c r="O79" s="12">
        <v>491777238516</v>
      </c>
      <c r="P79" s="12"/>
      <c r="Q79" s="12">
        <f t="shared" si="3"/>
        <v>-120227308311</v>
      </c>
    </row>
    <row r="80" spans="1:17" x14ac:dyDescent="0.55000000000000004">
      <c r="A80" s="1" t="s">
        <v>28</v>
      </c>
      <c r="C80" s="12">
        <v>3006727</v>
      </c>
      <c r="D80" s="12"/>
      <c r="E80" s="12">
        <v>947547997141</v>
      </c>
      <c r="F80" s="12"/>
      <c r="G80" s="12">
        <v>721571000021</v>
      </c>
      <c r="H80" s="12"/>
      <c r="I80" s="12">
        <f t="shared" si="2"/>
        <v>225976997120</v>
      </c>
      <c r="J80" s="12"/>
      <c r="K80" s="12">
        <v>3006727</v>
      </c>
      <c r="L80" s="12"/>
      <c r="M80" s="12">
        <v>947547997141</v>
      </c>
      <c r="N80" s="12"/>
      <c r="O80" s="12">
        <v>622567929796</v>
      </c>
      <c r="P80" s="12"/>
      <c r="Q80" s="12">
        <f t="shared" si="3"/>
        <v>324980067345</v>
      </c>
    </row>
    <row r="81" spans="1:17" x14ac:dyDescent="0.55000000000000004">
      <c r="A81" s="1" t="s">
        <v>71</v>
      </c>
      <c r="C81" s="12">
        <v>1181108</v>
      </c>
      <c r="D81" s="12"/>
      <c r="E81" s="12">
        <v>61439627719</v>
      </c>
      <c r="F81" s="12"/>
      <c r="G81" s="12">
        <v>51636056317</v>
      </c>
      <c r="H81" s="12"/>
      <c r="I81" s="12">
        <f t="shared" si="2"/>
        <v>9803571402</v>
      </c>
      <c r="J81" s="12"/>
      <c r="K81" s="12">
        <v>1181108</v>
      </c>
      <c r="L81" s="12"/>
      <c r="M81" s="12">
        <v>61439627719</v>
      </c>
      <c r="N81" s="12"/>
      <c r="O81" s="12">
        <v>41468519988</v>
      </c>
      <c r="P81" s="12"/>
      <c r="Q81" s="12">
        <f t="shared" si="3"/>
        <v>19971107731</v>
      </c>
    </row>
    <row r="82" spans="1:17" x14ac:dyDescent="0.55000000000000004">
      <c r="A82" s="1" t="s">
        <v>25</v>
      </c>
      <c r="C82" s="12">
        <v>8755105</v>
      </c>
      <c r="D82" s="12"/>
      <c r="E82" s="12">
        <v>1652527942342</v>
      </c>
      <c r="F82" s="12"/>
      <c r="G82" s="12">
        <v>1347052216746</v>
      </c>
      <c r="H82" s="12"/>
      <c r="I82" s="12">
        <f t="shared" si="2"/>
        <v>305475725596</v>
      </c>
      <c r="J82" s="12"/>
      <c r="K82" s="12">
        <v>8755105</v>
      </c>
      <c r="L82" s="12"/>
      <c r="M82" s="12">
        <v>1652527942342</v>
      </c>
      <c r="N82" s="12"/>
      <c r="O82" s="12">
        <v>797021850434</v>
      </c>
      <c r="P82" s="12"/>
      <c r="Q82" s="12">
        <f t="shared" si="3"/>
        <v>855506091908</v>
      </c>
    </row>
    <row r="83" spans="1:17" x14ac:dyDescent="0.55000000000000004">
      <c r="A83" s="1" t="s">
        <v>81</v>
      </c>
      <c r="C83" s="12">
        <v>6700000</v>
      </c>
      <c r="D83" s="12"/>
      <c r="E83" s="12">
        <v>234636556050</v>
      </c>
      <c r="F83" s="12"/>
      <c r="G83" s="12">
        <v>191878489350</v>
      </c>
      <c r="H83" s="12"/>
      <c r="I83" s="12">
        <f t="shared" si="2"/>
        <v>42758066700</v>
      </c>
      <c r="J83" s="12"/>
      <c r="K83" s="12">
        <v>6700000</v>
      </c>
      <c r="L83" s="12"/>
      <c r="M83" s="12">
        <v>234636556050</v>
      </c>
      <c r="N83" s="12"/>
      <c r="O83" s="12">
        <v>123168295500</v>
      </c>
      <c r="P83" s="12"/>
      <c r="Q83" s="12">
        <f t="shared" si="3"/>
        <v>111468260550</v>
      </c>
    </row>
    <row r="84" spans="1:17" x14ac:dyDescent="0.55000000000000004">
      <c r="A84" s="1" t="s">
        <v>20</v>
      </c>
      <c r="C84" s="12">
        <v>16077906</v>
      </c>
      <c r="D84" s="12"/>
      <c r="E84" s="12">
        <v>105482800267</v>
      </c>
      <c r="F84" s="12"/>
      <c r="G84" s="12">
        <v>98036990564</v>
      </c>
      <c r="H84" s="12"/>
      <c r="I84" s="12">
        <f t="shared" si="2"/>
        <v>7445809703</v>
      </c>
      <c r="J84" s="12"/>
      <c r="K84" s="12">
        <v>16077906</v>
      </c>
      <c r="L84" s="12"/>
      <c r="M84" s="12">
        <v>105482800267</v>
      </c>
      <c r="N84" s="12"/>
      <c r="O84" s="12">
        <v>79521093927</v>
      </c>
      <c r="P84" s="12"/>
      <c r="Q84" s="12">
        <f t="shared" si="3"/>
        <v>25961706340</v>
      </c>
    </row>
    <row r="85" spans="1:17" x14ac:dyDescent="0.55000000000000004">
      <c r="A85" s="1" t="s">
        <v>22</v>
      </c>
      <c r="C85" s="12">
        <v>5846359</v>
      </c>
      <c r="D85" s="12"/>
      <c r="E85" s="12">
        <v>763849930376</v>
      </c>
      <c r="F85" s="12"/>
      <c r="G85" s="12">
        <v>697776079832</v>
      </c>
      <c r="H85" s="12"/>
      <c r="I85" s="12">
        <f t="shared" si="2"/>
        <v>66073850544</v>
      </c>
      <c r="J85" s="12"/>
      <c r="K85" s="12">
        <v>5846359</v>
      </c>
      <c r="L85" s="12"/>
      <c r="M85" s="12">
        <v>763849930376</v>
      </c>
      <c r="N85" s="12"/>
      <c r="O85" s="12">
        <v>660408434609</v>
      </c>
      <c r="P85" s="12"/>
      <c r="Q85" s="12">
        <f t="shared" si="3"/>
        <v>103441495767</v>
      </c>
    </row>
    <row r="86" spans="1:17" x14ac:dyDescent="0.55000000000000004">
      <c r="A86" s="1" t="s">
        <v>51</v>
      </c>
      <c r="C86" s="12">
        <v>0</v>
      </c>
      <c r="D86" s="12"/>
      <c r="E86" s="12">
        <v>0</v>
      </c>
      <c r="F86" s="12"/>
      <c r="G86" s="12">
        <v>0</v>
      </c>
      <c r="H86" s="12"/>
      <c r="I86" s="12">
        <f t="shared" si="2"/>
        <v>0</v>
      </c>
      <c r="J86" s="12"/>
      <c r="K86" s="12">
        <v>11359792</v>
      </c>
      <c r="L86" s="12"/>
      <c r="M86" s="12">
        <v>101821778559</v>
      </c>
      <c r="N86" s="12"/>
      <c r="O86" s="12">
        <v>109568228608</v>
      </c>
      <c r="P86" s="12"/>
      <c r="Q86" s="12">
        <f t="shared" si="3"/>
        <v>-7746450049</v>
      </c>
    </row>
    <row r="87" spans="1:17" x14ac:dyDescent="0.55000000000000004">
      <c r="A87" s="1" t="s">
        <v>46</v>
      </c>
      <c r="C87" s="12">
        <v>0</v>
      </c>
      <c r="D87" s="12"/>
      <c r="E87" s="12">
        <v>0</v>
      </c>
      <c r="F87" s="12"/>
      <c r="G87" s="12">
        <v>-1425666509</v>
      </c>
      <c r="H87" s="12"/>
      <c r="I87" s="12">
        <f t="shared" si="2"/>
        <v>1425666509</v>
      </c>
      <c r="J87" s="12"/>
      <c r="K87" s="12">
        <v>0</v>
      </c>
      <c r="L87" s="12"/>
      <c r="M87" s="12">
        <v>0</v>
      </c>
      <c r="N87" s="12"/>
      <c r="O87" s="12">
        <v>0</v>
      </c>
      <c r="P87" s="12"/>
      <c r="Q87" s="12">
        <f t="shared" si="3"/>
        <v>0</v>
      </c>
    </row>
    <row r="88" spans="1:17" x14ac:dyDescent="0.55000000000000004">
      <c r="A88" s="1" t="s">
        <v>50</v>
      </c>
      <c r="C88" s="12">
        <v>0</v>
      </c>
      <c r="D88" s="12"/>
      <c r="E88" s="12">
        <v>0</v>
      </c>
      <c r="F88" s="12"/>
      <c r="G88" s="12">
        <v>23410732349</v>
      </c>
      <c r="H88" s="12"/>
      <c r="I88" s="12">
        <f t="shared" si="2"/>
        <v>-23410732349</v>
      </c>
      <c r="J88" s="12"/>
      <c r="K88" s="12">
        <v>0</v>
      </c>
      <c r="L88" s="12"/>
      <c r="M88" s="12">
        <v>0</v>
      </c>
      <c r="N88" s="12"/>
      <c r="O88" s="12">
        <v>0</v>
      </c>
      <c r="P88" s="12"/>
      <c r="Q88" s="12">
        <f t="shared" si="3"/>
        <v>0</v>
      </c>
    </row>
    <row r="89" spans="1:17" x14ac:dyDescent="0.55000000000000004">
      <c r="A89" s="1" t="s">
        <v>54</v>
      </c>
      <c r="C89" s="12">
        <v>0</v>
      </c>
      <c r="D89" s="12"/>
      <c r="E89" s="12">
        <v>0</v>
      </c>
      <c r="F89" s="12"/>
      <c r="G89" s="12">
        <v>850551975</v>
      </c>
      <c r="H89" s="12"/>
      <c r="I89" s="12">
        <f t="shared" si="2"/>
        <v>-850551975</v>
      </c>
      <c r="J89" s="12"/>
      <c r="K89" s="12">
        <v>0</v>
      </c>
      <c r="L89" s="12"/>
      <c r="M89" s="12">
        <v>0</v>
      </c>
      <c r="N89" s="12"/>
      <c r="O89" s="12">
        <v>0</v>
      </c>
      <c r="P89" s="12"/>
      <c r="Q89" s="12">
        <f t="shared" si="3"/>
        <v>0</v>
      </c>
    </row>
    <row r="90" spans="1:17" x14ac:dyDescent="0.55000000000000004">
      <c r="A90" s="1" t="s">
        <v>86</v>
      </c>
      <c r="C90" s="12">
        <v>0</v>
      </c>
      <c r="D90" s="12"/>
      <c r="E90" s="12">
        <v>0</v>
      </c>
      <c r="F90" s="12"/>
      <c r="G90" s="12">
        <v>19560306897</v>
      </c>
      <c r="H90" s="12"/>
      <c r="I90" s="12">
        <f t="shared" si="2"/>
        <v>-19560306897</v>
      </c>
      <c r="J90" s="12"/>
      <c r="K90" s="12">
        <v>0</v>
      </c>
      <c r="L90" s="12"/>
      <c r="M90" s="12">
        <v>0</v>
      </c>
      <c r="N90" s="12"/>
      <c r="O90" s="12">
        <v>0</v>
      </c>
      <c r="P90" s="12"/>
      <c r="Q90" s="12">
        <f t="shared" si="3"/>
        <v>0</v>
      </c>
    </row>
    <row r="91" spans="1:17" x14ac:dyDescent="0.55000000000000004">
      <c r="A91" s="1" t="s">
        <v>135</v>
      </c>
      <c r="C91" s="12">
        <v>15762</v>
      </c>
      <c r="D91" s="12"/>
      <c r="E91" s="12">
        <v>15524300386</v>
      </c>
      <c r="F91" s="12"/>
      <c r="G91" s="12">
        <v>15265235832</v>
      </c>
      <c r="H91" s="12"/>
      <c r="I91" s="12">
        <f t="shared" si="2"/>
        <v>259064554</v>
      </c>
      <c r="J91" s="12"/>
      <c r="K91" s="12">
        <v>15762</v>
      </c>
      <c r="L91" s="12"/>
      <c r="M91" s="12">
        <v>15524300386</v>
      </c>
      <c r="N91" s="12"/>
      <c r="O91" s="12">
        <v>14139103222</v>
      </c>
      <c r="P91" s="12"/>
      <c r="Q91" s="12">
        <f t="shared" si="3"/>
        <v>1385197164</v>
      </c>
    </row>
    <row r="92" spans="1:17" x14ac:dyDescent="0.55000000000000004">
      <c r="A92" s="1" t="s">
        <v>123</v>
      </c>
      <c r="C92" s="12">
        <v>51330</v>
      </c>
      <c r="D92" s="12"/>
      <c r="E92" s="12">
        <v>44590295023</v>
      </c>
      <c r="F92" s="12"/>
      <c r="G92" s="12">
        <v>44041060930</v>
      </c>
      <c r="H92" s="12"/>
      <c r="I92" s="12">
        <f t="shared" si="2"/>
        <v>549234093</v>
      </c>
      <c r="J92" s="12"/>
      <c r="K92" s="12">
        <v>51330</v>
      </c>
      <c r="L92" s="12"/>
      <c r="M92" s="12">
        <v>44590295023</v>
      </c>
      <c r="N92" s="12"/>
      <c r="O92" s="12">
        <v>40985837230</v>
      </c>
      <c r="P92" s="12"/>
      <c r="Q92" s="12">
        <f t="shared" si="3"/>
        <v>3604457793</v>
      </c>
    </row>
    <row r="93" spans="1:17" x14ac:dyDescent="0.55000000000000004">
      <c r="A93" s="1" t="s">
        <v>114</v>
      </c>
      <c r="C93" s="12">
        <v>13443</v>
      </c>
      <c r="D93" s="12"/>
      <c r="E93" s="12">
        <v>12885548828</v>
      </c>
      <c r="F93" s="12"/>
      <c r="G93" s="12">
        <v>12688093511</v>
      </c>
      <c r="H93" s="12"/>
      <c r="I93" s="12">
        <f t="shared" si="2"/>
        <v>197455317</v>
      </c>
      <c r="J93" s="12"/>
      <c r="K93" s="12">
        <v>13443</v>
      </c>
      <c r="L93" s="12"/>
      <c r="M93" s="12">
        <v>12885548828</v>
      </c>
      <c r="N93" s="12"/>
      <c r="O93" s="12">
        <v>11694835872</v>
      </c>
      <c r="P93" s="12"/>
      <c r="Q93" s="12">
        <f t="shared" si="3"/>
        <v>1190712956</v>
      </c>
    </row>
    <row r="94" spans="1:17" x14ac:dyDescent="0.55000000000000004">
      <c r="A94" s="1" t="s">
        <v>150</v>
      </c>
      <c r="C94" s="12">
        <v>90691</v>
      </c>
      <c r="D94" s="12"/>
      <c r="E94" s="12">
        <v>87774245707</v>
      </c>
      <c r="F94" s="12"/>
      <c r="G94" s="12">
        <v>86328439812</v>
      </c>
      <c r="H94" s="12"/>
      <c r="I94" s="12">
        <f t="shared" si="2"/>
        <v>1445805895</v>
      </c>
      <c r="J94" s="12"/>
      <c r="K94" s="12">
        <v>90691</v>
      </c>
      <c r="L94" s="12"/>
      <c r="M94" s="12">
        <v>87774245707</v>
      </c>
      <c r="N94" s="12"/>
      <c r="O94" s="12">
        <v>79417768724</v>
      </c>
      <c r="P94" s="12"/>
      <c r="Q94" s="12">
        <f t="shared" si="3"/>
        <v>8356476983</v>
      </c>
    </row>
    <row r="95" spans="1:17" x14ac:dyDescent="0.55000000000000004">
      <c r="A95" s="1" t="s">
        <v>120</v>
      </c>
      <c r="C95" s="12">
        <v>3126</v>
      </c>
      <c r="D95" s="12"/>
      <c r="E95" s="12">
        <v>2788696091</v>
      </c>
      <c r="F95" s="12"/>
      <c r="G95" s="12">
        <v>2753850634</v>
      </c>
      <c r="H95" s="12"/>
      <c r="I95" s="12">
        <f t="shared" si="2"/>
        <v>34845457</v>
      </c>
      <c r="J95" s="12"/>
      <c r="K95" s="12">
        <v>3126</v>
      </c>
      <c r="L95" s="12"/>
      <c r="M95" s="12">
        <v>2788696091</v>
      </c>
      <c r="N95" s="12"/>
      <c r="O95" s="12">
        <v>2665698746</v>
      </c>
      <c r="P95" s="12"/>
      <c r="Q95" s="12">
        <f t="shared" si="3"/>
        <v>122997345</v>
      </c>
    </row>
    <row r="96" spans="1:17" x14ac:dyDescent="0.55000000000000004">
      <c r="A96" s="1" t="s">
        <v>147</v>
      </c>
      <c r="C96" s="12">
        <v>38123</v>
      </c>
      <c r="D96" s="12"/>
      <c r="E96" s="12">
        <v>37713927338</v>
      </c>
      <c r="F96" s="12"/>
      <c r="G96" s="12">
        <v>37100601330</v>
      </c>
      <c r="H96" s="12"/>
      <c r="I96" s="12">
        <f t="shared" si="2"/>
        <v>613326008</v>
      </c>
      <c r="J96" s="12"/>
      <c r="K96" s="12">
        <v>38123</v>
      </c>
      <c r="L96" s="12"/>
      <c r="M96" s="12">
        <v>37713927338</v>
      </c>
      <c r="N96" s="12"/>
      <c r="O96" s="12">
        <v>34087371935</v>
      </c>
      <c r="P96" s="12"/>
      <c r="Q96" s="12">
        <f t="shared" si="3"/>
        <v>3626555403</v>
      </c>
    </row>
    <row r="97" spans="1:19" x14ac:dyDescent="0.55000000000000004">
      <c r="A97" s="1" t="s">
        <v>117</v>
      </c>
      <c r="C97" s="12">
        <v>155118</v>
      </c>
      <c r="D97" s="12"/>
      <c r="E97" s="12">
        <v>146292721323</v>
      </c>
      <c r="F97" s="12"/>
      <c r="G97" s="12">
        <v>144316100740</v>
      </c>
      <c r="H97" s="12"/>
      <c r="I97" s="12">
        <f t="shared" si="2"/>
        <v>1976620583</v>
      </c>
      <c r="J97" s="12"/>
      <c r="K97" s="12">
        <v>155118</v>
      </c>
      <c r="L97" s="12"/>
      <c r="M97" s="12">
        <v>146292721323</v>
      </c>
      <c r="N97" s="12"/>
      <c r="O97" s="12">
        <v>135659825609</v>
      </c>
      <c r="P97" s="12"/>
      <c r="Q97" s="12">
        <f t="shared" si="3"/>
        <v>10632895714</v>
      </c>
    </row>
    <row r="98" spans="1:19" x14ac:dyDescent="0.55000000000000004">
      <c r="A98" s="1" t="s">
        <v>107</v>
      </c>
      <c r="C98" s="12">
        <v>15300</v>
      </c>
      <c r="D98" s="12"/>
      <c r="E98" s="12">
        <v>14722831303</v>
      </c>
      <c r="F98" s="12"/>
      <c r="G98" s="12">
        <v>14618886646</v>
      </c>
      <c r="H98" s="12"/>
      <c r="I98" s="12">
        <f t="shared" si="2"/>
        <v>103944657</v>
      </c>
      <c r="J98" s="12"/>
      <c r="K98" s="12">
        <v>15300</v>
      </c>
      <c r="L98" s="12"/>
      <c r="M98" s="12">
        <v>14722831303</v>
      </c>
      <c r="N98" s="12"/>
      <c r="O98" s="12">
        <v>13339273618</v>
      </c>
      <c r="P98" s="12"/>
      <c r="Q98" s="12">
        <f t="shared" si="3"/>
        <v>1383557685</v>
      </c>
    </row>
    <row r="99" spans="1:19" x14ac:dyDescent="0.55000000000000004">
      <c r="A99" s="1" t="s">
        <v>126</v>
      </c>
      <c r="C99" s="12">
        <v>89380</v>
      </c>
      <c r="D99" s="12"/>
      <c r="E99" s="12">
        <v>76220887099</v>
      </c>
      <c r="F99" s="12"/>
      <c r="G99" s="12">
        <v>75090881850</v>
      </c>
      <c r="H99" s="12"/>
      <c r="I99" s="12">
        <f t="shared" si="2"/>
        <v>1130005249</v>
      </c>
      <c r="J99" s="12"/>
      <c r="K99" s="12">
        <v>89380</v>
      </c>
      <c r="L99" s="12"/>
      <c r="M99" s="12">
        <v>76220887099</v>
      </c>
      <c r="N99" s="12"/>
      <c r="O99" s="12">
        <v>69526734214</v>
      </c>
      <c r="P99" s="12"/>
      <c r="Q99" s="12">
        <f t="shared" si="3"/>
        <v>6694152885</v>
      </c>
    </row>
    <row r="100" spans="1:19" x14ac:dyDescent="0.55000000000000004">
      <c r="A100" s="1" t="s">
        <v>153</v>
      </c>
      <c r="C100" s="12">
        <v>500000</v>
      </c>
      <c r="D100" s="12"/>
      <c r="E100" s="12">
        <v>493061116471</v>
      </c>
      <c r="F100" s="12"/>
      <c r="G100" s="12">
        <v>498362155484</v>
      </c>
      <c r="H100" s="12"/>
      <c r="I100" s="12">
        <f t="shared" si="2"/>
        <v>-5301039013</v>
      </c>
      <c r="J100" s="12"/>
      <c r="K100" s="12">
        <v>500000</v>
      </c>
      <c r="L100" s="12"/>
      <c r="M100" s="12">
        <v>493061116471</v>
      </c>
      <c r="N100" s="12"/>
      <c r="O100" s="12">
        <v>483320000000</v>
      </c>
      <c r="P100" s="12"/>
      <c r="Q100" s="12">
        <f t="shared" si="3"/>
        <v>9741116471</v>
      </c>
    </row>
    <row r="101" spans="1:19" x14ac:dyDescent="0.55000000000000004">
      <c r="A101" s="1" t="s">
        <v>156</v>
      </c>
      <c r="C101" s="12">
        <v>600000</v>
      </c>
      <c r="D101" s="12"/>
      <c r="E101" s="12">
        <v>578025213937</v>
      </c>
      <c r="F101" s="12"/>
      <c r="G101" s="12">
        <v>575838700001</v>
      </c>
      <c r="H101" s="12"/>
      <c r="I101" s="12">
        <f t="shared" si="2"/>
        <v>2186513936</v>
      </c>
      <c r="J101" s="12"/>
      <c r="K101" s="12">
        <v>600000</v>
      </c>
      <c r="L101" s="12"/>
      <c r="M101" s="12">
        <v>578025213937</v>
      </c>
      <c r="N101" s="12"/>
      <c r="O101" s="12">
        <v>575952500000</v>
      </c>
      <c r="P101" s="12"/>
      <c r="Q101" s="12">
        <f t="shared" si="3"/>
        <v>2072713937</v>
      </c>
    </row>
    <row r="102" spans="1:19" x14ac:dyDescent="0.55000000000000004">
      <c r="A102" s="1" t="s">
        <v>158</v>
      </c>
      <c r="C102" s="12">
        <v>25000</v>
      </c>
      <c r="D102" s="12"/>
      <c r="E102" s="12">
        <v>23945659062</v>
      </c>
      <c r="F102" s="12"/>
      <c r="G102" s="12">
        <v>24495559375</v>
      </c>
      <c r="H102" s="12"/>
      <c r="I102" s="12">
        <f t="shared" si="2"/>
        <v>-549900313</v>
      </c>
      <c r="J102" s="12"/>
      <c r="K102" s="12">
        <v>25000</v>
      </c>
      <c r="L102" s="12"/>
      <c r="M102" s="12">
        <v>23945659062</v>
      </c>
      <c r="N102" s="12"/>
      <c r="O102" s="12">
        <v>23754304687</v>
      </c>
      <c r="P102" s="12"/>
      <c r="Q102" s="12">
        <f t="shared" si="3"/>
        <v>191354375</v>
      </c>
    </row>
    <row r="103" spans="1:19" x14ac:dyDescent="0.55000000000000004">
      <c r="A103" s="1" t="s">
        <v>138</v>
      </c>
      <c r="C103" s="12">
        <v>20000</v>
      </c>
      <c r="D103" s="12"/>
      <c r="E103" s="12">
        <v>15583674946</v>
      </c>
      <c r="F103" s="12"/>
      <c r="G103" s="12">
        <v>15408306738</v>
      </c>
      <c r="H103" s="12"/>
      <c r="I103" s="12">
        <f t="shared" si="2"/>
        <v>175368208</v>
      </c>
      <c r="J103" s="12"/>
      <c r="K103" s="12">
        <v>20000</v>
      </c>
      <c r="L103" s="12"/>
      <c r="M103" s="12">
        <v>15583674946</v>
      </c>
      <c r="N103" s="12"/>
      <c r="O103" s="12">
        <v>15356515691</v>
      </c>
      <c r="P103" s="12"/>
      <c r="Q103" s="12">
        <f t="shared" si="3"/>
        <v>227159255</v>
      </c>
    </row>
    <row r="104" spans="1:19" x14ac:dyDescent="0.55000000000000004">
      <c r="A104" s="1" t="s">
        <v>141</v>
      </c>
      <c r="C104" s="12">
        <v>55670</v>
      </c>
      <c r="D104" s="12"/>
      <c r="E104" s="12">
        <v>42858909794</v>
      </c>
      <c r="F104" s="12"/>
      <c r="G104" s="12">
        <v>42391923151</v>
      </c>
      <c r="H104" s="12"/>
      <c r="I104" s="12">
        <f t="shared" si="2"/>
        <v>466986643</v>
      </c>
      <c r="J104" s="12"/>
      <c r="K104" s="12">
        <v>55670</v>
      </c>
      <c r="L104" s="12"/>
      <c r="M104" s="12">
        <v>42858909794</v>
      </c>
      <c r="N104" s="12"/>
      <c r="O104" s="12">
        <v>42361256327</v>
      </c>
      <c r="P104" s="12"/>
      <c r="Q104" s="12">
        <f t="shared" si="3"/>
        <v>497653467</v>
      </c>
    </row>
    <row r="105" spans="1:19" x14ac:dyDescent="0.55000000000000004">
      <c r="A105" s="1" t="s">
        <v>129</v>
      </c>
      <c r="C105" s="12">
        <v>12320</v>
      </c>
      <c r="D105" s="12"/>
      <c r="E105" s="12">
        <v>10225347919</v>
      </c>
      <c r="F105" s="12"/>
      <c r="G105" s="12">
        <v>10128210009</v>
      </c>
      <c r="H105" s="12"/>
      <c r="I105" s="12">
        <f t="shared" si="2"/>
        <v>97137910</v>
      </c>
      <c r="J105" s="12"/>
      <c r="K105" s="12">
        <v>12320</v>
      </c>
      <c r="L105" s="12"/>
      <c r="M105" s="12">
        <v>10225347919</v>
      </c>
      <c r="N105" s="12"/>
      <c r="O105" s="12">
        <v>9269883369</v>
      </c>
      <c r="P105" s="12"/>
      <c r="Q105" s="12">
        <f t="shared" si="3"/>
        <v>955464550</v>
      </c>
    </row>
    <row r="106" spans="1:19" x14ac:dyDescent="0.55000000000000004">
      <c r="A106" s="1" t="s">
        <v>111</v>
      </c>
      <c r="C106" s="12">
        <v>162728</v>
      </c>
      <c r="D106" s="12"/>
      <c r="E106" s="12">
        <v>104991135324</v>
      </c>
      <c r="F106" s="12"/>
      <c r="G106" s="12">
        <v>103925948199</v>
      </c>
      <c r="H106" s="12"/>
      <c r="I106" s="12">
        <f t="shared" si="2"/>
        <v>1065187125</v>
      </c>
      <c r="J106" s="12"/>
      <c r="K106" s="12">
        <v>162728</v>
      </c>
      <c r="L106" s="12"/>
      <c r="M106" s="12">
        <v>104991135324</v>
      </c>
      <c r="N106" s="12"/>
      <c r="O106" s="12">
        <v>103608382069</v>
      </c>
      <c r="P106" s="12"/>
      <c r="Q106" s="12">
        <f t="shared" si="3"/>
        <v>1382753255</v>
      </c>
    </row>
    <row r="107" spans="1:19" x14ac:dyDescent="0.55000000000000004">
      <c r="A107" s="1" t="s">
        <v>164</v>
      </c>
      <c r="C107" s="12">
        <v>0</v>
      </c>
      <c r="D107" s="12"/>
      <c r="E107" s="12">
        <v>0</v>
      </c>
      <c r="F107" s="12"/>
      <c r="G107" s="12">
        <v>0</v>
      </c>
      <c r="H107" s="12"/>
      <c r="I107" s="12">
        <f t="shared" si="2"/>
        <v>0</v>
      </c>
      <c r="J107" s="12"/>
      <c r="K107" s="12">
        <v>300000</v>
      </c>
      <c r="L107" s="12"/>
      <c r="M107" s="12">
        <v>280779099562</v>
      </c>
      <c r="N107" s="12"/>
      <c r="O107" s="12">
        <v>280623000000</v>
      </c>
      <c r="P107" s="12"/>
      <c r="Q107" s="12">
        <f t="shared" si="3"/>
        <v>156099562</v>
      </c>
    </row>
    <row r="108" spans="1:19" x14ac:dyDescent="0.55000000000000004">
      <c r="A108" s="1" t="s">
        <v>132</v>
      </c>
      <c r="C108" s="12">
        <v>0</v>
      </c>
      <c r="D108" s="12"/>
      <c r="E108" s="12">
        <v>0</v>
      </c>
      <c r="F108" s="12"/>
      <c r="G108" s="12">
        <v>5405130269</v>
      </c>
      <c r="H108" s="12"/>
      <c r="I108" s="12">
        <f t="shared" si="2"/>
        <v>-5405130269</v>
      </c>
      <c r="J108" s="12"/>
      <c r="K108" s="12">
        <v>0</v>
      </c>
      <c r="L108" s="12"/>
      <c r="M108" s="12">
        <v>0</v>
      </c>
      <c r="N108" s="12"/>
      <c r="O108" s="12">
        <v>0</v>
      </c>
      <c r="P108" s="12"/>
      <c r="Q108" s="12">
        <f t="shared" si="3"/>
        <v>0</v>
      </c>
    </row>
    <row r="109" spans="1:19" x14ac:dyDescent="0.55000000000000004">
      <c r="A109" s="1" t="s">
        <v>144</v>
      </c>
      <c r="C109" s="12">
        <v>0</v>
      </c>
      <c r="D109" s="12"/>
      <c r="E109" s="12">
        <v>0</v>
      </c>
      <c r="F109" s="12"/>
      <c r="G109" s="12">
        <v>1574494571</v>
      </c>
      <c r="H109" s="12"/>
      <c r="I109" s="12">
        <f t="shared" si="2"/>
        <v>-1574494571</v>
      </c>
      <c r="J109" s="12"/>
      <c r="K109" s="12">
        <v>0</v>
      </c>
      <c r="L109" s="12"/>
      <c r="M109" s="12">
        <v>0</v>
      </c>
      <c r="N109" s="12"/>
      <c r="O109" s="12">
        <v>0</v>
      </c>
      <c r="P109" s="12"/>
      <c r="Q109" s="12">
        <f t="shared" si="3"/>
        <v>0</v>
      </c>
    </row>
    <row r="110" spans="1:19" ht="24.75" thickBot="1" x14ac:dyDescent="0.6">
      <c r="C110" s="12"/>
      <c r="D110" s="12"/>
      <c r="E110" s="15">
        <f>SUM(E8:E109)</f>
        <v>29883339094634</v>
      </c>
      <c r="F110" s="12"/>
      <c r="G110" s="15">
        <f>SUM(G8:G109)</f>
        <v>28259808402017</v>
      </c>
      <c r="H110" s="12"/>
      <c r="I110" s="15">
        <f>SUM(I8:I109)</f>
        <v>1623530692617</v>
      </c>
      <c r="J110" s="12"/>
      <c r="K110" s="12"/>
      <c r="L110" s="12"/>
      <c r="M110" s="15">
        <f>SUM(M8:M109)</f>
        <v>30265939972755</v>
      </c>
      <c r="N110" s="12"/>
      <c r="O110" s="15">
        <f>SUM(O8:O109)</f>
        <v>25613061344699</v>
      </c>
      <c r="P110" s="12"/>
      <c r="Q110" s="15">
        <f>SUM(Q8:Q109)</f>
        <v>4652878628056</v>
      </c>
    </row>
    <row r="111" spans="1:19" ht="24.75" thickTop="1" x14ac:dyDescent="0.55000000000000004"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4"/>
      <c r="S111" s="4"/>
    </row>
    <row r="112" spans="1:19" x14ac:dyDescent="0.55000000000000004">
      <c r="G112" s="11"/>
      <c r="H112" s="4"/>
      <c r="I112" s="11"/>
      <c r="J112" s="4"/>
      <c r="K112" s="4"/>
      <c r="L112" s="4"/>
      <c r="M112" s="4"/>
      <c r="N112" s="4"/>
      <c r="O112" s="11"/>
      <c r="P112" s="4"/>
      <c r="Q112" s="11"/>
      <c r="R112" s="4"/>
      <c r="S112" s="4"/>
    </row>
    <row r="113" spans="6:19" x14ac:dyDescent="0.55000000000000004"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4"/>
      <c r="S113" s="4"/>
    </row>
    <row r="114" spans="6:19" x14ac:dyDescent="0.55000000000000004"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6:19" x14ac:dyDescent="0.55000000000000004"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4"/>
      <c r="S115" s="4"/>
    </row>
    <row r="116" spans="6:19" x14ac:dyDescent="0.55000000000000004">
      <c r="G116" s="11"/>
      <c r="H116" s="4"/>
      <c r="I116" s="11"/>
      <c r="J116" s="4"/>
      <c r="K116" s="4"/>
      <c r="L116" s="4"/>
      <c r="M116" s="4"/>
      <c r="N116" s="4"/>
      <c r="O116" s="11"/>
      <c r="P116" s="4"/>
      <c r="Q116" s="11"/>
      <c r="R116" s="4"/>
      <c r="S116" s="4"/>
    </row>
    <row r="117" spans="6:19" x14ac:dyDescent="0.55000000000000004"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1"/>
  <sheetViews>
    <sheetView rightToLeft="1" topLeftCell="A70" workbookViewId="0">
      <selection activeCell="G88" sqref="G88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186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7" t="s">
        <v>3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H6" s="25" t="s">
        <v>188</v>
      </c>
      <c r="I6" s="25" t="s">
        <v>188</v>
      </c>
      <c r="K6" s="25" t="s">
        <v>189</v>
      </c>
      <c r="L6" s="25" t="s">
        <v>189</v>
      </c>
      <c r="M6" s="25" t="s">
        <v>189</v>
      </c>
      <c r="N6" s="25" t="s">
        <v>189</v>
      </c>
      <c r="O6" s="25" t="s">
        <v>189</v>
      </c>
      <c r="P6" s="25" t="s">
        <v>189</v>
      </c>
      <c r="Q6" s="25" t="s">
        <v>189</v>
      </c>
    </row>
    <row r="7" spans="1:17" ht="24.75" x14ac:dyDescent="0.55000000000000004">
      <c r="A7" s="25" t="s">
        <v>3</v>
      </c>
      <c r="C7" s="25" t="s">
        <v>7</v>
      </c>
      <c r="E7" s="25" t="s">
        <v>251</v>
      </c>
      <c r="G7" s="25" t="s">
        <v>252</v>
      </c>
      <c r="I7" s="25" t="s">
        <v>254</v>
      </c>
      <c r="K7" s="25" t="s">
        <v>7</v>
      </c>
      <c r="M7" s="25" t="s">
        <v>251</v>
      </c>
      <c r="O7" s="25" t="s">
        <v>252</v>
      </c>
      <c r="Q7" s="25" t="s">
        <v>254</v>
      </c>
    </row>
    <row r="8" spans="1:17" x14ac:dyDescent="0.55000000000000004">
      <c r="A8" s="1" t="s">
        <v>42</v>
      </c>
      <c r="C8" s="12">
        <v>500000</v>
      </c>
      <c r="D8" s="12"/>
      <c r="E8" s="12">
        <v>8935018516</v>
      </c>
      <c r="F8" s="12"/>
      <c r="G8" s="12">
        <v>19392424426</v>
      </c>
      <c r="H8" s="12"/>
      <c r="I8" s="12">
        <f>E8-G8</f>
        <v>-10457405910</v>
      </c>
      <c r="J8" s="12"/>
      <c r="K8" s="12">
        <v>3200000</v>
      </c>
      <c r="L8" s="12"/>
      <c r="M8" s="12">
        <v>79861005066</v>
      </c>
      <c r="N8" s="12"/>
      <c r="O8" s="12">
        <v>124111515816</v>
      </c>
      <c r="P8" s="12"/>
      <c r="Q8" s="12">
        <f>M8-O8</f>
        <v>-44250510750</v>
      </c>
    </row>
    <row r="9" spans="1:17" x14ac:dyDescent="0.55000000000000004">
      <c r="A9" s="1" t="s">
        <v>47</v>
      </c>
      <c r="C9" s="12">
        <v>697767</v>
      </c>
      <c r="D9" s="12"/>
      <c r="E9" s="12">
        <v>2900079309</v>
      </c>
      <c r="F9" s="12"/>
      <c r="G9" s="12">
        <v>2327769106</v>
      </c>
      <c r="H9" s="12"/>
      <c r="I9" s="12">
        <f t="shared" ref="I9:I72" si="0">E9-G9</f>
        <v>572310203</v>
      </c>
      <c r="J9" s="12"/>
      <c r="K9" s="12">
        <v>1394767</v>
      </c>
      <c r="L9" s="12"/>
      <c r="M9" s="12">
        <v>6118358462</v>
      </c>
      <c r="N9" s="12"/>
      <c r="O9" s="12">
        <v>4652979484</v>
      </c>
      <c r="P9" s="12"/>
      <c r="Q9" s="12">
        <f t="shared" ref="Q9:Q72" si="1">M9-O9</f>
        <v>1465378978</v>
      </c>
    </row>
    <row r="10" spans="1:17" x14ac:dyDescent="0.55000000000000004">
      <c r="A10" s="1" t="s">
        <v>46</v>
      </c>
      <c r="C10" s="12">
        <v>200000</v>
      </c>
      <c r="D10" s="12"/>
      <c r="E10" s="12">
        <v>5605845607</v>
      </c>
      <c r="F10" s="12"/>
      <c r="G10" s="12">
        <v>6570272879</v>
      </c>
      <c r="H10" s="12"/>
      <c r="I10" s="12">
        <f t="shared" si="0"/>
        <v>-964427272</v>
      </c>
      <c r="J10" s="12"/>
      <c r="K10" s="12">
        <v>500000</v>
      </c>
      <c r="L10" s="12"/>
      <c r="M10" s="12">
        <v>15622489864</v>
      </c>
      <c r="N10" s="12"/>
      <c r="O10" s="12">
        <v>16425682200</v>
      </c>
      <c r="P10" s="12"/>
      <c r="Q10" s="12">
        <f t="shared" si="1"/>
        <v>-803192336</v>
      </c>
    </row>
    <row r="11" spans="1:17" x14ac:dyDescent="0.55000000000000004">
      <c r="A11" s="1" t="s">
        <v>33</v>
      </c>
      <c r="C11" s="12">
        <v>604776</v>
      </c>
      <c r="D11" s="12"/>
      <c r="E11" s="12">
        <v>19844705580</v>
      </c>
      <c r="F11" s="12"/>
      <c r="G11" s="12">
        <v>17144983508</v>
      </c>
      <c r="H11" s="12"/>
      <c r="I11" s="12">
        <f t="shared" si="0"/>
        <v>2699722072</v>
      </c>
      <c r="J11" s="12"/>
      <c r="K11" s="12">
        <v>1418990</v>
      </c>
      <c r="L11" s="12"/>
      <c r="M11" s="12">
        <v>36016040269</v>
      </c>
      <c r="N11" s="12"/>
      <c r="O11" s="12">
        <v>40227389869</v>
      </c>
      <c r="P11" s="12"/>
      <c r="Q11" s="12">
        <f t="shared" si="1"/>
        <v>-4211349600</v>
      </c>
    </row>
    <row r="12" spans="1:17" x14ac:dyDescent="0.55000000000000004">
      <c r="A12" s="1" t="s">
        <v>54</v>
      </c>
      <c r="C12" s="12">
        <v>456860</v>
      </c>
      <c r="D12" s="12"/>
      <c r="E12" s="12">
        <v>1501883731</v>
      </c>
      <c r="F12" s="12"/>
      <c r="G12" s="12">
        <v>869736720</v>
      </c>
      <c r="H12" s="12"/>
      <c r="I12" s="12">
        <f t="shared" si="0"/>
        <v>632147011</v>
      </c>
      <c r="J12" s="12"/>
      <c r="K12" s="12">
        <v>456860</v>
      </c>
      <c r="L12" s="12"/>
      <c r="M12" s="12">
        <v>1501883731</v>
      </c>
      <c r="N12" s="12"/>
      <c r="O12" s="12">
        <v>869736720</v>
      </c>
      <c r="P12" s="12"/>
      <c r="Q12" s="12">
        <f t="shared" si="1"/>
        <v>632147011</v>
      </c>
    </row>
    <row r="13" spans="1:17" x14ac:dyDescent="0.55000000000000004">
      <c r="A13" s="1" t="s">
        <v>76</v>
      </c>
      <c r="C13" s="12">
        <v>18379</v>
      </c>
      <c r="D13" s="12"/>
      <c r="E13" s="12">
        <v>497360291</v>
      </c>
      <c r="F13" s="12"/>
      <c r="G13" s="12">
        <v>397236884</v>
      </c>
      <c r="H13" s="12"/>
      <c r="I13" s="12">
        <f t="shared" si="0"/>
        <v>100123407</v>
      </c>
      <c r="J13" s="12"/>
      <c r="K13" s="12">
        <v>2628786</v>
      </c>
      <c r="L13" s="12"/>
      <c r="M13" s="12">
        <v>71919168837</v>
      </c>
      <c r="N13" s="12"/>
      <c r="O13" s="12">
        <v>56817604801</v>
      </c>
      <c r="P13" s="12"/>
      <c r="Q13" s="12">
        <f t="shared" si="1"/>
        <v>15101564036</v>
      </c>
    </row>
    <row r="14" spans="1:17" x14ac:dyDescent="0.55000000000000004">
      <c r="A14" s="1" t="s">
        <v>50</v>
      </c>
      <c r="C14" s="12">
        <v>633689</v>
      </c>
      <c r="D14" s="12"/>
      <c r="E14" s="12">
        <v>35280790009</v>
      </c>
      <c r="F14" s="12"/>
      <c r="G14" s="12">
        <v>13319818327</v>
      </c>
      <c r="H14" s="12"/>
      <c r="I14" s="12">
        <f t="shared" si="0"/>
        <v>21960971682</v>
      </c>
      <c r="J14" s="12"/>
      <c r="K14" s="12">
        <v>633689</v>
      </c>
      <c r="L14" s="12"/>
      <c r="M14" s="12">
        <v>35280790009</v>
      </c>
      <c r="N14" s="12"/>
      <c r="O14" s="12">
        <v>13319818327</v>
      </c>
      <c r="P14" s="12"/>
      <c r="Q14" s="12">
        <f t="shared" si="1"/>
        <v>21960971682</v>
      </c>
    </row>
    <row r="15" spans="1:17" x14ac:dyDescent="0.55000000000000004">
      <c r="A15" s="1" t="s">
        <v>86</v>
      </c>
      <c r="C15" s="12">
        <v>1946219</v>
      </c>
      <c r="D15" s="12"/>
      <c r="E15" s="12">
        <v>43972250538</v>
      </c>
      <c r="F15" s="12"/>
      <c r="G15" s="12">
        <v>21782928467</v>
      </c>
      <c r="H15" s="12"/>
      <c r="I15" s="12">
        <f t="shared" si="0"/>
        <v>22189322071</v>
      </c>
      <c r="J15" s="12"/>
      <c r="K15" s="12">
        <v>5802471</v>
      </c>
      <c r="L15" s="12"/>
      <c r="M15" s="12">
        <v>116495397715</v>
      </c>
      <c r="N15" s="12"/>
      <c r="O15" s="12">
        <v>64943775826</v>
      </c>
      <c r="P15" s="12"/>
      <c r="Q15" s="12">
        <f t="shared" si="1"/>
        <v>51551621889</v>
      </c>
    </row>
    <row r="16" spans="1:17" x14ac:dyDescent="0.55000000000000004">
      <c r="A16" s="1" t="s">
        <v>40</v>
      </c>
      <c r="C16" s="12">
        <v>325402</v>
      </c>
      <c r="D16" s="12"/>
      <c r="E16" s="12">
        <v>4442480283</v>
      </c>
      <c r="F16" s="12"/>
      <c r="G16" s="12">
        <v>2485071656</v>
      </c>
      <c r="H16" s="12"/>
      <c r="I16" s="12">
        <f t="shared" si="0"/>
        <v>1957408627</v>
      </c>
      <c r="J16" s="12"/>
      <c r="K16" s="12">
        <v>325402</v>
      </c>
      <c r="L16" s="12"/>
      <c r="M16" s="12">
        <v>4442480283</v>
      </c>
      <c r="N16" s="12"/>
      <c r="O16" s="12">
        <v>2485071656</v>
      </c>
      <c r="P16" s="12"/>
      <c r="Q16" s="12">
        <f t="shared" si="1"/>
        <v>1957408627</v>
      </c>
    </row>
    <row r="17" spans="1:17" x14ac:dyDescent="0.55000000000000004">
      <c r="A17" s="1" t="s">
        <v>22</v>
      </c>
      <c r="C17" s="12">
        <v>200000</v>
      </c>
      <c r="D17" s="12"/>
      <c r="E17" s="12">
        <v>28528241102</v>
      </c>
      <c r="F17" s="12"/>
      <c r="G17" s="12">
        <v>22422812191</v>
      </c>
      <c r="H17" s="12"/>
      <c r="I17" s="12">
        <f t="shared" si="0"/>
        <v>6105428911</v>
      </c>
      <c r="J17" s="12"/>
      <c r="K17" s="12">
        <v>399980</v>
      </c>
      <c r="L17" s="12"/>
      <c r="M17" s="12">
        <v>52248117979</v>
      </c>
      <c r="N17" s="12"/>
      <c r="O17" s="12">
        <v>44843382101</v>
      </c>
      <c r="P17" s="12"/>
      <c r="Q17" s="12">
        <f t="shared" si="1"/>
        <v>7404735878</v>
      </c>
    </row>
    <row r="18" spans="1:17" x14ac:dyDescent="0.55000000000000004">
      <c r="A18" s="1" t="s">
        <v>90</v>
      </c>
      <c r="C18" s="12">
        <v>700000</v>
      </c>
      <c r="D18" s="12"/>
      <c r="E18" s="12">
        <v>14643450069</v>
      </c>
      <c r="F18" s="12"/>
      <c r="G18" s="12">
        <v>12886320603</v>
      </c>
      <c r="H18" s="12"/>
      <c r="I18" s="12">
        <f t="shared" si="0"/>
        <v>1757129466</v>
      </c>
      <c r="J18" s="12"/>
      <c r="K18" s="12">
        <v>700000</v>
      </c>
      <c r="L18" s="12"/>
      <c r="M18" s="12">
        <v>14643450069</v>
      </c>
      <c r="N18" s="12"/>
      <c r="O18" s="12">
        <v>12886320603</v>
      </c>
      <c r="P18" s="12"/>
      <c r="Q18" s="12">
        <f t="shared" si="1"/>
        <v>1757129466</v>
      </c>
    </row>
    <row r="19" spans="1:17" x14ac:dyDescent="0.55000000000000004">
      <c r="A19" s="1" t="s">
        <v>20</v>
      </c>
      <c r="C19" s="12">
        <v>2653538</v>
      </c>
      <c r="D19" s="12"/>
      <c r="E19" s="12">
        <v>16914051249</v>
      </c>
      <c r="F19" s="12"/>
      <c r="G19" s="12">
        <v>13124361127</v>
      </c>
      <c r="H19" s="12"/>
      <c r="I19" s="12">
        <f t="shared" si="0"/>
        <v>3789690122</v>
      </c>
      <c r="J19" s="12"/>
      <c r="K19" s="12">
        <v>2653539</v>
      </c>
      <c r="L19" s="12"/>
      <c r="M19" s="12">
        <v>16914051250</v>
      </c>
      <c r="N19" s="12"/>
      <c r="O19" s="12">
        <v>13124366073</v>
      </c>
      <c r="P19" s="12"/>
      <c r="Q19" s="12">
        <f t="shared" si="1"/>
        <v>3789685177</v>
      </c>
    </row>
    <row r="20" spans="1:17" x14ac:dyDescent="0.55000000000000004">
      <c r="A20" s="1" t="s">
        <v>83</v>
      </c>
      <c r="C20" s="12">
        <v>1000000</v>
      </c>
      <c r="D20" s="12"/>
      <c r="E20" s="12">
        <v>24254820079</v>
      </c>
      <c r="F20" s="12"/>
      <c r="G20" s="12">
        <v>16133431510</v>
      </c>
      <c r="H20" s="12"/>
      <c r="I20" s="12">
        <f t="shared" si="0"/>
        <v>8121388569</v>
      </c>
      <c r="J20" s="12"/>
      <c r="K20" s="12">
        <v>15268118</v>
      </c>
      <c r="L20" s="12"/>
      <c r="M20" s="12">
        <v>275624561075</v>
      </c>
      <c r="N20" s="12"/>
      <c r="O20" s="12">
        <v>246327135144</v>
      </c>
      <c r="P20" s="12"/>
      <c r="Q20" s="12">
        <f t="shared" si="1"/>
        <v>29297425931</v>
      </c>
    </row>
    <row r="21" spans="1:17" x14ac:dyDescent="0.55000000000000004">
      <c r="A21" s="1" t="s">
        <v>19</v>
      </c>
      <c r="C21" s="12">
        <v>867978</v>
      </c>
      <c r="D21" s="12"/>
      <c r="E21" s="12">
        <v>3507219164</v>
      </c>
      <c r="F21" s="12"/>
      <c r="G21" s="12">
        <v>3587642458</v>
      </c>
      <c r="H21" s="12"/>
      <c r="I21" s="12">
        <f t="shared" si="0"/>
        <v>-80423294</v>
      </c>
      <c r="J21" s="12"/>
      <c r="K21" s="12">
        <v>1867978</v>
      </c>
      <c r="L21" s="12"/>
      <c r="M21" s="12">
        <v>8067920591</v>
      </c>
      <c r="N21" s="12"/>
      <c r="O21" s="12">
        <v>7720975858</v>
      </c>
      <c r="P21" s="12"/>
      <c r="Q21" s="12">
        <f t="shared" si="1"/>
        <v>346944733</v>
      </c>
    </row>
    <row r="22" spans="1:17" x14ac:dyDescent="0.55000000000000004">
      <c r="A22" s="1" t="s">
        <v>255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f t="shared" si="0"/>
        <v>0</v>
      </c>
      <c r="J22" s="12"/>
      <c r="K22" s="12">
        <v>82124</v>
      </c>
      <c r="L22" s="12"/>
      <c r="M22" s="12">
        <v>4577828976</v>
      </c>
      <c r="N22" s="12"/>
      <c r="O22" s="12">
        <v>2671453483</v>
      </c>
      <c r="P22" s="12"/>
      <c r="Q22" s="12">
        <f t="shared" si="1"/>
        <v>1906375493</v>
      </c>
    </row>
    <row r="23" spans="1:17" x14ac:dyDescent="0.55000000000000004">
      <c r="A23" s="1" t="s">
        <v>44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12">
        <v>2000002</v>
      </c>
      <c r="L23" s="12"/>
      <c r="M23" s="12">
        <v>12452030653</v>
      </c>
      <c r="N23" s="12"/>
      <c r="O23" s="12">
        <v>14393858394</v>
      </c>
      <c r="P23" s="12"/>
      <c r="Q23" s="12">
        <f t="shared" si="1"/>
        <v>-1941827741</v>
      </c>
    </row>
    <row r="24" spans="1:17" x14ac:dyDescent="0.55000000000000004">
      <c r="A24" s="1" t="s">
        <v>60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f t="shared" si="0"/>
        <v>0</v>
      </c>
      <c r="J24" s="12"/>
      <c r="K24" s="12">
        <v>1435373</v>
      </c>
      <c r="L24" s="12"/>
      <c r="M24" s="12">
        <v>17934678404</v>
      </c>
      <c r="N24" s="12"/>
      <c r="O24" s="12">
        <v>15110156489</v>
      </c>
      <c r="P24" s="12"/>
      <c r="Q24" s="12">
        <f t="shared" si="1"/>
        <v>2824521915</v>
      </c>
    </row>
    <row r="25" spans="1:17" x14ac:dyDescent="0.55000000000000004">
      <c r="A25" s="1" t="s">
        <v>37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f t="shared" si="0"/>
        <v>0</v>
      </c>
      <c r="J25" s="12"/>
      <c r="K25" s="12">
        <v>16178220</v>
      </c>
      <c r="L25" s="12"/>
      <c r="M25" s="12">
        <v>107359077998</v>
      </c>
      <c r="N25" s="12"/>
      <c r="O25" s="12">
        <v>115146830624</v>
      </c>
      <c r="P25" s="12"/>
      <c r="Q25" s="12">
        <f t="shared" si="1"/>
        <v>-7787752626</v>
      </c>
    </row>
    <row r="26" spans="1:17" x14ac:dyDescent="0.55000000000000004">
      <c r="A26" s="1" t="s">
        <v>39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f t="shared" si="0"/>
        <v>0</v>
      </c>
      <c r="J26" s="12"/>
      <c r="K26" s="12">
        <v>1600000</v>
      </c>
      <c r="L26" s="12"/>
      <c r="M26" s="12">
        <v>50415233955</v>
      </c>
      <c r="N26" s="12"/>
      <c r="O26" s="12">
        <v>45533208615</v>
      </c>
      <c r="P26" s="12"/>
      <c r="Q26" s="12">
        <f t="shared" si="1"/>
        <v>4882025340</v>
      </c>
    </row>
    <row r="27" spans="1:17" x14ac:dyDescent="0.55000000000000004">
      <c r="A27" s="1" t="s">
        <v>218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12">
        <v>1106440</v>
      </c>
      <c r="L27" s="12"/>
      <c r="M27" s="12">
        <v>24800835707</v>
      </c>
      <c r="N27" s="12"/>
      <c r="O27" s="12">
        <v>40837678602</v>
      </c>
      <c r="P27" s="12"/>
      <c r="Q27" s="12">
        <f t="shared" si="1"/>
        <v>-16036842895</v>
      </c>
    </row>
    <row r="28" spans="1:17" x14ac:dyDescent="0.55000000000000004">
      <c r="A28" s="1" t="s">
        <v>38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f t="shared" si="0"/>
        <v>0</v>
      </c>
      <c r="J28" s="12"/>
      <c r="K28" s="12">
        <v>3663316</v>
      </c>
      <c r="L28" s="12"/>
      <c r="M28" s="12">
        <v>89019276205</v>
      </c>
      <c r="N28" s="12"/>
      <c r="O28" s="12">
        <v>101052159463</v>
      </c>
      <c r="P28" s="12"/>
      <c r="Q28" s="12">
        <f t="shared" si="1"/>
        <v>-12032883258</v>
      </c>
    </row>
    <row r="29" spans="1:17" x14ac:dyDescent="0.55000000000000004">
      <c r="A29" s="1" t="s">
        <v>94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f t="shared" si="0"/>
        <v>0</v>
      </c>
      <c r="J29" s="12"/>
      <c r="K29" s="12">
        <v>700000</v>
      </c>
      <c r="L29" s="12"/>
      <c r="M29" s="12">
        <v>13269573521</v>
      </c>
      <c r="N29" s="12"/>
      <c r="O29" s="12">
        <v>11474474510</v>
      </c>
      <c r="P29" s="12"/>
      <c r="Q29" s="12">
        <f t="shared" si="1"/>
        <v>1795099011</v>
      </c>
    </row>
    <row r="30" spans="1:17" x14ac:dyDescent="0.55000000000000004">
      <c r="A30" s="1" t="s">
        <v>69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f t="shared" si="0"/>
        <v>0</v>
      </c>
      <c r="J30" s="12"/>
      <c r="K30" s="12">
        <v>261240</v>
      </c>
      <c r="L30" s="12"/>
      <c r="M30" s="12">
        <v>4908058261</v>
      </c>
      <c r="N30" s="12"/>
      <c r="O30" s="12">
        <v>3557202516</v>
      </c>
      <c r="P30" s="12"/>
      <c r="Q30" s="12">
        <f t="shared" si="1"/>
        <v>1350855745</v>
      </c>
    </row>
    <row r="31" spans="1:17" x14ac:dyDescent="0.55000000000000004">
      <c r="A31" s="1" t="s">
        <v>256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f t="shared" si="0"/>
        <v>0</v>
      </c>
      <c r="J31" s="12"/>
      <c r="K31" s="12">
        <v>1925384</v>
      </c>
      <c r="L31" s="12"/>
      <c r="M31" s="12">
        <v>73198550851</v>
      </c>
      <c r="N31" s="12"/>
      <c r="O31" s="12">
        <v>57718764148</v>
      </c>
      <c r="P31" s="12"/>
      <c r="Q31" s="12">
        <f t="shared" si="1"/>
        <v>15479786703</v>
      </c>
    </row>
    <row r="32" spans="1:17" x14ac:dyDescent="0.55000000000000004">
      <c r="A32" s="1" t="s">
        <v>45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f t="shared" si="0"/>
        <v>0</v>
      </c>
      <c r="J32" s="12"/>
      <c r="K32" s="12">
        <v>200465</v>
      </c>
      <c r="L32" s="12"/>
      <c r="M32" s="12">
        <v>3845787525</v>
      </c>
      <c r="N32" s="12"/>
      <c r="O32" s="12">
        <v>5202998006</v>
      </c>
      <c r="P32" s="12"/>
      <c r="Q32" s="12">
        <f t="shared" si="1"/>
        <v>-1357210481</v>
      </c>
    </row>
    <row r="33" spans="1:17" x14ac:dyDescent="0.55000000000000004">
      <c r="A33" s="1" t="s">
        <v>257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f t="shared" si="0"/>
        <v>0</v>
      </c>
      <c r="J33" s="12"/>
      <c r="K33" s="12">
        <v>12033554</v>
      </c>
      <c r="L33" s="12"/>
      <c r="M33" s="12">
        <v>52071053639</v>
      </c>
      <c r="N33" s="12"/>
      <c r="O33" s="12">
        <v>36025749751</v>
      </c>
      <c r="P33" s="12"/>
      <c r="Q33" s="12">
        <f t="shared" si="1"/>
        <v>16045303888</v>
      </c>
    </row>
    <row r="34" spans="1:17" x14ac:dyDescent="0.55000000000000004">
      <c r="A34" s="1" t="s">
        <v>61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f t="shared" si="0"/>
        <v>0</v>
      </c>
      <c r="J34" s="12"/>
      <c r="K34" s="12">
        <v>1200</v>
      </c>
      <c r="L34" s="12"/>
      <c r="M34" s="12">
        <v>1373689548</v>
      </c>
      <c r="N34" s="12"/>
      <c r="O34" s="12">
        <v>1310310126</v>
      </c>
      <c r="P34" s="12"/>
      <c r="Q34" s="12">
        <f t="shared" si="1"/>
        <v>63379422</v>
      </c>
    </row>
    <row r="35" spans="1:17" x14ac:dyDescent="0.55000000000000004">
      <c r="A35" s="1" t="s">
        <v>258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f t="shared" si="0"/>
        <v>0</v>
      </c>
      <c r="J35" s="12"/>
      <c r="K35" s="12">
        <v>156083</v>
      </c>
      <c r="L35" s="12"/>
      <c r="M35" s="12">
        <v>1423075306</v>
      </c>
      <c r="N35" s="12"/>
      <c r="O35" s="12">
        <v>965312561</v>
      </c>
      <c r="P35" s="12"/>
      <c r="Q35" s="12">
        <f t="shared" si="1"/>
        <v>457762745</v>
      </c>
    </row>
    <row r="36" spans="1:17" x14ac:dyDescent="0.55000000000000004">
      <c r="A36" s="1" t="s">
        <v>75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f t="shared" si="0"/>
        <v>0</v>
      </c>
      <c r="J36" s="12"/>
      <c r="K36" s="12">
        <v>15394536</v>
      </c>
      <c r="L36" s="12"/>
      <c r="M36" s="12">
        <v>442179936663</v>
      </c>
      <c r="N36" s="12"/>
      <c r="O36" s="12">
        <v>308217068463</v>
      </c>
      <c r="P36" s="12"/>
      <c r="Q36" s="12">
        <f t="shared" si="1"/>
        <v>133962868200</v>
      </c>
    </row>
    <row r="37" spans="1:17" x14ac:dyDescent="0.55000000000000004">
      <c r="A37" s="1" t="s">
        <v>259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f t="shared" si="0"/>
        <v>0</v>
      </c>
      <c r="J37" s="12"/>
      <c r="K37" s="12">
        <v>209736</v>
      </c>
      <c r="L37" s="12"/>
      <c r="M37" s="12">
        <v>6102445854</v>
      </c>
      <c r="N37" s="12"/>
      <c r="O37" s="12">
        <v>7274148790</v>
      </c>
      <c r="P37" s="12"/>
      <c r="Q37" s="12">
        <f t="shared" si="1"/>
        <v>-1171702936</v>
      </c>
    </row>
    <row r="38" spans="1:17" x14ac:dyDescent="0.55000000000000004">
      <c r="A38" s="1" t="s">
        <v>248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154264</v>
      </c>
      <c r="L38" s="12"/>
      <c r="M38" s="12">
        <v>2467772554</v>
      </c>
      <c r="N38" s="12"/>
      <c r="O38" s="12">
        <v>1210836883</v>
      </c>
      <c r="P38" s="12"/>
      <c r="Q38" s="12">
        <f t="shared" si="1"/>
        <v>1256935671</v>
      </c>
    </row>
    <row r="39" spans="1:17" x14ac:dyDescent="0.55000000000000004">
      <c r="A39" s="1" t="s">
        <v>77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4000000</v>
      </c>
      <c r="L39" s="12"/>
      <c r="M39" s="12">
        <v>41788480035</v>
      </c>
      <c r="N39" s="12"/>
      <c r="O39" s="12">
        <v>34881702137</v>
      </c>
      <c r="P39" s="12"/>
      <c r="Q39" s="12">
        <f t="shared" si="1"/>
        <v>6906777898</v>
      </c>
    </row>
    <row r="40" spans="1:17" x14ac:dyDescent="0.55000000000000004">
      <c r="A40" s="1" t="s">
        <v>91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f t="shared" si="0"/>
        <v>0</v>
      </c>
      <c r="J40" s="12"/>
      <c r="K40" s="12">
        <v>2</v>
      </c>
      <c r="L40" s="12"/>
      <c r="M40" s="12">
        <v>2</v>
      </c>
      <c r="N40" s="12"/>
      <c r="O40" s="12">
        <v>4778</v>
      </c>
      <c r="P40" s="12"/>
      <c r="Q40" s="12">
        <f t="shared" si="1"/>
        <v>-4776</v>
      </c>
    </row>
    <row r="41" spans="1:17" x14ac:dyDescent="0.55000000000000004">
      <c r="A41" s="1" t="s">
        <v>260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f t="shared" si="0"/>
        <v>0</v>
      </c>
      <c r="J41" s="12"/>
      <c r="K41" s="12">
        <v>60</v>
      </c>
      <c r="L41" s="12"/>
      <c r="M41" s="12">
        <v>1807424</v>
      </c>
      <c r="N41" s="12"/>
      <c r="O41" s="12">
        <v>2042176</v>
      </c>
      <c r="P41" s="12"/>
      <c r="Q41" s="12">
        <f t="shared" si="1"/>
        <v>-234752</v>
      </c>
    </row>
    <row r="42" spans="1:17" x14ac:dyDescent="0.55000000000000004">
      <c r="A42" s="1" t="s">
        <v>72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f t="shared" si="0"/>
        <v>0</v>
      </c>
      <c r="J42" s="12"/>
      <c r="K42" s="12">
        <v>224405</v>
      </c>
      <c r="L42" s="12"/>
      <c r="M42" s="12">
        <v>6492619087</v>
      </c>
      <c r="N42" s="12"/>
      <c r="O42" s="12">
        <v>6765260541</v>
      </c>
      <c r="P42" s="12"/>
      <c r="Q42" s="12">
        <f t="shared" si="1"/>
        <v>-272641454</v>
      </c>
    </row>
    <row r="43" spans="1:17" x14ac:dyDescent="0.55000000000000004">
      <c r="A43" s="1" t="s">
        <v>71</v>
      </c>
      <c r="C43" s="12">
        <v>0</v>
      </c>
      <c r="D43" s="12"/>
      <c r="E43" s="12">
        <v>0</v>
      </c>
      <c r="F43" s="12"/>
      <c r="G43" s="12">
        <v>0</v>
      </c>
      <c r="H43" s="12"/>
      <c r="I43" s="12">
        <f t="shared" si="0"/>
        <v>0</v>
      </c>
      <c r="J43" s="12"/>
      <c r="K43" s="12">
        <v>18892</v>
      </c>
      <c r="L43" s="12"/>
      <c r="M43" s="12">
        <v>878133755</v>
      </c>
      <c r="N43" s="12"/>
      <c r="O43" s="12">
        <v>663295212</v>
      </c>
      <c r="P43" s="12"/>
      <c r="Q43" s="12">
        <f t="shared" si="1"/>
        <v>214838543</v>
      </c>
    </row>
    <row r="44" spans="1:17" x14ac:dyDescent="0.55000000000000004">
      <c r="A44" s="1" t="s">
        <v>25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f t="shared" si="0"/>
        <v>0</v>
      </c>
      <c r="J44" s="12"/>
      <c r="K44" s="12">
        <v>3271</v>
      </c>
      <c r="L44" s="12"/>
      <c r="M44" s="12">
        <v>314423698</v>
      </c>
      <c r="N44" s="12"/>
      <c r="O44" s="12">
        <v>297775805</v>
      </c>
      <c r="P44" s="12"/>
      <c r="Q44" s="12">
        <f t="shared" si="1"/>
        <v>16647893</v>
      </c>
    </row>
    <row r="45" spans="1:17" x14ac:dyDescent="0.55000000000000004">
      <c r="A45" s="1" t="s">
        <v>70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f t="shared" si="0"/>
        <v>0</v>
      </c>
      <c r="J45" s="12"/>
      <c r="K45" s="12">
        <v>2100000</v>
      </c>
      <c r="L45" s="12"/>
      <c r="M45" s="12">
        <v>26855254984</v>
      </c>
      <c r="N45" s="12"/>
      <c r="O45" s="12">
        <v>25218311797</v>
      </c>
      <c r="P45" s="12"/>
      <c r="Q45" s="12">
        <f t="shared" si="1"/>
        <v>1636943187</v>
      </c>
    </row>
    <row r="46" spans="1:17" x14ac:dyDescent="0.55000000000000004">
      <c r="A46" s="1" t="s">
        <v>79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f t="shared" si="0"/>
        <v>0</v>
      </c>
      <c r="J46" s="12"/>
      <c r="K46" s="12">
        <v>6293917</v>
      </c>
      <c r="L46" s="12"/>
      <c r="M46" s="12">
        <v>24707275535</v>
      </c>
      <c r="N46" s="12"/>
      <c r="O46" s="12">
        <v>20199454446</v>
      </c>
      <c r="P46" s="12"/>
      <c r="Q46" s="12">
        <f t="shared" si="1"/>
        <v>4507821089</v>
      </c>
    </row>
    <row r="47" spans="1:17" x14ac:dyDescent="0.55000000000000004">
      <c r="A47" s="1" t="s">
        <v>29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f t="shared" si="0"/>
        <v>0</v>
      </c>
      <c r="J47" s="12"/>
      <c r="K47" s="12">
        <v>5100000</v>
      </c>
      <c r="L47" s="12"/>
      <c r="M47" s="12">
        <v>352522200000</v>
      </c>
      <c r="N47" s="12"/>
      <c r="O47" s="12">
        <v>350424692910</v>
      </c>
      <c r="P47" s="12"/>
      <c r="Q47" s="12">
        <f t="shared" si="1"/>
        <v>2097507090</v>
      </c>
    </row>
    <row r="48" spans="1:17" x14ac:dyDescent="0.55000000000000004">
      <c r="A48" s="1" t="s">
        <v>30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f t="shared" si="0"/>
        <v>0</v>
      </c>
      <c r="J48" s="12"/>
      <c r="K48" s="12">
        <v>300000</v>
      </c>
      <c r="L48" s="12"/>
      <c r="M48" s="12">
        <v>29928857432</v>
      </c>
      <c r="N48" s="12"/>
      <c r="O48" s="12">
        <v>18015168148</v>
      </c>
      <c r="P48" s="12"/>
      <c r="Q48" s="12">
        <f t="shared" si="1"/>
        <v>11913689284</v>
      </c>
    </row>
    <row r="49" spans="1:17" x14ac:dyDescent="0.55000000000000004">
      <c r="A49" s="1" t="s">
        <v>31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f t="shared" si="0"/>
        <v>0</v>
      </c>
      <c r="J49" s="12"/>
      <c r="K49" s="12">
        <v>200000</v>
      </c>
      <c r="L49" s="12"/>
      <c r="M49" s="12">
        <v>9515046619</v>
      </c>
      <c r="N49" s="12"/>
      <c r="O49" s="12">
        <v>8894759402</v>
      </c>
      <c r="P49" s="12"/>
      <c r="Q49" s="12">
        <f t="shared" si="1"/>
        <v>620287217</v>
      </c>
    </row>
    <row r="50" spans="1:17" x14ac:dyDescent="0.55000000000000004">
      <c r="A50" s="1" t="s">
        <v>85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f t="shared" si="0"/>
        <v>0</v>
      </c>
      <c r="J50" s="12"/>
      <c r="K50" s="12">
        <v>100000</v>
      </c>
      <c r="L50" s="12"/>
      <c r="M50" s="12">
        <v>2484131003</v>
      </c>
      <c r="N50" s="12"/>
      <c r="O50" s="12">
        <v>2722702927</v>
      </c>
      <c r="P50" s="12"/>
      <c r="Q50" s="12">
        <f t="shared" si="1"/>
        <v>-238571924</v>
      </c>
    </row>
    <row r="51" spans="1:17" x14ac:dyDescent="0.55000000000000004">
      <c r="A51" s="1" t="s">
        <v>41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f t="shared" si="0"/>
        <v>0</v>
      </c>
      <c r="J51" s="12"/>
      <c r="K51" s="12">
        <v>2280359</v>
      </c>
      <c r="L51" s="12"/>
      <c r="M51" s="12">
        <v>22123869343</v>
      </c>
      <c r="N51" s="12"/>
      <c r="O51" s="12">
        <v>17649334496</v>
      </c>
      <c r="P51" s="12"/>
      <c r="Q51" s="12">
        <f t="shared" si="1"/>
        <v>4474534847</v>
      </c>
    </row>
    <row r="52" spans="1:17" x14ac:dyDescent="0.55000000000000004">
      <c r="A52" s="1" t="s">
        <v>261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f t="shared" si="0"/>
        <v>0</v>
      </c>
      <c r="J52" s="12"/>
      <c r="K52" s="12">
        <v>18181403</v>
      </c>
      <c r="L52" s="12"/>
      <c r="M52" s="12">
        <v>115415546244</v>
      </c>
      <c r="N52" s="12"/>
      <c r="O52" s="12">
        <v>115415546244</v>
      </c>
      <c r="P52" s="12"/>
      <c r="Q52" s="12">
        <f t="shared" si="1"/>
        <v>0</v>
      </c>
    </row>
    <row r="53" spans="1:17" x14ac:dyDescent="0.55000000000000004">
      <c r="A53" s="1" t="s">
        <v>262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f t="shared" si="0"/>
        <v>0</v>
      </c>
      <c r="J53" s="12"/>
      <c r="K53" s="12">
        <v>1946219</v>
      </c>
      <c r="L53" s="12"/>
      <c r="M53" s="12">
        <v>6877937946</v>
      </c>
      <c r="N53" s="12"/>
      <c r="O53" s="12">
        <v>20836061997</v>
      </c>
      <c r="P53" s="12"/>
      <c r="Q53" s="12">
        <f t="shared" si="1"/>
        <v>-13958124051</v>
      </c>
    </row>
    <row r="54" spans="1:17" x14ac:dyDescent="0.55000000000000004">
      <c r="A54" s="1" t="s">
        <v>16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J54" s="12"/>
      <c r="K54" s="12">
        <v>18600000</v>
      </c>
      <c r="L54" s="12"/>
      <c r="M54" s="12">
        <v>43902214738</v>
      </c>
      <c r="N54" s="12"/>
      <c r="O54" s="12">
        <v>47702471069</v>
      </c>
      <c r="P54" s="12"/>
      <c r="Q54" s="12">
        <f t="shared" si="1"/>
        <v>-3800256331</v>
      </c>
    </row>
    <row r="55" spans="1:17" x14ac:dyDescent="0.55000000000000004">
      <c r="A55" s="1" t="s">
        <v>263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f t="shared" si="0"/>
        <v>0</v>
      </c>
      <c r="J55" s="12"/>
      <c r="K55" s="12">
        <v>5500000</v>
      </c>
      <c r="L55" s="12"/>
      <c r="M55" s="12">
        <v>83325510838</v>
      </c>
      <c r="N55" s="12"/>
      <c r="O55" s="12">
        <v>84668499520</v>
      </c>
      <c r="P55" s="12"/>
      <c r="Q55" s="12">
        <f t="shared" si="1"/>
        <v>-1342988682</v>
      </c>
    </row>
    <row r="56" spans="1:17" x14ac:dyDescent="0.55000000000000004">
      <c r="A56" s="1" t="s">
        <v>17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f t="shared" si="0"/>
        <v>0</v>
      </c>
      <c r="J56" s="12"/>
      <c r="K56" s="12">
        <v>34896912</v>
      </c>
      <c r="L56" s="12"/>
      <c r="M56" s="12">
        <v>75255465114</v>
      </c>
      <c r="N56" s="12"/>
      <c r="O56" s="12">
        <v>79438440229</v>
      </c>
      <c r="P56" s="12"/>
      <c r="Q56" s="12">
        <f t="shared" si="1"/>
        <v>-4182975115</v>
      </c>
    </row>
    <row r="57" spans="1:17" x14ac:dyDescent="0.55000000000000004">
      <c r="A57" s="1" t="s">
        <v>244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J57" s="12"/>
      <c r="K57" s="12">
        <v>86842</v>
      </c>
      <c r="L57" s="12"/>
      <c r="M57" s="12">
        <v>6657010492</v>
      </c>
      <c r="N57" s="12"/>
      <c r="O57" s="12">
        <v>9775907477</v>
      </c>
      <c r="P57" s="12"/>
      <c r="Q57" s="12">
        <f t="shared" si="1"/>
        <v>-3118896985</v>
      </c>
    </row>
    <row r="58" spans="1:17" x14ac:dyDescent="0.55000000000000004">
      <c r="A58" s="1" t="s">
        <v>264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J58" s="12"/>
      <c r="K58" s="12">
        <v>700000</v>
      </c>
      <c r="L58" s="12"/>
      <c r="M58" s="12">
        <v>9846065286</v>
      </c>
      <c r="N58" s="12"/>
      <c r="O58" s="12">
        <v>9706728279</v>
      </c>
      <c r="P58" s="12"/>
      <c r="Q58" s="12">
        <f t="shared" si="1"/>
        <v>139337007</v>
      </c>
    </row>
    <row r="59" spans="1:17" x14ac:dyDescent="0.55000000000000004">
      <c r="A59" s="1" t="s">
        <v>89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f t="shared" si="0"/>
        <v>0</v>
      </c>
      <c r="J59" s="12"/>
      <c r="K59" s="12">
        <v>900000</v>
      </c>
      <c r="L59" s="12"/>
      <c r="M59" s="12">
        <v>33674437800</v>
      </c>
      <c r="N59" s="12"/>
      <c r="O59" s="12">
        <v>33915097305</v>
      </c>
      <c r="P59" s="12"/>
      <c r="Q59" s="12">
        <f t="shared" si="1"/>
        <v>-240659505</v>
      </c>
    </row>
    <row r="60" spans="1:17" x14ac:dyDescent="0.55000000000000004">
      <c r="A60" s="1" t="s">
        <v>21</v>
      </c>
      <c r="C60" s="12">
        <v>0</v>
      </c>
      <c r="D60" s="12"/>
      <c r="E60" s="12">
        <v>0</v>
      </c>
      <c r="F60" s="12"/>
      <c r="G60" s="12">
        <v>0</v>
      </c>
      <c r="H60" s="12"/>
      <c r="I60" s="12">
        <f t="shared" si="0"/>
        <v>0</v>
      </c>
      <c r="J60" s="12"/>
      <c r="K60" s="12">
        <v>800000</v>
      </c>
      <c r="L60" s="12"/>
      <c r="M60" s="12">
        <v>30861576584</v>
      </c>
      <c r="N60" s="12"/>
      <c r="O60" s="12">
        <v>22743864001</v>
      </c>
      <c r="P60" s="12"/>
      <c r="Q60" s="12">
        <f t="shared" si="1"/>
        <v>8117712583</v>
      </c>
    </row>
    <row r="61" spans="1:17" x14ac:dyDescent="0.55000000000000004">
      <c r="A61" s="1" t="s">
        <v>265</v>
      </c>
      <c r="C61" s="12">
        <v>0</v>
      </c>
      <c r="D61" s="12"/>
      <c r="E61" s="12">
        <v>0</v>
      </c>
      <c r="F61" s="12"/>
      <c r="G61" s="12">
        <v>0</v>
      </c>
      <c r="H61" s="12"/>
      <c r="I61" s="12">
        <f t="shared" si="0"/>
        <v>0</v>
      </c>
      <c r="J61" s="12"/>
      <c r="K61" s="12">
        <v>2595293</v>
      </c>
      <c r="L61" s="12"/>
      <c r="M61" s="12">
        <v>11169131016</v>
      </c>
      <c r="N61" s="12"/>
      <c r="O61" s="12">
        <v>12925053543</v>
      </c>
      <c r="P61" s="12"/>
      <c r="Q61" s="12">
        <f t="shared" si="1"/>
        <v>-1755922527</v>
      </c>
    </row>
    <row r="62" spans="1:17" x14ac:dyDescent="0.55000000000000004">
      <c r="A62" s="1" t="s">
        <v>250</v>
      </c>
      <c r="C62" s="12">
        <v>0</v>
      </c>
      <c r="D62" s="12"/>
      <c r="E62" s="12">
        <v>0</v>
      </c>
      <c r="F62" s="12"/>
      <c r="G62" s="12">
        <v>0</v>
      </c>
      <c r="H62" s="12"/>
      <c r="I62" s="12">
        <f t="shared" si="0"/>
        <v>0</v>
      </c>
      <c r="J62" s="12"/>
      <c r="K62" s="12">
        <v>2005582</v>
      </c>
      <c r="L62" s="12"/>
      <c r="M62" s="12">
        <v>9410416773</v>
      </c>
      <c r="N62" s="12"/>
      <c r="O62" s="12">
        <v>4418380574</v>
      </c>
      <c r="P62" s="12"/>
      <c r="Q62" s="12">
        <f t="shared" si="1"/>
        <v>4992036199</v>
      </c>
    </row>
    <row r="63" spans="1:17" x14ac:dyDescent="0.55000000000000004">
      <c r="A63" s="1" t="s">
        <v>92</v>
      </c>
      <c r="C63" s="12">
        <v>0</v>
      </c>
      <c r="D63" s="12"/>
      <c r="E63" s="12">
        <v>0</v>
      </c>
      <c r="F63" s="12"/>
      <c r="G63" s="12">
        <v>0</v>
      </c>
      <c r="H63" s="12"/>
      <c r="I63" s="12">
        <f t="shared" si="0"/>
        <v>0</v>
      </c>
      <c r="J63" s="12"/>
      <c r="K63" s="12">
        <v>589106</v>
      </c>
      <c r="L63" s="12"/>
      <c r="M63" s="12">
        <v>4518850241</v>
      </c>
      <c r="N63" s="12"/>
      <c r="O63" s="12">
        <v>4790214698</v>
      </c>
      <c r="P63" s="12"/>
      <c r="Q63" s="12">
        <f t="shared" si="1"/>
        <v>-271364457</v>
      </c>
    </row>
    <row r="64" spans="1:17" x14ac:dyDescent="0.55000000000000004">
      <c r="A64" s="1" t="s">
        <v>84</v>
      </c>
      <c r="C64" s="12">
        <v>0</v>
      </c>
      <c r="D64" s="12"/>
      <c r="E64" s="12">
        <v>0</v>
      </c>
      <c r="F64" s="12"/>
      <c r="G64" s="12">
        <v>0</v>
      </c>
      <c r="H64" s="12"/>
      <c r="I64" s="12">
        <f t="shared" si="0"/>
        <v>0</v>
      </c>
      <c r="J64" s="12"/>
      <c r="K64" s="12">
        <v>2000000</v>
      </c>
      <c r="L64" s="12"/>
      <c r="M64" s="12">
        <v>18682175819</v>
      </c>
      <c r="N64" s="12"/>
      <c r="O64" s="12">
        <v>20517191995</v>
      </c>
      <c r="P64" s="12"/>
      <c r="Q64" s="12">
        <f t="shared" si="1"/>
        <v>-1835016176</v>
      </c>
    </row>
    <row r="65" spans="1:17" x14ac:dyDescent="0.55000000000000004">
      <c r="A65" s="1" t="s">
        <v>266</v>
      </c>
      <c r="C65" s="12">
        <v>0</v>
      </c>
      <c r="D65" s="12"/>
      <c r="E65" s="12">
        <v>0</v>
      </c>
      <c r="F65" s="12"/>
      <c r="G65" s="12">
        <v>0</v>
      </c>
      <c r="H65" s="12"/>
      <c r="I65" s="12">
        <f t="shared" si="0"/>
        <v>0</v>
      </c>
      <c r="J65" s="12"/>
      <c r="K65" s="12">
        <v>30403165</v>
      </c>
      <c r="L65" s="12"/>
      <c r="M65" s="12">
        <v>152532678805</v>
      </c>
      <c r="N65" s="12"/>
      <c r="O65" s="12">
        <v>135100630097</v>
      </c>
      <c r="P65" s="12"/>
      <c r="Q65" s="12">
        <f t="shared" si="1"/>
        <v>17432048708</v>
      </c>
    </row>
    <row r="66" spans="1:17" x14ac:dyDescent="0.55000000000000004">
      <c r="A66" s="1" t="s">
        <v>144</v>
      </c>
      <c r="C66" s="12">
        <v>20000</v>
      </c>
      <c r="D66" s="12"/>
      <c r="E66" s="12">
        <v>20000000000</v>
      </c>
      <c r="F66" s="12"/>
      <c r="G66" s="12">
        <v>18163407285</v>
      </c>
      <c r="H66" s="12"/>
      <c r="I66" s="12">
        <f t="shared" si="0"/>
        <v>1836592715</v>
      </c>
      <c r="J66" s="12"/>
      <c r="K66" s="12">
        <v>20000</v>
      </c>
      <c r="L66" s="12"/>
      <c r="M66" s="12">
        <v>20000000000</v>
      </c>
      <c r="N66" s="12"/>
      <c r="O66" s="12">
        <v>18163407285</v>
      </c>
      <c r="P66" s="12"/>
      <c r="Q66" s="12">
        <f t="shared" si="1"/>
        <v>1836592715</v>
      </c>
    </row>
    <row r="67" spans="1:17" x14ac:dyDescent="0.55000000000000004">
      <c r="A67" s="1" t="s">
        <v>132</v>
      </c>
      <c r="C67" s="12">
        <v>66513</v>
      </c>
      <c r="D67" s="12"/>
      <c r="E67" s="12">
        <v>66513000000</v>
      </c>
      <c r="F67" s="12"/>
      <c r="G67" s="12">
        <v>60041242271</v>
      </c>
      <c r="H67" s="12"/>
      <c r="I67" s="12">
        <f t="shared" si="0"/>
        <v>6471757729</v>
      </c>
      <c r="J67" s="12"/>
      <c r="K67" s="12">
        <v>66513</v>
      </c>
      <c r="L67" s="12"/>
      <c r="M67" s="12">
        <v>66513000000</v>
      </c>
      <c r="N67" s="12"/>
      <c r="O67" s="12">
        <v>60041242271</v>
      </c>
      <c r="P67" s="12"/>
      <c r="Q67" s="12">
        <f t="shared" si="1"/>
        <v>6471757729</v>
      </c>
    </row>
    <row r="68" spans="1:17" x14ac:dyDescent="0.55000000000000004">
      <c r="A68" s="1" t="s">
        <v>156</v>
      </c>
      <c r="C68" s="12">
        <v>600000</v>
      </c>
      <c r="D68" s="12"/>
      <c r="E68" s="12">
        <v>575964500000</v>
      </c>
      <c r="F68" s="12"/>
      <c r="G68" s="12">
        <v>575952499999</v>
      </c>
      <c r="H68" s="12"/>
      <c r="I68" s="12">
        <f t="shared" si="0"/>
        <v>12000001</v>
      </c>
      <c r="J68" s="12"/>
      <c r="K68" s="12">
        <v>600000</v>
      </c>
      <c r="L68" s="12"/>
      <c r="M68" s="12">
        <v>575964500000</v>
      </c>
      <c r="N68" s="12"/>
      <c r="O68" s="12">
        <v>575952499999</v>
      </c>
      <c r="P68" s="12"/>
      <c r="Q68" s="12">
        <f t="shared" si="1"/>
        <v>12000001</v>
      </c>
    </row>
    <row r="69" spans="1:17" x14ac:dyDescent="0.55000000000000004">
      <c r="A69" s="1" t="s">
        <v>267</v>
      </c>
      <c r="C69" s="12">
        <v>0</v>
      </c>
      <c r="D69" s="12"/>
      <c r="E69" s="12">
        <v>0</v>
      </c>
      <c r="F69" s="12"/>
      <c r="G69" s="12">
        <v>0</v>
      </c>
      <c r="H69" s="12"/>
      <c r="I69" s="12">
        <f t="shared" si="0"/>
        <v>0</v>
      </c>
      <c r="J69" s="12"/>
      <c r="K69" s="12">
        <v>1000000</v>
      </c>
      <c r="L69" s="12"/>
      <c r="M69" s="12">
        <v>873597549138</v>
      </c>
      <c r="N69" s="12"/>
      <c r="O69" s="12">
        <v>843343200334</v>
      </c>
      <c r="P69" s="12"/>
      <c r="Q69" s="12">
        <f t="shared" si="1"/>
        <v>30254348804</v>
      </c>
    </row>
    <row r="70" spans="1:17" x14ac:dyDescent="0.55000000000000004">
      <c r="A70" s="1" t="s">
        <v>268</v>
      </c>
      <c r="C70" s="12">
        <v>0</v>
      </c>
      <c r="D70" s="12"/>
      <c r="E70" s="12">
        <v>0</v>
      </c>
      <c r="F70" s="12"/>
      <c r="G70" s="12">
        <v>0</v>
      </c>
      <c r="H70" s="12"/>
      <c r="I70" s="12">
        <f t="shared" si="0"/>
        <v>0</v>
      </c>
      <c r="J70" s="12"/>
      <c r="K70" s="12">
        <v>400000</v>
      </c>
      <c r="L70" s="12"/>
      <c r="M70" s="12">
        <v>399509966460</v>
      </c>
      <c r="N70" s="12"/>
      <c r="O70" s="12">
        <v>388243089503</v>
      </c>
      <c r="P70" s="12"/>
      <c r="Q70" s="12">
        <f t="shared" si="1"/>
        <v>11266876957</v>
      </c>
    </row>
    <row r="71" spans="1:17" x14ac:dyDescent="0.55000000000000004">
      <c r="A71" s="1" t="s">
        <v>269</v>
      </c>
      <c r="C71" s="12">
        <v>0</v>
      </c>
      <c r="D71" s="12"/>
      <c r="E71" s="12">
        <v>0</v>
      </c>
      <c r="F71" s="12"/>
      <c r="G71" s="12">
        <v>0</v>
      </c>
      <c r="H71" s="12"/>
      <c r="I71" s="12">
        <f t="shared" si="0"/>
        <v>0</v>
      </c>
      <c r="J71" s="12"/>
      <c r="K71" s="12">
        <v>5051</v>
      </c>
      <c r="L71" s="12"/>
      <c r="M71" s="12">
        <v>5051000000</v>
      </c>
      <c r="N71" s="12"/>
      <c r="O71" s="12">
        <v>4884588186</v>
      </c>
      <c r="P71" s="12"/>
      <c r="Q71" s="12">
        <f t="shared" si="1"/>
        <v>166411814</v>
      </c>
    </row>
    <row r="72" spans="1:17" x14ac:dyDescent="0.55000000000000004">
      <c r="A72" s="1" t="s">
        <v>270</v>
      </c>
      <c r="C72" s="12">
        <v>0</v>
      </c>
      <c r="D72" s="12"/>
      <c r="E72" s="12">
        <v>0</v>
      </c>
      <c r="F72" s="12"/>
      <c r="G72" s="12">
        <v>0</v>
      </c>
      <c r="H72" s="12"/>
      <c r="I72" s="12">
        <f t="shared" si="0"/>
        <v>0</v>
      </c>
      <c r="J72" s="12"/>
      <c r="K72" s="12">
        <v>19151</v>
      </c>
      <c r="L72" s="12"/>
      <c r="M72" s="12">
        <v>19151000000</v>
      </c>
      <c r="N72" s="12"/>
      <c r="O72" s="12">
        <v>17984546272</v>
      </c>
      <c r="P72" s="12"/>
      <c r="Q72" s="12">
        <f t="shared" si="1"/>
        <v>1166453728</v>
      </c>
    </row>
    <row r="73" spans="1:17" x14ac:dyDescent="0.55000000000000004">
      <c r="A73" s="1" t="s">
        <v>117</v>
      </c>
      <c r="C73" s="12">
        <v>0</v>
      </c>
      <c r="D73" s="12"/>
      <c r="E73" s="12">
        <v>0</v>
      </c>
      <c r="F73" s="12"/>
      <c r="G73" s="12">
        <v>0</v>
      </c>
      <c r="H73" s="12"/>
      <c r="I73" s="12">
        <f t="shared" ref="I73:I83" si="2">E73-G73</f>
        <v>0</v>
      </c>
      <c r="J73" s="12"/>
      <c r="K73" s="12">
        <v>30000</v>
      </c>
      <c r="L73" s="12"/>
      <c r="M73" s="12">
        <v>26176691559</v>
      </c>
      <c r="N73" s="12"/>
      <c r="O73" s="12">
        <v>25682004292</v>
      </c>
      <c r="P73" s="12"/>
      <c r="Q73" s="12">
        <f t="shared" ref="Q73:Q83" si="3">M73-O73</f>
        <v>494687267</v>
      </c>
    </row>
    <row r="74" spans="1:17" x14ac:dyDescent="0.55000000000000004">
      <c r="A74" s="1" t="s">
        <v>196</v>
      </c>
      <c r="C74" s="12">
        <v>0</v>
      </c>
      <c r="D74" s="12"/>
      <c r="E74" s="12">
        <v>0</v>
      </c>
      <c r="F74" s="12"/>
      <c r="G74" s="12">
        <v>0</v>
      </c>
      <c r="H74" s="12"/>
      <c r="I74" s="12">
        <f t="shared" si="2"/>
        <v>0</v>
      </c>
      <c r="J74" s="12"/>
      <c r="K74" s="12">
        <v>130000</v>
      </c>
      <c r="L74" s="12"/>
      <c r="M74" s="12">
        <v>130000000000</v>
      </c>
      <c r="N74" s="12"/>
      <c r="O74" s="12">
        <v>129976437500</v>
      </c>
      <c r="P74" s="12"/>
      <c r="Q74" s="12">
        <f t="shared" si="3"/>
        <v>23562500</v>
      </c>
    </row>
    <row r="75" spans="1:17" x14ac:dyDescent="0.55000000000000004">
      <c r="A75" s="1" t="s">
        <v>271</v>
      </c>
      <c r="C75" s="12">
        <v>0</v>
      </c>
      <c r="D75" s="12"/>
      <c r="E75" s="12">
        <v>0</v>
      </c>
      <c r="F75" s="12"/>
      <c r="G75" s="12">
        <v>0</v>
      </c>
      <c r="H75" s="12"/>
      <c r="I75" s="12">
        <f t="shared" si="2"/>
        <v>0</v>
      </c>
      <c r="J75" s="12"/>
      <c r="K75" s="12">
        <v>32134</v>
      </c>
      <c r="L75" s="12"/>
      <c r="M75" s="12">
        <v>26217266077</v>
      </c>
      <c r="N75" s="12"/>
      <c r="O75" s="12">
        <v>25771359122</v>
      </c>
      <c r="P75" s="12"/>
      <c r="Q75" s="12">
        <f t="shared" si="3"/>
        <v>445906955</v>
      </c>
    </row>
    <row r="76" spans="1:17" x14ac:dyDescent="0.55000000000000004">
      <c r="A76" s="1" t="s">
        <v>272</v>
      </c>
      <c r="C76" s="12">
        <v>0</v>
      </c>
      <c r="D76" s="12"/>
      <c r="E76" s="12">
        <v>0</v>
      </c>
      <c r="F76" s="12"/>
      <c r="G76" s="12">
        <v>0</v>
      </c>
      <c r="H76" s="12"/>
      <c r="I76" s="12">
        <f t="shared" si="2"/>
        <v>0</v>
      </c>
      <c r="J76" s="12"/>
      <c r="K76" s="12">
        <v>5000</v>
      </c>
      <c r="L76" s="12"/>
      <c r="M76" s="12">
        <v>5000000000</v>
      </c>
      <c r="N76" s="12"/>
      <c r="O76" s="12">
        <v>4773719606</v>
      </c>
      <c r="P76" s="12"/>
      <c r="Q76" s="12">
        <f t="shared" si="3"/>
        <v>226280394</v>
      </c>
    </row>
    <row r="77" spans="1:17" x14ac:dyDescent="0.55000000000000004">
      <c r="A77" s="1" t="s">
        <v>120</v>
      </c>
      <c r="C77" s="12">
        <v>0</v>
      </c>
      <c r="D77" s="12"/>
      <c r="E77" s="12">
        <v>0</v>
      </c>
      <c r="F77" s="12"/>
      <c r="G77" s="12">
        <v>0</v>
      </c>
      <c r="H77" s="12"/>
      <c r="I77" s="12">
        <f t="shared" si="2"/>
        <v>0</v>
      </c>
      <c r="J77" s="12"/>
      <c r="K77" s="12">
        <v>56609</v>
      </c>
      <c r="L77" s="12"/>
      <c r="M77" s="12">
        <v>46920356056</v>
      </c>
      <c r="N77" s="12"/>
      <c r="O77" s="12">
        <v>46167365512</v>
      </c>
      <c r="P77" s="12"/>
      <c r="Q77" s="12">
        <f t="shared" si="3"/>
        <v>752990544</v>
      </c>
    </row>
    <row r="78" spans="1:17" x14ac:dyDescent="0.55000000000000004">
      <c r="A78" s="1" t="s">
        <v>198</v>
      </c>
      <c r="C78" s="12">
        <v>0</v>
      </c>
      <c r="D78" s="12"/>
      <c r="E78" s="12">
        <v>0</v>
      </c>
      <c r="F78" s="12"/>
      <c r="G78" s="12">
        <v>0</v>
      </c>
      <c r="H78" s="12"/>
      <c r="I78" s="12">
        <f t="shared" si="2"/>
        <v>0</v>
      </c>
      <c r="J78" s="12"/>
      <c r="K78" s="12">
        <v>70000</v>
      </c>
      <c r="L78" s="12"/>
      <c r="M78" s="12">
        <v>70000000000</v>
      </c>
      <c r="N78" s="12"/>
      <c r="O78" s="12">
        <v>69387381257</v>
      </c>
      <c r="P78" s="12"/>
      <c r="Q78" s="12">
        <f t="shared" si="3"/>
        <v>612618743</v>
      </c>
    </row>
    <row r="79" spans="1:17" x14ac:dyDescent="0.55000000000000004">
      <c r="A79" s="1" t="s">
        <v>273</v>
      </c>
      <c r="C79" s="12">
        <v>0</v>
      </c>
      <c r="D79" s="12"/>
      <c r="E79" s="12">
        <v>0</v>
      </c>
      <c r="F79" s="12"/>
      <c r="G79" s="12">
        <v>0</v>
      </c>
      <c r="H79" s="12"/>
      <c r="I79" s="12">
        <f t="shared" si="2"/>
        <v>0</v>
      </c>
      <c r="J79" s="12"/>
      <c r="K79" s="12">
        <v>11207</v>
      </c>
      <c r="L79" s="12"/>
      <c r="M79" s="12">
        <v>11207000000</v>
      </c>
      <c r="N79" s="12"/>
      <c r="O79" s="12">
        <v>10534396172</v>
      </c>
      <c r="P79" s="12"/>
      <c r="Q79" s="12">
        <f t="shared" si="3"/>
        <v>672603828</v>
      </c>
    </row>
    <row r="80" spans="1:17" x14ac:dyDescent="0.55000000000000004">
      <c r="A80" s="1" t="s">
        <v>274</v>
      </c>
      <c r="C80" s="12">
        <v>0</v>
      </c>
      <c r="D80" s="12"/>
      <c r="E80" s="12">
        <v>0</v>
      </c>
      <c r="F80" s="12"/>
      <c r="G80" s="12">
        <v>0</v>
      </c>
      <c r="H80" s="12"/>
      <c r="I80" s="12">
        <f t="shared" si="2"/>
        <v>0</v>
      </c>
      <c r="J80" s="12"/>
      <c r="K80" s="12">
        <v>15000</v>
      </c>
      <c r="L80" s="12"/>
      <c r="M80" s="12">
        <v>15000000000</v>
      </c>
      <c r="N80" s="12"/>
      <c r="O80" s="12">
        <v>14020238371</v>
      </c>
      <c r="P80" s="12"/>
      <c r="Q80" s="12">
        <f t="shared" si="3"/>
        <v>979761629</v>
      </c>
    </row>
    <row r="81" spans="1:17" x14ac:dyDescent="0.55000000000000004">
      <c r="A81" s="1" t="s">
        <v>114</v>
      </c>
      <c r="C81" s="12">
        <v>0</v>
      </c>
      <c r="D81" s="12"/>
      <c r="E81" s="12">
        <v>0</v>
      </c>
      <c r="F81" s="12"/>
      <c r="G81" s="12">
        <v>0</v>
      </c>
      <c r="H81" s="12"/>
      <c r="I81" s="12">
        <f t="shared" si="2"/>
        <v>0</v>
      </c>
      <c r="J81" s="12"/>
      <c r="K81" s="12">
        <v>10000</v>
      </c>
      <c r="L81" s="12"/>
      <c r="M81" s="12">
        <v>8773409538</v>
      </c>
      <c r="N81" s="12"/>
      <c r="O81" s="12">
        <v>8699572916</v>
      </c>
      <c r="P81" s="12"/>
      <c r="Q81" s="12">
        <f t="shared" si="3"/>
        <v>73836622</v>
      </c>
    </row>
    <row r="82" spans="1:17" x14ac:dyDescent="0.55000000000000004">
      <c r="A82" s="1" t="s">
        <v>275</v>
      </c>
      <c r="C82" s="12">
        <v>0</v>
      </c>
      <c r="D82" s="12"/>
      <c r="E82" s="12">
        <v>0</v>
      </c>
      <c r="F82" s="12"/>
      <c r="G82" s="12">
        <v>0</v>
      </c>
      <c r="H82" s="12"/>
      <c r="I82" s="12">
        <f t="shared" si="2"/>
        <v>0</v>
      </c>
      <c r="J82" s="12"/>
      <c r="K82" s="12">
        <v>5000</v>
      </c>
      <c r="L82" s="12"/>
      <c r="M82" s="12">
        <v>5000000000</v>
      </c>
      <c r="N82" s="12"/>
      <c r="O82" s="12">
        <v>4744989814</v>
      </c>
      <c r="P82" s="12"/>
      <c r="Q82" s="12">
        <f t="shared" si="3"/>
        <v>255010186</v>
      </c>
    </row>
    <row r="83" spans="1:17" x14ac:dyDescent="0.55000000000000004">
      <c r="A83" s="1" t="s">
        <v>276</v>
      </c>
      <c r="C83" s="12">
        <v>0</v>
      </c>
      <c r="D83" s="12"/>
      <c r="E83" s="12">
        <v>0</v>
      </c>
      <c r="F83" s="12"/>
      <c r="G83" s="12">
        <v>0</v>
      </c>
      <c r="H83" s="12"/>
      <c r="I83" s="12">
        <f t="shared" si="2"/>
        <v>0</v>
      </c>
      <c r="J83" s="12"/>
      <c r="K83" s="12">
        <v>15472</v>
      </c>
      <c r="L83" s="12"/>
      <c r="M83" s="12">
        <v>15472000000</v>
      </c>
      <c r="N83" s="12"/>
      <c r="O83" s="12">
        <v>14748532279</v>
      </c>
      <c r="P83" s="12"/>
      <c r="Q83" s="12">
        <f t="shared" si="3"/>
        <v>723467721</v>
      </c>
    </row>
    <row r="84" spans="1:17" ht="24.75" thickBot="1" x14ac:dyDescent="0.6">
      <c r="C84" s="12"/>
      <c r="D84" s="12"/>
      <c r="E84" s="15">
        <f>SUM(E8:E83)</f>
        <v>873305695527</v>
      </c>
      <c r="F84" s="12"/>
      <c r="G84" s="15">
        <f>SUM(G8:G83)</f>
        <v>806601959417</v>
      </c>
      <c r="H84" s="12"/>
      <c r="I84" s="15">
        <f>SUM(I8:I83)</f>
        <v>66703736110</v>
      </c>
      <c r="J84" s="12"/>
      <c r="K84" s="12"/>
      <c r="L84" s="12"/>
      <c r="M84" s="15">
        <f>SUM(M8:M83)</f>
        <v>5081449476261</v>
      </c>
      <c r="N84" s="12"/>
      <c r="O84" s="15">
        <f>SUM(O8:O83)</f>
        <v>4767265128396</v>
      </c>
      <c r="P84" s="12"/>
      <c r="Q84" s="15">
        <f>SUM(Q8:Q83)</f>
        <v>314184347865</v>
      </c>
    </row>
    <row r="85" spans="1:17" ht="24.75" thickTop="1" x14ac:dyDescent="0.55000000000000004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x14ac:dyDescent="0.55000000000000004">
      <c r="G86" s="11"/>
      <c r="H86" s="4"/>
      <c r="I86" s="11"/>
      <c r="J86" s="4"/>
      <c r="K86" s="4"/>
      <c r="L86" s="4"/>
      <c r="M86" s="4"/>
      <c r="N86" s="4"/>
      <c r="O86" s="11"/>
      <c r="P86" s="4"/>
      <c r="Q86" s="11"/>
    </row>
    <row r="87" spans="1:17" x14ac:dyDescent="0.55000000000000004"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55000000000000004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55000000000000004"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x14ac:dyDescent="0.55000000000000004">
      <c r="G90" s="11"/>
      <c r="H90" s="4"/>
      <c r="I90" s="11"/>
      <c r="J90" s="4"/>
      <c r="K90" s="4"/>
      <c r="L90" s="4"/>
      <c r="M90" s="4"/>
      <c r="N90" s="4"/>
      <c r="O90" s="11"/>
      <c r="P90" s="4"/>
      <c r="Q90" s="11"/>
    </row>
    <row r="91" spans="1:17" x14ac:dyDescent="0.55000000000000004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2021-10-25T14:30:20Z</dcterms:created>
  <dcterms:modified xsi:type="dcterms:W3CDTF">2021-10-30T12:18:09Z</dcterms:modified>
</cp:coreProperties>
</file>