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آبان ماه\"/>
    </mc:Choice>
  </mc:AlternateContent>
  <xr:revisionPtr revIDLastSave="0" documentId="13_ncr:1_{DE0DF755-4538-4747-A9FA-A5DF573807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0" i="14"/>
  <c r="C10" i="14"/>
  <c r="C10" i="15" s="1"/>
  <c r="E10" i="13"/>
  <c r="G8" i="13" s="1"/>
  <c r="I10" i="13"/>
  <c r="K9" i="13" s="1"/>
  <c r="C45" i="12"/>
  <c r="E45" i="12"/>
  <c r="G45" i="12"/>
  <c r="K45" i="12"/>
  <c r="M45" i="12"/>
  <c r="O45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8" i="12"/>
  <c r="I9" i="12"/>
  <c r="I10" i="12"/>
  <c r="I11" i="12"/>
  <c r="I12" i="12"/>
  <c r="I45" i="12" s="1"/>
  <c r="C8" i="15" s="1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8" i="12"/>
  <c r="S108" i="11"/>
  <c r="S109" i="11"/>
  <c r="M110" i="11"/>
  <c r="O110" i="11"/>
  <c r="Q110" i="11"/>
  <c r="C110" i="11"/>
  <c r="E110" i="11"/>
  <c r="G110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8" i="11"/>
  <c r="I110" i="11" s="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8" i="10"/>
  <c r="I9" i="10"/>
  <c r="I90" i="10" s="1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8" i="10"/>
  <c r="O90" i="10"/>
  <c r="M90" i="10"/>
  <c r="G90" i="10"/>
  <c r="E90" i="10"/>
  <c r="E111" i="9"/>
  <c r="G111" i="9"/>
  <c r="M111" i="9"/>
  <c r="O111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8" i="9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8" i="8"/>
  <c r="Q71" i="8"/>
  <c r="O71" i="8"/>
  <c r="K71" i="8"/>
  <c r="I71" i="8"/>
  <c r="L27" i="7"/>
  <c r="T23" i="7"/>
  <c r="K22" i="7"/>
  <c r="O22" i="7"/>
  <c r="Q22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8" i="7"/>
  <c r="M22" i="7" s="1"/>
  <c r="I22" i="7"/>
  <c r="Q9" i="6"/>
  <c r="Q8" i="6"/>
  <c r="Q10" i="6" s="1"/>
  <c r="S10" i="6"/>
  <c r="K10" i="6"/>
  <c r="M10" i="6"/>
  <c r="O10" i="6"/>
  <c r="Q33" i="3"/>
  <c r="S33" i="3"/>
  <c r="W33" i="3"/>
  <c r="AA33" i="3"/>
  <c r="AG33" i="3"/>
  <c r="AI33" i="3"/>
  <c r="AK33" i="3"/>
  <c r="Y90" i="1"/>
  <c r="E90" i="1"/>
  <c r="G90" i="1"/>
  <c r="K90" i="1"/>
  <c r="O90" i="1"/>
  <c r="U90" i="1"/>
  <c r="W90" i="1"/>
  <c r="K25" i="11" l="1"/>
  <c r="C7" i="15"/>
  <c r="C11" i="15" s="1"/>
  <c r="E7" i="15" s="1"/>
  <c r="S110" i="11"/>
  <c r="U10" i="11" s="1"/>
  <c r="G9" i="13"/>
  <c r="G10" i="13" s="1"/>
  <c r="C9" i="15"/>
  <c r="M71" i="8"/>
  <c r="S71" i="8"/>
  <c r="Q111" i="9"/>
  <c r="K8" i="13"/>
  <c r="K10" i="13" s="1"/>
  <c r="S22" i="7"/>
  <c r="I111" i="9"/>
  <c r="Q45" i="12"/>
  <c r="K105" i="11"/>
  <c r="K97" i="11"/>
  <c r="K89" i="11"/>
  <c r="K81" i="11"/>
  <c r="K73" i="11"/>
  <c r="K65" i="11"/>
  <c r="K57" i="11"/>
  <c r="K49" i="11"/>
  <c r="K41" i="11"/>
  <c r="K33" i="11"/>
  <c r="K29" i="11"/>
  <c r="K21" i="11"/>
  <c r="K17" i="11"/>
  <c r="K13" i="11"/>
  <c r="K9" i="11"/>
  <c r="K108" i="11"/>
  <c r="K104" i="11"/>
  <c r="K100" i="11"/>
  <c r="K96" i="11"/>
  <c r="K92" i="11"/>
  <c r="K88" i="11"/>
  <c r="K84" i="11"/>
  <c r="K80" i="11"/>
  <c r="K76" i="11"/>
  <c r="K72" i="11"/>
  <c r="K68" i="11"/>
  <c r="K64" i="11"/>
  <c r="K60" i="11"/>
  <c r="K56" i="11"/>
  <c r="K52" i="11"/>
  <c r="K48" i="11"/>
  <c r="K44" i="11"/>
  <c r="K40" i="11"/>
  <c r="K36" i="11"/>
  <c r="K32" i="11"/>
  <c r="K28" i="11"/>
  <c r="K24" i="11"/>
  <c r="K20" i="11"/>
  <c r="K16" i="11"/>
  <c r="K12" i="11"/>
  <c r="K107" i="11"/>
  <c r="K95" i="11"/>
  <c r="K83" i="11"/>
  <c r="K75" i="11"/>
  <c r="K67" i="11"/>
  <c r="K59" i="11"/>
  <c r="K51" i="11"/>
  <c r="K43" i="11"/>
  <c r="K31" i="11"/>
  <c r="K11" i="11"/>
  <c r="K103" i="11"/>
  <c r="K99" i="11"/>
  <c r="K91" i="11"/>
  <c r="K87" i="11"/>
  <c r="K79" i="11"/>
  <c r="K71" i="11"/>
  <c r="K63" i="11"/>
  <c r="K55" i="11"/>
  <c r="K47" i="11"/>
  <c r="K39" i="11"/>
  <c r="K35" i="11"/>
  <c r="K27" i="11"/>
  <c r="K23" i="11"/>
  <c r="K19" i="11"/>
  <c r="K15" i="11"/>
  <c r="K8" i="11"/>
  <c r="K106" i="11"/>
  <c r="K102" i="11"/>
  <c r="K98" i="11"/>
  <c r="K94" i="11"/>
  <c r="K90" i="11"/>
  <c r="K86" i="11"/>
  <c r="K82" i="11"/>
  <c r="K78" i="11"/>
  <c r="K74" i="11"/>
  <c r="K70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K10" i="11"/>
  <c r="K109" i="11"/>
  <c r="K101" i="11"/>
  <c r="K93" i="11"/>
  <c r="K85" i="11"/>
  <c r="K77" i="11"/>
  <c r="K69" i="11"/>
  <c r="K61" i="11"/>
  <c r="K53" i="11"/>
  <c r="K45" i="11"/>
  <c r="K37" i="11"/>
  <c r="U109" i="11"/>
  <c r="U57" i="11"/>
  <c r="U100" i="11"/>
  <c r="U84" i="11"/>
  <c r="U68" i="11"/>
  <c r="U52" i="11"/>
  <c r="U36" i="11"/>
  <c r="U20" i="11"/>
  <c r="U89" i="11"/>
  <c r="U45" i="11"/>
  <c r="U9" i="11"/>
  <c r="U95" i="11"/>
  <c r="U79" i="11"/>
  <c r="U63" i="11"/>
  <c r="U47" i="11"/>
  <c r="U31" i="11"/>
  <c r="U15" i="11"/>
  <c r="U81" i="11"/>
  <c r="U37" i="11"/>
  <c r="U8" i="11"/>
  <c r="U94" i="11"/>
  <c r="U78" i="11"/>
  <c r="U62" i="11"/>
  <c r="U46" i="11"/>
  <c r="U30" i="11"/>
  <c r="U14" i="11"/>
  <c r="Q90" i="10"/>
  <c r="U18" i="11" l="1"/>
  <c r="U50" i="11"/>
  <c r="U82" i="11"/>
  <c r="U13" i="11"/>
  <c r="U93" i="11"/>
  <c r="U35" i="11"/>
  <c r="U67" i="11"/>
  <c r="U17" i="11"/>
  <c r="U101" i="11"/>
  <c r="U24" i="11"/>
  <c r="U40" i="11"/>
  <c r="U72" i="11"/>
  <c r="U88" i="11"/>
  <c r="U104" i="11"/>
  <c r="U73" i="11"/>
  <c r="U34" i="11"/>
  <c r="U66" i="11"/>
  <c r="U98" i="11"/>
  <c r="U49" i="11"/>
  <c r="U19" i="11"/>
  <c r="U51" i="11"/>
  <c r="U83" i="11"/>
  <c r="U99" i="11"/>
  <c r="U53" i="11"/>
  <c r="U56" i="11"/>
  <c r="U22" i="11"/>
  <c r="U38" i="11"/>
  <c r="U54" i="11"/>
  <c r="U70" i="11"/>
  <c r="U86" i="11"/>
  <c r="U102" i="11"/>
  <c r="U21" i="11"/>
  <c r="U61" i="11"/>
  <c r="U105" i="11"/>
  <c r="U23" i="11"/>
  <c r="U39" i="11"/>
  <c r="U55" i="11"/>
  <c r="U71" i="11"/>
  <c r="U87" i="11"/>
  <c r="U103" i="11"/>
  <c r="U25" i="11"/>
  <c r="U110" i="11" s="1"/>
  <c r="U65" i="11"/>
  <c r="U12" i="11"/>
  <c r="U28" i="11"/>
  <c r="U44" i="11"/>
  <c r="U60" i="11"/>
  <c r="U76" i="11"/>
  <c r="U92" i="11"/>
  <c r="U108" i="11"/>
  <c r="U85" i="11"/>
  <c r="U26" i="11"/>
  <c r="U42" i="11"/>
  <c r="U58" i="11"/>
  <c r="U74" i="11"/>
  <c r="U90" i="11"/>
  <c r="U106" i="11"/>
  <c r="U29" i="11"/>
  <c r="U69" i="11"/>
  <c r="U11" i="11"/>
  <c r="U27" i="11"/>
  <c r="U43" i="11"/>
  <c r="U59" i="11"/>
  <c r="U75" i="11"/>
  <c r="U91" i="11"/>
  <c r="U107" i="11"/>
  <c r="U33" i="11"/>
  <c r="U77" i="11"/>
  <c r="U16" i="11"/>
  <c r="U32" i="11"/>
  <c r="U48" i="11"/>
  <c r="U64" i="11"/>
  <c r="U80" i="11"/>
  <c r="U96" i="11"/>
  <c r="U41" i="11"/>
  <c r="U97" i="11"/>
  <c r="E8" i="15"/>
  <c r="E9" i="15"/>
  <c r="E10" i="15"/>
  <c r="K110" i="11"/>
  <c r="E11" i="15" l="1"/>
</calcChain>
</file>

<file path=xl/sharedStrings.xml><?xml version="1.0" encoding="utf-8"?>
<sst xmlns="http://schemas.openxmlformats.org/spreadsheetml/2006/main" count="1076" uniqueCount="309">
  <si>
    <t>صندوق سرمایه‌گذاری مشترک پیشرو</t>
  </si>
  <si>
    <t>صورت وضعیت پورتفوی</t>
  </si>
  <si>
    <t>برای ماه منتهی به 1400/08/30</t>
  </si>
  <si>
    <t>نام شرکت</t>
  </si>
  <si>
    <t>1400/07/30</t>
  </si>
  <si>
    <t>تغییرات طی دوره</t>
  </si>
  <si>
    <t>1400/08/30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</si>
  <si>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</si>
  <si>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</si>
  <si>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</si>
  <si>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</si>
  <si>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</si>
  <si>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</si>
  <si>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</si>
  <si>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</si>
  <si>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</si>
  <si>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بانک تجارت</t>
  </si>
  <si>
    <t>بانک صادرات ایران</t>
  </si>
  <si>
    <t>بانک‌ کارآفرین‌</t>
  </si>
  <si>
    <t>بیمه اتکایی امین</t>
  </si>
  <si>
    <t>پالایش نفت بندرعباس</t>
  </si>
  <si>
    <t>پالایش نفت تبریز</t>
  </si>
  <si>
    <t>پالایش نفت شیراز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</si>
  <si>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</si>
  <si>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</si>
  <si>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</si>
  <si>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</si>
  <si>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</si>
  <si>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</si>
  <si>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</si>
  <si>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</si>
  <si>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</si>
  <si>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</si>
  <si>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</si>
  <si>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</si>
  <si>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</si>
  <si>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</si>
  <si>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</si>
  <si>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</si>
  <si>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</si>
  <si>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توسعه سامانه ی نرم افزاری نگین</t>
  </si>
  <si>
    <t>توسعه‌معادن‌وفلزات‌</t>
  </si>
  <si>
    <t>تولیدی و خدمات صنایع نسوز توکا</t>
  </si>
  <si>
    <t>ح . بیمه اتکایی امین</t>
  </si>
  <si>
    <t>ح . تامین سرمایه لوتوس پارسیان</t>
  </si>
  <si>
    <t>ح. کویر تایر</t>
  </si>
  <si>
    <t>حفاری شمال</t>
  </si>
  <si>
    <t>داروسازی کاسپین تامین</t>
  </si>
  <si>
    <t>ریل پرداز نو آفرین</t>
  </si>
  <si>
    <t>س. و خدمات مدیریت صند. ب کشوری</t>
  </si>
  <si>
    <t>سپنتا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</si>
  <si>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</si>
  <si>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</si>
  <si>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</si>
  <si>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</si>
  <si>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</si>
  <si>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</si>
  <si>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</si>
  <si>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</si>
  <si>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</si>
  <si>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سکه تمام بهارتحویلی 1روزه رفاه</t>
  </si>
  <si>
    <t>سکه تمام بهارتحویلی1روز صادرات</t>
  </si>
  <si>
    <t>سکه تمام بهارتحویلی1روزه سامان</t>
  </si>
  <si>
    <t>سیمان‌ارومیه‌</t>
  </si>
  <si>
    <t>سیمان‌هگمتان‌</t>
  </si>
  <si>
    <t>شرکت آهن و فولاد ارفع</t>
  </si>
  <si>
    <t>شرکت ارتباطات سیار ایران</t>
  </si>
  <si>
    <t>شرکت کی بی سی</t>
  </si>
  <si>
    <t>شیرپاستوریزه پگاه گیلان</t>
  </si>
  <si>
    <t>صنایع پتروشیمی خلیج فارس</t>
  </si>
  <si>
    <t>صنایع پتروشیمی کرمانشاه</t>
  </si>
  <si>
    <t>صنعتی دوده فام</t>
  </si>
  <si>
    <t>فجر انرژی خلیج فارس</t>
  </si>
  <si>
    <t>فولاد  خوزستان</t>
  </si>
  <si>
    <t>فولاد امیرکبیرکاشان</t>
  </si>
  <si>
    <t>فولاد خراسان</t>
  </si>
  <si>
    <t>فولاد مبارکه اصفهان</t>
  </si>
  <si>
    <t>فولاد کاوه جنوب کیش</t>
  </si>
  <si>
    <t>گروه پتروشیمی س. ایرانیان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</si>
  <si>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</si>
  <si>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</si>
  <si>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</si>
  <si>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</si>
  <si>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</si>
  <si>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</si>
  <si>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</si>
  <si>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ملی‌ صنایع‌ مس‌ ایران‌</t>
  </si>
  <si>
    <t>نفت ایرانول</t>
  </si>
  <si>
    <t>نفت پاسارگاد</t>
  </si>
  <si>
    <t>نیروترانس‌</t>
  </si>
  <si>
    <t>واسپاری ملت</t>
  </si>
  <si>
    <t>کارخانجات‌داروپخش‌</t>
  </si>
  <si>
    <t>کشتیرانی جمهوری اسلامی ایران</t>
  </si>
  <si>
    <t>کویر تایر</t>
  </si>
  <si>
    <t>اسنادخزانه-م2بودجه99-011019</t>
  </si>
  <si>
    <t>منفعت دولت5-ش.خاص کاریزما0108</t>
  </si>
  <si>
    <t>منفعت دولت5-ش.خاص کاردان0108</t>
  </si>
  <si>
    <t>صکوک اجاره مخابرات-3 ماهه 16%</t>
  </si>
  <si>
    <t>اسنادخزانه-م11بودجه98-001013</t>
  </si>
  <si>
    <t>ح . واسپاری ملت</t>
  </si>
  <si>
    <t>مرابحه عام دولت4-ش.خ 0009</t>
  </si>
  <si>
    <t>اسنادخزانه-م14بودجه98-010318</t>
  </si>
  <si>
    <t>ح . فجر انرژی خلیج فارس</t>
  </si>
  <si>
    <t>اسنادخزانه-م23بودجه97-000824</t>
  </si>
  <si>
    <t>اسنادخزانه-م8بودجه98-000817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</si>
  <si>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</si>
  <si>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</si>
  <si>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</si>
  <si>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</si>
  <si>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</si>
  <si>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</si>
  <si>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</si>
  <si>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</si>
  <si>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</si>
  <si>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</si>
  <si>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</si>
  <si>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</si>
  <si>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</si>
  <si>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اسنادخزانه-م10بودجه99-020807</t>
  </si>
  <si>
    <t>1399/11/21</t>
  </si>
  <si>
    <t>1402/08/07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</si>
  <si>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</si>
  <si>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</si>
  <si>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</si>
  <si>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</si>
  <si>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</si>
  <si>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اسنادخزانه-م13بودجه98-010219</t>
  </si>
  <si>
    <t>1398/09/06</t>
  </si>
  <si>
    <t>1401/02/19</t>
  </si>
  <si>
    <t>اسنادخزانه-م15بودجه98-010406</t>
  </si>
  <si>
    <t>1398/07/13</t>
  </si>
  <si>
    <t>1401/04/13</t>
  </si>
  <si>
    <t>اسنادخزانه-م17بودجه98-010512</t>
  </si>
  <si>
    <t>1398/11/07</t>
  </si>
  <si>
    <t>1401/05/12</t>
  </si>
  <si>
    <t>اسنادخزانه-م1بودجه99-010621</t>
  </si>
  <si>
    <t>1399/09/01</t>
  </si>
  <si>
    <t>1401/06/21</t>
  </si>
  <si>
    <t>1398/03/19</t>
  </si>
  <si>
    <t>1400/08/24</t>
  </si>
  <si>
    <t>1399/06/19</t>
  </si>
  <si>
    <t>1401/10/19</t>
  </si>
  <si>
    <t>اسنادخزانه-م3بودجه99-011110</t>
  </si>
  <si>
    <t>1399/06/22</t>
  </si>
  <si>
    <t>1401/11/10</t>
  </si>
  <si>
    <t>1398/09/16</t>
  </si>
  <si>
    <t>1400/08/17</t>
  </si>
  <si>
    <t>اسنادخزانه-م9بودجه98-000923</t>
  </si>
  <si>
    <t>1398/07/23</t>
  </si>
  <si>
    <t>1400/09/23</t>
  </si>
  <si>
    <t>مرابحه عام دولت3-ش.خ 0103</t>
  </si>
  <si>
    <t>1399/04/03</t>
  </si>
  <si>
    <t>1401/03/03</t>
  </si>
  <si>
    <t>مرابحه عام دولت3-ش.خ 0104</t>
  </si>
  <si>
    <t>1401/04/03</t>
  </si>
  <si>
    <t>مرابحه عام دولت4-ش.خ 0107</t>
  </si>
  <si>
    <t>1399/05/21</t>
  </si>
  <si>
    <t>1401/07/21</t>
  </si>
  <si>
    <t>مرابحه عام دولت70-ش.خ0112</t>
  </si>
  <si>
    <t>1399/11/07</t>
  </si>
  <si>
    <t>1401/12/07</t>
  </si>
  <si>
    <t>مرابحه عام دولت86-ش.خ020404</t>
  </si>
  <si>
    <t>1400/03/04</t>
  </si>
  <si>
    <t>1402/04/04</t>
  </si>
  <si>
    <t>مرابحه عام دولتی64-ش.خ0111</t>
  </si>
  <si>
    <t>1399/10/09</t>
  </si>
  <si>
    <t>1401/11/09</t>
  </si>
  <si>
    <t>1398/08/18</t>
  </si>
  <si>
    <t>1401/08/18</t>
  </si>
  <si>
    <t>1397/02/30</t>
  </si>
  <si>
    <t>1401/02/30</t>
  </si>
  <si>
    <t>1399/06/12</t>
  </si>
  <si>
    <t>1400/09/12</t>
  </si>
  <si>
    <t>1398/08/11</t>
  </si>
  <si>
    <t>1401/03/18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</si>
  <si>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</si>
  <si>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</si>
  <si>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</si>
  <si>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</si>
  <si>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</si>
  <si>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</si>
  <si>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</si>
  <si>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</si>
  <si>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</si>
  <si>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</si>
  <si>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</si>
  <si>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</si>
  <si>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</si>
  <si>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</si>
  <si>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</si>
  <si>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</si>
  <si>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</si>
  <si>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</si>
  <si>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</si>
  <si>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</si>
  <si>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</si>
  <si>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</si>
  <si>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</si>
  <si>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</si>
  <si>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</si>
  <si>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</si>
  <si>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دولت3-ش.خ 0005</t>
  </si>
  <si>
    <t>1400/05/24</t>
  </si>
  <si>
    <t>اجاره تامین اجتماعی-سپهر000523</t>
  </si>
  <si>
    <t>1400/05/23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</si>
  <si>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</si>
  <si>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</si>
  <si>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</si>
  <si>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</si>
  <si>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</si>
  <si>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</si>
  <si>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1400/04/19</t>
  </si>
  <si>
    <t>1400/03/17</t>
  </si>
  <si>
    <t>1400/08/15</t>
  </si>
  <si>
    <t>1400/04/26</t>
  </si>
  <si>
    <t>1400/04/24</t>
  </si>
  <si>
    <t>1400/04/31</t>
  </si>
  <si>
    <t>1400/04/29</t>
  </si>
  <si>
    <t>1400/03/18</t>
  </si>
  <si>
    <t>1400/07/17</t>
  </si>
  <si>
    <t>1400/04/14</t>
  </si>
  <si>
    <t>1400/03/29</t>
  </si>
  <si>
    <t>1400/03/26</t>
  </si>
  <si>
    <t>1400/02/30</t>
  </si>
  <si>
    <t>سیمان‌غرب‌</t>
  </si>
  <si>
    <t>1400/02/18</t>
  </si>
  <si>
    <t>1400/02/13</t>
  </si>
  <si>
    <t>1400/04/10</t>
  </si>
  <si>
    <t>1400/04/12</t>
  </si>
  <si>
    <t>معدنی و صنعتی گل گهر</t>
  </si>
  <si>
    <t>1400/05/11</t>
  </si>
  <si>
    <t>1400/04/09</t>
  </si>
  <si>
    <t>1400/04/28</t>
  </si>
  <si>
    <t>1400/08/06</t>
  </si>
  <si>
    <t>1400/04/15</t>
  </si>
  <si>
    <t>1400/03/08</t>
  </si>
  <si>
    <t>1400/04/27</t>
  </si>
  <si>
    <t>1400/07/25</t>
  </si>
  <si>
    <t>1400/03/30</t>
  </si>
  <si>
    <t>1400/02/12</t>
  </si>
  <si>
    <t>1400/02/29</t>
  </si>
  <si>
    <t>1400/03/23</t>
  </si>
  <si>
    <t>1400/07/27</t>
  </si>
  <si>
    <t>1400/04/23</t>
  </si>
  <si>
    <t>دریایی و کشتیرانی خط دریابندر</t>
  </si>
  <si>
    <t>1400/03/12</t>
  </si>
  <si>
    <t>1400/04/22</t>
  </si>
  <si>
    <t>1400/02/28</t>
  </si>
  <si>
    <t>1400/05/20</t>
  </si>
  <si>
    <t>1400/03/11</t>
  </si>
  <si>
    <t>1400/04/20</t>
  </si>
  <si>
    <t>1400/02/20</t>
  </si>
  <si>
    <t>1400/02/25</t>
  </si>
  <si>
    <t>رایان هم افزا</t>
  </si>
  <si>
    <t>1400/03/25</t>
  </si>
  <si>
    <t>1400/06/20</t>
  </si>
  <si>
    <t>سپید ماکیان</t>
  </si>
  <si>
    <t>1400/04/07</t>
  </si>
  <si>
    <t>تولید و توسعه سرب روی ایرانیان</t>
  </si>
  <si>
    <t>1400/04/06</t>
  </si>
  <si>
    <t>لیزینگ کارآفرین</t>
  </si>
  <si>
    <t>بهای فروش</t>
  </si>
  <si>
    <t>ارزش دفتری</t>
  </si>
  <si>
    <t>سود و زیان ناشی از تغییر قیمت</t>
  </si>
  <si>
    <t>سود و زیان ناشی از فروش</t>
  </si>
  <si>
    <t>محصولات کاغذی لطیف</t>
  </si>
  <si>
    <t>صنعت غذایی کورش</t>
  </si>
  <si>
    <t>گ.مدیریت ارزش سرمایه ص ب کشوری</t>
  </si>
  <si>
    <t>سرمایه گذاری هامون صبا</t>
  </si>
  <si>
    <t>گسترش صنایع روی ایرانیان</t>
  </si>
  <si>
    <t>غلتک سازان سپاهان</t>
  </si>
  <si>
    <t>ح . توسعه‌معادن‌وفلزات‌</t>
  </si>
  <si>
    <t>ح . معدنی و صنعتی گل گهر</t>
  </si>
  <si>
    <t>بانک  پاسارگاد</t>
  </si>
  <si>
    <t>زغال سنگ پروده طبس</t>
  </si>
  <si>
    <t>پالایش نفت اصفهان</t>
  </si>
  <si>
    <t>لیزینگ پارسیان</t>
  </si>
  <si>
    <t>شرکت بیمه اتکایی امین</t>
  </si>
  <si>
    <t>اوراق سلف ورق گرم فولاد اصفهان</t>
  </si>
  <si>
    <t>اوراق سلف موازی ورق گرم فولاد</t>
  </si>
  <si>
    <t>اسنادخزانه-م5بودجه98-000422</t>
  </si>
  <si>
    <t>اسنادخزانه-م21بودجه97-000728</t>
  </si>
  <si>
    <t>اسنادخزانه-م13بودجه97-000518</t>
  </si>
  <si>
    <t>اسنادخزانه-م18بودجه97-000525</t>
  </si>
  <si>
    <t>اسنادخزانه-م22بودجه97-000428</t>
  </si>
  <si>
    <t>اسنادخزانه-م4بودجه98-000421</t>
  </si>
  <si>
    <t>اسنادخزانه-م20بودجه97-000324</t>
  </si>
  <si>
    <t>اسنادخزانه-م7بودجه98-000719</t>
  </si>
  <si>
    <t>اسنادخزانه-م6بودجه98-000519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</si>
  <si>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</si>
  <si>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</si>
  <si>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</si>
  <si>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</si>
  <si>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</si>
  <si>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</si>
  <si>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</si>
  <si>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</si>
  <si>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</si>
  <si>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</si>
  <si>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</si>
  <si>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</si>
  <si>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</si>
  <si>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</si>
  <si>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</si>
  <si>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1400/08/01</t>
  </si>
  <si>
    <t>-</t>
  </si>
  <si>
    <t xml:space="preserve">از ابتدای سال مالی </t>
  </si>
  <si>
    <t>تا پایان دوره</t>
  </si>
  <si>
    <t xml:space="preserve"> سایر درآمدهای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</si>
</sst>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1"/>
      <name val="Calibri"/>
      <family val="2"/>
    </font>
    <font>
      <sz val="26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10" fontId="1" fillId="0" borderId="0" xfId="2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0" fontId="1" fillId="0" borderId="2" xfId="2" applyNumberFormat="1" applyFont="1" applyBorder="1" applyAlignment="1">
      <alignment horizontal="center"/>
    </xf>
    <xf numFmtId="164" fontId="1" fillId="0" borderId="0" xfId="1" applyNumberFormat="1" applyFont="1"/>
    <xf numFmtId="3" fontId="5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right"/>
    </xf>
    <xf numFmtId="37" fontId="1" fillId="0" borderId="2" xfId="0" applyNumberFormat="1" applyFont="1" applyBorder="1" applyAlignment="1">
      <alignment horizontal="center"/>
    </xf>
    <xf numFmtId="37" fontId="1" fillId="0" borderId="0" xfId="0" applyNumberFormat="1" applyFont="1"/>
    <xf numFmtId="37" fontId="1" fillId="0" borderId="2" xfId="0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Fill="1"/>
    <xf numFmtId="37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0" fontId="1" fillId="0" borderId="0" xfId="2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9525</xdr:rowOff>
        </xdr:from>
        <xdr:to>
          <xdr:col>10</xdr:col>
          <xdr:colOff>381000</xdr:colOff>
          <xdr:row>33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F4B52DF-9AE4-490E-AE85-1A8D416486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195F7-DC65-46E4-9C3F-D9CF3D83205F}">
  <dimension ref="A1"/>
  <sheetViews>
    <sheetView rightToLeft="1" tabSelected="1" view="pageBreakPreview" zoomScale="60" zoomScaleNormal="100" workbookViewId="0">
      <selection activeCell="B36" sqref="B36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161925</xdr:colOff>
                <xdr:row>1</xdr:row>
                <xdr:rowOff>9525</xdr:rowOff>
              </from>
              <to>
                <xdr:col>10</xdr:col>
                <xdr:colOff>390525</xdr:colOff>
                <xdr:row>33</xdr:row>
                <xdr:rowOff>28575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3"/>
  <sheetViews>
    <sheetView rightToLeft="1" workbookViewId="0">
      <selection activeCell="U14" sqref="U14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9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24.75" x14ac:dyDescent="0.55000000000000004">
      <c r="A3" s="22" t="s">
        <v>191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6" spans="1:21" ht="24.75" x14ac:dyDescent="0.55000000000000004">
      <c r="A6" s="23" t="s">
        <v>3</v>
      </c>
      <c r="C6" s="24" t="s">
        <v>193</v>
      </c>
      <c r="D6" s="24" t="s">
        <v>193</v>
      </c>
      <c r="E6" s="24" t="s">
        <v>193</v>
      </c>
      <c r="F6" s="24" t="s">
        <v>193</v>
      </c>
      <c r="G6" s="24" t="s">
        <v>193</v>
      </c>
      <c r="H6" s="24" t="s">
        <v>193</v>
      </c>
      <c r="I6" s="24" t="s">
        <v>193</v>
      </c>
      <c r="J6" s="24" t="s">
        <v>193</v>
      </c>
      <c r="K6" s="24" t="s">
        <v>193</v>
      </c>
      <c r="M6" s="24" t="s">
        <v>194</v>
      </c>
      <c r="N6" s="24" t="s">
        <v>194</v>
      </c>
      <c r="O6" s="24" t="s">
        <v>194</v>
      </c>
      <c r="P6" s="24" t="s">
        <v>194</v>
      </c>
      <c r="Q6" s="24" t="s">
        <v>194</v>
      </c>
      <c r="R6" s="24" t="s">
        <v>194</v>
      </c>
      <c r="S6" s="24" t="s">
        <v>194</v>
      </c>
      <c r="T6" s="24" t="s">
        <v>194</v>
      </c>
      <c r="U6" s="24" t="s">
        <v>194</v>
      </c>
    </row>
    <row r="7" spans="1:21" ht="24.75" x14ac:dyDescent="0.55000000000000004">
      <c r="A7" s="24" t="s">
        <v>3</v>
      </c>
      <c r="C7" s="24" t="s">
        <v>289</v>
      </c>
      <c r="E7" s="24" t="s">
        <v>290</v>
      </c>
      <c r="G7" s="24" t="s">
        <v>291</v>
      </c>
      <c r="I7" s="24" t="s">
        <v>181</v>
      </c>
      <c r="K7" s="24" t="s">
        <v>292</v>
      </c>
      <c r="M7" s="24" t="s">
        <v>289</v>
      </c>
      <c r="O7" s="24" t="s">
        <v>290</v>
      </c>
      <c r="Q7" s="24" t="s">
        <v>291</v>
      </c>
      <c r="S7" s="24" t="s">
        <v>181</v>
      </c>
      <c r="U7" s="24" t="s">
        <v>292</v>
      </c>
    </row>
    <row r="8" spans="1:21" x14ac:dyDescent="0.55000000000000004">
      <c r="A8" s="1" t="s">
        <v>59</v>
      </c>
      <c r="C8" s="8">
        <v>0</v>
      </c>
      <c r="D8" s="8"/>
      <c r="E8" s="8">
        <v>-100243181102</v>
      </c>
      <c r="F8" s="8"/>
      <c r="G8" s="8">
        <v>4385373987</v>
      </c>
      <c r="H8" s="8"/>
      <c r="I8" s="8">
        <f>C8+E8+G8</f>
        <v>-95857807115</v>
      </c>
      <c r="J8" s="8"/>
      <c r="K8" s="7">
        <f>I8/$I$110</f>
        <v>6.0997221461592241E-2</v>
      </c>
      <c r="L8" s="8"/>
      <c r="M8" s="8">
        <v>0</v>
      </c>
      <c r="N8" s="8"/>
      <c r="O8" s="8">
        <v>231250339316</v>
      </c>
      <c r="P8" s="8"/>
      <c r="Q8" s="8">
        <v>7209895902</v>
      </c>
      <c r="R8" s="8"/>
      <c r="S8" s="8">
        <f>M8+O8+Q8</f>
        <v>238460235218</v>
      </c>
      <c r="T8" s="8"/>
      <c r="U8" s="7">
        <f>S8/$S$110</f>
        <v>4.8583118352871088E-2</v>
      </c>
    </row>
    <row r="9" spans="1:21" x14ac:dyDescent="0.55000000000000004">
      <c r="A9" s="1" t="s">
        <v>53</v>
      </c>
      <c r="C9" s="8">
        <v>0</v>
      </c>
      <c r="D9" s="8"/>
      <c r="E9" s="8">
        <v>-8237524814</v>
      </c>
      <c r="F9" s="8"/>
      <c r="G9" s="8">
        <v>-2349355165</v>
      </c>
      <c r="H9" s="8"/>
      <c r="I9" s="8">
        <f t="shared" ref="I9:I72" si="0">C9+E9+G9</f>
        <v>-10586879979</v>
      </c>
      <c r="J9" s="8"/>
      <c r="K9" s="7">
        <f t="shared" ref="K9:K72" si="1">I9/$I$110</f>
        <v>6.7367518838776855E-3</v>
      </c>
      <c r="L9" s="8"/>
      <c r="M9" s="8">
        <v>159166349230</v>
      </c>
      <c r="N9" s="8"/>
      <c r="O9" s="8">
        <v>-107595971994</v>
      </c>
      <c r="P9" s="8"/>
      <c r="Q9" s="8">
        <v>-2349355165</v>
      </c>
      <c r="R9" s="8"/>
      <c r="S9" s="8">
        <f t="shared" ref="S9:S72" si="2">M9+O9+Q9</f>
        <v>49221022071</v>
      </c>
      <c r="T9" s="8"/>
      <c r="U9" s="7">
        <f t="shared" ref="U9:U72" si="3">S9/$S$110</f>
        <v>1.0028132105709534E-2</v>
      </c>
    </row>
    <row r="10" spans="1:21" x14ac:dyDescent="0.55000000000000004">
      <c r="A10" s="1" t="s">
        <v>32</v>
      </c>
      <c r="C10" s="8">
        <v>0</v>
      </c>
      <c r="D10" s="8"/>
      <c r="E10" s="8">
        <v>-75767829141</v>
      </c>
      <c r="F10" s="8"/>
      <c r="G10" s="8">
        <v>14009875340</v>
      </c>
      <c r="H10" s="8"/>
      <c r="I10" s="8">
        <f t="shared" si="0"/>
        <v>-61757953801</v>
      </c>
      <c r="J10" s="8"/>
      <c r="K10" s="7">
        <f t="shared" si="1"/>
        <v>3.9298453599038177E-2</v>
      </c>
      <c r="L10" s="8"/>
      <c r="M10" s="8">
        <v>12664777875</v>
      </c>
      <c r="N10" s="8"/>
      <c r="O10" s="8">
        <v>310297426224</v>
      </c>
      <c r="P10" s="8"/>
      <c r="Q10" s="8">
        <v>14009875340</v>
      </c>
      <c r="R10" s="8"/>
      <c r="S10" s="8">
        <f t="shared" si="2"/>
        <v>336972079439</v>
      </c>
      <c r="T10" s="8"/>
      <c r="U10" s="7">
        <f t="shared" si="3"/>
        <v>6.8653603407006325E-2</v>
      </c>
    </row>
    <row r="11" spans="1:21" x14ac:dyDescent="0.55000000000000004">
      <c r="A11" s="1" t="s">
        <v>29</v>
      </c>
      <c r="C11" s="8">
        <v>0</v>
      </c>
      <c r="D11" s="8"/>
      <c r="E11" s="8">
        <v>-93267588650</v>
      </c>
      <c r="F11" s="8"/>
      <c r="G11" s="8">
        <v>6020814435</v>
      </c>
      <c r="H11" s="8"/>
      <c r="I11" s="8">
        <f t="shared" si="0"/>
        <v>-87246774215</v>
      </c>
      <c r="J11" s="8"/>
      <c r="K11" s="7">
        <f t="shared" si="1"/>
        <v>5.5517760824815743E-2</v>
      </c>
      <c r="L11" s="8"/>
      <c r="M11" s="8">
        <v>51000000000</v>
      </c>
      <c r="N11" s="8"/>
      <c r="O11" s="8">
        <v>107715144250</v>
      </c>
      <c r="P11" s="8"/>
      <c r="Q11" s="8">
        <v>6020814435</v>
      </c>
      <c r="R11" s="8"/>
      <c r="S11" s="8">
        <f t="shared" si="2"/>
        <v>164735958685</v>
      </c>
      <c r="T11" s="8"/>
      <c r="U11" s="7">
        <f t="shared" si="3"/>
        <v>3.3562772302268146E-2</v>
      </c>
    </row>
    <row r="12" spans="1:21" x14ac:dyDescent="0.55000000000000004">
      <c r="A12" s="1" t="s">
        <v>21</v>
      </c>
      <c r="C12" s="8">
        <v>0</v>
      </c>
      <c r="D12" s="8"/>
      <c r="E12" s="8">
        <v>-53488425942</v>
      </c>
      <c r="F12" s="8"/>
      <c r="G12" s="8">
        <v>7755111456</v>
      </c>
      <c r="H12" s="8"/>
      <c r="I12" s="8">
        <f t="shared" si="0"/>
        <v>-45733314486</v>
      </c>
      <c r="J12" s="8"/>
      <c r="K12" s="7">
        <f t="shared" si="1"/>
        <v>2.9101491008745015E-2</v>
      </c>
      <c r="L12" s="8"/>
      <c r="M12" s="8">
        <v>42275820375</v>
      </c>
      <c r="N12" s="8"/>
      <c r="O12" s="8">
        <v>34117379735</v>
      </c>
      <c r="P12" s="8"/>
      <c r="Q12" s="8">
        <v>15872824039</v>
      </c>
      <c r="R12" s="8"/>
      <c r="S12" s="8">
        <f t="shared" si="2"/>
        <v>92266024149</v>
      </c>
      <c r="T12" s="8"/>
      <c r="U12" s="7">
        <f t="shared" si="3"/>
        <v>1.879798183995654E-2</v>
      </c>
    </row>
    <row r="13" spans="1:21" x14ac:dyDescent="0.55000000000000004">
      <c r="A13" s="1" t="s">
        <v>90</v>
      </c>
      <c r="C13" s="8">
        <v>0</v>
      </c>
      <c r="D13" s="8"/>
      <c r="E13" s="8">
        <v>-1267514888</v>
      </c>
      <c r="F13" s="8"/>
      <c r="G13" s="8">
        <v>-598114803</v>
      </c>
      <c r="H13" s="8"/>
      <c r="I13" s="8">
        <f t="shared" si="0"/>
        <v>-1865629691</v>
      </c>
      <c r="J13" s="8"/>
      <c r="K13" s="7">
        <f t="shared" si="1"/>
        <v>1.1871565900806169E-3</v>
      </c>
      <c r="L13" s="8"/>
      <c r="M13" s="8">
        <v>663448955</v>
      </c>
      <c r="N13" s="8"/>
      <c r="O13" s="8">
        <v>-3371713332</v>
      </c>
      <c r="P13" s="8"/>
      <c r="Q13" s="8">
        <v>-869479260</v>
      </c>
      <c r="R13" s="8"/>
      <c r="S13" s="8">
        <f t="shared" si="2"/>
        <v>-3577743637</v>
      </c>
      <c r="T13" s="8"/>
      <c r="U13" s="7">
        <f t="shared" si="3"/>
        <v>-7.2891793633306765E-4</v>
      </c>
    </row>
    <row r="14" spans="1:21" x14ac:dyDescent="0.55000000000000004">
      <c r="A14" s="1" t="s">
        <v>19</v>
      </c>
      <c r="C14" s="8">
        <v>0</v>
      </c>
      <c r="D14" s="8"/>
      <c r="E14" s="8">
        <v>10649377957</v>
      </c>
      <c r="F14" s="8"/>
      <c r="G14" s="8">
        <v>-165008698</v>
      </c>
      <c r="H14" s="8"/>
      <c r="I14" s="8">
        <f t="shared" si="0"/>
        <v>10484369259</v>
      </c>
      <c r="J14" s="8"/>
      <c r="K14" s="7">
        <f t="shared" si="1"/>
        <v>-6.671521212759518E-3</v>
      </c>
      <c r="L14" s="8"/>
      <c r="M14" s="8">
        <v>0</v>
      </c>
      <c r="N14" s="8"/>
      <c r="O14" s="8">
        <v>-6712345854</v>
      </c>
      <c r="P14" s="8"/>
      <c r="Q14" s="8">
        <v>181936035</v>
      </c>
      <c r="R14" s="8"/>
      <c r="S14" s="8">
        <f t="shared" si="2"/>
        <v>-6530409819</v>
      </c>
      <c r="T14" s="8"/>
      <c r="U14" s="7">
        <f t="shared" si="3"/>
        <v>-1.3304846103132577E-3</v>
      </c>
    </row>
    <row r="15" spans="1:21" x14ac:dyDescent="0.55000000000000004">
      <c r="A15" s="1" t="s">
        <v>43</v>
      </c>
      <c r="C15" s="8">
        <v>0</v>
      </c>
      <c r="D15" s="8"/>
      <c r="E15" s="8">
        <v>9212584664</v>
      </c>
      <c r="F15" s="8"/>
      <c r="G15" s="8">
        <v>0</v>
      </c>
      <c r="H15" s="8"/>
      <c r="I15" s="8">
        <f t="shared" si="0"/>
        <v>9212584664</v>
      </c>
      <c r="J15" s="8"/>
      <c r="K15" s="7">
        <f t="shared" si="1"/>
        <v>-5.8622462154753656E-3</v>
      </c>
      <c r="L15" s="8"/>
      <c r="M15" s="8">
        <v>0</v>
      </c>
      <c r="N15" s="8"/>
      <c r="O15" s="8">
        <v>0</v>
      </c>
      <c r="P15" s="8"/>
      <c r="Q15" s="8">
        <v>0</v>
      </c>
      <c r="R15" s="8"/>
      <c r="S15" s="8">
        <f t="shared" si="2"/>
        <v>0</v>
      </c>
      <c r="T15" s="8"/>
      <c r="U15" s="7">
        <f t="shared" si="3"/>
        <v>0</v>
      </c>
    </row>
    <row r="16" spans="1:21" x14ac:dyDescent="0.55000000000000004">
      <c r="A16" s="1" t="s">
        <v>265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f t="shared" si="0"/>
        <v>0</v>
      </c>
      <c r="J16" s="8"/>
      <c r="K16" s="7">
        <f t="shared" si="1"/>
        <v>0</v>
      </c>
      <c r="L16" s="8"/>
      <c r="M16" s="8">
        <v>0</v>
      </c>
      <c r="N16" s="8"/>
      <c r="O16" s="8">
        <v>0</v>
      </c>
      <c r="P16" s="8"/>
      <c r="Q16" s="8">
        <v>1906375493</v>
      </c>
      <c r="R16" s="8"/>
      <c r="S16" s="8">
        <f t="shared" si="2"/>
        <v>1906375493</v>
      </c>
      <c r="T16" s="8"/>
      <c r="U16" s="7">
        <f t="shared" si="3"/>
        <v>3.883987873984987E-4</v>
      </c>
    </row>
    <row r="17" spans="1:21" x14ac:dyDescent="0.55000000000000004">
      <c r="A17" s="1" t="s">
        <v>46</v>
      </c>
      <c r="C17" s="8">
        <v>24441062100</v>
      </c>
      <c r="D17" s="8"/>
      <c r="E17" s="8">
        <v>-72203772027</v>
      </c>
      <c r="F17" s="8"/>
      <c r="G17" s="8">
        <v>0</v>
      </c>
      <c r="H17" s="8"/>
      <c r="I17" s="8">
        <f t="shared" si="0"/>
        <v>-47762709927</v>
      </c>
      <c r="J17" s="8"/>
      <c r="K17" s="7">
        <f t="shared" si="1"/>
        <v>3.0392856697919562E-2</v>
      </c>
      <c r="L17" s="8"/>
      <c r="M17" s="8">
        <v>24441062100</v>
      </c>
      <c r="N17" s="8"/>
      <c r="O17" s="8">
        <v>-192431080338</v>
      </c>
      <c r="P17" s="8"/>
      <c r="Q17" s="8">
        <v>-1941827741</v>
      </c>
      <c r="R17" s="8"/>
      <c r="S17" s="8">
        <f t="shared" si="2"/>
        <v>-169931845979</v>
      </c>
      <c r="T17" s="8"/>
      <c r="U17" s="7">
        <f t="shared" si="3"/>
        <v>-3.462136560241233E-2</v>
      </c>
    </row>
    <row r="18" spans="1:21" x14ac:dyDescent="0.55000000000000004">
      <c r="A18" s="1" t="s">
        <v>42</v>
      </c>
      <c r="C18" s="8">
        <v>0</v>
      </c>
      <c r="D18" s="8"/>
      <c r="E18" s="8">
        <v>-21641518196</v>
      </c>
      <c r="F18" s="8"/>
      <c r="G18" s="8">
        <v>0</v>
      </c>
      <c r="H18" s="8"/>
      <c r="I18" s="8">
        <f t="shared" si="0"/>
        <v>-21641518196</v>
      </c>
      <c r="J18" s="8"/>
      <c r="K18" s="7">
        <f t="shared" si="1"/>
        <v>1.3771152479868516E-2</v>
      </c>
      <c r="L18" s="8"/>
      <c r="M18" s="8">
        <v>2880602205</v>
      </c>
      <c r="N18" s="8"/>
      <c r="O18" s="8">
        <v>-190742191219</v>
      </c>
      <c r="P18" s="8"/>
      <c r="Q18" s="8">
        <v>-44250510750</v>
      </c>
      <c r="R18" s="8"/>
      <c r="S18" s="8">
        <f t="shared" si="2"/>
        <v>-232112099764</v>
      </c>
      <c r="T18" s="8"/>
      <c r="U18" s="7">
        <f t="shared" si="3"/>
        <v>-4.7289769733132501E-2</v>
      </c>
    </row>
    <row r="19" spans="1:21" x14ac:dyDescent="0.55000000000000004">
      <c r="A19" s="1" t="s">
        <v>37</v>
      </c>
      <c r="C19" s="8">
        <v>0</v>
      </c>
      <c r="D19" s="8"/>
      <c r="E19" s="8">
        <v>-4988438221</v>
      </c>
      <c r="F19" s="8"/>
      <c r="G19" s="8">
        <v>0</v>
      </c>
      <c r="H19" s="8"/>
      <c r="I19" s="8">
        <f t="shared" si="0"/>
        <v>-4988438221</v>
      </c>
      <c r="J19" s="8"/>
      <c r="K19" s="7">
        <f t="shared" si="1"/>
        <v>3.1742940932162613E-3</v>
      </c>
      <c r="L19" s="8"/>
      <c r="M19" s="8">
        <v>2219109396</v>
      </c>
      <c r="N19" s="8"/>
      <c r="O19" s="8">
        <v>-22387137434</v>
      </c>
      <c r="P19" s="8"/>
      <c r="Q19" s="8">
        <v>-7787752626</v>
      </c>
      <c r="R19" s="8"/>
      <c r="S19" s="8">
        <f t="shared" si="2"/>
        <v>-27955780664</v>
      </c>
      <c r="T19" s="8"/>
      <c r="U19" s="7">
        <f t="shared" si="3"/>
        <v>-5.6956204853374059E-3</v>
      </c>
    </row>
    <row r="20" spans="1:21" x14ac:dyDescent="0.55000000000000004">
      <c r="A20" s="1" t="s">
        <v>39</v>
      </c>
      <c r="C20" s="8">
        <v>0</v>
      </c>
      <c r="D20" s="8"/>
      <c r="E20" s="8">
        <v>-22744989979</v>
      </c>
      <c r="F20" s="8"/>
      <c r="G20" s="8">
        <v>0</v>
      </c>
      <c r="H20" s="8"/>
      <c r="I20" s="8">
        <f t="shared" si="0"/>
        <v>-22744989979</v>
      </c>
      <c r="J20" s="8"/>
      <c r="K20" s="7">
        <f t="shared" si="1"/>
        <v>1.4473324945002412E-2</v>
      </c>
      <c r="L20" s="8"/>
      <c r="M20" s="8">
        <v>5946531318</v>
      </c>
      <c r="N20" s="8"/>
      <c r="O20" s="8">
        <v>-62614585704</v>
      </c>
      <c r="P20" s="8"/>
      <c r="Q20" s="8">
        <v>4882025340</v>
      </c>
      <c r="R20" s="8"/>
      <c r="S20" s="8">
        <f t="shared" si="2"/>
        <v>-51786029046</v>
      </c>
      <c r="T20" s="8"/>
      <c r="U20" s="7">
        <f t="shared" si="3"/>
        <v>-1.0550718344578422E-2</v>
      </c>
    </row>
    <row r="21" spans="1:21" x14ac:dyDescent="0.55000000000000004">
      <c r="A21" s="1" t="s">
        <v>224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J21" s="8"/>
      <c r="K21" s="7">
        <f t="shared" si="1"/>
        <v>0</v>
      </c>
      <c r="L21" s="8"/>
      <c r="M21" s="8">
        <v>1572035893</v>
      </c>
      <c r="N21" s="8"/>
      <c r="O21" s="8">
        <v>0</v>
      </c>
      <c r="P21" s="8"/>
      <c r="Q21" s="8">
        <v>-16036842895</v>
      </c>
      <c r="R21" s="8"/>
      <c r="S21" s="8">
        <f t="shared" si="2"/>
        <v>-14464807002</v>
      </c>
      <c r="T21" s="8"/>
      <c r="U21" s="7">
        <f t="shared" si="3"/>
        <v>-2.9470130727966264E-3</v>
      </c>
    </row>
    <row r="22" spans="1:21" x14ac:dyDescent="0.55000000000000004">
      <c r="A22" s="1" t="s">
        <v>48</v>
      </c>
      <c r="C22" s="8">
        <v>0</v>
      </c>
      <c r="D22" s="8"/>
      <c r="E22" s="8">
        <v>2150412079</v>
      </c>
      <c r="F22" s="8"/>
      <c r="G22" s="8">
        <v>0</v>
      </c>
      <c r="H22" s="8"/>
      <c r="I22" s="8">
        <f t="shared" si="0"/>
        <v>2150412079</v>
      </c>
      <c r="J22" s="8"/>
      <c r="K22" s="7">
        <f t="shared" si="1"/>
        <v>-1.3683722355455428E-3</v>
      </c>
      <c r="L22" s="8"/>
      <c r="M22" s="8">
        <v>0</v>
      </c>
      <c r="N22" s="8"/>
      <c r="O22" s="8">
        <v>3622848824</v>
      </c>
      <c r="P22" s="8"/>
      <c r="Q22" s="8">
        <v>1465378978</v>
      </c>
      <c r="R22" s="8"/>
      <c r="S22" s="8">
        <f t="shared" si="2"/>
        <v>5088227802</v>
      </c>
      <c r="T22" s="8"/>
      <c r="U22" s="7">
        <f t="shared" si="3"/>
        <v>1.0366591028686332E-3</v>
      </c>
    </row>
    <row r="23" spans="1:21" x14ac:dyDescent="0.55000000000000004">
      <c r="A23" s="1" t="s">
        <v>38</v>
      </c>
      <c r="C23" s="8">
        <v>0</v>
      </c>
      <c r="D23" s="8"/>
      <c r="E23" s="8">
        <v>-28924952650</v>
      </c>
      <c r="F23" s="8"/>
      <c r="G23" s="8">
        <v>0</v>
      </c>
      <c r="H23" s="8"/>
      <c r="I23" s="8">
        <f t="shared" si="0"/>
        <v>-28924952650</v>
      </c>
      <c r="J23" s="8"/>
      <c r="K23" s="7">
        <f t="shared" si="1"/>
        <v>1.8405822078127135E-2</v>
      </c>
      <c r="L23" s="8"/>
      <c r="M23" s="8">
        <v>15793352690</v>
      </c>
      <c r="N23" s="8"/>
      <c r="O23" s="8">
        <v>-87376856603</v>
      </c>
      <c r="P23" s="8"/>
      <c r="Q23" s="8">
        <v>-12032883258</v>
      </c>
      <c r="R23" s="8"/>
      <c r="S23" s="8">
        <f t="shared" si="2"/>
        <v>-83616387171</v>
      </c>
      <c r="T23" s="8"/>
      <c r="U23" s="7">
        <f t="shared" si="3"/>
        <v>-1.7035732731096216E-2</v>
      </c>
    </row>
    <row r="24" spans="1:21" x14ac:dyDescent="0.55000000000000004">
      <c r="A24" s="1" t="s">
        <v>244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0"/>
        <v>0</v>
      </c>
      <c r="J24" s="8"/>
      <c r="K24" s="7">
        <f t="shared" si="1"/>
        <v>0</v>
      </c>
      <c r="L24" s="8"/>
      <c r="M24" s="8">
        <v>571428571</v>
      </c>
      <c r="N24" s="8"/>
      <c r="O24" s="8">
        <v>0</v>
      </c>
      <c r="P24" s="8"/>
      <c r="Q24" s="8">
        <v>-803192336</v>
      </c>
      <c r="R24" s="8"/>
      <c r="S24" s="8">
        <f t="shared" si="2"/>
        <v>-231763765</v>
      </c>
      <c r="T24" s="8"/>
      <c r="U24" s="7">
        <f t="shared" si="3"/>
        <v>-4.7218801133062308E-5</v>
      </c>
    </row>
    <row r="25" spans="1:21" x14ac:dyDescent="0.55000000000000004">
      <c r="A25" s="1" t="s">
        <v>92</v>
      </c>
      <c r="C25" s="8">
        <v>0</v>
      </c>
      <c r="D25" s="8"/>
      <c r="E25" s="8">
        <v>1837004400</v>
      </c>
      <c r="F25" s="8"/>
      <c r="G25" s="8">
        <v>0</v>
      </c>
      <c r="H25" s="8"/>
      <c r="I25" s="8">
        <f t="shared" si="0"/>
        <v>1837004400</v>
      </c>
      <c r="J25" s="8"/>
      <c r="K25" s="7">
        <f t="shared" si="1"/>
        <v>-1.1689414517723226E-3</v>
      </c>
      <c r="L25" s="8"/>
      <c r="M25" s="8">
        <v>282501205</v>
      </c>
      <c r="N25" s="8"/>
      <c r="O25" s="8">
        <v>-7392732134</v>
      </c>
      <c r="P25" s="8"/>
      <c r="Q25" s="8">
        <v>1795099011</v>
      </c>
      <c r="R25" s="8"/>
      <c r="S25" s="8">
        <f t="shared" si="2"/>
        <v>-5315131918</v>
      </c>
      <c r="T25" s="8"/>
      <c r="U25" s="7">
        <f t="shared" si="3"/>
        <v>-1.0828878148058823E-3</v>
      </c>
    </row>
    <row r="26" spans="1:21" x14ac:dyDescent="0.55000000000000004">
      <c r="A26" s="1" t="s">
        <v>68</v>
      </c>
      <c r="C26" s="8">
        <v>0</v>
      </c>
      <c r="D26" s="8"/>
      <c r="E26" s="8">
        <v>-956618087</v>
      </c>
      <c r="F26" s="8"/>
      <c r="G26" s="8">
        <v>0</v>
      </c>
      <c r="H26" s="8"/>
      <c r="I26" s="8">
        <f t="shared" si="0"/>
        <v>-956618087</v>
      </c>
      <c r="J26" s="8"/>
      <c r="K26" s="7">
        <f t="shared" si="1"/>
        <v>6.0872501743024785E-4</v>
      </c>
      <c r="L26" s="8"/>
      <c r="M26" s="8">
        <v>125878020</v>
      </c>
      <c r="N26" s="8"/>
      <c r="O26" s="8">
        <v>557137351</v>
      </c>
      <c r="P26" s="8"/>
      <c r="Q26" s="8">
        <v>1350855745</v>
      </c>
      <c r="R26" s="8"/>
      <c r="S26" s="8">
        <f t="shared" si="2"/>
        <v>2033871116</v>
      </c>
      <c r="T26" s="8"/>
      <c r="U26" s="7">
        <f t="shared" si="3"/>
        <v>4.1437433395459164E-4</v>
      </c>
    </row>
    <row r="27" spans="1:21" x14ac:dyDescent="0.55000000000000004">
      <c r="A27" s="1" t="s">
        <v>266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7">
        <f t="shared" si="1"/>
        <v>0</v>
      </c>
      <c r="L27" s="8"/>
      <c r="M27" s="8">
        <v>0</v>
      </c>
      <c r="N27" s="8"/>
      <c r="O27" s="8">
        <v>0</v>
      </c>
      <c r="P27" s="8"/>
      <c r="Q27" s="8">
        <v>15479786703</v>
      </c>
      <c r="R27" s="8"/>
      <c r="S27" s="8">
        <f t="shared" si="2"/>
        <v>15479786703</v>
      </c>
      <c r="T27" s="8"/>
      <c r="U27" s="7">
        <f t="shared" si="3"/>
        <v>3.1538017597840594E-3</v>
      </c>
    </row>
    <row r="28" spans="1:21" x14ac:dyDescent="0.55000000000000004">
      <c r="A28" s="1" t="s">
        <v>47</v>
      </c>
      <c r="C28" s="8">
        <v>0</v>
      </c>
      <c r="D28" s="8"/>
      <c r="E28" s="8">
        <v>-50902796817</v>
      </c>
      <c r="F28" s="8"/>
      <c r="G28" s="8">
        <v>0</v>
      </c>
      <c r="H28" s="8"/>
      <c r="I28" s="8">
        <f t="shared" si="0"/>
        <v>-50902796817</v>
      </c>
      <c r="J28" s="8"/>
      <c r="K28" s="7">
        <f t="shared" si="1"/>
        <v>3.2390988944030585E-2</v>
      </c>
      <c r="L28" s="8"/>
      <c r="M28" s="8">
        <v>21800206042</v>
      </c>
      <c r="N28" s="8"/>
      <c r="O28" s="8">
        <v>-7299802667</v>
      </c>
      <c r="P28" s="8"/>
      <c r="Q28" s="8">
        <v>-1357210481</v>
      </c>
      <c r="R28" s="8"/>
      <c r="S28" s="8">
        <f t="shared" si="2"/>
        <v>13143192894</v>
      </c>
      <c r="T28" s="8"/>
      <c r="U28" s="7">
        <f t="shared" si="3"/>
        <v>2.6777516818268102E-3</v>
      </c>
    </row>
    <row r="29" spans="1:21" x14ac:dyDescent="0.55000000000000004">
      <c r="A29" s="1" t="s">
        <v>33</v>
      </c>
      <c r="C29" s="8">
        <v>0</v>
      </c>
      <c r="D29" s="8"/>
      <c r="E29" s="8">
        <v>-35936882866</v>
      </c>
      <c r="F29" s="8"/>
      <c r="G29" s="8">
        <v>0</v>
      </c>
      <c r="H29" s="8"/>
      <c r="I29" s="8">
        <f t="shared" si="0"/>
        <v>-35936882866</v>
      </c>
      <c r="J29" s="8"/>
      <c r="K29" s="7">
        <f t="shared" si="1"/>
        <v>2.2867725319304595E-2</v>
      </c>
      <c r="L29" s="8"/>
      <c r="M29" s="8">
        <v>18712312865</v>
      </c>
      <c r="N29" s="8"/>
      <c r="O29" s="8">
        <v>3910185057</v>
      </c>
      <c r="P29" s="8"/>
      <c r="Q29" s="8">
        <v>-4211349600</v>
      </c>
      <c r="R29" s="8"/>
      <c r="S29" s="8">
        <f t="shared" si="2"/>
        <v>18411148322</v>
      </c>
      <c r="T29" s="8"/>
      <c r="U29" s="7">
        <f t="shared" si="3"/>
        <v>3.7510279108894859E-3</v>
      </c>
    </row>
    <row r="30" spans="1:21" x14ac:dyDescent="0.55000000000000004">
      <c r="A30" s="1" t="s">
        <v>267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7">
        <f t="shared" si="1"/>
        <v>0</v>
      </c>
      <c r="L30" s="8"/>
      <c r="M30" s="8">
        <v>0</v>
      </c>
      <c r="N30" s="8"/>
      <c r="O30" s="8">
        <v>0</v>
      </c>
      <c r="P30" s="8"/>
      <c r="Q30" s="8">
        <v>16045303888</v>
      </c>
      <c r="R30" s="8"/>
      <c r="S30" s="8">
        <f t="shared" si="2"/>
        <v>16045303888</v>
      </c>
      <c r="T30" s="8"/>
      <c r="U30" s="7">
        <f t="shared" si="3"/>
        <v>3.2690184050428394E-3</v>
      </c>
    </row>
    <row r="31" spans="1:21" x14ac:dyDescent="0.55000000000000004">
      <c r="A31" s="1" t="s">
        <v>60</v>
      </c>
      <c r="C31" s="8">
        <v>0</v>
      </c>
      <c r="D31" s="8"/>
      <c r="E31" s="8">
        <v>23642569800</v>
      </c>
      <c r="F31" s="8"/>
      <c r="G31" s="8">
        <v>0</v>
      </c>
      <c r="H31" s="8"/>
      <c r="I31" s="8">
        <f t="shared" si="0"/>
        <v>23642569800</v>
      </c>
      <c r="J31" s="8"/>
      <c r="K31" s="7">
        <f t="shared" si="1"/>
        <v>-1.5044482128426297E-2</v>
      </c>
      <c r="L31" s="8"/>
      <c r="M31" s="8">
        <v>0</v>
      </c>
      <c r="N31" s="8"/>
      <c r="O31" s="8">
        <v>43208614509</v>
      </c>
      <c r="P31" s="8"/>
      <c r="Q31" s="8">
        <v>63379422</v>
      </c>
      <c r="R31" s="8"/>
      <c r="S31" s="8">
        <f t="shared" si="2"/>
        <v>43271993931</v>
      </c>
      <c r="T31" s="8"/>
      <c r="U31" s="7">
        <f t="shared" si="3"/>
        <v>8.8160963214373392E-3</v>
      </c>
    </row>
    <row r="32" spans="1:21" x14ac:dyDescent="0.55000000000000004">
      <c r="A32" s="1" t="s">
        <v>268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0"/>
        <v>0</v>
      </c>
      <c r="J32" s="8"/>
      <c r="K32" s="7">
        <f t="shared" si="1"/>
        <v>0</v>
      </c>
      <c r="L32" s="8"/>
      <c r="M32" s="8">
        <v>0</v>
      </c>
      <c r="N32" s="8"/>
      <c r="O32" s="8">
        <v>0</v>
      </c>
      <c r="P32" s="8"/>
      <c r="Q32" s="8">
        <v>632147011</v>
      </c>
      <c r="R32" s="8"/>
      <c r="S32" s="8">
        <f t="shared" si="2"/>
        <v>632147011</v>
      </c>
      <c r="T32" s="8"/>
      <c r="U32" s="7">
        <f t="shared" si="3"/>
        <v>1.2879159086524484E-4</v>
      </c>
    </row>
    <row r="33" spans="1:21" x14ac:dyDescent="0.55000000000000004">
      <c r="A33" s="1" t="s">
        <v>269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0"/>
        <v>0</v>
      </c>
      <c r="J33" s="8"/>
      <c r="K33" s="7">
        <f t="shared" si="1"/>
        <v>0</v>
      </c>
      <c r="L33" s="8"/>
      <c r="M33" s="8">
        <v>0</v>
      </c>
      <c r="N33" s="8"/>
      <c r="O33" s="8">
        <v>0</v>
      </c>
      <c r="P33" s="8"/>
      <c r="Q33" s="8">
        <v>457762745</v>
      </c>
      <c r="R33" s="8"/>
      <c r="S33" s="8">
        <f t="shared" si="2"/>
        <v>457762745</v>
      </c>
      <c r="T33" s="8"/>
      <c r="U33" s="7">
        <f t="shared" si="3"/>
        <v>9.3263103584288558E-5</v>
      </c>
    </row>
    <row r="34" spans="1:21" x14ac:dyDescent="0.55000000000000004">
      <c r="A34" s="1" t="s">
        <v>74</v>
      </c>
      <c r="C34" s="8">
        <v>0</v>
      </c>
      <c r="D34" s="8"/>
      <c r="E34" s="8">
        <v>-105304772719</v>
      </c>
      <c r="F34" s="8"/>
      <c r="G34" s="8">
        <v>0</v>
      </c>
      <c r="H34" s="8"/>
      <c r="I34" s="8">
        <f t="shared" si="0"/>
        <v>-105304772719</v>
      </c>
      <c r="J34" s="8"/>
      <c r="K34" s="7">
        <f t="shared" si="1"/>
        <v>6.7008611357001827E-2</v>
      </c>
      <c r="L34" s="8"/>
      <c r="M34" s="8">
        <v>88258536590</v>
      </c>
      <c r="N34" s="8"/>
      <c r="O34" s="8">
        <v>161061578122</v>
      </c>
      <c r="P34" s="8"/>
      <c r="Q34" s="8">
        <v>133962868200</v>
      </c>
      <c r="R34" s="8"/>
      <c r="S34" s="8">
        <f t="shared" si="2"/>
        <v>383282982912</v>
      </c>
      <c r="T34" s="8"/>
      <c r="U34" s="7">
        <f t="shared" si="3"/>
        <v>7.8088837346116838E-2</v>
      </c>
    </row>
    <row r="35" spans="1:21" x14ac:dyDescent="0.55000000000000004">
      <c r="A35" s="1" t="s">
        <v>75</v>
      </c>
      <c r="C35" s="8">
        <v>0</v>
      </c>
      <c r="D35" s="8"/>
      <c r="E35" s="8">
        <v>-8764436800</v>
      </c>
      <c r="F35" s="8"/>
      <c r="G35" s="8">
        <v>0</v>
      </c>
      <c r="H35" s="8"/>
      <c r="I35" s="8">
        <f t="shared" si="0"/>
        <v>-8764436800</v>
      </c>
      <c r="J35" s="8"/>
      <c r="K35" s="7">
        <f t="shared" si="1"/>
        <v>5.5770761773672236E-3</v>
      </c>
      <c r="L35" s="8"/>
      <c r="M35" s="8">
        <v>0</v>
      </c>
      <c r="N35" s="8"/>
      <c r="O35" s="8">
        <v>11800516891</v>
      </c>
      <c r="P35" s="8"/>
      <c r="Q35" s="8">
        <v>15101564036</v>
      </c>
      <c r="R35" s="8"/>
      <c r="S35" s="8">
        <f t="shared" si="2"/>
        <v>26902080927</v>
      </c>
      <c r="T35" s="8"/>
      <c r="U35" s="7">
        <f t="shared" si="3"/>
        <v>5.4809431032394624E-3</v>
      </c>
    </row>
    <row r="36" spans="1:21" x14ac:dyDescent="0.55000000000000004">
      <c r="A36" s="1" t="s">
        <v>270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f t="shared" si="0"/>
        <v>0</v>
      </c>
      <c r="J36" s="8"/>
      <c r="K36" s="7">
        <f t="shared" si="1"/>
        <v>0</v>
      </c>
      <c r="L36" s="8"/>
      <c r="M36" s="8">
        <v>0</v>
      </c>
      <c r="N36" s="8"/>
      <c r="O36" s="8">
        <v>0</v>
      </c>
      <c r="P36" s="8"/>
      <c r="Q36" s="8">
        <v>-1171702936</v>
      </c>
      <c r="R36" s="8"/>
      <c r="S36" s="8">
        <f t="shared" si="2"/>
        <v>-1171702936</v>
      </c>
      <c r="T36" s="8"/>
      <c r="U36" s="7">
        <f t="shared" si="3"/>
        <v>-2.3871897283861103E-4</v>
      </c>
    </row>
    <row r="37" spans="1:21" x14ac:dyDescent="0.55000000000000004">
      <c r="A37" s="1" t="s">
        <v>258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0"/>
        <v>0</v>
      </c>
      <c r="J37" s="8"/>
      <c r="K37" s="7">
        <f t="shared" si="1"/>
        <v>0</v>
      </c>
      <c r="L37" s="8"/>
      <c r="M37" s="8">
        <v>16969040</v>
      </c>
      <c r="N37" s="8"/>
      <c r="O37" s="8">
        <v>0</v>
      </c>
      <c r="P37" s="8"/>
      <c r="Q37" s="8">
        <v>1256935671</v>
      </c>
      <c r="R37" s="8"/>
      <c r="S37" s="8">
        <f t="shared" si="2"/>
        <v>1273904711</v>
      </c>
      <c r="T37" s="8"/>
      <c r="U37" s="7">
        <f t="shared" si="3"/>
        <v>2.5954123247514646E-4</v>
      </c>
    </row>
    <row r="38" spans="1:21" x14ac:dyDescent="0.55000000000000004">
      <c r="A38" s="1" t="s">
        <v>76</v>
      </c>
      <c r="C38" s="8">
        <v>0</v>
      </c>
      <c r="D38" s="8"/>
      <c r="E38" s="8">
        <v>53551834627</v>
      </c>
      <c r="F38" s="8"/>
      <c r="G38" s="8">
        <v>0</v>
      </c>
      <c r="H38" s="8"/>
      <c r="I38" s="8">
        <f t="shared" si="0"/>
        <v>53551834627</v>
      </c>
      <c r="J38" s="8"/>
      <c r="K38" s="7">
        <f t="shared" si="1"/>
        <v>-3.4076651810935631E-2</v>
      </c>
      <c r="L38" s="8"/>
      <c r="M38" s="8">
        <v>54054071721</v>
      </c>
      <c r="N38" s="8"/>
      <c r="O38" s="8">
        <v>280264160802</v>
      </c>
      <c r="P38" s="8"/>
      <c r="Q38" s="8">
        <v>6906777898</v>
      </c>
      <c r="R38" s="8"/>
      <c r="S38" s="8">
        <f t="shared" si="2"/>
        <v>341225010421</v>
      </c>
      <c r="T38" s="8"/>
      <c r="U38" s="7">
        <f t="shared" si="3"/>
        <v>6.9520081832879749E-2</v>
      </c>
    </row>
    <row r="39" spans="1:21" x14ac:dyDescent="0.55000000000000004">
      <c r="A39" s="1" t="s">
        <v>89</v>
      </c>
      <c r="C39" s="8">
        <v>0</v>
      </c>
      <c r="D39" s="8"/>
      <c r="E39" s="8">
        <v>-5125753626</v>
      </c>
      <c r="F39" s="8"/>
      <c r="G39" s="8">
        <v>0</v>
      </c>
      <c r="H39" s="8"/>
      <c r="I39" s="8">
        <f t="shared" si="0"/>
        <v>-5125753626</v>
      </c>
      <c r="J39" s="8"/>
      <c r="K39" s="7">
        <f t="shared" si="1"/>
        <v>3.2616720379132933E-3</v>
      </c>
      <c r="L39" s="8"/>
      <c r="M39" s="8">
        <v>5095182500</v>
      </c>
      <c r="N39" s="8"/>
      <c r="O39" s="8">
        <v>-26381406894</v>
      </c>
      <c r="P39" s="8"/>
      <c r="Q39" s="8">
        <v>-4776</v>
      </c>
      <c r="R39" s="8"/>
      <c r="S39" s="8">
        <f t="shared" si="2"/>
        <v>-21286229170</v>
      </c>
      <c r="T39" s="8"/>
      <c r="U39" s="7">
        <f t="shared" si="3"/>
        <v>-4.3367875994378153E-3</v>
      </c>
    </row>
    <row r="40" spans="1:21" x14ac:dyDescent="0.55000000000000004">
      <c r="A40" s="1" t="s">
        <v>271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0"/>
        <v>0</v>
      </c>
      <c r="J40" s="8"/>
      <c r="K40" s="7">
        <f t="shared" si="1"/>
        <v>0</v>
      </c>
      <c r="L40" s="8"/>
      <c r="M40" s="8">
        <v>0</v>
      </c>
      <c r="N40" s="8"/>
      <c r="O40" s="8">
        <v>0</v>
      </c>
      <c r="P40" s="8"/>
      <c r="Q40" s="8">
        <v>0</v>
      </c>
      <c r="R40" s="8"/>
      <c r="S40" s="8">
        <f t="shared" si="2"/>
        <v>0</v>
      </c>
      <c r="T40" s="8"/>
      <c r="U40" s="7">
        <f t="shared" si="3"/>
        <v>0</v>
      </c>
    </row>
    <row r="41" spans="1:21" x14ac:dyDescent="0.55000000000000004">
      <c r="A41" s="1" t="s">
        <v>41</v>
      </c>
      <c r="C41" s="8">
        <v>0</v>
      </c>
      <c r="D41" s="8"/>
      <c r="E41" s="8">
        <v>-57492672828</v>
      </c>
      <c r="F41" s="8"/>
      <c r="G41" s="8">
        <v>0</v>
      </c>
      <c r="H41" s="8"/>
      <c r="I41" s="8">
        <f t="shared" si="0"/>
        <v>-57492672828</v>
      </c>
      <c r="J41" s="8"/>
      <c r="K41" s="7">
        <f t="shared" si="1"/>
        <v>3.6584326331408616E-2</v>
      </c>
      <c r="L41" s="8"/>
      <c r="M41" s="8">
        <v>24768214800</v>
      </c>
      <c r="N41" s="8"/>
      <c r="O41" s="8">
        <v>127328448643</v>
      </c>
      <c r="P41" s="8"/>
      <c r="Q41" s="8">
        <v>4474534847</v>
      </c>
      <c r="R41" s="8"/>
      <c r="S41" s="8">
        <f t="shared" si="2"/>
        <v>156571198290</v>
      </c>
      <c r="T41" s="8"/>
      <c r="U41" s="7">
        <f t="shared" si="3"/>
        <v>3.1899310382797655E-2</v>
      </c>
    </row>
    <row r="42" spans="1:21" x14ac:dyDescent="0.55000000000000004">
      <c r="A42" s="1" t="s">
        <v>229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f t="shared" si="0"/>
        <v>0</v>
      </c>
      <c r="J42" s="8"/>
      <c r="K42" s="7">
        <f t="shared" si="1"/>
        <v>0</v>
      </c>
      <c r="L42" s="8"/>
      <c r="M42" s="8">
        <v>5013127600</v>
      </c>
      <c r="N42" s="8"/>
      <c r="O42" s="8">
        <v>0</v>
      </c>
      <c r="P42" s="8"/>
      <c r="Q42" s="8">
        <v>51551621889</v>
      </c>
      <c r="R42" s="8"/>
      <c r="S42" s="8">
        <f t="shared" si="2"/>
        <v>56564749489</v>
      </c>
      <c r="T42" s="8"/>
      <c r="U42" s="7">
        <f t="shared" si="3"/>
        <v>1.1524319417500742E-2</v>
      </c>
    </row>
    <row r="43" spans="1:21" x14ac:dyDescent="0.55000000000000004">
      <c r="A43" s="1" t="s">
        <v>272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f t="shared" si="0"/>
        <v>0</v>
      </c>
      <c r="J43" s="8"/>
      <c r="K43" s="7">
        <f t="shared" si="1"/>
        <v>0</v>
      </c>
      <c r="L43" s="8"/>
      <c r="M43" s="8">
        <v>0</v>
      </c>
      <c r="N43" s="8"/>
      <c r="O43" s="8">
        <v>0</v>
      </c>
      <c r="P43" s="8"/>
      <c r="Q43" s="8">
        <v>-13958124051</v>
      </c>
      <c r="R43" s="8"/>
      <c r="S43" s="8">
        <f t="shared" si="2"/>
        <v>-13958124051</v>
      </c>
      <c r="T43" s="8"/>
      <c r="U43" s="7">
        <f t="shared" si="3"/>
        <v>-2.8437831244016209E-3</v>
      </c>
    </row>
    <row r="44" spans="1:21" x14ac:dyDescent="0.55000000000000004">
      <c r="A44" s="1" t="s">
        <v>17</v>
      </c>
      <c r="C44" s="8">
        <v>0</v>
      </c>
      <c r="D44" s="8"/>
      <c r="E44" s="8">
        <v>-15331262923</v>
      </c>
      <c r="F44" s="8"/>
      <c r="G44" s="8">
        <v>0</v>
      </c>
      <c r="H44" s="8"/>
      <c r="I44" s="8">
        <f t="shared" si="0"/>
        <v>-15331262923</v>
      </c>
      <c r="J44" s="8"/>
      <c r="K44" s="7">
        <f t="shared" si="1"/>
        <v>9.7557462239691983E-3</v>
      </c>
      <c r="L44" s="8"/>
      <c r="M44" s="8">
        <v>768958577</v>
      </c>
      <c r="N44" s="8"/>
      <c r="O44" s="8">
        <v>-35021414702</v>
      </c>
      <c r="P44" s="8"/>
      <c r="Q44" s="8">
        <v>-4182975115</v>
      </c>
      <c r="R44" s="8"/>
      <c r="S44" s="8">
        <f t="shared" si="2"/>
        <v>-38435431240</v>
      </c>
      <c r="T44" s="8"/>
      <c r="U44" s="7">
        <f t="shared" si="3"/>
        <v>-7.8307106556758359E-3</v>
      </c>
    </row>
    <row r="45" spans="1:21" x14ac:dyDescent="0.55000000000000004">
      <c r="A45" s="1" t="s">
        <v>16</v>
      </c>
      <c r="C45" s="8">
        <v>0</v>
      </c>
      <c r="D45" s="8"/>
      <c r="E45" s="8">
        <v>-33975038520</v>
      </c>
      <c r="F45" s="8"/>
      <c r="G45" s="8">
        <v>0</v>
      </c>
      <c r="H45" s="8"/>
      <c r="I45" s="8">
        <f t="shared" si="0"/>
        <v>-33975038520</v>
      </c>
      <c r="J45" s="8"/>
      <c r="K45" s="7">
        <f t="shared" si="1"/>
        <v>2.1619344434661878E-2</v>
      </c>
      <c r="L45" s="8"/>
      <c r="M45" s="8">
        <v>727200000</v>
      </c>
      <c r="N45" s="8"/>
      <c r="O45" s="8">
        <v>-168670404331</v>
      </c>
      <c r="P45" s="8"/>
      <c r="Q45" s="8">
        <v>-3800256331</v>
      </c>
      <c r="R45" s="8"/>
      <c r="S45" s="8">
        <f t="shared" si="2"/>
        <v>-171743460662</v>
      </c>
      <c r="T45" s="8"/>
      <c r="U45" s="7">
        <f t="shared" si="3"/>
        <v>-3.499045812835707E-2</v>
      </c>
    </row>
    <row r="46" spans="1:21" x14ac:dyDescent="0.55000000000000004">
      <c r="A46" s="1" t="s">
        <v>273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0"/>
        <v>0</v>
      </c>
      <c r="J46" s="8"/>
      <c r="K46" s="7">
        <f t="shared" si="1"/>
        <v>0</v>
      </c>
      <c r="L46" s="8"/>
      <c r="M46" s="8">
        <v>0</v>
      </c>
      <c r="N46" s="8"/>
      <c r="O46" s="8">
        <v>0</v>
      </c>
      <c r="P46" s="8"/>
      <c r="Q46" s="8">
        <v>-1342988682</v>
      </c>
      <c r="R46" s="8"/>
      <c r="S46" s="8">
        <f t="shared" si="2"/>
        <v>-1342988682</v>
      </c>
      <c r="T46" s="8"/>
      <c r="U46" s="7">
        <f t="shared" si="3"/>
        <v>-2.7361617765965897E-4</v>
      </c>
    </row>
    <row r="47" spans="1:21" x14ac:dyDescent="0.55000000000000004">
      <c r="A47" s="1" t="s">
        <v>253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J47" s="8"/>
      <c r="K47" s="7">
        <f t="shared" si="1"/>
        <v>0</v>
      </c>
      <c r="L47" s="8"/>
      <c r="M47" s="8">
        <v>477631000</v>
      </c>
      <c r="N47" s="8"/>
      <c r="O47" s="8">
        <v>0</v>
      </c>
      <c r="P47" s="8"/>
      <c r="Q47" s="8">
        <v>-3118896985</v>
      </c>
      <c r="R47" s="8"/>
      <c r="S47" s="8">
        <f t="shared" si="2"/>
        <v>-2641265985</v>
      </c>
      <c r="T47" s="8"/>
      <c r="U47" s="7">
        <f t="shared" si="3"/>
        <v>-5.3812300333159037E-4</v>
      </c>
    </row>
    <row r="48" spans="1:21" x14ac:dyDescent="0.55000000000000004">
      <c r="A48" s="1" t="s">
        <v>40</v>
      </c>
      <c r="C48" s="8">
        <v>0</v>
      </c>
      <c r="D48" s="8"/>
      <c r="E48" s="8">
        <v>1848930845</v>
      </c>
      <c r="F48" s="8"/>
      <c r="G48" s="8">
        <v>0</v>
      </c>
      <c r="H48" s="8"/>
      <c r="I48" s="8">
        <f t="shared" si="0"/>
        <v>1848930845</v>
      </c>
      <c r="J48" s="8"/>
      <c r="K48" s="7">
        <f t="shared" si="1"/>
        <v>-1.1765306093882667E-3</v>
      </c>
      <c r="L48" s="8"/>
      <c r="M48" s="8">
        <v>0</v>
      </c>
      <c r="N48" s="8"/>
      <c r="O48" s="8">
        <v>4156329340</v>
      </c>
      <c r="P48" s="8"/>
      <c r="Q48" s="8">
        <v>1957408627</v>
      </c>
      <c r="R48" s="8"/>
      <c r="S48" s="8">
        <f t="shared" si="2"/>
        <v>6113737967</v>
      </c>
      <c r="T48" s="8"/>
      <c r="U48" s="7">
        <f t="shared" si="3"/>
        <v>1.2455932325893379E-3</v>
      </c>
    </row>
    <row r="49" spans="1:21" x14ac:dyDescent="0.55000000000000004">
      <c r="A49" s="1" t="s">
        <v>256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J49" s="8"/>
      <c r="K49" s="7">
        <f t="shared" si="1"/>
        <v>0</v>
      </c>
      <c r="L49" s="8"/>
      <c r="M49" s="8">
        <v>1901067000</v>
      </c>
      <c r="N49" s="8"/>
      <c r="O49" s="8">
        <v>0</v>
      </c>
      <c r="P49" s="8"/>
      <c r="Q49" s="8">
        <v>21960971682</v>
      </c>
      <c r="R49" s="8"/>
      <c r="S49" s="8">
        <f t="shared" si="2"/>
        <v>23862038682</v>
      </c>
      <c r="T49" s="8"/>
      <c r="U49" s="7">
        <f t="shared" si="3"/>
        <v>4.8615747123144908E-3</v>
      </c>
    </row>
    <row r="50" spans="1:21" x14ac:dyDescent="0.55000000000000004">
      <c r="A50" s="1" t="s">
        <v>274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0"/>
        <v>0</v>
      </c>
      <c r="J50" s="8"/>
      <c r="K50" s="7">
        <f t="shared" si="1"/>
        <v>0</v>
      </c>
      <c r="L50" s="8"/>
      <c r="M50" s="8">
        <v>0</v>
      </c>
      <c r="N50" s="8"/>
      <c r="O50" s="8">
        <v>0</v>
      </c>
      <c r="P50" s="8"/>
      <c r="Q50" s="8">
        <v>-234752</v>
      </c>
      <c r="R50" s="8"/>
      <c r="S50" s="8">
        <f t="shared" si="2"/>
        <v>-234752</v>
      </c>
      <c r="T50" s="8"/>
      <c r="U50" s="7">
        <f t="shared" si="3"/>
        <v>-4.7827614483172739E-8</v>
      </c>
    </row>
    <row r="51" spans="1:21" x14ac:dyDescent="0.55000000000000004">
      <c r="A51" s="1" t="s">
        <v>69</v>
      </c>
      <c r="C51" s="8">
        <v>0</v>
      </c>
      <c r="D51" s="8"/>
      <c r="E51" s="8">
        <v>-73007008200</v>
      </c>
      <c r="F51" s="8"/>
      <c r="G51" s="8">
        <v>0</v>
      </c>
      <c r="H51" s="8"/>
      <c r="I51" s="8">
        <f t="shared" si="0"/>
        <v>-73007008200</v>
      </c>
      <c r="J51" s="8"/>
      <c r="K51" s="7">
        <f t="shared" si="1"/>
        <v>4.6456567090890945E-2</v>
      </c>
      <c r="L51" s="8"/>
      <c r="M51" s="8">
        <v>25104161074</v>
      </c>
      <c r="N51" s="8"/>
      <c r="O51" s="8">
        <v>-60723132057</v>
      </c>
      <c r="P51" s="8"/>
      <c r="Q51" s="8">
        <v>1636943187</v>
      </c>
      <c r="R51" s="8"/>
      <c r="S51" s="8">
        <f t="shared" si="2"/>
        <v>-33982027796</v>
      </c>
      <c r="T51" s="8"/>
      <c r="U51" s="7">
        <f t="shared" si="3"/>
        <v>-6.9233886177052723E-3</v>
      </c>
    </row>
    <row r="52" spans="1:21" x14ac:dyDescent="0.55000000000000004">
      <c r="A52" s="1" t="s">
        <v>78</v>
      </c>
      <c r="C52" s="8">
        <v>0</v>
      </c>
      <c r="D52" s="8"/>
      <c r="E52" s="8">
        <v>-26718668200</v>
      </c>
      <c r="F52" s="8"/>
      <c r="G52" s="8">
        <v>0</v>
      </c>
      <c r="H52" s="8"/>
      <c r="I52" s="8">
        <f t="shared" si="0"/>
        <v>-26718668200</v>
      </c>
      <c r="J52" s="8"/>
      <c r="K52" s="7">
        <f t="shared" si="1"/>
        <v>1.7001896563302185E-2</v>
      </c>
      <c r="L52" s="8"/>
      <c r="M52" s="8">
        <v>12770894856</v>
      </c>
      <c r="N52" s="8"/>
      <c r="O52" s="8">
        <v>-17195826779</v>
      </c>
      <c r="P52" s="8"/>
      <c r="Q52" s="8">
        <v>4507821089</v>
      </c>
      <c r="R52" s="8"/>
      <c r="S52" s="8">
        <f t="shared" si="2"/>
        <v>82889166</v>
      </c>
      <c r="T52" s="8"/>
      <c r="U52" s="7">
        <f t="shared" si="3"/>
        <v>1.6887571037859992E-5</v>
      </c>
    </row>
    <row r="53" spans="1:21" x14ac:dyDescent="0.55000000000000004">
      <c r="A53" s="1" t="s">
        <v>25</v>
      </c>
      <c r="C53" s="8">
        <v>0</v>
      </c>
      <c r="D53" s="8"/>
      <c r="E53" s="8">
        <v>-77108687429</v>
      </c>
      <c r="F53" s="8"/>
      <c r="G53" s="8">
        <v>0</v>
      </c>
      <c r="H53" s="8"/>
      <c r="I53" s="8">
        <f t="shared" si="0"/>
        <v>-77108687429</v>
      </c>
      <c r="J53" s="8"/>
      <c r="K53" s="7">
        <f t="shared" si="1"/>
        <v>4.9066589621404012E-2</v>
      </c>
      <c r="L53" s="8"/>
      <c r="M53" s="8">
        <v>0</v>
      </c>
      <c r="N53" s="8"/>
      <c r="O53" s="8">
        <v>778397404478</v>
      </c>
      <c r="P53" s="8"/>
      <c r="Q53" s="8">
        <v>16647893</v>
      </c>
      <c r="R53" s="8"/>
      <c r="S53" s="8">
        <f t="shared" si="2"/>
        <v>778414052371</v>
      </c>
      <c r="T53" s="8"/>
      <c r="U53" s="7">
        <f t="shared" si="3"/>
        <v>0.1585915655887252</v>
      </c>
    </row>
    <row r="54" spans="1:21" x14ac:dyDescent="0.55000000000000004">
      <c r="A54" s="1" t="s">
        <v>29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f t="shared" si="0"/>
        <v>0</v>
      </c>
      <c r="J54" s="8"/>
      <c r="K54" s="7">
        <f t="shared" si="1"/>
        <v>0</v>
      </c>
      <c r="L54" s="8"/>
      <c r="M54" s="8">
        <v>0</v>
      </c>
      <c r="N54" s="8"/>
      <c r="O54" s="8">
        <v>0</v>
      </c>
      <c r="P54" s="8"/>
      <c r="Q54" s="8">
        <v>2097507090</v>
      </c>
      <c r="R54" s="8"/>
      <c r="S54" s="8">
        <f t="shared" si="2"/>
        <v>2097507090</v>
      </c>
      <c r="T54" s="8"/>
      <c r="U54" s="7">
        <f t="shared" si="3"/>
        <v>4.2733932182150314E-4</v>
      </c>
    </row>
    <row r="55" spans="1:21" x14ac:dyDescent="0.55000000000000004">
      <c r="A55" s="1" t="s">
        <v>30</v>
      </c>
      <c r="C55" s="8">
        <v>0</v>
      </c>
      <c r="D55" s="8"/>
      <c r="E55" s="8">
        <v>51114463491</v>
      </c>
      <c r="F55" s="8"/>
      <c r="G55" s="8">
        <v>0</v>
      </c>
      <c r="H55" s="8"/>
      <c r="I55" s="8">
        <f t="shared" si="0"/>
        <v>51114463491</v>
      </c>
      <c r="J55" s="8"/>
      <c r="K55" s="7">
        <f t="shared" si="1"/>
        <v>-3.2525678849616761E-2</v>
      </c>
      <c r="L55" s="8"/>
      <c r="M55" s="8">
        <v>85031005800</v>
      </c>
      <c r="N55" s="8"/>
      <c r="O55" s="8">
        <v>332639810526</v>
      </c>
      <c r="P55" s="8"/>
      <c r="Q55" s="8">
        <v>11913689284</v>
      </c>
      <c r="R55" s="8"/>
      <c r="S55" s="8">
        <f t="shared" si="2"/>
        <v>429584505610</v>
      </c>
      <c r="T55" s="8"/>
      <c r="U55" s="7">
        <f t="shared" si="3"/>
        <v>8.7522160076418665E-2</v>
      </c>
    </row>
    <row r="56" spans="1:21" x14ac:dyDescent="0.55000000000000004">
      <c r="A56" s="1" t="s">
        <v>70</v>
      </c>
      <c r="C56" s="8">
        <v>0</v>
      </c>
      <c r="D56" s="8"/>
      <c r="E56" s="8">
        <v>2829533782</v>
      </c>
      <c r="F56" s="8"/>
      <c r="G56" s="8">
        <v>0</v>
      </c>
      <c r="H56" s="8"/>
      <c r="I56" s="8">
        <f t="shared" si="0"/>
        <v>2829533782</v>
      </c>
      <c r="J56" s="8"/>
      <c r="K56" s="7">
        <f t="shared" si="1"/>
        <v>-1.8005179121889478E-3</v>
      </c>
      <c r="L56" s="8"/>
      <c r="M56" s="8">
        <v>1320000000</v>
      </c>
      <c r="N56" s="8"/>
      <c r="O56" s="8">
        <v>22800641513</v>
      </c>
      <c r="P56" s="8"/>
      <c r="Q56" s="8">
        <v>214838543</v>
      </c>
      <c r="R56" s="8"/>
      <c r="S56" s="8">
        <f t="shared" si="2"/>
        <v>24335480056</v>
      </c>
      <c r="T56" s="8"/>
      <c r="U56" s="7">
        <f t="shared" si="3"/>
        <v>4.9580321291461072E-3</v>
      </c>
    </row>
    <row r="57" spans="1:21" x14ac:dyDescent="0.55000000000000004">
      <c r="A57" s="1" t="s">
        <v>84</v>
      </c>
      <c r="C57" s="8">
        <v>0</v>
      </c>
      <c r="D57" s="8"/>
      <c r="E57" s="8">
        <v>-3349084799</v>
      </c>
      <c r="F57" s="8"/>
      <c r="G57" s="8">
        <v>0</v>
      </c>
      <c r="H57" s="8"/>
      <c r="I57" s="8">
        <f t="shared" si="0"/>
        <v>-3349084799</v>
      </c>
      <c r="J57" s="8"/>
      <c r="K57" s="7">
        <f t="shared" si="1"/>
        <v>2.1311239358227326E-3</v>
      </c>
      <c r="L57" s="8"/>
      <c r="M57" s="8">
        <v>0</v>
      </c>
      <c r="N57" s="8"/>
      <c r="O57" s="8">
        <v>-55627481697</v>
      </c>
      <c r="P57" s="8"/>
      <c r="Q57" s="8">
        <v>-238571924</v>
      </c>
      <c r="R57" s="8"/>
      <c r="S57" s="8">
        <f t="shared" si="2"/>
        <v>-55866053621</v>
      </c>
      <c r="T57" s="8"/>
      <c r="U57" s="7">
        <f t="shared" si="3"/>
        <v>-1.1381969377391648E-2</v>
      </c>
    </row>
    <row r="58" spans="1:21" x14ac:dyDescent="0.55000000000000004">
      <c r="A58" s="1" t="s">
        <v>31</v>
      </c>
      <c r="C58" s="8">
        <v>0</v>
      </c>
      <c r="D58" s="8"/>
      <c r="E58" s="8">
        <v>-44449690293</v>
      </c>
      <c r="F58" s="8"/>
      <c r="G58" s="8">
        <v>0</v>
      </c>
      <c r="H58" s="8"/>
      <c r="I58" s="8">
        <f t="shared" si="0"/>
        <v>-44449690293</v>
      </c>
      <c r="J58" s="8"/>
      <c r="K58" s="7">
        <f t="shared" si="1"/>
        <v>2.8284682117217321E-2</v>
      </c>
      <c r="L58" s="8"/>
      <c r="M58" s="8">
        <v>20219295200</v>
      </c>
      <c r="N58" s="8"/>
      <c r="O58" s="8">
        <v>34090979862</v>
      </c>
      <c r="P58" s="8"/>
      <c r="Q58" s="8">
        <v>620287217</v>
      </c>
      <c r="R58" s="8"/>
      <c r="S58" s="8">
        <f t="shared" si="2"/>
        <v>54930562279</v>
      </c>
      <c r="T58" s="8"/>
      <c r="U58" s="7">
        <f t="shared" si="3"/>
        <v>1.1191375392004849E-2</v>
      </c>
    </row>
    <row r="59" spans="1:21" x14ac:dyDescent="0.55000000000000004">
      <c r="A59" s="1" t="s">
        <v>71</v>
      </c>
      <c r="C59" s="8">
        <v>0</v>
      </c>
      <c r="D59" s="8"/>
      <c r="E59" s="8">
        <v>586115351</v>
      </c>
      <c r="F59" s="8"/>
      <c r="G59" s="8">
        <v>0</v>
      </c>
      <c r="H59" s="8"/>
      <c r="I59" s="8">
        <f t="shared" si="0"/>
        <v>586115351</v>
      </c>
      <c r="J59" s="8"/>
      <c r="K59" s="7">
        <f t="shared" si="1"/>
        <v>-3.7296292230110307E-4</v>
      </c>
      <c r="L59" s="8"/>
      <c r="M59" s="8">
        <v>359337235</v>
      </c>
      <c r="N59" s="8"/>
      <c r="O59" s="8">
        <v>1464451810</v>
      </c>
      <c r="P59" s="8"/>
      <c r="Q59" s="8">
        <v>-272641454</v>
      </c>
      <c r="R59" s="8"/>
      <c r="S59" s="8">
        <f t="shared" si="2"/>
        <v>1551147591</v>
      </c>
      <c r="T59" s="8"/>
      <c r="U59" s="7">
        <f t="shared" si="3"/>
        <v>3.1602580164961366E-4</v>
      </c>
    </row>
    <row r="60" spans="1:21" x14ac:dyDescent="0.55000000000000004">
      <c r="A60" s="1" t="s">
        <v>20</v>
      </c>
      <c r="C60" s="8">
        <v>0</v>
      </c>
      <c r="D60" s="8"/>
      <c r="E60" s="8">
        <v>-3036626066</v>
      </c>
      <c r="F60" s="8"/>
      <c r="G60" s="8">
        <v>0</v>
      </c>
      <c r="H60" s="8"/>
      <c r="I60" s="8">
        <f t="shared" si="0"/>
        <v>-3036626066</v>
      </c>
      <c r="J60" s="8"/>
      <c r="K60" s="7">
        <f t="shared" si="1"/>
        <v>1.9322969950859763E-3</v>
      </c>
      <c r="L60" s="8"/>
      <c r="M60" s="8">
        <v>14257447292</v>
      </c>
      <c r="N60" s="8"/>
      <c r="O60" s="8">
        <v>22925080237</v>
      </c>
      <c r="P60" s="8"/>
      <c r="Q60" s="8">
        <v>3789685177</v>
      </c>
      <c r="R60" s="8"/>
      <c r="S60" s="8">
        <f t="shared" si="2"/>
        <v>40972212706</v>
      </c>
      <c r="T60" s="8"/>
      <c r="U60" s="7">
        <f t="shared" si="3"/>
        <v>8.3475463204791423E-3</v>
      </c>
    </row>
    <row r="61" spans="1:21" x14ac:dyDescent="0.55000000000000004">
      <c r="A61" s="1" t="s">
        <v>87</v>
      </c>
      <c r="C61" s="8">
        <v>0</v>
      </c>
      <c r="D61" s="8"/>
      <c r="E61" s="8">
        <v>-14996923478</v>
      </c>
      <c r="F61" s="8"/>
      <c r="G61" s="8">
        <v>0</v>
      </c>
      <c r="H61" s="8"/>
      <c r="I61" s="8">
        <f t="shared" si="0"/>
        <v>-14996923478</v>
      </c>
      <c r="J61" s="8"/>
      <c r="K61" s="7">
        <f t="shared" si="1"/>
        <v>9.5429959245017324E-3</v>
      </c>
      <c r="L61" s="8"/>
      <c r="M61" s="8">
        <v>90665200000</v>
      </c>
      <c r="N61" s="8"/>
      <c r="O61" s="8">
        <v>174231084550</v>
      </c>
      <c r="P61" s="8"/>
      <c r="Q61" s="8">
        <v>-240659505</v>
      </c>
      <c r="R61" s="8"/>
      <c r="S61" s="8">
        <f t="shared" si="2"/>
        <v>264655625045</v>
      </c>
      <c r="T61" s="8"/>
      <c r="U61" s="7">
        <f t="shared" si="3"/>
        <v>5.3920082493249789E-2</v>
      </c>
    </row>
    <row r="62" spans="1:21" x14ac:dyDescent="0.55000000000000004">
      <c r="A62" s="1" t="s">
        <v>275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f t="shared" si="0"/>
        <v>0</v>
      </c>
      <c r="J62" s="8"/>
      <c r="K62" s="7">
        <f t="shared" si="1"/>
        <v>0</v>
      </c>
      <c r="L62" s="8"/>
      <c r="M62" s="8">
        <v>0</v>
      </c>
      <c r="N62" s="8"/>
      <c r="O62" s="8">
        <v>0</v>
      </c>
      <c r="P62" s="8"/>
      <c r="Q62" s="8">
        <v>139337007</v>
      </c>
      <c r="R62" s="8"/>
      <c r="S62" s="8">
        <f t="shared" si="2"/>
        <v>139337007</v>
      </c>
      <c r="T62" s="8"/>
      <c r="U62" s="7">
        <f t="shared" si="3"/>
        <v>2.8388071897300732E-5</v>
      </c>
    </row>
    <row r="63" spans="1:21" x14ac:dyDescent="0.55000000000000004">
      <c r="A63" s="1" t="s">
        <v>22</v>
      </c>
      <c r="C63" s="8">
        <v>0</v>
      </c>
      <c r="D63" s="8"/>
      <c r="E63" s="8">
        <v>-86522701263</v>
      </c>
      <c r="F63" s="8"/>
      <c r="G63" s="8">
        <v>0</v>
      </c>
      <c r="H63" s="8"/>
      <c r="I63" s="8">
        <f t="shared" si="0"/>
        <v>-86522701263</v>
      </c>
      <c r="J63" s="8"/>
      <c r="K63" s="7">
        <f t="shared" si="1"/>
        <v>5.5057011309082436E-2</v>
      </c>
      <c r="L63" s="8"/>
      <c r="M63" s="8">
        <v>74357599067</v>
      </c>
      <c r="N63" s="8"/>
      <c r="O63" s="8">
        <v>16918794503</v>
      </c>
      <c r="P63" s="8"/>
      <c r="Q63" s="8">
        <v>7404735878</v>
      </c>
      <c r="R63" s="8"/>
      <c r="S63" s="8">
        <f t="shared" si="2"/>
        <v>98681129448</v>
      </c>
      <c r="T63" s="8"/>
      <c r="U63" s="7">
        <f t="shared" si="3"/>
        <v>2.0104974679674755E-2</v>
      </c>
    </row>
    <row r="64" spans="1:21" x14ac:dyDescent="0.55000000000000004">
      <c r="A64" s="1" t="s">
        <v>88</v>
      </c>
      <c r="C64" s="8">
        <v>0</v>
      </c>
      <c r="D64" s="8"/>
      <c r="E64" s="8">
        <v>-4801793896</v>
      </c>
      <c r="F64" s="8"/>
      <c r="G64" s="8">
        <v>0</v>
      </c>
      <c r="H64" s="8"/>
      <c r="I64" s="8">
        <f t="shared" si="0"/>
        <v>-4801793896</v>
      </c>
      <c r="J64" s="8"/>
      <c r="K64" s="7">
        <f t="shared" si="1"/>
        <v>3.0555266649887813E-3</v>
      </c>
      <c r="L64" s="8"/>
      <c r="M64" s="8">
        <v>0</v>
      </c>
      <c r="N64" s="8"/>
      <c r="O64" s="8">
        <v>-2582996713</v>
      </c>
      <c r="P64" s="8"/>
      <c r="Q64" s="8">
        <v>1757129466</v>
      </c>
      <c r="R64" s="8"/>
      <c r="S64" s="8">
        <f t="shared" si="2"/>
        <v>-825867247</v>
      </c>
      <c r="T64" s="8"/>
      <c r="U64" s="7">
        <f t="shared" si="3"/>
        <v>-1.6825952623958557E-4</v>
      </c>
    </row>
    <row r="65" spans="1:21" x14ac:dyDescent="0.55000000000000004">
      <c r="A65" s="1" t="s">
        <v>82</v>
      </c>
      <c r="C65" s="8">
        <v>0</v>
      </c>
      <c r="D65" s="8"/>
      <c r="E65" s="8">
        <v>-64736865186</v>
      </c>
      <c r="F65" s="8"/>
      <c r="G65" s="8">
        <v>0</v>
      </c>
      <c r="H65" s="8"/>
      <c r="I65" s="8">
        <f t="shared" si="0"/>
        <v>-64736865186</v>
      </c>
      <c r="J65" s="8"/>
      <c r="K65" s="7">
        <f t="shared" si="1"/>
        <v>4.1194024997279248E-2</v>
      </c>
      <c r="L65" s="8"/>
      <c r="M65" s="8">
        <v>115707893400</v>
      </c>
      <c r="N65" s="8"/>
      <c r="O65" s="8">
        <v>407560785305</v>
      </c>
      <c r="P65" s="8"/>
      <c r="Q65" s="8">
        <v>29297425931</v>
      </c>
      <c r="R65" s="8"/>
      <c r="S65" s="8">
        <f t="shared" si="2"/>
        <v>552566104636</v>
      </c>
      <c r="T65" s="8"/>
      <c r="U65" s="7">
        <f t="shared" si="3"/>
        <v>0.11257803396349805</v>
      </c>
    </row>
    <row r="66" spans="1:21" x14ac:dyDescent="0.55000000000000004">
      <c r="A66" s="1" t="s">
        <v>276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f t="shared" si="0"/>
        <v>0</v>
      </c>
      <c r="J66" s="8"/>
      <c r="K66" s="7">
        <f t="shared" si="1"/>
        <v>0</v>
      </c>
      <c r="L66" s="8"/>
      <c r="M66" s="8">
        <v>0</v>
      </c>
      <c r="N66" s="8"/>
      <c r="O66" s="8">
        <v>0</v>
      </c>
      <c r="P66" s="8"/>
      <c r="Q66" s="8">
        <v>-1755922527</v>
      </c>
      <c r="R66" s="8"/>
      <c r="S66" s="8">
        <f t="shared" si="2"/>
        <v>-1755922527</v>
      </c>
      <c r="T66" s="8"/>
      <c r="U66" s="7">
        <f t="shared" si="3"/>
        <v>-3.5774598590714658E-4</v>
      </c>
    </row>
    <row r="67" spans="1:21" x14ac:dyDescent="0.55000000000000004">
      <c r="A67" s="1" t="s">
        <v>260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f t="shared" si="0"/>
        <v>0</v>
      </c>
      <c r="J67" s="8"/>
      <c r="K67" s="7">
        <f t="shared" si="1"/>
        <v>0</v>
      </c>
      <c r="L67" s="8"/>
      <c r="M67" s="8">
        <v>330921030</v>
      </c>
      <c r="N67" s="8"/>
      <c r="O67" s="8">
        <v>0</v>
      </c>
      <c r="P67" s="8"/>
      <c r="Q67" s="8">
        <v>4992036199</v>
      </c>
      <c r="R67" s="8"/>
      <c r="S67" s="8">
        <f t="shared" si="2"/>
        <v>5322957229</v>
      </c>
      <c r="T67" s="8"/>
      <c r="U67" s="7">
        <f t="shared" si="3"/>
        <v>1.0844821184016725E-3</v>
      </c>
    </row>
    <row r="68" spans="1:21" x14ac:dyDescent="0.55000000000000004">
      <c r="A68" s="1" t="s">
        <v>83</v>
      </c>
      <c r="C68" s="8">
        <v>0</v>
      </c>
      <c r="D68" s="8"/>
      <c r="E68" s="8">
        <v>-22127550285</v>
      </c>
      <c r="F68" s="8"/>
      <c r="G68" s="8">
        <v>0</v>
      </c>
      <c r="H68" s="8"/>
      <c r="I68" s="8">
        <f t="shared" si="0"/>
        <v>-22127550285</v>
      </c>
      <c r="J68" s="8"/>
      <c r="K68" s="7">
        <f t="shared" si="1"/>
        <v>1.4080429395984556E-2</v>
      </c>
      <c r="L68" s="8"/>
      <c r="M68" s="8">
        <v>7720212920</v>
      </c>
      <c r="N68" s="8"/>
      <c r="O68" s="8">
        <v>-91545253432</v>
      </c>
      <c r="P68" s="8"/>
      <c r="Q68" s="8">
        <v>-1835016176</v>
      </c>
      <c r="R68" s="8"/>
      <c r="S68" s="8">
        <f t="shared" si="2"/>
        <v>-85660056688</v>
      </c>
      <c r="T68" s="8"/>
      <c r="U68" s="7">
        <f t="shared" si="3"/>
        <v>-1.7452103359632234E-2</v>
      </c>
    </row>
    <row r="69" spans="1:21" x14ac:dyDescent="0.55000000000000004">
      <c r="A69" s="1" t="s">
        <v>277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f t="shared" si="0"/>
        <v>0</v>
      </c>
      <c r="J69" s="8"/>
      <c r="K69" s="7">
        <f t="shared" si="1"/>
        <v>0</v>
      </c>
      <c r="L69" s="8"/>
      <c r="M69" s="8">
        <v>0</v>
      </c>
      <c r="N69" s="8"/>
      <c r="O69" s="8">
        <v>0</v>
      </c>
      <c r="P69" s="8"/>
      <c r="Q69" s="8">
        <v>17432048708</v>
      </c>
      <c r="R69" s="8"/>
      <c r="S69" s="8">
        <f t="shared" si="2"/>
        <v>17432048708</v>
      </c>
      <c r="T69" s="8"/>
      <c r="U69" s="7">
        <f t="shared" si="3"/>
        <v>3.5515493169732885E-3</v>
      </c>
    </row>
    <row r="70" spans="1:21" x14ac:dyDescent="0.55000000000000004">
      <c r="A70" s="1" t="s">
        <v>18</v>
      </c>
      <c r="C70" s="8">
        <v>1646174497</v>
      </c>
      <c r="D70" s="8"/>
      <c r="E70" s="8">
        <v>4330081800</v>
      </c>
      <c r="F70" s="8"/>
      <c r="G70" s="8">
        <v>0</v>
      </c>
      <c r="H70" s="8"/>
      <c r="I70" s="8">
        <f t="shared" si="0"/>
        <v>5976256297</v>
      </c>
      <c r="J70" s="8"/>
      <c r="K70" s="7">
        <f t="shared" si="1"/>
        <v>-3.8028726071525276E-3</v>
      </c>
      <c r="L70" s="8"/>
      <c r="M70" s="8">
        <v>1646174497</v>
      </c>
      <c r="N70" s="8"/>
      <c r="O70" s="8">
        <v>-2646737940</v>
      </c>
      <c r="P70" s="8"/>
      <c r="Q70" s="8">
        <v>0</v>
      </c>
      <c r="R70" s="8"/>
      <c r="S70" s="8">
        <f t="shared" si="2"/>
        <v>-1000563443</v>
      </c>
      <c r="T70" s="8"/>
      <c r="U70" s="7">
        <f t="shared" si="3"/>
        <v>-2.0385156513154297E-4</v>
      </c>
    </row>
    <row r="71" spans="1:21" x14ac:dyDescent="0.55000000000000004">
      <c r="A71" s="1" t="s">
        <v>56</v>
      </c>
      <c r="C71" s="8">
        <v>0</v>
      </c>
      <c r="D71" s="8"/>
      <c r="E71" s="8">
        <v>-11704132932</v>
      </c>
      <c r="F71" s="8"/>
      <c r="G71" s="8">
        <v>0</v>
      </c>
      <c r="H71" s="8"/>
      <c r="I71" s="8">
        <f t="shared" si="0"/>
        <v>-11704132932</v>
      </c>
      <c r="J71" s="8"/>
      <c r="K71" s="7">
        <f t="shared" si="1"/>
        <v>7.4476937242329583E-3</v>
      </c>
      <c r="L71" s="8"/>
      <c r="M71" s="8">
        <v>4518630522</v>
      </c>
      <c r="N71" s="8"/>
      <c r="O71" s="8">
        <v>-10099534063</v>
      </c>
      <c r="P71" s="8"/>
      <c r="Q71" s="8">
        <v>0</v>
      </c>
      <c r="R71" s="8"/>
      <c r="S71" s="8">
        <f t="shared" si="2"/>
        <v>-5580903541</v>
      </c>
      <c r="T71" s="8"/>
      <c r="U71" s="7">
        <f t="shared" si="3"/>
        <v>-1.137035267119009E-3</v>
      </c>
    </row>
    <row r="72" spans="1:21" x14ac:dyDescent="0.55000000000000004">
      <c r="A72" s="1" t="s">
        <v>54</v>
      </c>
      <c r="C72" s="8">
        <v>0</v>
      </c>
      <c r="D72" s="8"/>
      <c r="E72" s="8">
        <v>-28829302908</v>
      </c>
      <c r="F72" s="8"/>
      <c r="G72" s="8">
        <v>0</v>
      </c>
      <c r="H72" s="8"/>
      <c r="I72" s="8">
        <f t="shared" si="0"/>
        <v>-28829302908</v>
      </c>
      <c r="J72" s="8"/>
      <c r="K72" s="7">
        <f t="shared" si="1"/>
        <v>1.8344957254790226E-2</v>
      </c>
      <c r="L72" s="8"/>
      <c r="M72" s="8">
        <v>11181067726</v>
      </c>
      <c r="N72" s="8"/>
      <c r="O72" s="8">
        <v>-88436153889</v>
      </c>
      <c r="P72" s="8"/>
      <c r="Q72" s="8">
        <v>0</v>
      </c>
      <c r="R72" s="8"/>
      <c r="S72" s="8">
        <f t="shared" si="2"/>
        <v>-77255086163</v>
      </c>
      <c r="T72" s="8"/>
      <c r="U72" s="7">
        <f t="shared" si="3"/>
        <v>-1.5739701803896267E-2</v>
      </c>
    </row>
    <row r="73" spans="1:21" x14ac:dyDescent="0.55000000000000004">
      <c r="A73" s="1" t="s">
        <v>58</v>
      </c>
      <c r="C73" s="8">
        <v>0</v>
      </c>
      <c r="D73" s="8"/>
      <c r="E73" s="8">
        <v>-41230657482</v>
      </c>
      <c r="F73" s="8"/>
      <c r="G73" s="8">
        <v>0</v>
      </c>
      <c r="H73" s="8"/>
      <c r="I73" s="8">
        <f t="shared" ref="I73:I109" si="4">C73+E73+G73</f>
        <v>-41230657482</v>
      </c>
      <c r="J73" s="8"/>
      <c r="K73" s="7">
        <f t="shared" ref="K73:K109" si="5">I73/$I$110</f>
        <v>2.6236314194204684E-2</v>
      </c>
      <c r="L73" s="8"/>
      <c r="M73" s="8">
        <v>81328330000</v>
      </c>
      <c r="N73" s="8"/>
      <c r="O73" s="8">
        <v>176645071764</v>
      </c>
      <c r="P73" s="8"/>
      <c r="Q73" s="8">
        <v>0</v>
      </c>
      <c r="R73" s="8"/>
      <c r="S73" s="8">
        <f t="shared" ref="S73:S107" si="6">M73+O73+Q73</f>
        <v>257973401764</v>
      </c>
      <c r="T73" s="8"/>
      <c r="U73" s="7">
        <f t="shared" ref="U73:U109" si="7">S73/$S$110</f>
        <v>5.2558667898383087E-2</v>
      </c>
    </row>
    <row r="74" spans="1:21" x14ac:dyDescent="0.55000000000000004">
      <c r="A74" s="1" t="s">
        <v>86</v>
      </c>
      <c r="C74" s="8">
        <v>0</v>
      </c>
      <c r="D74" s="8"/>
      <c r="E74" s="8">
        <v>-11555493908</v>
      </c>
      <c r="F74" s="8"/>
      <c r="G74" s="8">
        <v>0</v>
      </c>
      <c r="H74" s="8"/>
      <c r="I74" s="8">
        <f t="shared" si="4"/>
        <v>-11555493908</v>
      </c>
      <c r="J74" s="8"/>
      <c r="K74" s="7">
        <f t="shared" si="5"/>
        <v>7.3531102183335816E-3</v>
      </c>
      <c r="L74" s="8"/>
      <c r="M74" s="8">
        <v>9222104080</v>
      </c>
      <c r="N74" s="8"/>
      <c r="O74" s="8">
        <v>50141757814</v>
      </c>
      <c r="P74" s="8"/>
      <c r="Q74" s="8">
        <v>0</v>
      </c>
      <c r="R74" s="8"/>
      <c r="S74" s="8">
        <f t="shared" si="6"/>
        <v>59363861894</v>
      </c>
      <c r="T74" s="8"/>
      <c r="U74" s="7">
        <f t="shared" si="7"/>
        <v>1.2094601540768728E-2</v>
      </c>
    </row>
    <row r="75" spans="1:21" x14ac:dyDescent="0.55000000000000004">
      <c r="A75" s="1" t="s">
        <v>91</v>
      </c>
      <c r="C75" s="8">
        <v>0</v>
      </c>
      <c r="D75" s="8"/>
      <c r="E75" s="8">
        <v>-2635756656</v>
      </c>
      <c r="F75" s="8"/>
      <c r="G75" s="8">
        <v>0</v>
      </c>
      <c r="H75" s="8"/>
      <c r="I75" s="8">
        <f t="shared" si="4"/>
        <v>-2635756656</v>
      </c>
      <c r="J75" s="8"/>
      <c r="K75" s="7">
        <f t="shared" si="5"/>
        <v>1.6772116669852301E-3</v>
      </c>
      <c r="L75" s="8"/>
      <c r="M75" s="8">
        <v>2577256252</v>
      </c>
      <c r="N75" s="8"/>
      <c r="O75" s="8">
        <v>-8356546673</v>
      </c>
      <c r="P75" s="8"/>
      <c r="Q75" s="8">
        <v>0</v>
      </c>
      <c r="R75" s="8"/>
      <c r="S75" s="8">
        <f t="shared" si="6"/>
        <v>-5779290421</v>
      </c>
      <c r="T75" s="8"/>
      <c r="U75" s="7">
        <f t="shared" si="7"/>
        <v>-1.1774539694736619E-3</v>
      </c>
    </row>
    <row r="76" spans="1:21" x14ac:dyDescent="0.55000000000000004">
      <c r="A76" s="1" t="s">
        <v>64</v>
      </c>
      <c r="C76" s="8">
        <v>0</v>
      </c>
      <c r="D76" s="8"/>
      <c r="E76" s="8">
        <v>1981514100</v>
      </c>
      <c r="F76" s="8"/>
      <c r="G76" s="8">
        <v>0</v>
      </c>
      <c r="H76" s="8"/>
      <c r="I76" s="8">
        <f t="shared" si="4"/>
        <v>1981514100</v>
      </c>
      <c r="J76" s="8"/>
      <c r="K76" s="7">
        <f t="shared" si="5"/>
        <v>-1.2608973439374054E-3</v>
      </c>
      <c r="L76" s="8"/>
      <c r="M76" s="8">
        <v>11767007200</v>
      </c>
      <c r="N76" s="8"/>
      <c r="O76" s="8">
        <v>-8725179577</v>
      </c>
      <c r="P76" s="8"/>
      <c r="Q76" s="8">
        <v>0</v>
      </c>
      <c r="R76" s="8"/>
      <c r="S76" s="8">
        <f t="shared" si="6"/>
        <v>3041827623</v>
      </c>
      <c r="T76" s="8"/>
      <c r="U76" s="7">
        <f t="shared" si="7"/>
        <v>6.1973213807383829E-4</v>
      </c>
    </row>
    <row r="77" spans="1:21" x14ac:dyDescent="0.55000000000000004">
      <c r="A77" s="1" t="s">
        <v>63</v>
      </c>
      <c r="C77" s="8">
        <v>0</v>
      </c>
      <c r="D77" s="8"/>
      <c r="E77" s="8">
        <v>2664653631</v>
      </c>
      <c r="F77" s="8"/>
      <c r="G77" s="8">
        <v>0</v>
      </c>
      <c r="H77" s="8"/>
      <c r="I77" s="8">
        <f t="shared" si="4"/>
        <v>2664653631</v>
      </c>
      <c r="J77" s="8"/>
      <c r="K77" s="7">
        <f t="shared" si="5"/>
        <v>-1.6955996860386023E-3</v>
      </c>
      <c r="L77" s="8"/>
      <c r="M77" s="8">
        <v>3478782733</v>
      </c>
      <c r="N77" s="8"/>
      <c r="O77" s="8">
        <v>976361635</v>
      </c>
      <c r="P77" s="8"/>
      <c r="Q77" s="8">
        <v>0</v>
      </c>
      <c r="R77" s="8"/>
      <c r="S77" s="8">
        <f t="shared" si="6"/>
        <v>4455144368</v>
      </c>
      <c r="T77" s="8"/>
      <c r="U77" s="7">
        <f t="shared" si="7"/>
        <v>9.0767672820500894E-4</v>
      </c>
    </row>
    <row r="78" spans="1:21" x14ac:dyDescent="0.55000000000000004">
      <c r="A78" s="1" t="s">
        <v>50</v>
      </c>
      <c r="C78" s="8">
        <v>0</v>
      </c>
      <c r="D78" s="8"/>
      <c r="E78" s="8">
        <v>-14611167524</v>
      </c>
      <c r="F78" s="8"/>
      <c r="G78" s="8">
        <v>0</v>
      </c>
      <c r="H78" s="8"/>
      <c r="I78" s="8">
        <f t="shared" si="4"/>
        <v>-14611167524</v>
      </c>
      <c r="J78" s="8"/>
      <c r="K78" s="7">
        <f t="shared" si="5"/>
        <v>9.2975277454932451E-3</v>
      </c>
      <c r="L78" s="8"/>
      <c r="M78" s="8">
        <v>26176962514</v>
      </c>
      <c r="N78" s="8"/>
      <c r="O78" s="8">
        <v>17355777170</v>
      </c>
      <c r="P78" s="8"/>
      <c r="Q78" s="8">
        <v>0</v>
      </c>
      <c r="R78" s="8"/>
      <c r="S78" s="8">
        <f t="shared" si="6"/>
        <v>43532739684</v>
      </c>
      <c r="T78" s="8"/>
      <c r="U78" s="7">
        <f t="shared" si="7"/>
        <v>8.869219819224828E-3</v>
      </c>
    </row>
    <row r="79" spans="1:21" x14ac:dyDescent="0.55000000000000004">
      <c r="A79" s="1" t="s">
        <v>85</v>
      </c>
      <c r="C79" s="8">
        <v>0</v>
      </c>
      <c r="D79" s="8"/>
      <c r="E79" s="8">
        <v>8024939407</v>
      </c>
      <c r="F79" s="8"/>
      <c r="G79" s="8">
        <v>0</v>
      </c>
      <c r="H79" s="8"/>
      <c r="I79" s="8">
        <f t="shared" si="4"/>
        <v>8024939407</v>
      </c>
      <c r="J79" s="8"/>
      <c r="K79" s="7">
        <f t="shared" si="5"/>
        <v>-5.106511623381796E-3</v>
      </c>
      <c r="L79" s="8"/>
      <c r="M79" s="8">
        <v>44384599200</v>
      </c>
      <c r="N79" s="8"/>
      <c r="O79" s="8">
        <v>110657272761</v>
      </c>
      <c r="P79" s="8"/>
      <c r="Q79" s="8">
        <v>0</v>
      </c>
      <c r="R79" s="8"/>
      <c r="S79" s="8">
        <f t="shared" si="6"/>
        <v>155041871961</v>
      </c>
      <c r="T79" s="8"/>
      <c r="U79" s="7">
        <f t="shared" si="7"/>
        <v>3.1587730374608679E-2</v>
      </c>
    </row>
    <row r="80" spans="1:21" x14ac:dyDescent="0.55000000000000004">
      <c r="A80" s="1" t="s">
        <v>73</v>
      </c>
      <c r="C80" s="8">
        <v>0</v>
      </c>
      <c r="D80" s="8"/>
      <c r="E80" s="8">
        <v>-95052084850</v>
      </c>
      <c r="F80" s="8"/>
      <c r="G80" s="8">
        <v>0</v>
      </c>
      <c r="H80" s="8"/>
      <c r="I80" s="8">
        <f t="shared" si="4"/>
        <v>-95052084850</v>
      </c>
      <c r="J80" s="8"/>
      <c r="K80" s="7">
        <f t="shared" si="5"/>
        <v>6.0484516018875618E-2</v>
      </c>
      <c r="L80" s="8"/>
      <c r="M80" s="8">
        <v>71278635200</v>
      </c>
      <c r="N80" s="8"/>
      <c r="O80" s="8">
        <v>93691044542</v>
      </c>
      <c r="P80" s="8"/>
      <c r="Q80" s="8">
        <v>0</v>
      </c>
      <c r="R80" s="8"/>
      <c r="S80" s="8">
        <f t="shared" si="6"/>
        <v>164969679742</v>
      </c>
      <c r="T80" s="8"/>
      <c r="U80" s="7">
        <f t="shared" si="7"/>
        <v>3.3610389875753335E-2</v>
      </c>
    </row>
    <row r="81" spans="1:21" x14ac:dyDescent="0.55000000000000004">
      <c r="A81" s="1" t="s">
        <v>28</v>
      </c>
      <c r="C81" s="8">
        <v>0</v>
      </c>
      <c r="D81" s="8"/>
      <c r="E81" s="8">
        <v>-198715815076</v>
      </c>
      <c r="F81" s="8"/>
      <c r="G81" s="8">
        <v>0</v>
      </c>
      <c r="H81" s="8"/>
      <c r="I81" s="8">
        <f t="shared" si="4"/>
        <v>-198715815076</v>
      </c>
      <c r="J81" s="8"/>
      <c r="K81" s="7">
        <f t="shared" si="5"/>
        <v>0.12644888241152816</v>
      </c>
      <c r="L81" s="8"/>
      <c r="M81" s="8">
        <v>69154721000</v>
      </c>
      <c r="N81" s="8"/>
      <c r="O81" s="8">
        <v>126264252268</v>
      </c>
      <c r="P81" s="8"/>
      <c r="Q81" s="8">
        <v>0</v>
      </c>
      <c r="R81" s="8"/>
      <c r="S81" s="8">
        <f t="shared" si="6"/>
        <v>195418973268</v>
      </c>
      <c r="T81" s="8"/>
      <c r="U81" s="7">
        <f t="shared" si="7"/>
        <v>3.9814030620226204E-2</v>
      </c>
    </row>
    <row r="82" spans="1:21" x14ac:dyDescent="0.55000000000000004">
      <c r="A82" s="1" t="s">
        <v>66</v>
      </c>
      <c r="C82" s="8">
        <v>0</v>
      </c>
      <c r="D82" s="8"/>
      <c r="E82" s="8">
        <v>-4994998287</v>
      </c>
      <c r="F82" s="8"/>
      <c r="G82" s="8">
        <v>0</v>
      </c>
      <c r="H82" s="8"/>
      <c r="I82" s="8">
        <f t="shared" si="4"/>
        <v>-4994998287</v>
      </c>
      <c r="J82" s="8"/>
      <c r="K82" s="7">
        <f t="shared" si="5"/>
        <v>3.1784684615921684E-3</v>
      </c>
      <c r="L82" s="8"/>
      <c r="M82" s="8">
        <v>2729584000</v>
      </c>
      <c r="N82" s="8"/>
      <c r="O82" s="8">
        <v>-9646365003</v>
      </c>
      <c r="P82" s="8"/>
      <c r="Q82" s="8">
        <v>0</v>
      </c>
      <c r="R82" s="8"/>
      <c r="S82" s="8">
        <f t="shared" si="6"/>
        <v>-6916781003</v>
      </c>
      <c r="T82" s="8"/>
      <c r="U82" s="7">
        <f t="shared" si="7"/>
        <v>-1.4092026277774709E-3</v>
      </c>
    </row>
    <row r="83" spans="1:21" x14ac:dyDescent="0.55000000000000004">
      <c r="A83" s="1" t="s">
        <v>67</v>
      </c>
      <c r="C83" s="8">
        <v>0</v>
      </c>
      <c r="D83" s="8"/>
      <c r="E83" s="8">
        <v>470587878</v>
      </c>
      <c r="F83" s="8"/>
      <c r="G83" s="8">
        <v>0</v>
      </c>
      <c r="H83" s="8"/>
      <c r="I83" s="8">
        <f t="shared" si="4"/>
        <v>470587878</v>
      </c>
      <c r="J83" s="8"/>
      <c r="K83" s="7">
        <f t="shared" si="5"/>
        <v>-2.9944929761506104E-4</v>
      </c>
      <c r="L83" s="8"/>
      <c r="M83" s="8">
        <v>2630025750</v>
      </c>
      <c r="N83" s="8"/>
      <c r="O83" s="8">
        <v>-13433144863</v>
      </c>
      <c r="P83" s="8"/>
      <c r="Q83" s="8">
        <v>0</v>
      </c>
      <c r="R83" s="8"/>
      <c r="S83" s="8">
        <f t="shared" si="6"/>
        <v>-10803119113</v>
      </c>
      <c r="T83" s="8"/>
      <c r="U83" s="7">
        <f t="shared" si="7"/>
        <v>-2.2009926056108533E-3</v>
      </c>
    </row>
    <row r="84" spans="1:21" x14ac:dyDescent="0.55000000000000004">
      <c r="A84" s="1" t="s">
        <v>65</v>
      </c>
      <c r="C84" s="8">
        <v>0</v>
      </c>
      <c r="D84" s="8"/>
      <c r="E84" s="8">
        <v>6200116954</v>
      </c>
      <c r="F84" s="8"/>
      <c r="G84" s="8">
        <v>0</v>
      </c>
      <c r="H84" s="8"/>
      <c r="I84" s="8">
        <f t="shared" si="4"/>
        <v>6200116954</v>
      </c>
      <c r="J84" s="8"/>
      <c r="K84" s="7">
        <f t="shared" si="5"/>
        <v>-3.9453219128745423E-3</v>
      </c>
      <c r="L84" s="8"/>
      <c r="M84" s="8">
        <v>100827283017</v>
      </c>
      <c r="N84" s="8"/>
      <c r="O84" s="8">
        <v>27307868057</v>
      </c>
      <c r="P84" s="8"/>
      <c r="Q84" s="8">
        <v>0</v>
      </c>
      <c r="R84" s="8"/>
      <c r="S84" s="8">
        <f t="shared" si="6"/>
        <v>128135151074</v>
      </c>
      <c r="T84" s="8"/>
      <c r="U84" s="7">
        <f t="shared" si="7"/>
        <v>2.6105841940900903E-2</v>
      </c>
    </row>
    <row r="85" spans="1:21" x14ac:dyDescent="0.55000000000000004">
      <c r="A85" s="1" t="s">
        <v>81</v>
      </c>
      <c r="C85" s="8">
        <v>0</v>
      </c>
      <c r="D85" s="8"/>
      <c r="E85" s="8">
        <v>-6542976266</v>
      </c>
      <c r="F85" s="8"/>
      <c r="G85" s="8">
        <v>0</v>
      </c>
      <c r="H85" s="8"/>
      <c r="I85" s="8">
        <f t="shared" si="4"/>
        <v>-6542976266</v>
      </c>
      <c r="J85" s="8"/>
      <c r="K85" s="7">
        <f t="shared" si="5"/>
        <v>4.1634936613597065E-3</v>
      </c>
      <c r="L85" s="8"/>
      <c r="M85" s="8">
        <v>1004103226</v>
      </c>
      <c r="N85" s="8"/>
      <c r="O85" s="8">
        <v>762701792</v>
      </c>
      <c r="P85" s="8"/>
      <c r="Q85" s="8">
        <v>0</v>
      </c>
      <c r="R85" s="8"/>
      <c r="S85" s="8">
        <f t="shared" si="6"/>
        <v>1766805018</v>
      </c>
      <c r="T85" s="8"/>
      <c r="U85" s="7">
        <f t="shared" si="7"/>
        <v>3.5996314948472883E-4</v>
      </c>
    </row>
    <row r="86" spans="1:21" x14ac:dyDescent="0.55000000000000004">
      <c r="A86" s="1" t="s">
        <v>77</v>
      </c>
      <c r="C86" s="8">
        <v>0</v>
      </c>
      <c r="D86" s="8"/>
      <c r="E86" s="8">
        <v>-20972806963</v>
      </c>
      <c r="F86" s="8"/>
      <c r="G86" s="8">
        <v>0</v>
      </c>
      <c r="H86" s="8"/>
      <c r="I86" s="8">
        <f t="shared" si="4"/>
        <v>-20972806963</v>
      </c>
      <c r="J86" s="8"/>
      <c r="K86" s="7">
        <f t="shared" si="5"/>
        <v>1.3345631300104615E-2</v>
      </c>
      <c r="L86" s="8"/>
      <c r="M86" s="8">
        <v>11179823200</v>
      </c>
      <c r="N86" s="8"/>
      <c r="O86" s="8">
        <v>-74219367529</v>
      </c>
      <c r="P86" s="8"/>
      <c r="Q86" s="8">
        <v>0</v>
      </c>
      <c r="R86" s="8"/>
      <c r="S86" s="8">
        <f t="shared" si="6"/>
        <v>-63039544329</v>
      </c>
      <c r="T86" s="8"/>
      <c r="U86" s="7">
        <f t="shared" si="7"/>
        <v>-1.2843473211569189E-2</v>
      </c>
    </row>
    <row r="87" spans="1:21" x14ac:dyDescent="0.55000000000000004">
      <c r="A87" s="1" t="s">
        <v>27</v>
      </c>
      <c r="C87" s="8">
        <v>0</v>
      </c>
      <c r="D87" s="8"/>
      <c r="E87" s="8">
        <v>-4657120173</v>
      </c>
      <c r="F87" s="8"/>
      <c r="G87" s="8">
        <v>0</v>
      </c>
      <c r="H87" s="8"/>
      <c r="I87" s="8">
        <f t="shared" si="4"/>
        <v>-4657120173</v>
      </c>
      <c r="J87" s="8"/>
      <c r="K87" s="7">
        <f t="shared" si="5"/>
        <v>2.9634664000286501E-3</v>
      </c>
      <c r="L87" s="8"/>
      <c r="M87" s="8">
        <v>8722853188</v>
      </c>
      <c r="N87" s="8"/>
      <c r="O87" s="8">
        <v>21215769684</v>
      </c>
      <c r="P87" s="8"/>
      <c r="Q87" s="8">
        <v>0</v>
      </c>
      <c r="R87" s="8"/>
      <c r="S87" s="8">
        <f t="shared" si="6"/>
        <v>29938622872</v>
      </c>
      <c r="T87" s="8"/>
      <c r="U87" s="7">
        <f t="shared" si="7"/>
        <v>6.0995983543446434E-3</v>
      </c>
    </row>
    <row r="88" spans="1:21" x14ac:dyDescent="0.55000000000000004">
      <c r="A88" s="1" t="s">
        <v>72</v>
      </c>
      <c r="C88" s="8">
        <v>0</v>
      </c>
      <c r="D88" s="8"/>
      <c r="E88" s="8">
        <v>-27182328039</v>
      </c>
      <c r="F88" s="8"/>
      <c r="G88" s="8">
        <v>0</v>
      </c>
      <c r="H88" s="8"/>
      <c r="I88" s="8">
        <f t="shared" si="4"/>
        <v>-27182328039</v>
      </c>
      <c r="J88" s="8"/>
      <c r="K88" s="7">
        <f t="shared" si="5"/>
        <v>1.7296937340193726E-2</v>
      </c>
      <c r="L88" s="8"/>
      <c r="M88" s="8">
        <v>15019620000</v>
      </c>
      <c r="N88" s="8"/>
      <c r="O88" s="8">
        <v>51798711710</v>
      </c>
      <c r="P88" s="8"/>
      <c r="Q88" s="8">
        <v>0</v>
      </c>
      <c r="R88" s="8"/>
      <c r="S88" s="8">
        <f t="shared" si="6"/>
        <v>66818331710</v>
      </c>
      <c r="T88" s="8"/>
      <c r="U88" s="7">
        <f t="shared" si="7"/>
        <v>1.3613351151149452E-2</v>
      </c>
    </row>
    <row r="89" spans="1:21" x14ac:dyDescent="0.55000000000000004">
      <c r="A89" s="1" t="s">
        <v>24</v>
      </c>
      <c r="C89" s="8">
        <v>0</v>
      </c>
      <c r="D89" s="8"/>
      <c r="E89" s="8">
        <v>-35022369600</v>
      </c>
      <c r="F89" s="8"/>
      <c r="G89" s="8">
        <v>0</v>
      </c>
      <c r="H89" s="8"/>
      <c r="I89" s="8">
        <f t="shared" si="4"/>
        <v>-35022369600</v>
      </c>
      <c r="J89" s="8"/>
      <c r="K89" s="7">
        <f t="shared" si="5"/>
        <v>2.2285792872750256E-2</v>
      </c>
      <c r="L89" s="8"/>
      <c r="M89" s="8">
        <v>48000000000</v>
      </c>
      <c r="N89" s="8"/>
      <c r="O89" s="8">
        <v>104184392400</v>
      </c>
      <c r="P89" s="8"/>
      <c r="Q89" s="8">
        <v>0</v>
      </c>
      <c r="R89" s="8"/>
      <c r="S89" s="8">
        <f t="shared" si="6"/>
        <v>152184392400</v>
      </c>
      <c r="T89" s="8"/>
      <c r="U89" s="7">
        <f t="shared" si="7"/>
        <v>3.1005556715440478E-2</v>
      </c>
    </row>
    <row r="90" spans="1:21" x14ac:dyDescent="0.55000000000000004">
      <c r="A90" s="1" t="s">
        <v>34</v>
      </c>
      <c r="C90" s="8">
        <v>0</v>
      </c>
      <c r="D90" s="8"/>
      <c r="E90" s="8">
        <v>-11028399850</v>
      </c>
      <c r="F90" s="8"/>
      <c r="G90" s="8">
        <v>0</v>
      </c>
      <c r="H90" s="8"/>
      <c r="I90" s="8">
        <f t="shared" si="4"/>
        <v>-11028399850</v>
      </c>
      <c r="J90" s="8"/>
      <c r="K90" s="7">
        <f t="shared" si="5"/>
        <v>7.0177043296056696E-3</v>
      </c>
      <c r="L90" s="8"/>
      <c r="M90" s="8">
        <v>37638761325</v>
      </c>
      <c r="N90" s="8"/>
      <c r="O90" s="8">
        <v>138648269004</v>
      </c>
      <c r="P90" s="8"/>
      <c r="Q90" s="8">
        <v>0</v>
      </c>
      <c r="R90" s="8"/>
      <c r="S90" s="8">
        <f t="shared" si="6"/>
        <v>176287030329</v>
      </c>
      <c r="T90" s="8"/>
      <c r="U90" s="7">
        <f t="shared" si="7"/>
        <v>3.5916150341461596E-2</v>
      </c>
    </row>
    <row r="91" spans="1:21" x14ac:dyDescent="0.55000000000000004">
      <c r="A91" s="1" t="s">
        <v>26</v>
      </c>
      <c r="C91" s="8">
        <v>0</v>
      </c>
      <c r="D91" s="8"/>
      <c r="E91" s="8">
        <v>-17347372114</v>
      </c>
      <c r="F91" s="8"/>
      <c r="G91" s="8">
        <v>0</v>
      </c>
      <c r="H91" s="8"/>
      <c r="I91" s="8">
        <f t="shared" si="4"/>
        <v>-17347372114</v>
      </c>
      <c r="J91" s="8"/>
      <c r="K91" s="7">
        <f t="shared" si="5"/>
        <v>1.1038657470485028E-2</v>
      </c>
      <c r="L91" s="8"/>
      <c r="M91" s="8">
        <v>17375942220</v>
      </c>
      <c r="N91" s="8"/>
      <c r="O91" s="8">
        <v>36850334977</v>
      </c>
      <c r="P91" s="8"/>
      <c r="Q91" s="8">
        <v>0</v>
      </c>
      <c r="R91" s="8"/>
      <c r="S91" s="8">
        <f t="shared" si="6"/>
        <v>54226277197</v>
      </c>
      <c r="T91" s="8"/>
      <c r="U91" s="7">
        <f t="shared" si="7"/>
        <v>1.1047886623482555E-2</v>
      </c>
    </row>
    <row r="92" spans="1:21" x14ac:dyDescent="0.55000000000000004">
      <c r="A92" s="1" t="s">
        <v>35</v>
      </c>
      <c r="C92" s="8">
        <v>0</v>
      </c>
      <c r="D92" s="8"/>
      <c r="E92" s="8">
        <v>11881734916</v>
      </c>
      <c r="F92" s="8"/>
      <c r="G92" s="8">
        <v>0</v>
      </c>
      <c r="H92" s="8"/>
      <c r="I92" s="8">
        <f t="shared" si="4"/>
        <v>11881734916</v>
      </c>
      <c r="J92" s="8"/>
      <c r="K92" s="7">
        <f t="shared" si="5"/>
        <v>-7.560707237436631E-3</v>
      </c>
      <c r="L92" s="8"/>
      <c r="M92" s="8">
        <v>38076960000</v>
      </c>
      <c r="N92" s="8"/>
      <c r="O92" s="8">
        <v>95491627459</v>
      </c>
      <c r="P92" s="8"/>
      <c r="Q92" s="8">
        <v>0</v>
      </c>
      <c r="R92" s="8"/>
      <c r="S92" s="8">
        <f t="shared" si="6"/>
        <v>133568587459</v>
      </c>
      <c r="T92" s="8"/>
      <c r="U92" s="7">
        <f t="shared" si="7"/>
        <v>2.7212832725817003E-2</v>
      </c>
    </row>
    <row r="93" spans="1:21" x14ac:dyDescent="0.55000000000000004">
      <c r="A93" s="1" t="s">
        <v>52</v>
      </c>
      <c r="C93" s="8">
        <v>0</v>
      </c>
      <c r="D93" s="8"/>
      <c r="E93" s="8">
        <v>-17506761276</v>
      </c>
      <c r="F93" s="8"/>
      <c r="G93" s="8">
        <v>0</v>
      </c>
      <c r="H93" s="8"/>
      <c r="I93" s="8">
        <f t="shared" si="4"/>
        <v>-17506761276</v>
      </c>
      <c r="J93" s="8"/>
      <c r="K93" s="7">
        <f t="shared" si="5"/>
        <v>1.1140081614284059E-2</v>
      </c>
      <c r="L93" s="8"/>
      <c r="M93" s="8">
        <v>28994631472</v>
      </c>
      <c r="N93" s="8"/>
      <c r="O93" s="8">
        <v>-11528842791</v>
      </c>
      <c r="P93" s="8"/>
      <c r="Q93" s="8">
        <v>0</v>
      </c>
      <c r="R93" s="8"/>
      <c r="S93" s="8">
        <f t="shared" si="6"/>
        <v>17465788681</v>
      </c>
      <c r="T93" s="8"/>
      <c r="U93" s="7">
        <f t="shared" si="7"/>
        <v>3.5584233901284337E-3</v>
      </c>
    </row>
    <row r="94" spans="1:21" x14ac:dyDescent="0.55000000000000004">
      <c r="A94" s="1" t="s">
        <v>23</v>
      </c>
      <c r="C94" s="8">
        <v>0</v>
      </c>
      <c r="D94" s="8"/>
      <c r="E94" s="8">
        <v>-2680320166</v>
      </c>
      <c r="F94" s="8"/>
      <c r="G94" s="8">
        <v>0</v>
      </c>
      <c r="H94" s="8"/>
      <c r="I94" s="8">
        <f t="shared" si="4"/>
        <v>-2680320166</v>
      </c>
      <c r="J94" s="8"/>
      <c r="K94" s="7">
        <f t="shared" si="5"/>
        <v>1.7055687760239838E-3</v>
      </c>
      <c r="L94" s="8"/>
      <c r="M94" s="8">
        <v>9531730950</v>
      </c>
      <c r="N94" s="8"/>
      <c r="O94" s="8">
        <v>52052841970</v>
      </c>
      <c r="P94" s="8"/>
      <c r="Q94" s="8">
        <v>0</v>
      </c>
      <c r="R94" s="8"/>
      <c r="S94" s="8">
        <f t="shared" si="6"/>
        <v>61584572920</v>
      </c>
      <c r="T94" s="8"/>
      <c r="U94" s="7">
        <f t="shared" si="7"/>
        <v>1.2547042034694485E-2</v>
      </c>
    </row>
    <row r="95" spans="1:21" x14ac:dyDescent="0.55000000000000004">
      <c r="A95" s="1" t="s">
        <v>45</v>
      </c>
      <c r="C95" s="8">
        <v>0</v>
      </c>
      <c r="D95" s="8"/>
      <c r="E95" s="8">
        <v>7569292387</v>
      </c>
      <c r="F95" s="8"/>
      <c r="G95" s="8">
        <v>0</v>
      </c>
      <c r="H95" s="8"/>
      <c r="I95" s="8">
        <f t="shared" si="4"/>
        <v>7569292387</v>
      </c>
      <c r="J95" s="8"/>
      <c r="K95" s="7">
        <f t="shared" si="5"/>
        <v>-4.8165696455321335E-3</v>
      </c>
      <c r="L95" s="8"/>
      <c r="M95" s="8">
        <v>0</v>
      </c>
      <c r="N95" s="8"/>
      <c r="O95" s="8">
        <v>50005275393</v>
      </c>
      <c r="P95" s="8"/>
      <c r="Q95" s="8">
        <v>0</v>
      </c>
      <c r="R95" s="8"/>
      <c r="S95" s="8">
        <f t="shared" si="6"/>
        <v>50005275393</v>
      </c>
      <c r="T95" s="8"/>
      <c r="U95" s="7">
        <f t="shared" si="7"/>
        <v>1.0187913345237902E-2</v>
      </c>
    </row>
    <row r="96" spans="1:21" x14ac:dyDescent="0.55000000000000004">
      <c r="A96" s="1" t="s">
        <v>44</v>
      </c>
      <c r="C96" s="8">
        <v>0</v>
      </c>
      <c r="D96" s="8"/>
      <c r="E96" s="8">
        <v>822567882</v>
      </c>
      <c r="F96" s="8"/>
      <c r="G96" s="8">
        <v>0</v>
      </c>
      <c r="H96" s="8"/>
      <c r="I96" s="8">
        <f t="shared" si="4"/>
        <v>822567882</v>
      </c>
      <c r="J96" s="8"/>
      <c r="K96" s="7">
        <f t="shared" si="5"/>
        <v>-5.2342481823471109E-4</v>
      </c>
      <c r="L96" s="8"/>
      <c r="M96" s="8">
        <v>0</v>
      </c>
      <c r="N96" s="8"/>
      <c r="O96" s="8">
        <v>33057774948</v>
      </c>
      <c r="P96" s="8"/>
      <c r="Q96" s="8">
        <v>0</v>
      </c>
      <c r="R96" s="8"/>
      <c r="S96" s="8">
        <f t="shared" si="6"/>
        <v>33057774948</v>
      </c>
      <c r="T96" s="8"/>
      <c r="U96" s="7">
        <f t="shared" si="7"/>
        <v>6.7350843267977682E-3</v>
      </c>
    </row>
    <row r="97" spans="1:21" x14ac:dyDescent="0.55000000000000004">
      <c r="A97" s="1" t="s">
        <v>102</v>
      </c>
      <c r="C97" s="8">
        <v>0</v>
      </c>
      <c r="D97" s="8"/>
      <c r="E97" s="8">
        <v>-11188422840</v>
      </c>
      <c r="F97" s="8"/>
      <c r="G97" s="8">
        <v>0</v>
      </c>
      <c r="H97" s="8"/>
      <c r="I97" s="8">
        <f t="shared" si="4"/>
        <v>-11188422840</v>
      </c>
      <c r="J97" s="8"/>
      <c r="K97" s="7">
        <f t="shared" si="5"/>
        <v>7.1195317973284187E-3</v>
      </c>
      <c r="L97" s="8"/>
      <c r="M97" s="8">
        <v>0</v>
      </c>
      <c r="N97" s="8"/>
      <c r="O97" s="8">
        <v>-11188422840</v>
      </c>
      <c r="P97" s="8"/>
      <c r="Q97" s="8">
        <v>0</v>
      </c>
      <c r="R97" s="8"/>
      <c r="S97" s="8">
        <f t="shared" si="6"/>
        <v>-11188422840</v>
      </c>
      <c r="T97" s="8"/>
      <c r="U97" s="7">
        <f t="shared" si="7"/>
        <v>-2.279493142832626E-3</v>
      </c>
    </row>
    <row r="98" spans="1:21" x14ac:dyDescent="0.55000000000000004">
      <c r="A98" s="1" t="s">
        <v>99</v>
      </c>
      <c r="C98" s="8">
        <v>0</v>
      </c>
      <c r="D98" s="8"/>
      <c r="E98" s="8">
        <v>1617781825</v>
      </c>
      <c r="F98" s="8"/>
      <c r="G98" s="8">
        <v>0</v>
      </c>
      <c r="H98" s="8"/>
      <c r="I98" s="8">
        <f t="shared" si="4"/>
        <v>1617781825</v>
      </c>
      <c r="J98" s="8"/>
      <c r="K98" s="7">
        <f t="shared" si="5"/>
        <v>-1.0294434978851317E-3</v>
      </c>
      <c r="L98" s="8"/>
      <c r="M98" s="8">
        <v>0</v>
      </c>
      <c r="N98" s="8"/>
      <c r="O98" s="8">
        <v>1617781825</v>
      </c>
      <c r="P98" s="8"/>
      <c r="Q98" s="8">
        <v>0</v>
      </c>
      <c r="R98" s="8"/>
      <c r="S98" s="8">
        <f t="shared" si="6"/>
        <v>1617781825</v>
      </c>
      <c r="T98" s="8"/>
      <c r="U98" s="7">
        <f t="shared" si="7"/>
        <v>3.2960164532776557E-4</v>
      </c>
    </row>
    <row r="99" spans="1:21" x14ac:dyDescent="0.55000000000000004">
      <c r="A99" s="1" t="s">
        <v>93</v>
      </c>
      <c r="C99" s="8">
        <v>0</v>
      </c>
      <c r="D99" s="8"/>
      <c r="E99" s="8">
        <v>7569292400</v>
      </c>
      <c r="F99" s="8"/>
      <c r="G99" s="8">
        <v>0</v>
      </c>
      <c r="H99" s="8"/>
      <c r="I99" s="8">
        <f t="shared" si="4"/>
        <v>7569292400</v>
      </c>
      <c r="J99" s="8"/>
      <c r="K99" s="7">
        <f t="shared" si="5"/>
        <v>-4.816569653804427E-3</v>
      </c>
      <c r="L99" s="8"/>
      <c r="M99" s="8">
        <v>0</v>
      </c>
      <c r="N99" s="8"/>
      <c r="O99" s="8">
        <v>-47121735430</v>
      </c>
      <c r="P99" s="8"/>
      <c r="Q99" s="8">
        <v>0</v>
      </c>
      <c r="R99" s="8"/>
      <c r="S99" s="8">
        <f t="shared" si="6"/>
        <v>-47121735430</v>
      </c>
      <c r="T99" s="8"/>
      <c r="U99" s="7">
        <f t="shared" si="7"/>
        <v>-9.6004302239133289E-3</v>
      </c>
    </row>
    <row r="100" spans="1:21" x14ac:dyDescent="0.55000000000000004">
      <c r="A100" s="1" t="s">
        <v>36</v>
      </c>
      <c r="C100" s="8">
        <v>0</v>
      </c>
      <c r="D100" s="8"/>
      <c r="E100" s="8">
        <v>1542314888</v>
      </c>
      <c r="F100" s="8"/>
      <c r="G100" s="8">
        <v>0</v>
      </c>
      <c r="H100" s="8"/>
      <c r="I100" s="8">
        <f t="shared" si="4"/>
        <v>1542314888</v>
      </c>
      <c r="J100" s="8"/>
      <c r="K100" s="7">
        <f t="shared" si="5"/>
        <v>-9.814216037091622E-4</v>
      </c>
      <c r="L100" s="8"/>
      <c r="M100" s="8">
        <v>0</v>
      </c>
      <c r="N100" s="8"/>
      <c r="O100" s="8">
        <v>-46770359239</v>
      </c>
      <c r="P100" s="8"/>
      <c r="Q100" s="8">
        <v>0</v>
      </c>
      <c r="R100" s="8"/>
      <c r="S100" s="8">
        <f t="shared" si="6"/>
        <v>-46770359239</v>
      </c>
      <c r="T100" s="8"/>
      <c r="U100" s="7">
        <f t="shared" si="7"/>
        <v>-9.528841973326695E-3</v>
      </c>
    </row>
    <row r="101" spans="1:21" x14ac:dyDescent="0.55000000000000004">
      <c r="A101" s="1" t="s">
        <v>51</v>
      </c>
      <c r="C101" s="8">
        <v>0</v>
      </c>
      <c r="D101" s="8"/>
      <c r="E101" s="8">
        <v>-41656930365</v>
      </c>
      <c r="F101" s="8"/>
      <c r="G101" s="8">
        <v>0</v>
      </c>
      <c r="H101" s="8"/>
      <c r="I101" s="8">
        <f t="shared" si="4"/>
        <v>-41656930365</v>
      </c>
      <c r="J101" s="8"/>
      <c r="K101" s="7">
        <f t="shared" si="5"/>
        <v>2.6507564520390724E-2</v>
      </c>
      <c r="L101" s="8"/>
      <c r="M101" s="8">
        <v>0</v>
      </c>
      <c r="N101" s="8"/>
      <c r="O101" s="8">
        <v>-49403380414</v>
      </c>
      <c r="P101" s="8"/>
      <c r="Q101" s="8">
        <v>0</v>
      </c>
      <c r="R101" s="8"/>
      <c r="S101" s="8">
        <f t="shared" si="6"/>
        <v>-49403380414</v>
      </c>
      <c r="T101" s="8"/>
      <c r="U101" s="7">
        <f t="shared" si="7"/>
        <v>-1.0065285205690767E-2</v>
      </c>
    </row>
    <row r="102" spans="1:21" x14ac:dyDescent="0.55000000000000004">
      <c r="A102" s="1" t="s">
        <v>62</v>
      </c>
      <c r="C102" s="8">
        <v>0</v>
      </c>
      <c r="D102" s="8"/>
      <c r="E102" s="8">
        <v>7640343418</v>
      </c>
      <c r="F102" s="8"/>
      <c r="G102" s="8">
        <v>0</v>
      </c>
      <c r="H102" s="8"/>
      <c r="I102" s="8">
        <f t="shared" si="4"/>
        <v>7640343418</v>
      </c>
      <c r="J102" s="8"/>
      <c r="K102" s="7">
        <f t="shared" si="5"/>
        <v>-4.8617815651808075E-3</v>
      </c>
      <c r="L102" s="8"/>
      <c r="M102" s="8">
        <v>0</v>
      </c>
      <c r="N102" s="8"/>
      <c r="O102" s="8">
        <v>19711788469</v>
      </c>
      <c r="P102" s="8"/>
      <c r="Q102" s="8">
        <v>0</v>
      </c>
      <c r="R102" s="8"/>
      <c r="S102" s="8">
        <f t="shared" si="6"/>
        <v>19711788469</v>
      </c>
      <c r="T102" s="8"/>
      <c r="U102" s="7">
        <f t="shared" si="7"/>
        <v>4.0160161347685287E-3</v>
      </c>
    </row>
    <row r="103" spans="1:21" x14ac:dyDescent="0.55000000000000004">
      <c r="A103" s="1" t="s">
        <v>15</v>
      </c>
      <c r="C103" s="8">
        <v>0</v>
      </c>
      <c r="D103" s="8"/>
      <c r="E103" s="8">
        <v>-1008263025</v>
      </c>
      <c r="F103" s="8"/>
      <c r="G103" s="8">
        <v>0</v>
      </c>
      <c r="H103" s="8"/>
      <c r="I103" s="8">
        <f t="shared" si="4"/>
        <v>-1008263025</v>
      </c>
      <c r="J103" s="8"/>
      <c r="K103" s="7">
        <f t="shared" si="5"/>
        <v>6.4158825325179064E-4</v>
      </c>
      <c r="L103" s="8"/>
      <c r="M103" s="8">
        <v>0</v>
      </c>
      <c r="N103" s="8"/>
      <c r="O103" s="8">
        <v>3700952258</v>
      </c>
      <c r="P103" s="8"/>
      <c r="Q103" s="8">
        <v>0</v>
      </c>
      <c r="R103" s="8"/>
      <c r="S103" s="8">
        <f t="shared" si="6"/>
        <v>3700952258</v>
      </c>
      <c r="T103" s="8"/>
      <c r="U103" s="7">
        <f t="shared" si="7"/>
        <v>7.5402006294409264E-4</v>
      </c>
    </row>
    <row r="104" spans="1:21" x14ac:dyDescent="0.55000000000000004">
      <c r="A104" s="1" t="s">
        <v>61</v>
      </c>
      <c r="C104" s="8">
        <v>0</v>
      </c>
      <c r="D104" s="8"/>
      <c r="E104" s="8">
        <v>20305360932</v>
      </c>
      <c r="F104" s="8"/>
      <c r="G104" s="8">
        <v>0</v>
      </c>
      <c r="H104" s="8"/>
      <c r="I104" s="8">
        <f t="shared" si="4"/>
        <v>20305360932</v>
      </c>
      <c r="J104" s="8"/>
      <c r="K104" s="7">
        <f t="shared" si="5"/>
        <v>-1.2920915206633736E-2</v>
      </c>
      <c r="L104" s="8"/>
      <c r="M104" s="8">
        <v>0</v>
      </c>
      <c r="N104" s="8"/>
      <c r="O104" s="8">
        <v>55161691482</v>
      </c>
      <c r="P104" s="8"/>
      <c r="Q104" s="8">
        <v>0</v>
      </c>
      <c r="R104" s="8"/>
      <c r="S104" s="8">
        <f t="shared" si="6"/>
        <v>55161691482</v>
      </c>
      <c r="T104" s="8"/>
      <c r="U104" s="7">
        <f t="shared" si="7"/>
        <v>1.1238464909524985E-2</v>
      </c>
    </row>
    <row r="105" spans="1:21" x14ac:dyDescent="0.55000000000000004">
      <c r="A105" s="1" t="s">
        <v>49</v>
      </c>
      <c r="C105" s="8">
        <v>0</v>
      </c>
      <c r="D105" s="8"/>
      <c r="E105" s="8">
        <v>32043975</v>
      </c>
      <c r="F105" s="8"/>
      <c r="G105" s="8">
        <v>0</v>
      </c>
      <c r="H105" s="8"/>
      <c r="I105" s="8">
        <f t="shared" si="4"/>
        <v>32043975</v>
      </c>
      <c r="J105" s="8"/>
      <c r="K105" s="7">
        <f t="shared" si="5"/>
        <v>-2.0390550320432555E-5</v>
      </c>
      <c r="L105" s="8"/>
      <c r="M105" s="8">
        <v>0</v>
      </c>
      <c r="N105" s="8"/>
      <c r="O105" s="8">
        <v>915399576</v>
      </c>
      <c r="P105" s="8"/>
      <c r="Q105" s="8">
        <v>0</v>
      </c>
      <c r="R105" s="8"/>
      <c r="S105" s="8">
        <f t="shared" si="6"/>
        <v>915399576</v>
      </c>
      <c r="T105" s="8"/>
      <c r="U105" s="7">
        <f t="shared" si="7"/>
        <v>1.8650055385678409E-4</v>
      </c>
    </row>
    <row r="106" spans="1:21" x14ac:dyDescent="0.55000000000000004">
      <c r="A106" s="1" t="s">
        <v>57</v>
      </c>
      <c r="C106" s="8">
        <v>0</v>
      </c>
      <c r="D106" s="8"/>
      <c r="E106" s="8">
        <v>96476330</v>
      </c>
      <c r="F106" s="8"/>
      <c r="G106" s="8">
        <v>0</v>
      </c>
      <c r="H106" s="8"/>
      <c r="I106" s="8">
        <f t="shared" si="4"/>
        <v>96476330</v>
      </c>
      <c r="J106" s="8"/>
      <c r="K106" s="7">
        <f t="shared" si="5"/>
        <v>-6.1390806277799713E-5</v>
      </c>
      <c r="L106" s="8"/>
      <c r="M106" s="8">
        <v>0</v>
      </c>
      <c r="N106" s="8"/>
      <c r="O106" s="8">
        <v>-4578014556</v>
      </c>
      <c r="P106" s="8"/>
      <c r="Q106" s="8">
        <v>0</v>
      </c>
      <c r="R106" s="8"/>
      <c r="S106" s="8">
        <f t="shared" si="6"/>
        <v>-4578014556</v>
      </c>
      <c r="T106" s="8"/>
      <c r="U106" s="7">
        <f t="shared" si="7"/>
        <v>-9.3270990356938901E-4</v>
      </c>
    </row>
    <row r="107" spans="1:21" x14ac:dyDescent="0.55000000000000004">
      <c r="A107" s="1" t="s">
        <v>55</v>
      </c>
      <c r="C107" s="8">
        <v>0</v>
      </c>
      <c r="D107" s="8"/>
      <c r="E107" s="8">
        <v>-25180728387</v>
      </c>
      <c r="F107" s="8"/>
      <c r="G107" s="8">
        <v>0</v>
      </c>
      <c r="H107" s="8"/>
      <c r="I107" s="8">
        <f t="shared" si="4"/>
        <v>-25180728387</v>
      </c>
      <c r="J107" s="8"/>
      <c r="K107" s="7">
        <f t="shared" si="5"/>
        <v>1.6023258952120267E-2</v>
      </c>
      <c r="L107" s="8"/>
      <c r="M107" s="8">
        <v>0</v>
      </c>
      <c r="N107" s="8"/>
      <c r="O107" s="8">
        <v>24593092304</v>
      </c>
      <c r="P107" s="8"/>
      <c r="Q107" s="8">
        <v>0</v>
      </c>
      <c r="R107" s="8"/>
      <c r="S107" s="8">
        <f t="shared" si="6"/>
        <v>24593092304</v>
      </c>
      <c r="T107" s="8"/>
      <c r="U107" s="7">
        <f t="shared" si="7"/>
        <v>5.0105172167427513E-3</v>
      </c>
    </row>
    <row r="108" spans="1:21" x14ac:dyDescent="0.55000000000000004">
      <c r="A108" s="1" t="s">
        <v>79</v>
      </c>
      <c r="C108" s="8">
        <v>0</v>
      </c>
      <c r="D108" s="8"/>
      <c r="E108" s="8">
        <v>6406169579</v>
      </c>
      <c r="F108" s="8"/>
      <c r="G108" s="8">
        <v>0</v>
      </c>
      <c r="H108" s="8"/>
      <c r="I108" s="8">
        <f t="shared" si="4"/>
        <v>6406169579</v>
      </c>
      <c r="J108" s="8"/>
      <c r="K108" s="7">
        <f t="shared" si="5"/>
        <v>-4.0764394293099949E-3</v>
      </c>
      <c r="L108" s="8"/>
      <c r="M108" s="8">
        <v>0</v>
      </c>
      <c r="N108" s="8"/>
      <c r="O108" s="8">
        <v>15740534971</v>
      </c>
      <c r="P108" s="8"/>
      <c r="Q108" s="8">
        <v>0</v>
      </c>
      <c r="R108" s="8"/>
      <c r="S108" s="8">
        <f>M108+O108+Q108</f>
        <v>15740534971</v>
      </c>
      <c r="T108" s="8"/>
      <c r="U108" s="7">
        <f t="shared" si="7"/>
        <v>3.2069257699695276E-3</v>
      </c>
    </row>
    <row r="109" spans="1:21" x14ac:dyDescent="0.55000000000000004">
      <c r="A109" s="1" t="s">
        <v>80</v>
      </c>
      <c r="C109" s="8">
        <v>0</v>
      </c>
      <c r="D109" s="8"/>
      <c r="E109" s="8">
        <v>-24509296800</v>
      </c>
      <c r="F109" s="8"/>
      <c r="G109" s="8">
        <v>0</v>
      </c>
      <c r="H109" s="8"/>
      <c r="I109" s="8">
        <f t="shared" si="4"/>
        <v>-24509296800</v>
      </c>
      <c r="J109" s="8"/>
      <c r="K109" s="7">
        <f t="shared" si="5"/>
        <v>1.5596006728841118E-2</v>
      </c>
      <c r="L109" s="8"/>
      <c r="M109" s="8">
        <v>0</v>
      </c>
      <c r="N109" s="8"/>
      <c r="O109" s="8">
        <v>86958963750</v>
      </c>
      <c r="P109" s="8"/>
      <c r="Q109" s="8">
        <v>0</v>
      </c>
      <c r="R109" s="8"/>
      <c r="S109" s="8">
        <f>M109+O109+Q109</f>
        <v>86958963750</v>
      </c>
      <c r="T109" s="8"/>
      <c r="U109" s="7">
        <f t="shared" si="7"/>
        <v>1.771673849036938E-2</v>
      </c>
    </row>
    <row r="110" spans="1:21" ht="24.75" thickBot="1" x14ac:dyDescent="0.6">
      <c r="C110" s="13">
        <f>SUM(C8:C109)</f>
        <v>26087236597</v>
      </c>
      <c r="D110" s="8"/>
      <c r="E110" s="13">
        <f>SUM(E8:E109)</f>
        <v>-1626656976080</v>
      </c>
      <c r="F110" s="8"/>
      <c r="G110" s="13">
        <f>SUM(G8:G109)</f>
        <v>29058696552</v>
      </c>
      <c r="H110" s="8"/>
      <c r="I110" s="13">
        <f>SUM(I8:I109)</f>
        <v>-1571511042931</v>
      </c>
      <c r="J110" s="8"/>
      <c r="K110" s="9">
        <f>SUM(K8:K109)</f>
        <v>0.99999999999999989</v>
      </c>
      <c r="L110" s="8"/>
      <c r="M110" s="13">
        <f>SUM(M8:M109)</f>
        <v>1647485932714</v>
      </c>
      <c r="N110" s="8"/>
      <c r="O110" s="13">
        <f>SUM(O8:O109)</f>
        <v>2974000333140</v>
      </c>
      <c r="P110" s="8"/>
      <c r="Q110" s="13">
        <f>SUM(Q8:Q109)</f>
        <v>286807876280</v>
      </c>
      <c r="R110" s="8"/>
      <c r="S110" s="13">
        <f>SUM(S8:S109)</f>
        <v>4908294142134</v>
      </c>
      <c r="T110" s="8"/>
      <c r="U110" s="9">
        <f>SUM(U8:U109)</f>
        <v>1</v>
      </c>
    </row>
    <row r="111" spans="1:21" ht="24.75" thickTop="1" x14ac:dyDescent="0.55000000000000004">
      <c r="C111" s="14"/>
      <c r="E111" s="14"/>
      <c r="G111" s="14"/>
      <c r="M111" s="14"/>
      <c r="O111" s="14"/>
      <c r="Q111" s="14"/>
    </row>
    <row r="112" spans="1:21" x14ac:dyDescent="0.55000000000000004">
      <c r="E112" s="14"/>
    </row>
    <row r="113" spans="13:13" x14ac:dyDescent="0.55000000000000004">
      <c r="M113" s="14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8"/>
  <sheetViews>
    <sheetView rightToLeft="1" zoomScale="90" zoomScaleNormal="90" workbookViewId="0">
      <selection activeCell="I12" sqref="I12"/>
    </sheetView>
  </sheetViews>
  <sheetFormatPr defaultRowHeight="24" x14ac:dyDescent="0.55000000000000004"/>
  <cols>
    <col min="1" max="1" width="34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7.7109375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4.75" x14ac:dyDescent="0.55000000000000004">
      <c r="A3" s="22" t="s">
        <v>191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4.75" x14ac:dyDescent="0.55000000000000004">
      <c r="A6" s="23" t="s">
        <v>195</v>
      </c>
      <c r="C6" s="24" t="s">
        <v>193</v>
      </c>
      <c r="D6" s="24" t="s">
        <v>193</v>
      </c>
      <c r="E6" s="24" t="s">
        <v>193</v>
      </c>
      <c r="F6" s="24" t="s">
        <v>193</v>
      </c>
      <c r="G6" s="24" t="s">
        <v>193</v>
      </c>
      <c r="H6" s="24" t="s">
        <v>193</v>
      </c>
      <c r="I6" s="24" t="s">
        <v>193</v>
      </c>
      <c r="K6" s="24" t="s">
        <v>194</v>
      </c>
      <c r="L6" s="24" t="s">
        <v>194</v>
      </c>
      <c r="M6" s="24" t="s">
        <v>194</v>
      </c>
      <c r="N6" s="24" t="s">
        <v>194</v>
      </c>
      <c r="O6" s="24" t="s">
        <v>194</v>
      </c>
      <c r="P6" s="24" t="s">
        <v>194</v>
      </c>
      <c r="Q6" s="24" t="s">
        <v>194</v>
      </c>
    </row>
    <row r="7" spans="1:17" ht="24.75" x14ac:dyDescent="0.55000000000000004">
      <c r="A7" s="24" t="s">
        <v>195</v>
      </c>
      <c r="C7" s="24" t="s">
        <v>293</v>
      </c>
      <c r="E7" s="24" t="s">
        <v>290</v>
      </c>
      <c r="G7" s="24" t="s">
        <v>291</v>
      </c>
      <c r="I7" s="24" t="s">
        <v>294</v>
      </c>
      <c r="K7" s="24" t="s">
        <v>293</v>
      </c>
      <c r="M7" s="24" t="s">
        <v>290</v>
      </c>
      <c r="O7" s="24" t="s">
        <v>291</v>
      </c>
      <c r="Q7" s="24" t="s">
        <v>294</v>
      </c>
    </row>
    <row r="8" spans="1:17" x14ac:dyDescent="0.55000000000000004">
      <c r="A8" s="1" t="s">
        <v>104</v>
      </c>
      <c r="C8" s="8">
        <v>0</v>
      </c>
      <c r="D8" s="8"/>
      <c r="E8" s="8">
        <v>-3626555403</v>
      </c>
      <c r="F8" s="8"/>
      <c r="G8" s="8">
        <v>4035628065</v>
      </c>
      <c r="H8" s="8"/>
      <c r="I8" s="8">
        <f>C8+E8+G8</f>
        <v>409072662</v>
      </c>
      <c r="J8" s="8"/>
      <c r="K8" s="8">
        <v>0</v>
      </c>
      <c r="L8" s="8"/>
      <c r="M8" s="8">
        <v>0</v>
      </c>
      <c r="N8" s="8"/>
      <c r="O8" s="8">
        <v>4035628065</v>
      </c>
      <c r="P8" s="8"/>
      <c r="Q8" s="8">
        <f>K8+M8+O8</f>
        <v>4035628065</v>
      </c>
    </row>
    <row r="9" spans="1:17" x14ac:dyDescent="0.55000000000000004">
      <c r="A9" s="1" t="s">
        <v>103</v>
      </c>
      <c r="C9" s="8">
        <v>0</v>
      </c>
      <c r="D9" s="8"/>
      <c r="E9" s="8">
        <v>-1385197164</v>
      </c>
      <c r="F9" s="8"/>
      <c r="G9" s="8">
        <v>1622896778</v>
      </c>
      <c r="H9" s="8"/>
      <c r="I9" s="8">
        <f t="shared" ref="I9:I44" si="0">C9+E9+G9</f>
        <v>237699614</v>
      </c>
      <c r="J9" s="8"/>
      <c r="K9" s="8">
        <v>0</v>
      </c>
      <c r="L9" s="8"/>
      <c r="M9" s="8">
        <v>0</v>
      </c>
      <c r="N9" s="8"/>
      <c r="O9" s="8">
        <v>1622896778</v>
      </c>
      <c r="P9" s="8"/>
      <c r="Q9" s="8">
        <f t="shared" ref="Q9:Q44" si="1">K9+M9+O9</f>
        <v>1622896778</v>
      </c>
    </row>
    <row r="10" spans="1:17" x14ac:dyDescent="0.55000000000000004">
      <c r="A10" s="1" t="s">
        <v>278</v>
      </c>
      <c r="C10" s="8">
        <v>0</v>
      </c>
      <c r="D10" s="8"/>
      <c r="E10" s="8">
        <v>0</v>
      </c>
      <c r="F10" s="8"/>
      <c r="G10" s="8">
        <v>0</v>
      </c>
      <c r="H10" s="8"/>
      <c r="I10" s="8">
        <f t="shared" si="0"/>
        <v>0</v>
      </c>
      <c r="J10" s="8"/>
      <c r="K10" s="8">
        <v>0</v>
      </c>
      <c r="L10" s="8"/>
      <c r="M10" s="8">
        <v>0</v>
      </c>
      <c r="N10" s="8"/>
      <c r="O10" s="8">
        <v>11266876957</v>
      </c>
      <c r="P10" s="8"/>
      <c r="Q10" s="8">
        <f t="shared" si="1"/>
        <v>11266876957</v>
      </c>
    </row>
    <row r="11" spans="1:17" x14ac:dyDescent="0.55000000000000004">
      <c r="A11" s="1" t="s">
        <v>279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f t="shared" si="0"/>
        <v>0</v>
      </c>
      <c r="J11" s="8"/>
      <c r="K11" s="8">
        <v>0</v>
      </c>
      <c r="L11" s="8"/>
      <c r="M11" s="8">
        <v>0</v>
      </c>
      <c r="N11" s="8"/>
      <c r="O11" s="8">
        <v>30254348804</v>
      </c>
      <c r="P11" s="8"/>
      <c r="Q11" s="8">
        <f t="shared" si="1"/>
        <v>30254348804</v>
      </c>
    </row>
    <row r="12" spans="1:17" x14ac:dyDescent="0.55000000000000004">
      <c r="A12" s="1" t="s">
        <v>280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f t="shared" si="0"/>
        <v>0</v>
      </c>
      <c r="J12" s="8"/>
      <c r="K12" s="8">
        <v>0</v>
      </c>
      <c r="L12" s="8"/>
      <c r="M12" s="8">
        <v>0</v>
      </c>
      <c r="N12" s="8"/>
      <c r="O12" s="8">
        <v>226280394</v>
      </c>
      <c r="P12" s="8"/>
      <c r="Q12" s="8">
        <f t="shared" si="1"/>
        <v>226280394</v>
      </c>
    </row>
    <row r="13" spans="1:17" x14ac:dyDescent="0.55000000000000004">
      <c r="A13" s="1" t="s">
        <v>126</v>
      </c>
      <c r="C13" s="8">
        <v>0</v>
      </c>
      <c r="D13" s="8"/>
      <c r="E13" s="8">
        <v>38405325</v>
      </c>
      <c r="F13" s="8"/>
      <c r="G13" s="8">
        <v>0</v>
      </c>
      <c r="H13" s="8"/>
      <c r="I13" s="8">
        <f t="shared" si="0"/>
        <v>38405325</v>
      </c>
      <c r="J13" s="8"/>
      <c r="K13" s="8">
        <v>0</v>
      </c>
      <c r="L13" s="8"/>
      <c r="M13" s="8">
        <v>161402670</v>
      </c>
      <c r="N13" s="8"/>
      <c r="O13" s="8">
        <v>752990544</v>
      </c>
      <c r="P13" s="8"/>
      <c r="Q13" s="8">
        <f t="shared" si="1"/>
        <v>914393214</v>
      </c>
    </row>
    <row r="14" spans="1:17" x14ac:dyDescent="0.55000000000000004">
      <c r="A14" s="1" t="s">
        <v>281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f t="shared" si="0"/>
        <v>0</v>
      </c>
      <c r="J14" s="8"/>
      <c r="K14" s="8">
        <v>0</v>
      </c>
      <c r="L14" s="8"/>
      <c r="M14" s="8">
        <v>0</v>
      </c>
      <c r="N14" s="8"/>
      <c r="O14" s="8">
        <v>6471757729</v>
      </c>
      <c r="P14" s="8"/>
      <c r="Q14" s="8">
        <f t="shared" si="1"/>
        <v>6471757729</v>
      </c>
    </row>
    <row r="15" spans="1:17" x14ac:dyDescent="0.55000000000000004">
      <c r="A15" s="1" t="s">
        <v>123</v>
      </c>
      <c r="C15" s="8">
        <v>0</v>
      </c>
      <c r="D15" s="8"/>
      <c r="E15" s="8">
        <v>2434290833</v>
      </c>
      <c r="F15" s="8"/>
      <c r="G15" s="8">
        <v>0</v>
      </c>
      <c r="H15" s="8"/>
      <c r="I15" s="8">
        <f t="shared" si="0"/>
        <v>2434290833</v>
      </c>
      <c r="J15" s="8"/>
      <c r="K15" s="8">
        <v>0</v>
      </c>
      <c r="L15" s="8"/>
      <c r="M15" s="8">
        <v>13067186547</v>
      </c>
      <c r="N15" s="8"/>
      <c r="O15" s="8">
        <v>494687267</v>
      </c>
      <c r="P15" s="8"/>
      <c r="Q15" s="8">
        <f t="shared" si="1"/>
        <v>13561873814</v>
      </c>
    </row>
    <row r="16" spans="1:17" x14ac:dyDescent="0.55000000000000004">
      <c r="A16" s="1" t="s">
        <v>153</v>
      </c>
      <c r="C16" s="8">
        <v>7662464248</v>
      </c>
      <c r="D16" s="8"/>
      <c r="E16" s="8">
        <v>1589711813</v>
      </c>
      <c r="F16" s="8"/>
      <c r="G16" s="8">
        <v>0</v>
      </c>
      <c r="H16" s="8"/>
      <c r="I16" s="8">
        <f t="shared" si="0"/>
        <v>9252176061</v>
      </c>
      <c r="J16" s="8"/>
      <c r="K16" s="8">
        <v>47732481559</v>
      </c>
      <c r="L16" s="8"/>
      <c r="M16" s="8">
        <v>3662425750</v>
      </c>
      <c r="N16" s="8"/>
      <c r="O16" s="8">
        <v>12000001</v>
      </c>
      <c r="P16" s="8"/>
      <c r="Q16" s="8">
        <f t="shared" si="1"/>
        <v>51406907310</v>
      </c>
    </row>
    <row r="17" spans="1:17" x14ac:dyDescent="0.55000000000000004">
      <c r="A17" s="1" t="s">
        <v>201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f t="shared" si="0"/>
        <v>0</v>
      </c>
      <c r="J17" s="8"/>
      <c r="K17" s="8">
        <v>6524065450</v>
      </c>
      <c r="L17" s="8"/>
      <c r="M17" s="8">
        <v>0</v>
      </c>
      <c r="N17" s="8"/>
      <c r="O17" s="8">
        <v>23562500</v>
      </c>
      <c r="P17" s="8"/>
      <c r="Q17" s="8">
        <f t="shared" si="1"/>
        <v>6547627950</v>
      </c>
    </row>
    <row r="18" spans="1:17" x14ac:dyDescent="0.55000000000000004">
      <c r="A18" s="1" t="s">
        <v>203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f t="shared" si="0"/>
        <v>0</v>
      </c>
      <c r="J18" s="8"/>
      <c r="K18" s="8">
        <v>4399517401</v>
      </c>
      <c r="L18" s="8"/>
      <c r="M18" s="8">
        <v>0</v>
      </c>
      <c r="N18" s="8"/>
      <c r="O18" s="8">
        <v>612618743</v>
      </c>
      <c r="P18" s="8"/>
      <c r="Q18" s="8">
        <f t="shared" si="1"/>
        <v>5012136144</v>
      </c>
    </row>
    <row r="19" spans="1:17" x14ac:dyDescent="0.55000000000000004">
      <c r="A19" s="1" t="s">
        <v>282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0"/>
        <v>0</v>
      </c>
      <c r="J19" s="8"/>
      <c r="K19" s="8">
        <v>0</v>
      </c>
      <c r="L19" s="8"/>
      <c r="M19" s="8">
        <v>0</v>
      </c>
      <c r="N19" s="8"/>
      <c r="O19" s="8">
        <v>672603828</v>
      </c>
      <c r="P19" s="8"/>
      <c r="Q19" s="8">
        <f t="shared" si="1"/>
        <v>672603828</v>
      </c>
    </row>
    <row r="20" spans="1:17" x14ac:dyDescent="0.55000000000000004">
      <c r="A20" s="1" t="s">
        <v>283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0"/>
        <v>0</v>
      </c>
      <c r="J20" s="8"/>
      <c r="K20" s="8">
        <v>0</v>
      </c>
      <c r="L20" s="8"/>
      <c r="M20" s="8">
        <v>0</v>
      </c>
      <c r="N20" s="8"/>
      <c r="O20" s="8">
        <v>979761629</v>
      </c>
      <c r="P20" s="8"/>
      <c r="Q20" s="8">
        <f t="shared" si="1"/>
        <v>979761629</v>
      </c>
    </row>
    <row r="21" spans="1:17" x14ac:dyDescent="0.55000000000000004">
      <c r="A21" s="1" t="s">
        <v>98</v>
      </c>
      <c r="C21" s="8">
        <v>0</v>
      </c>
      <c r="D21" s="8"/>
      <c r="E21" s="8">
        <v>233556917</v>
      </c>
      <c r="F21" s="8"/>
      <c r="G21" s="8">
        <v>0</v>
      </c>
      <c r="H21" s="8"/>
      <c r="I21" s="8">
        <f t="shared" si="0"/>
        <v>233556917</v>
      </c>
      <c r="J21" s="8"/>
      <c r="K21" s="8">
        <v>0</v>
      </c>
      <c r="L21" s="8"/>
      <c r="M21" s="8">
        <v>1424269873</v>
      </c>
      <c r="N21" s="8"/>
      <c r="O21" s="8">
        <v>73836622</v>
      </c>
      <c r="P21" s="8"/>
      <c r="Q21" s="8">
        <f t="shared" si="1"/>
        <v>1498106495</v>
      </c>
    </row>
    <row r="22" spans="1:17" x14ac:dyDescent="0.55000000000000004">
      <c r="A22" s="1" t="s">
        <v>284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J22" s="8"/>
      <c r="K22" s="8">
        <v>0</v>
      </c>
      <c r="L22" s="8"/>
      <c r="M22" s="8">
        <v>0</v>
      </c>
      <c r="N22" s="8"/>
      <c r="O22" s="8">
        <v>255010186</v>
      </c>
      <c r="P22" s="8"/>
      <c r="Q22" s="8">
        <f t="shared" si="1"/>
        <v>255010186</v>
      </c>
    </row>
    <row r="23" spans="1:17" x14ac:dyDescent="0.55000000000000004">
      <c r="A23" s="1" t="s">
        <v>285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 t="shared" si="0"/>
        <v>0</v>
      </c>
      <c r="J23" s="8"/>
      <c r="K23" s="8">
        <v>0</v>
      </c>
      <c r="L23" s="8"/>
      <c r="M23" s="8">
        <v>0</v>
      </c>
      <c r="N23" s="8"/>
      <c r="O23" s="8">
        <v>723467721</v>
      </c>
      <c r="P23" s="8"/>
      <c r="Q23" s="8">
        <f t="shared" si="1"/>
        <v>723467721</v>
      </c>
    </row>
    <row r="24" spans="1:17" x14ac:dyDescent="0.55000000000000004">
      <c r="A24" s="1" t="s">
        <v>101</v>
      </c>
      <c r="C24" s="8">
        <v>0</v>
      </c>
      <c r="D24" s="8"/>
      <c r="E24" s="8">
        <v>45040733</v>
      </c>
      <c r="F24" s="8"/>
      <c r="G24" s="8">
        <v>0</v>
      </c>
      <c r="H24" s="8"/>
      <c r="I24" s="8">
        <f t="shared" si="0"/>
        <v>45040733</v>
      </c>
      <c r="J24" s="8"/>
      <c r="K24" s="8">
        <v>0</v>
      </c>
      <c r="L24" s="8"/>
      <c r="M24" s="8">
        <v>45040733</v>
      </c>
      <c r="N24" s="8"/>
      <c r="O24" s="8">
        <v>445906955</v>
      </c>
      <c r="P24" s="8"/>
      <c r="Q24" s="8">
        <f t="shared" si="1"/>
        <v>490947688</v>
      </c>
    </row>
    <row r="25" spans="1:17" x14ac:dyDescent="0.55000000000000004">
      <c r="A25" s="1" t="s">
        <v>286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8">
        <v>0</v>
      </c>
      <c r="L25" s="8"/>
      <c r="M25" s="8">
        <v>0</v>
      </c>
      <c r="N25" s="8"/>
      <c r="O25" s="8">
        <v>166411814</v>
      </c>
      <c r="P25" s="8"/>
      <c r="Q25" s="8">
        <f t="shared" si="1"/>
        <v>166411814</v>
      </c>
    </row>
    <row r="26" spans="1:17" x14ac:dyDescent="0.55000000000000004">
      <c r="A26" s="1" t="s">
        <v>287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0</v>
      </c>
      <c r="L26" s="8"/>
      <c r="M26" s="8">
        <v>0</v>
      </c>
      <c r="N26" s="8"/>
      <c r="O26" s="8">
        <v>1836592715</v>
      </c>
      <c r="P26" s="8"/>
      <c r="Q26" s="8">
        <f t="shared" si="1"/>
        <v>1836592715</v>
      </c>
    </row>
    <row r="27" spans="1:17" x14ac:dyDescent="0.55000000000000004">
      <c r="A27" s="1" t="s">
        <v>288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0</v>
      </c>
      <c r="L27" s="8"/>
      <c r="M27" s="8">
        <v>0</v>
      </c>
      <c r="N27" s="8"/>
      <c r="O27" s="8">
        <v>1166453728</v>
      </c>
      <c r="P27" s="8"/>
      <c r="Q27" s="8">
        <f t="shared" si="1"/>
        <v>1166453728</v>
      </c>
    </row>
    <row r="28" spans="1:17" x14ac:dyDescent="0.55000000000000004">
      <c r="A28" s="1" t="s">
        <v>161</v>
      </c>
      <c r="C28" s="8">
        <v>4197008760</v>
      </c>
      <c r="D28" s="8"/>
      <c r="E28" s="8">
        <v>7168700438</v>
      </c>
      <c r="F28" s="8"/>
      <c r="G28" s="8">
        <v>0</v>
      </c>
      <c r="H28" s="8"/>
      <c r="I28" s="8">
        <f t="shared" si="0"/>
        <v>11365709198</v>
      </c>
      <c r="J28" s="8"/>
      <c r="K28" s="8">
        <v>12411878283</v>
      </c>
      <c r="L28" s="8"/>
      <c r="M28" s="8">
        <v>7324800000</v>
      </c>
      <c r="N28" s="8"/>
      <c r="O28" s="8">
        <v>0</v>
      </c>
      <c r="P28" s="8"/>
      <c r="Q28" s="8">
        <f t="shared" si="1"/>
        <v>19736678283</v>
      </c>
    </row>
    <row r="29" spans="1:17" x14ac:dyDescent="0.55000000000000004">
      <c r="A29" s="1" t="s">
        <v>158</v>
      </c>
      <c r="C29" s="8">
        <v>1321909247</v>
      </c>
      <c r="D29" s="8"/>
      <c r="E29" s="8">
        <v>0</v>
      </c>
      <c r="F29" s="8"/>
      <c r="G29" s="8">
        <v>0</v>
      </c>
      <c r="H29" s="8"/>
      <c r="I29" s="8">
        <f t="shared" si="0"/>
        <v>1321909247</v>
      </c>
      <c r="J29" s="8"/>
      <c r="K29" s="8">
        <v>9453952986</v>
      </c>
      <c r="L29" s="8"/>
      <c r="M29" s="8">
        <v>0</v>
      </c>
      <c r="N29" s="8"/>
      <c r="O29" s="8">
        <v>0</v>
      </c>
      <c r="P29" s="8"/>
      <c r="Q29" s="8">
        <f t="shared" si="1"/>
        <v>9453952986</v>
      </c>
    </row>
    <row r="30" spans="1:17" x14ac:dyDescent="0.55000000000000004">
      <c r="A30" s="1" t="s">
        <v>164</v>
      </c>
      <c r="C30" s="8">
        <v>1354710863</v>
      </c>
      <c r="D30" s="8"/>
      <c r="E30" s="8">
        <v>0</v>
      </c>
      <c r="F30" s="8"/>
      <c r="G30" s="8">
        <v>0</v>
      </c>
      <c r="H30" s="8"/>
      <c r="I30" s="8">
        <f t="shared" si="0"/>
        <v>1354710863</v>
      </c>
      <c r="J30" s="8"/>
      <c r="K30" s="8">
        <v>9488279588</v>
      </c>
      <c r="L30" s="8"/>
      <c r="M30" s="8">
        <v>0</v>
      </c>
      <c r="N30" s="8"/>
      <c r="O30" s="8">
        <v>0</v>
      </c>
      <c r="P30" s="8"/>
      <c r="Q30" s="8">
        <f t="shared" si="1"/>
        <v>9488279588</v>
      </c>
    </row>
    <row r="31" spans="1:17" x14ac:dyDescent="0.55000000000000004">
      <c r="A31" s="1" t="s">
        <v>100</v>
      </c>
      <c r="C31" s="8">
        <v>136566781</v>
      </c>
      <c r="D31" s="8"/>
      <c r="E31" s="8">
        <v>-9062500</v>
      </c>
      <c r="F31" s="8"/>
      <c r="G31" s="8">
        <v>0</v>
      </c>
      <c r="H31" s="8"/>
      <c r="I31" s="8">
        <f t="shared" si="0"/>
        <v>127504281</v>
      </c>
      <c r="J31" s="8"/>
      <c r="K31" s="8">
        <v>136566781</v>
      </c>
      <c r="L31" s="8"/>
      <c r="M31" s="8">
        <v>-9062500</v>
      </c>
      <c r="N31" s="8"/>
      <c r="O31" s="8">
        <v>0</v>
      </c>
      <c r="P31" s="8"/>
      <c r="Q31" s="8">
        <f t="shared" si="1"/>
        <v>127504281</v>
      </c>
    </row>
    <row r="32" spans="1:17" x14ac:dyDescent="0.55000000000000004">
      <c r="A32" s="1" t="s">
        <v>155</v>
      </c>
      <c r="C32" s="8">
        <v>327314010</v>
      </c>
      <c r="D32" s="8"/>
      <c r="E32" s="8">
        <v>568396959</v>
      </c>
      <c r="F32" s="8"/>
      <c r="G32" s="8">
        <v>0</v>
      </c>
      <c r="H32" s="8"/>
      <c r="I32" s="8">
        <f t="shared" si="0"/>
        <v>895710969</v>
      </c>
      <c r="J32" s="8"/>
      <c r="K32" s="8">
        <v>1371002637</v>
      </c>
      <c r="L32" s="8"/>
      <c r="M32" s="8">
        <v>759751339</v>
      </c>
      <c r="N32" s="8"/>
      <c r="O32" s="8">
        <v>0</v>
      </c>
      <c r="P32" s="8"/>
      <c r="Q32" s="8">
        <f t="shared" si="1"/>
        <v>2130753976</v>
      </c>
    </row>
    <row r="33" spans="1:17" x14ac:dyDescent="0.55000000000000004">
      <c r="A33" s="1" t="s">
        <v>150</v>
      </c>
      <c r="C33" s="8">
        <v>6385386873</v>
      </c>
      <c r="D33" s="8"/>
      <c r="E33" s="8">
        <v>-4149747721</v>
      </c>
      <c r="F33" s="8"/>
      <c r="G33" s="8">
        <v>0</v>
      </c>
      <c r="H33" s="8"/>
      <c r="I33" s="8">
        <f t="shared" si="0"/>
        <v>2235639152</v>
      </c>
      <c r="J33" s="8"/>
      <c r="K33" s="8">
        <v>15474917204</v>
      </c>
      <c r="L33" s="8"/>
      <c r="M33" s="8">
        <v>5591368750</v>
      </c>
      <c r="N33" s="8"/>
      <c r="O33" s="8">
        <v>0</v>
      </c>
      <c r="P33" s="8"/>
      <c r="Q33" s="8">
        <f t="shared" si="1"/>
        <v>21066285954</v>
      </c>
    </row>
    <row r="34" spans="1:17" x14ac:dyDescent="0.55000000000000004">
      <c r="A34" s="1" t="s">
        <v>95</v>
      </c>
      <c r="C34" s="8">
        <v>67603150</v>
      </c>
      <c r="D34" s="8"/>
      <c r="E34" s="8">
        <v>-9059661</v>
      </c>
      <c r="F34" s="8"/>
      <c r="G34" s="8">
        <v>0</v>
      </c>
      <c r="H34" s="8"/>
      <c r="I34" s="8">
        <f t="shared" si="0"/>
        <v>58543489</v>
      </c>
      <c r="J34" s="8"/>
      <c r="K34" s="8">
        <v>67603150</v>
      </c>
      <c r="L34" s="8"/>
      <c r="M34" s="8">
        <v>-9059661</v>
      </c>
      <c r="N34" s="8"/>
      <c r="O34" s="8">
        <v>0</v>
      </c>
      <c r="P34" s="8"/>
      <c r="Q34" s="8">
        <f t="shared" si="1"/>
        <v>58543489</v>
      </c>
    </row>
    <row r="35" spans="1:17" x14ac:dyDescent="0.55000000000000004">
      <c r="A35" s="1" t="s">
        <v>96</v>
      </c>
      <c r="C35" s="8">
        <v>202368082</v>
      </c>
      <c r="D35" s="8"/>
      <c r="E35" s="8">
        <v>-18124976</v>
      </c>
      <c r="F35" s="8"/>
      <c r="G35" s="8">
        <v>0</v>
      </c>
      <c r="H35" s="8"/>
      <c r="I35" s="8">
        <f t="shared" si="0"/>
        <v>184243106</v>
      </c>
      <c r="J35" s="8"/>
      <c r="K35" s="8">
        <v>202368082</v>
      </c>
      <c r="L35" s="8"/>
      <c r="M35" s="8">
        <v>-18124976</v>
      </c>
      <c r="N35" s="8"/>
      <c r="O35" s="8">
        <v>0</v>
      </c>
      <c r="P35" s="8"/>
      <c r="Q35" s="8">
        <f t="shared" si="1"/>
        <v>184243106</v>
      </c>
    </row>
    <row r="36" spans="1:17" x14ac:dyDescent="0.55000000000000004">
      <c r="A36" s="1" t="s">
        <v>97</v>
      </c>
      <c r="C36" s="8">
        <v>379548999</v>
      </c>
      <c r="D36" s="8"/>
      <c r="E36" s="8">
        <v>-1242647607</v>
      </c>
      <c r="F36" s="8"/>
      <c r="G36" s="8">
        <v>0</v>
      </c>
      <c r="H36" s="8"/>
      <c r="I36" s="8">
        <f t="shared" si="0"/>
        <v>-863098608</v>
      </c>
      <c r="J36" s="8"/>
      <c r="K36" s="8">
        <v>379548999</v>
      </c>
      <c r="L36" s="8"/>
      <c r="M36" s="8">
        <v>-1242647607</v>
      </c>
      <c r="N36" s="8"/>
      <c r="O36" s="8">
        <v>0</v>
      </c>
      <c r="P36" s="8"/>
      <c r="Q36" s="8">
        <f t="shared" si="1"/>
        <v>-863098608</v>
      </c>
    </row>
    <row r="37" spans="1:17" x14ac:dyDescent="0.55000000000000004">
      <c r="A37" s="1" t="s">
        <v>129</v>
      </c>
      <c r="C37" s="8">
        <v>0</v>
      </c>
      <c r="D37" s="8"/>
      <c r="E37" s="8">
        <v>403842566</v>
      </c>
      <c r="F37" s="8"/>
      <c r="G37" s="8">
        <v>0</v>
      </c>
      <c r="H37" s="8"/>
      <c r="I37" s="8">
        <f t="shared" si="0"/>
        <v>403842566</v>
      </c>
      <c r="J37" s="8"/>
      <c r="K37" s="8">
        <v>0</v>
      </c>
      <c r="L37" s="8"/>
      <c r="M37" s="8">
        <v>4008300354</v>
      </c>
      <c r="N37" s="8"/>
      <c r="O37" s="8">
        <v>0</v>
      </c>
      <c r="P37" s="8"/>
      <c r="Q37" s="8">
        <f t="shared" si="1"/>
        <v>4008300354</v>
      </c>
    </row>
    <row r="38" spans="1:17" x14ac:dyDescent="0.55000000000000004">
      <c r="A38" s="1" t="s">
        <v>147</v>
      </c>
      <c r="C38" s="8">
        <v>0</v>
      </c>
      <c r="D38" s="8"/>
      <c r="E38" s="8">
        <v>1728891879</v>
      </c>
      <c r="F38" s="8"/>
      <c r="G38" s="8">
        <v>0</v>
      </c>
      <c r="H38" s="8"/>
      <c r="I38" s="8">
        <f t="shared" si="0"/>
        <v>1728891879</v>
      </c>
      <c r="J38" s="8"/>
      <c r="K38" s="8">
        <v>0</v>
      </c>
      <c r="L38" s="8"/>
      <c r="M38" s="8">
        <v>10085368862</v>
      </c>
      <c r="N38" s="8"/>
      <c r="O38" s="8">
        <v>0</v>
      </c>
      <c r="P38" s="8"/>
      <c r="Q38" s="8">
        <f t="shared" si="1"/>
        <v>10085368862</v>
      </c>
    </row>
    <row r="39" spans="1:17" x14ac:dyDescent="0.55000000000000004">
      <c r="A39" s="1" t="s">
        <v>114</v>
      </c>
      <c r="C39" s="8">
        <v>0</v>
      </c>
      <c r="D39" s="8"/>
      <c r="E39" s="8">
        <v>241573806</v>
      </c>
      <c r="F39" s="8"/>
      <c r="G39" s="8">
        <v>0</v>
      </c>
      <c r="H39" s="8"/>
      <c r="I39" s="8">
        <f t="shared" si="0"/>
        <v>241573806</v>
      </c>
      <c r="J39" s="8"/>
      <c r="K39" s="8">
        <v>0</v>
      </c>
      <c r="L39" s="8"/>
      <c r="M39" s="8">
        <v>1625131491</v>
      </c>
      <c r="N39" s="8"/>
      <c r="O39" s="8">
        <v>0</v>
      </c>
      <c r="P39" s="8"/>
      <c r="Q39" s="8">
        <f t="shared" si="1"/>
        <v>1625131491</v>
      </c>
    </row>
    <row r="40" spans="1:17" x14ac:dyDescent="0.55000000000000004">
      <c r="A40" s="1" t="s">
        <v>132</v>
      </c>
      <c r="C40" s="8">
        <v>0</v>
      </c>
      <c r="D40" s="8"/>
      <c r="E40" s="8">
        <v>537076438</v>
      </c>
      <c r="F40" s="8"/>
      <c r="G40" s="8">
        <v>0</v>
      </c>
      <c r="H40" s="8"/>
      <c r="I40" s="8">
        <f t="shared" si="0"/>
        <v>537076438</v>
      </c>
      <c r="J40" s="8"/>
      <c r="K40" s="8">
        <v>0</v>
      </c>
      <c r="L40" s="8"/>
      <c r="M40" s="8">
        <v>7231229323</v>
      </c>
      <c r="N40" s="8"/>
      <c r="O40" s="8">
        <v>0</v>
      </c>
      <c r="P40" s="8"/>
      <c r="Q40" s="8">
        <f t="shared" si="1"/>
        <v>7231229323</v>
      </c>
    </row>
    <row r="41" spans="1:17" x14ac:dyDescent="0.55000000000000004">
      <c r="A41" s="1" t="s">
        <v>94</v>
      </c>
      <c r="C41" s="8">
        <v>0</v>
      </c>
      <c r="D41" s="8"/>
      <c r="E41" s="8">
        <v>21372885</v>
      </c>
      <c r="F41" s="8"/>
      <c r="G41" s="8">
        <v>0</v>
      </c>
      <c r="H41" s="8"/>
      <c r="I41" s="8">
        <f t="shared" si="0"/>
        <v>21372885</v>
      </c>
      <c r="J41" s="8"/>
      <c r="K41" s="8">
        <v>0</v>
      </c>
      <c r="L41" s="8"/>
      <c r="M41" s="8">
        <v>248532140</v>
      </c>
      <c r="N41" s="8"/>
      <c r="O41" s="8">
        <v>0</v>
      </c>
      <c r="P41" s="8"/>
      <c r="Q41" s="8">
        <f t="shared" si="1"/>
        <v>248532140</v>
      </c>
    </row>
    <row r="42" spans="1:17" x14ac:dyDescent="0.55000000000000004">
      <c r="A42" s="1" t="s">
        <v>142</v>
      </c>
      <c r="C42" s="8">
        <v>0</v>
      </c>
      <c r="D42" s="8"/>
      <c r="E42" s="8">
        <v>4174493</v>
      </c>
      <c r="F42" s="8"/>
      <c r="G42" s="8">
        <v>0</v>
      </c>
      <c r="H42" s="8"/>
      <c r="I42" s="8">
        <f t="shared" si="0"/>
        <v>4174493</v>
      </c>
      <c r="J42" s="8"/>
      <c r="K42" s="8">
        <v>0</v>
      </c>
      <c r="L42" s="8"/>
      <c r="M42" s="8">
        <v>501827960</v>
      </c>
      <c r="N42" s="8"/>
      <c r="O42" s="8">
        <v>0</v>
      </c>
      <c r="P42" s="8"/>
      <c r="Q42" s="8">
        <f t="shared" si="1"/>
        <v>501827960</v>
      </c>
    </row>
    <row r="43" spans="1:17" x14ac:dyDescent="0.55000000000000004">
      <c r="A43" s="1" t="s">
        <v>135</v>
      </c>
      <c r="C43" s="8">
        <v>0</v>
      </c>
      <c r="D43" s="8"/>
      <c r="E43" s="8">
        <v>84610742</v>
      </c>
      <c r="F43" s="8"/>
      <c r="G43" s="8">
        <v>0</v>
      </c>
      <c r="H43" s="8"/>
      <c r="I43" s="8">
        <f t="shared" si="0"/>
        <v>84610742</v>
      </c>
      <c r="J43" s="8"/>
      <c r="K43" s="8">
        <v>0</v>
      </c>
      <c r="L43" s="8"/>
      <c r="M43" s="8">
        <v>1040075292</v>
      </c>
      <c r="N43" s="8"/>
      <c r="O43" s="8">
        <v>0</v>
      </c>
      <c r="P43" s="8"/>
      <c r="Q43" s="8">
        <f t="shared" si="1"/>
        <v>1040075292</v>
      </c>
    </row>
    <row r="44" spans="1:17" x14ac:dyDescent="0.55000000000000004">
      <c r="A44" s="1" t="s">
        <v>118</v>
      </c>
      <c r="C44" s="8">
        <v>0</v>
      </c>
      <c r="D44" s="8"/>
      <c r="E44" s="8">
        <v>1061933146</v>
      </c>
      <c r="F44" s="8"/>
      <c r="G44" s="8">
        <v>0</v>
      </c>
      <c r="H44" s="8"/>
      <c r="I44" s="8">
        <f t="shared" si="0"/>
        <v>1061933146</v>
      </c>
      <c r="J44" s="8"/>
      <c r="K44" s="8">
        <v>0</v>
      </c>
      <c r="L44" s="8"/>
      <c r="M44" s="8">
        <v>2444686391</v>
      </c>
      <c r="N44" s="8"/>
      <c r="O44" s="8">
        <v>0</v>
      </c>
      <c r="P44" s="8"/>
      <c r="Q44" s="8">
        <f t="shared" si="1"/>
        <v>2444686391</v>
      </c>
    </row>
    <row r="45" spans="1:17" ht="24.75" thickBot="1" x14ac:dyDescent="0.6">
      <c r="C45" s="15">
        <f>SUM(C8:C44)</f>
        <v>22034881013</v>
      </c>
      <c r="E45" s="15">
        <f>SUM(E8:E44)</f>
        <v>5721183941</v>
      </c>
      <c r="G45" s="15">
        <f>SUM(G8:G44)</f>
        <v>5658524843</v>
      </c>
      <c r="I45" s="15">
        <f>SUM(I8:I44)</f>
        <v>33414589797</v>
      </c>
      <c r="K45" s="15">
        <f>SUM(K8:K44)</f>
        <v>107642182120</v>
      </c>
      <c r="M45" s="15">
        <f>SUM(M8:M44)</f>
        <v>57942502731</v>
      </c>
      <c r="O45" s="15">
        <f>SUM(O8:O44)</f>
        <v>62093692980</v>
      </c>
      <c r="Q45" s="15">
        <f>SUM(Q8:Q44)</f>
        <v>227678377831</v>
      </c>
    </row>
    <row r="46" spans="1:17" ht="24.75" thickTop="1" x14ac:dyDescent="0.55000000000000004">
      <c r="C46" s="14"/>
      <c r="E46" s="14"/>
      <c r="G46" s="14"/>
      <c r="K46" s="14"/>
      <c r="M46" s="14"/>
      <c r="O46" s="14"/>
    </row>
    <row r="48" spans="1:17" x14ac:dyDescent="0.55000000000000004">
      <c r="K48" s="14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E9" sqref="E9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4.75" x14ac:dyDescent="0.55000000000000004">
      <c r="A3" s="22" t="s">
        <v>191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6" spans="1:11" ht="24.75" x14ac:dyDescent="0.55000000000000004">
      <c r="A6" s="24" t="s">
        <v>295</v>
      </c>
      <c r="B6" s="24" t="s">
        <v>295</v>
      </c>
      <c r="C6" s="24" t="s">
        <v>295</v>
      </c>
      <c r="E6" s="24" t="s">
        <v>193</v>
      </c>
      <c r="F6" s="24" t="s">
        <v>193</v>
      </c>
      <c r="G6" s="24" t="s">
        <v>193</v>
      </c>
      <c r="I6" s="24" t="s">
        <v>194</v>
      </c>
      <c r="J6" s="24" t="s">
        <v>194</v>
      </c>
      <c r="K6" s="24" t="s">
        <v>194</v>
      </c>
    </row>
    <row r="7" spans="1:11" ht="24.75" x14ac:dyDescent="0.55000000000000004">
      <c r="A7" s="24" t="s">
        <v>296</v>
      </c>
      <c r="C7" s="24" t="s">
        <v>178</v>
      </c>
      <c r="E7" s="24" t="s">
        <v>297</v>
      </c>
      <c r="G7" s="24" t="s">
        <v>298</v>
      </c>
      <c r="I7" s="24" t="s">
        <v>297</v>
      </c>
      <c r="K7" s="24" t="s">
        <v>298</v>
      </c>
    </row>
    <row r="8" spans="1:11" x14ac:dyDescent="0.55000000000000004">
      <c r="A8" s="1" t="s">
        <v>184</v>
      </c>
      <c r="C8" s="4" t="s">
        <v>185</v>
      </c>
      <c r="D8" s="4"/>
      <c r="E8" s="5">
        <v>2634026672</v>
      </c>
      <c r="F8" s="4"/>
      <c r="G8" s="7">
        <f>E8/$E$10</f>
        <v>0.68826524613168483</v>
      </c>
      <c r="H8" s="4"/>
      <c r="I8" s="5">
        <v>24842931366</v>
      </c>
      <c r="J8" s="4"/>
      <c r="K8" s="7">
        <f>I8/$I$10</f>
        <v>0.80068524653696804</v>
      </c>
    </row>
    <row r="9" spans="1:11" x14ac:dyDescent="0.55000000000000004">
      <c r="A9" s="1" t="s">
        <v>188</v>
      </c>
      <c r="C9" s="4" t="s">
        <v>189</v>
      </c>
      <c r="D9" s="4"/>
      <c r="E9" s="5">
        <v>1193025016</v>
      </c>
      <c r="F9" s="4"/>
      <c r="G9" s="7">
        <f>E9/$E$10</f>
        <v>0.31173475386831512</v>
      </c>
      <c r="H9" s="4"/>
      <c r="I9" s="5">
        <v>6184156336</v>
      </c>
      <c r="J9" s="4"/>
      <c r="K9" s="7">
        <f>I9/$I$10</f>
        <v>0.19931475346303193</v>
      </c>
    </row>
    <row r="10" spans="1:11" ht="24.75" thickBot="1" x14ac:dyDescent="0.6">
      <c r="C10" s="4"/>
      <c r="D10" s="4"/>
      <c r="E10" s="6">
        <f>SUM(E8:E9)</f>
        <v>3827051688</v>
      </c>
      <c r="F10" s="4"/>
      <c r="G10" s="9">
        <f>SUM(G8:G9)</f>
        <v>1</v>
      </c>
      <c r="H10" s="4"/>
      <c r="I10" s="6">
        <f>SUM(I8:I9)</f>
        <v>31027087702</v>
      </c>
      <c r="J10" s="4"/>
      <c r="K10" s="9">
        <f>SUM(K8:K9)</f>
        <v>1</v>
      </c>
    </row>
    <row r="11" spans="1:11" ht="24.75" thickTop="1" x14ac:dyDescent="0.55000000000000004">
      <c r="E11" s="3"/>
      <c r="I11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H12" sqref="H12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2" t="s">
        <v>0</v>
      </c>
      <c r="B2" s="22"/>
      <c r="C2" s="22"/>
      <c r="D2" s="22"/>
      <c r="E2" s="22"/>
    </row>
    <row r="3" spans="1:5" ht="24.75" x14ac:dyDescent="0.55000000000000004">
      <c r="A3" s="22" t="s">
        <v>191</v>
      </c>
      <c r="B3" s="22"/>
      <c r="C3" s="22"/>
      <c r="D3" s="22"/>
      <c r="E3" s="22"/>
    </row>
    <row r="4" spans="1:5" ht="24.75" x14ac:dyDescent="0.55000000000000004">
      <c r="A4" s="22" t="s">
        <v>2</v>
      </c>
      <c r="B4" s="22"/>
      <c r="C4" s="22"/>
      <c r="D4" s="22"/>
      <c r="E4" s="22"/>
    </row>
    <row r="5" spans="1:5" ht="24.75" x14ac:dyDescent="0.6">
      <c r="C5" s="23" t="s">
        <v>193</v>
      </c>
      <c r="D5" s="2"/>
      <c r="E5" s="16" t="s">
        <v>306</v>
      </c>
    </row>
    <row r="6" spans="1:5" ht="24.75" x14ac:dyDescent="0.6">
      <c r="A6" s="23" t="s">
        <v>299</v>
      </c>
      <c r="C6" s="24"/>
      <c r="D6" s="2"/>
      <c r="E6" s="17" t="s">
        <v>307</v>
      </c>
    </row>
    <row r="7" spans="1:5" ht="24.75" x14ac:dyDescent="0.55000000000000004">
      <c r="A7" s="24" t="s">
        <v>299</v>
      </c>
      <c r="C7" s="24" t="s">
        <v>181</v>
      </c>
      <c r="E7" s="24" t="s">
        <v>181</v>
      </c>
    </row>
    <row r="8" spans="1:5" x14ac:dyDescent="0.55000000000000004">
      <c r="A8" s="1" t="s">
        <v>300</v>
      </c>
      <c r="C8" s="5">
        <v>199328429</v>
      </c>
      <c r="D8" s="4"/>
      <c r="E8" s="5">
        <v>4705806308</v>
      </c>
    </row>
    <row r="9" spans="1:5" x14ac:dyDescent="0.55000000000000004">
      <c r="A9" s="1" t="s">
        <v>308</v>
      </c>
      <c r="C9" s="5">
        <v>0</v>
      </c>
      <c r="D9" s="4"/>
      <c r="E9" s="5">
        <v>14039302</v>
      </c>
    </row>
    <row r="10" spans="1:5" ht="25.5" thickBot="1" x14ac:dyDescent="0.65">
      <c r="A10" s="2" t="s">
        <v>200</v>
      </c>
      <c r="C10" s="6">
        <f>SUM(C8:C9)</f>
        <v>199328429</v>
      </c>
      <c r="D10" s="4"/>
      <c r="E10" s="6">
        <f>SUM(E8:E9)</f>
        <v>4719845610</v>
      </c>
    </row>
    <row r="11" spans="1:5" ht="24.75" thickTop="1" x14ac:dyDescent="0.55000000000000004"/>
  </sheetData>
  <mergeCells count="7">
    <mergeCell ref="A2:E2"/>
    <mergeCell ref="C5:C6"/>
    <mergeCell ref="E7"/>
    <mergeCell ref="A6:A7"/>
    <mergeCell ref="C7"/>
    <mergeCell ref="A4:E4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3"/>
  <sheetViews>
    <sheetView rightToLeft="1" workbookViewId="0">
      <selection activeCell="K16" sqref="K16"/>
    </sheetView>
  </sheetViews>
  <sheetFormatPr defaultRowHeight="24" x14ac:dyDescent="0.55000000000000004"/>
  <cols>
    <col min="1" max="1" width="34.4257812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6.7109375" style="1" bestFit="1" customWidth="1"/>
    <col min="16" max="16" width="1.42578125" style="1" customWidth="1"/>
    <col min="17" max="17" width="13.8554687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710937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ht="24.75" x14ac:dyDescent="0.55000000000000004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6" spans="1:25" ht="24.75" x14ac:dyDescent="0.55000000000000004">
      <c r="A6" s="23" t="s">
        <v>3</v>
      </c>
      <c r="C6" s="24" t="s">
        <v>304</v>
      </c>
      <c r="D6" s="24" t="s">
        <v>4</v>
      </c>
      <c r="E6" s="24" t="s">
        <v>4</v>
      </c>
      <c r="F6" s="24" t="s">
        <v>4</v>
      </c>
      <c r="G6" s="24" t="s">
        <v>4</v>
      </c>
      <c r="I6" s="24" t="s">
        <v>5</v>
      </c>
      <c r="J6" s="24" t="s">
        <v>5</v>
      </c>
      <c r="K6" s="24" t="s">
        <v>5</v>
      </c>
      <c r="L6" s="24" t="s">
        <v>5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  <c r="T6" s="24" t="s">
        <v>6</v>
      </c>
      <c r="U6" s="24" t="s">
        <v>6</v>
      </c>
      <c r="V6" s="24" t="s">
        <v>6</v>
      </c>
      <c r="W6" s="24" t="s">
        <v>6</v>
      </c>
      <c r="X6" s="24" t="s">
        <v>6</v>
      </c>
      <c r="Y6" s="24" t="s">
        <v>6</v>
      </c>
    </row>
    <row r="7" spans="1:25" ht="24.75" x14ac:dyDescent="0.55000000000000004">
      <c r="A7" s="23" t="s">
        <v>3</v>
      </c>
      <c r="C7" s="23" t="s">
        <v>7</v>
      </c>
      <c r="E7" s="23" t="s">
        <v>8</v>
      </c>
      <c r="G7" s="23" t="s">
        <v>9</v>
      </c>
      <c r="I7" s="24" t="s">
        <v>10</v>
      </c>
      <c r="J7" s="24" t="s">
        <v>10</v>
      </c>
      <c r="K7" s="24" t="s">
        <v>10</v>
      </c>
      <c r="M7" s="24" t="s">
        <v>11</v>
      </c>
      <c r="N7" s="24" t="s">
        <v>11</v>
      </c>
      <c r="O7" s="24" t="s">
        <v>11</v>
      </c>
      <c r="Q7" s="23" t="s">
        <v>7</v>
      </c>
      <c r="S7" s="23" t="s">
        <v>12</v>
      </c>
      <c r="U7" s="23" t="s">
        <v>8</v>
      </c>
      <c r="W7" s="23" t="s">
        <v>9</v>
      </c>
      <c r="Y7" s="23" t="s">
        <v>13</v>
      </c>
    </row>
    <row r="8" spans="1:25" ht="24.75" x14ac:dyDescent="0.55000000000000004">
      <c r="A8" s="24" t="s">
        <v>3</v>
      </c>
      <c r="C8" s="24" t="s">
        <v>7</v>
      </c>
      <c r="E8" s="24" t="s">
        <v>8</v>
      </c>
      <c r="G8" s="24" t="s">
        <v>9</v>
      </c>
      <c r="I8" s="24" t="s">
        <v>7</v>
      </c>
      <c r="K8" s="24" t="s">
        <v>8</v>
      </c>
      <c r="M8" s="24" t="s">
        <v>7</v>
      </c>
      <c r="O8" s="24" t="s">
        <v>14</v>
      </c>
      <c r="Q8" s="24" t="s">
        <v>7</v>
      </c>
      <c r="S8" s="24" t="s">
        <v>12</v>
      </c>
      <c r="U8" s="24" t="s">
        <v>8</v>
      </c>
      <c r="W8" s="24" t="s">
        <v>9</v>
      </c>
      <c r="Y8" s="24" t="s">
        <v>13</v>
      </c>
    </row>
    <row r="9" spans="1:25" x14ac:dyDescent="0.55000000000000004">
      <c r="A9" s="1" t="s">
        <v>15</v>
      </c>
      <c r="C9" s="8">
        <v>956885</v>
      </c>
      <c r="D9" s="8"/>
      <c r="E9" s="8">
        <v>22028778751</v>
      </c>
      <c r="F9" s="8"/>
      <c r="G9" s="8">
        <v>26737994027.767502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956885</v>
      </c>
      <c r="R9" s="8"/>
      <c r="S9" s="8">
        <v>27050</v>
      </c>
      <c r="T9" s="8"/>
      <c r="U9" s="8">
        <v>22028778751</v>
      </c>
      <c r="V9" s="8"/>
      <c r="W9" s="8">
        <v>25729731001.462502</v>
      </c>
      <c r="X9" s="4"/>
      <c r="Y9" s="7">
        <v>7.9813007253202073E-4</v>
      </c>
    </row>
    <row r="10" spans="1:25" x14ac:dyDescent="0.55000000000000004">
      <c r="A10" s="1" t="s">
        <v>16</v>
      </c>
      <c r="C10" s="8">
        <v>242400000</v>
      </c>
      <c r="D10" s="8"/>
      <c r="E10" s="8">
        <v>184463699405</v>
      </c>
      <c r="F10" s="8"/>
      <c r="G10" s="8">
        <v>486975552120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242400000</v>
      </c>
      <c r="R10" s="8"/>
      <c r="S10" s="8">
        <v>1880</v>
      </c>
      <c r="T10" s="8"/>
      <c r="U10" s="8">
        <v>184463699405</v>
      </c>
      <c r="V10" s="8"/>
      <c r="W10" s="8">
        <v>453000513600</v>
      </c>
      <c r="X10" s="4"/>
      <c r="Y10" s="7">
        <v>1.4051967070936715E-2</v>
      </c>
    </row>
    <row r="11" spans="1:25" x14ac:dyDescent="0.55000000000000004">
      <c r="A11" s="1" t="s">
        <v>17</v>
      </c>
      <c r="C11" s="8">
        <v>75603088</v>
      </c>
      <c r="D11" s="8"/>
      <c r="E11" s="8">
        <v>100769730530</v>
      </c>
      <c r="F11" s="8"/>
      <c r="G11" s="8">
        <v>152410790242.33899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75603088</v>
      </c>
      <c r="R11" s="8"/>
      <c r="S11" s="8">
        <v>1824</v>
      </c>
      <c r="T11" s="8"/>
      <c r="U11" s="8">
        <v>100769730530</v>
      </c>
      <c r="V11" s="8"/>
      <c r="W11" s="8">
        <v>137079527318.554</v>
      </c>
      <c r="X11" s="4"/>
      <c r="Y11" s="7">
        <v>4.2521739957247827E-3</v>
      </c>
    </row>
    <row r="12" spans="1:25" x14ac:dyDescent="0.55000000000000004">
      <c r="A12" s="1" t="s">
        <v>18</v>
      </c>
      <c r="C12" s="8">
        <v>12000000</v>
      </c>
      <c r="D12" s="8"/>
      <c r="E12" s="8">
        <v>39720826740</v>
      </c>
      <c r="F12" s="8"/>
      <c r="G12" s="8">
        <v>32744007000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12000000</v>
      </c>
      <c r="R12" s="8"/>
      <c r="S12" s="8">
        <v>3108</v>
      </c>
      <c r="T12" s="8"/>
      <c r="U12" s="8">
        <v>39720826740</v>
      </c>
      <c r="V12" s="8"/>
      <c r="W12" s="8">
        <v>37074088800</v>
      </c>
      <c r="X12" s="4"/>
      <c r="Y12" s="7">
        <v>1.1500293252704684E-3</v>
      </c>
    </row>
    <row r="13" spans="1:25" s="18" customFormat="1" x14ac:dyDescent="0.55000000000000004">
      <c r="A13" s="18" t="s">
        <v>19</v>
      </c>
      <c r="C13" s="19">
        <v>28535187</v>
      </c>
      <c r="D13" s="19"/>
      <c r="E13" s="19">
        <v>117945441564</v>
      </c>
      <c r="F13" s="19"/>
      <c r="G13" s="19">
        <v>100583717752.043</v>
      </c>
      <c r="H13" s="19"/>
      <c r="I13" s="19">
        <v>8575251</v>
      </c>
      <c r="J13" s="19"/>
      <c r="K13" s="19">
        <v>0</v>
      </c>
      <c r="L13" s="19"/>
      <c r="M13" s="19">
        <v>-1000000</v>
      </c>
      <c r="N13" s="19"/>
      <c r="O13" s="19">
        <v>3968247665</v>
      </c>
      <c r="P13" s="19"/>
      <c r="Q13" s="19">
        <v>36110438</v>
      </c>
      <c r="R13" s="19"/>
      <c r="S13" s="19">
        <v>3971</v>
      </c>
      <c r="T13" s="19"/>
      <c r="U13" s="19">
        <v>149253697584</v>
      </c>
      <c r="V13" s="19"/>
      <c r="W13" s="19">
        <v>142541351729.677</v>
      </c>
      <c r="X13" s="20"/>
      <c r="Y13" s="21">
        <v>4.4215984764221896E-3</v>
      </c>
    </row>
    <row r="14" spans="1:25" x14ac:dyDescent="0.55000000000000004">
      <c r="A14" s="1" t="s">
        <v>20</v>
      </c>
      <c r="C14" s="8">
        <v>16077906</v>
      </c>
      <c r="D14" s="8"/>
      <c r="E14" s="8">
        <v>93138745449</v>
      </c>
      <c r="F14" s="8"/>
      <c r="G14" s="8">
        <v>105482800231.38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16077906</v>
      </c>
      <c r="R14" s="8"/>
      <c r="S14" s="8">
        <v>6410</v>
      </c>
      <c r="T14" s="8"/>
      <c r="U14" s="8">
        <v>93138745449</v>
      </c>
      <c r="V14" s="8"/>
      <c r="W14" s="8">
        <v>102446174164.11301</v>
      </c>
      <c r="X14" s="4"/>
      <c r="Y14" s="7">
        <v>3.1778557036443141E-3</v>
      </c>
    </row>
    <row r="15" spans="1:25" x14ac:dyDescent="0.55000000000000004">
      <c r="A15" s="1" t="s">
        <v>21</v>
      </c>
      <c r="C15" s="8">
        <v>9325945</v>
      </c>
      <c r="D15" s="8"/>
      <c r="E15" s="8">
        <v>273188321680</v>
      </c>
      <c r="F15" s="8"/>
      <c r="G15" s="8">
        <v>352740836616.862</v>
      </c>
      <c r="H15" s="8"/>
      <c r="I15" s="8">
        <v>0</v>
      </c>
      <c r="J15" s="8"/>
      <c r="K15" s="8">
        <v>0</v>
      </c>
      <c r="L15" s="8"/>
      <c r="M15" s="8">
        <v>-1250276</v>
      </c>
      <c r="N15" s="8"/>
      <c r="O15" s="8">
        <v>43300245553</v>
      </c>
      <c r="P15" s="8"/>
      <c r="Q15" s="8">
        <v>8075669</v>
      </c>
      <c r="R15" s="8"/>
      <c r="S15" s="8">
        <v>32850</v>
      </c>
      <c r="T15" s="8"/>
      <c r="U15" s="8">
        <v>236563529013</v>
      </c>
      <c r="V15" s="8"/>
      <c r="W15" s="8">
        <v>263707276576.43301</v>
      </c>
      <c r="X15" s="4"/>
      <c r="Y15" s="7">
        <v>8.180136347683024E-3</v>
      </c>
    </row>
    <row r="16" spans="1:25" x14ac:dyDescent="0.55000000000000004">
      <c r="A16" s="1" t="s">
        <v>22</v>
      </c>
      <c r="C16" s="8">
        <v>5846359</v>
      </c>
      <c r="D16" s="8"/>
      <c r="E16" s="8">
        <v>431962785314</v>
      </c>
      <c r="F16" s="8"/>
      <c r="G16" s="8">
        <v>763849930376.93201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5846359</v>
      </c>
      <c r="R16" s="8"/>
      <c r="S16" s="8">
        <v>116548</v>
      </c>
      <c r="T16" s="8"/>
      <c r="U16" s="8">
        <v>431962785314</v>
      </c>
      <c r="V16" s="8"/>
      <c r="W16" s="8">
        <v>677327229112.04504</v>
      </c>
      <c r="X16" s="4"/>
      <c r="Y16" s="7">
        <v>2.101052787797825E-2</v>
      </c>
    </row>
    <row r="17" spans="1:25" x14ac:dyDescent="0.55000000000000004">
      <c r="A17" s="1" t="s">
        <v>23</v>
      </c>
      <c r="C17" s="8">
        <v>1717429</v>
      </c>
      <c r="D17" s="8"/>
      <c r="E17" s="8">
        <v>71219113526</v>
      </c>
      <c r="F17" s="8"/>
      <c r="G17" s="8">
        <v>126487210938.071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1717429</v>
      </c>
      <c r="R17" s="8"/>
      <c r="S17" s="8">
        <v>72520</v>
      </c>
      <c r="T17" s="8"/>
      <c r="U17" s="8">
        <v>71219113526</v>
      </c>
      <c r="V17" s="8"/>
      <c r="W17" s="8">
        <v>123806890771.07401</v>
      </c>
      <c r="X17" s="4"/>
      <c r="Y17" s="7">
        <v>3.8404599995804302E-3</v>
      </c>
    </row>
    <row r="18" spans="1:25" x14ac:dyDescent="0.55000000000000004">
      <c r="A18" s="1" t="s">
        <v>24</v>
      </c>
      <c r="C18" s="8">
        <v>2400000</v>
      </c>
      <c r="D18" s="8"/>
      <c r="E18" s="8">
        <v>147790915326</v>
      </c>
      <c r="F18" s="8"/>
      <c r="G18" s="8">
        <v>484921447200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2400000</v>
      </c>
      <c r="R18" s="8"/>
      <c r="S18" s="8">
        <v>188580</v>
      </c>
      <c r="T18" s="8"/>
      <c r="U18" s="8">
        <v>147790915326</v>
      </c>
      <c r="V18" s="8"/>
      <c r="W18" s="8">
        <v>449899077600</v>
      </c>
      <c r="X18" s="4"/>
      <c r="Y18" s="7">
        <v>1.3955761271525416E-2</v>
      </c>
    </row>
    <row r="19" spans="1:25" x14ac:dyDescent="0.55000000000000004">
      <c r="A19" s="1" t="s">
        <v>25</v>
      </c>
      <c r="C19" s="8">
        <v>8755105</v>
      </c>
      <c r="D19" s="8"/>
      <c r="E19" s="8">
        <v>224149735943</v>
      </c>
      <c r="F19" s="8"/>
      <c r="G19" s="8">
        <v>1652527942342.47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8755105</v>
      </c>
      <c r="R19" s="8"/>
      <c r="S19" s="8">
        <v>181020</v>
      </c>
      <c r="T19" s="8"/>
      <c r="U19" s="8">
        <v>224149735943</v>
      </c>
      <c r="V19" s="8"/>
      <c r="W19" s="8">
        <v>1575419254912.75</v>
      </c>
      <c r="X19" s="4"/>
      <c r="Y19" s="7">
        <v>4.8869126697064343E-2</v>
      </c>
    </row>
    <row r="20" spans="1:25" x14ac:dyDescent="0.55000000000000004">
      <c r="A20" s="1" t="s">
        <v>26</v>
      </c>
      <c r="C20" s="8">
        <v>22344695</v>
      </c>
      <c r="D20" s="8"/>
      <c r="E20" s="8">
        <v>236631453866</v>
      </c>
      <c r="F20" s="8"/>
      <c r="G20" s="8">
        <v>251903389438.32999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22344695</v>
      </c>
      <c r="R20" s="8"/>
      <c r="S20" s="8">
        <v>10560</v>
      </c>
      <c r="T20" s="8"/>
      <c r="U20" s="8">
        <v>236631453866</v>
      </c>
      <c r="V20" s="8"/>
      <c r="W20" s="8">
        <v>234556017323.76001</v>
      </c>
      <c r="X20" s="4"/>
      <c r="Y20" s="7">
        <v>7.2758712910287911E-3</v>
      </c>
    </row>
    <row r="21" spans="1:25" x14ac:dyDescent="0.55000000000000004">
      <c r="A21" s="1" t="s">
        <v>27</v>
      </c>
      <c r="C21" s="8">
        <v>1679210</v>
      </c>
      <c r="D21" s="8"/>
      <c r="E21" s="8">
        <v>60900906461</v>
      </c>
      <c r="F21" s="8"/>
      <c r="G21" s="8">
        <v>85397228717.580002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1679210</v>
      </c>
      <c r="R21" s="8"/>
      <c r="S21" s="8">
        <v>48370</v>
      </c>
      <c r="T21" s="8"/>
      <c r="U21" s="8">
        <v>60900906461</v>
      </c>
      <c r="V21" s="8"/>
      <c r="W21" s="8">
        <v>80740108543.184998</v>
      </c>
      <c r="X21" s="4"/>
      <c r="Y21" s="7">
        <v>2.5045387642860539E-3</v>
      </c>
    </row>
    <row r="22" spans="1:25" x14ac:dyDescent="0.55000000000000004">
      <c r="A22" s="1" t="s">
        <v>28</v>
      </c>
      <c r="C22" s="8">
        <v>3006727</v>
      </c>
      <c r="D22" s="8"/>
      <c r="E22" s="8">
        <v>326589092885</v>
      </c>
      <c r="F22" s="8"/>
      <c r="G22" s="8">
        <v>947547997141.20605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3006727</v>
      </c>
      <c r="R22" s="8"/>
      <c r="S22" s="8">
        <v>250543</v>
      </c>
      <c r="T22" s="8"/>
      <c r="U22" s="8">
        <v>326589092885</v>
      </c>
      <c r="V22" s="8"/>
      <c r="W22" s="8">
        <v>748832182064.57202</v>
      </c>
      <c r="X22" s="4"/>
      <c r="Y22" s="7">
        <v>2.3228594335150118E-2</v>
      </c>
    </row>
    <row r="23" spans="1:25" x14ac:dyDescent="0.55000000000000004">
      <c r="A23" s="1" t="s">
        <v>29</v>
      </c>
      <c r="C23" s="8">
        <v>5100000</v>
      </c>
      <c r="D23" s="8"/>
      <c r="E23" s="8">
        <v>352522200000</v>
      </c>
      <c r="F23" s="8"/>
      <c r="G23" s="8">
        <v>553504932900</v>
      </c>
      <c r="H23" s="8"/>
      <c r="I23" s="8">
        <v>0</v>
      </c>
      <c r="J23" s="8"/>
      <c r="K23" s="8">
        <v>0</v>
      </c>
      <c r="L23" s="8"/>
      <c r="M23" s="8">
        <v>-200000</v>
      </c>
      <c r="N23" s="8"/>
      <c r="O23" s="8">
        <v>19845214435</v>
      </c>
      <c r="P23" s="8"/>
      <c r="Q23" s="8">
        <v>4900000</v>
      </c>
      <c r="R23" s="8"/>
      <c r="S23" s="8">
        <v>91650</v>
      </c>
      <c r="T23" s="8"/>
      <c r="U23" s="8">
        <v>338697800000</v>
      </c>
      <c r="V23" s="8"/>
      <c r="W23" s="8">
        <v>446412944250</v>
      </c>
      <c r="X23" s="4"/>
      <c r="Y23" s="7">
        <v>1.384762225276406E-2</v>
      </c>
    </row>
    <row r="24" spans="1:25" x14ac:dyDescent="0.55000000000000004">
      <c r="A24" s="1" t="s">
        <v>30</v>
      </c>
      <c r="C24" s="8">
        <v>5688099</v>
      </c>
      <c r="D24" s="8"/>
      <c r="E24" s="8">
        <v>95311415940</v>
      </c>
      <c r="F24" s="8"/>
      <c r="G24" s="8">
        <v>623098880166.68994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5688099</v>
      </c>
      <c r="R24" s="8"/>
      <c r="S24" s="8">
        <v>119240</v>
      </c>
      <c r="T24" s="8"/>
      <c r="U24" s="8">
        <v>95311415940</v>
      </c>
      <c r="V24" s="8"/>
      <c r="W24" s="8">
        <v>674213343657.67798</v>
      </c>
      <c r="X24" s="4"/>
      <c r="Y24" s="7">
        <v>2.0913935899484221E-2</v>
      </c>
    </row>
    <row r="25" spans="1:25" x14ac:dyDescent="0.55000000000000004">
      <c r="A25" s="1" t="s">
        <v>31</v>
      </c>
      <c r="C25" s="8">
        <v>3888326</v>
      </c>
      <c r="D25" s="8"/>
      <c r="E25" s="8">
        <v>174722439657</v>
      </c>
      <c r="F25" s="8"/>
      <c r="G25" s="8">
        <v>251469291347.11801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3888326</v>
      </c>
      <c r="R25" s="8"/>
      <c r="S25" s="8">
        <v>53560</v>
      </c>
      <c r="T25" s="8"/>
      <c r="U25" s="8">
        <v>174722439657</v>
      </c>
      <c r="V25" s="8"/>
      <c r="W25" s="8">
        <v>207019601053.668</v>
      </c>
      <c r="X25" s="4"/>
      <c r="Y25" s="7">
        <v>6.4216982756299433E-3</v>
      </c>
    </row>
    <row r="26" spans="1:25" x14ac:dyDescent="0.55000000000000004">
      <c r="A26" s="1" t="s">
        <v>32</v>
      </c>
      <c r="C26" s="8">
        <v>11020888</v>
      </c>
      <c r="D26" s="8"/>
      <c r="E26" s="8">
        <v>127984615974</v>
      </c>
      <c r="F26" s="8"/>
      <c r="G26" s="8">
        <v>990031700551.06799</v>
      </c>
      <c r="H26" s="8"/>
      <c r="I26" s="8">
        <v>0</v>
      </c>
      <c r="J26" s="8"/>
      <c r="K26" s="8">
        <v>0</v>
      </c>
      <c r="L26" s="8"/>
      <c r="M26" s="8">
        <v>-500000</v>
      </c>
      <c r="N26" s="8"/>
      <c r="O26" s="8">
        <v>41410863599</v>
      </c>
      <c r="P26" s="8"/>
      <c r="Q26" s="8">
        <v>10520888</v>
      </c>
      <c r="R26" s="8"/>
      <c r="S26" s="8">
        <v>84800</v>
      </c>
      <c r="T26" s="8"/>
      <c r="U26" s="8">
        <v>122178159360</v>
      </c>
      <c r="V26" s="8"/>
      <c r="W26" s="8">
        <v>886862883150.71997</v>
      </c>
      <c r="X26" s="4"/>
      <c r="Y26" s="7">
        <v>2.7510273512568295E-2</v>
      </c>
    </row>
    <row r="27" spans="1:25" x14ac:dyDescent="0.55000000000000004">
      <c r="A27" s="1" t="s">
        <v>33</v>
      </c>
      <c r="C27" s="8">
        <v>8819709</v>
      </c>
      <c r="D27" s="8"/>
      <c r="E27" s="8">
        <v>157373627311</v>
      </c>
      <c r="F27" s="8"/>
      <c r="G27" s="8">
        <v>289879749968.66302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8819709</v>
      </c>
      <c r="R27" s="8"/>
      <c r="S27" s="8">
        <v>28965</v>
      </c>
      <c r="T27" s="8"/>
      <c r="U27" s="8">
        <v>157373627311</v>
      </c>
      <c r="V27" s="8"/>
      <c r="W27" s="8">
        <v>253942867101.44901</v>
      </c>
      <c r="X27" s="4"/>
      <c r="Y27" s="7">
        <v>7.8772467122624912E-3</v>
      </c>
    </row>
    <row r="28" spans="1:25" x14ac:dyDescent="0.55000000000000004">
      <c r="A28" s="1" t="s">
        <v>34</v>
      </c>
      <c r="C28" s="8">
        <v>3892776</v>
      </c>
      <c r="D28" s="8"/>
      <c r="E28" s="8">
        <v>185063232268</v>
      </c>
      <c r="F28" s="8"/>
      <c r="G28" s="8">
        <v>455066604377.28003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3892776</v>
      </c>
      <c r="R28" s="8"/>
      <c r="S28" s="8">
        <v>114750</v>
      </c>
      <c r="T28" s="8"/>
      <c r="U28" s="8">
        <v>185063232268</v>
      </c>
      <c r="V28" s="8"/>
      <c r="W28" s="8">
        <v>444038204526.29999</v>
      </c>
      <c r="X28" s="4"/>
      <c r="Y28" s="7">
        <v>1.377395839721059E-2</v>
      </c>
    </row>
    <row r="29" spans="1:25" x14ac:dyDescent="0.55000000000000004">
      <c r="A29" s="1" t="s">
        <v>35</v>
      </c>
      <c r="C29" s="8">
        <v>3311040</v>
      </c>
      <c r="D29" s="8"/>
      <c r="E29" s="8">
        <v>107898218739</v>
      </c>
      <c r="F29" s="8"/>
      <c r="G29" s="8">
        <v>364733057198.59198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3311040</v>
      </c>
      <c r="R29" s="8"/>
      <c r="S29" s="8">
        <v>114426</v>
      </c>
      <c r="T29" s="8"/>
      <c r="U29" s="8">
        <v>107898218739</v>
      </c>
      <c r="V29" s="8"/>
      <c r="W29" s="8">
        <v>376614792114.91199</v>
      </c>
      <c r="X29" s="4"/>
      <c r="Y29" s="7">
        <v>1.1682500346786405E-2</v>
      </c>
    </row>
    <row r="30" spans="1:25" x14ac:dyDescent="0.55000000000000004">
      <c r="A30" s="1" t="s">
        <v>36</v>
      </c>
      <c r="C30" s="8">
        <v>14104969</v>
      </c>
      <c r="D30" s="8"/>
      <c r="E30" s="8">
        <v>24525994039</v>
      </c>
      <c r="F30" s="8"/>
      <c r="G30" s="8">
        <v>78377638388.5755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14104969</v>
      </c>
      <c r="R30" s="8"/>
      <c r="S30" s="8">
        <v>5700</v>
      </c>
      <c r="T30" s="8"/>
      <c r="U30" s="8">
        <v>24525994039</v>
      </c>
      <c r="V30" s="8"/>
      <c r="W30" s="8">
        <v>79919953276.365005</v>
      </c>
      <c r="X30" s="4"/>
      <c r="Y30" s="7">
        <v>2.4790977450015014E-3</v>
      </c>
    </row>
    <row r="31" spans="1:25" x14ac:dyDescent="0.55000000000000004">
      <c r="A31" s="1" t="s">
        <v>37</v>
      </c>
      <c r="C31" s="8">
        <v>12239749</v>
      </c>
      <c r="D31" s="8"/>
      <c r="E31" s="8">
        <v>42985989947</v>
      </c>
      <c r="F31" s="8"/>
      <c r="G31" s="8">
        <v>69716465887.468506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12239749</v>
      </c>
      <c r="R31" s="8"/>
      <c r="S31" s="8">
        <v>5320</v>
      </c>
      <c r="T31" s="8"/>
      <c r="U31" s="8">
        <v>42985989947</v>
      </c>
      <c r="V31" s="8"/>
      <c r="W31" s="8">
        <v>64728027665.153999</v>
      </c>
      <c r="X31" s="4"/>
      <c r="Y31" s="7">
        <v>2.0078478633261858E-3</v>
      </c>
    </row>
    <row r="32" spans="1:25" x14ac:dyDescent="0.55000000000000004">
      <c r="A32" s="1" t="s">
        <v>38</v>
      </c>
      <c r="C32" s="8">
        <v>36012483</v>
      </c>
      <c r="D32" s="8"/>
      <c r="E32" s="8">
        <v>214861650944</v>
      </c>
      <c r="F32" s="8"/>
      <c r="G32" s="8">
        <v>216865548463.017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36012483</v>
      </c>
      <c r="R32" s="8"/>
      <c r="S32" s="8">
        <v>5250</v>
      </c>
      <c r="T32" s="8"/>
      <c r="U32" s="8">
        <v>214861650944</v>
      </c>
      <c r="V32" s="8"/>
      <c r="W32" s="8">
        <v>187940595812.28799</v>
      </c>
      <c r="X32" s="4"/>
      <c r="Y32" s="7">
        <v>5.8298721179341675E-3</v>
      </c>
    </row>
    <row r="33" spans="1:25" x14ac:dyDescent="0.55000000000000004">
      <c r="A33" s="1" t="s">
        <v>39</v>
      </c>
      <c r="C33" s="8">
        <v>10593117</v>
      </c>
      <c r="D33" s="8"/>
      <c r="E33" s="8">
        <v>79568040205</v>
      </c>
      <c r="F33" s="8"/>
      <c r="G33" s="8">
        <v>261567384773.634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10593117</v>
      </c>
      <c r="R33" s="8"/>
      <c r="S33" s="8">
        <v>22680</v>
      </c>
      <c r="T33" s="8"/>
      <c r="U33" s="8">
        <v>79568040205</v>
      </c>
      <c r="V33" s="8"/>
      <c r="W33" s="8">
        <v>238822394793.31799</v>
      </c>
      <c r="X33" s="4"/>
      <c r="Y33" s="7">
        <v>7.4082132948777137E-3</v>
      </c>
    </row>
    <row r="34" spans="1:25" x14ac:dyDescent="0.55000000000000004">
      <c r="A34" s="1" t="s">
        <v>40</v>
      </c>
      <c r="C34" s="8">
        <v>325402</v>
      </c>
      <c r="D34" s="8"/>
      <c r="E34" s="8">
        <v>2485071658</v>
      </c>
      <c r="F34" s="8"/>
      <c r="G34" s="8">
        <v>4792470153.6096001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325402</v>
      </c>
      <c r="R34" s="8"/>
      <c r="S34" s="8">
        <v>20532</v>
      </c>
      <c r="T34" s="8"/>
      <c r="U34" s="8">
        <v>2485071658</v>
      </c>
      <c r="V34" s="8"/>
      <c r="W34" s="8">
        <v>6641400998.5092001</v>
      </c>
      <c r="X34" s="4"/>
      <c r="Y34" s="7">
        <v>2.06014662973083E-4</v>
      </c>
    </row>
    <row r="35" spans="1:25" x14ac:dyDescent="0.55000000000000004">
      <c r="A35" s="1" t="s">
        <v>41</v>
      </c>
      <c r="C35" s="8">
        <v>60880844</v>
      </c>
      <c r="D35" s="8"/>
      <c r="E35" s="8">
        <v>447422873091</v>
      </c>
      <c r="F35" s="8"/>
      <c r="G35" s="8">
        <v>656021656283.68799</v>
      </c>
      <c r="H35" s="8"/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60880844</v>
      </c>
      <c r="R35" s="8"/>
      <c r="S35" s="8">
        <v>9890</v>
      </c>
      <c r="T35" s="8"/>
      <c r="U35" s="8">
        <v>447422873091</v>
      </c>
      <c r="V35" s="8"/>
      <c r="W35" s="8">
        <v>598528983454.39795</v>
      </c>
      <c r="X35" s="4"/>
      <c r="Y35" s="7">
        <v>1.8566225233750875E-2</v>
      </c>
    </row>
    <row r="36" spans="1:25" x14ac:dyDescent="0.55000000000000004">
      <c r="A36" s="1" t="s">
        <v>42</v>
      </c>
      <c r="C36" s="8">
        <v>7178060</v>
      </c>
      <c r="D36" s="8"/>
      <c r="E36" s="8">
        <v>29847406424</v>
      </c>
      <c r="F36" s="8"/>
      <c r="G36" s="8">
        <v>109299299617.674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7178060</v>
      </c>
      <c r="R36" s="8"/>
      <c r="S36" s="8">
        <v>12285</v>
      </c>
      <c r="T36" s="8"/>
      <c r="U36" s="8">
        <v>29847406424</v>
      </c>
      <c r="V36" s="8"/>
      <c r="W36" s="8">
        <v>87657781420.755005</v>
      </c>
      <c r="X36" s="4"/>
      <c r="Y36" s="7">
        <v>2.719123314556475E-3</v>
      </c>
    </row>
    <row r="37" spans="1:25" s="18" customFormat="1" x14ac:dyDescent="0.55000000000000004">
      <c r="A37" s="18" t="s">
        <v>43</v>
      </c>
      <c r="C37" s="19">
        <v>8575251</v>
      </c>
      <c r="D37" s="19"/>
      <c r="E37" s="19">
        <v>26866261383</v>
      </c>
      <c r="F37" s="19"/>
      <c r="G37" s="19">
        <v>17653676719.314999</v>
      </c>
      <c r="H37" s="19"/>
      <c r="I37" s="19">
        <v>0</v>
      </c>
      <c r="J37" s="19"/>
      <c r="K37" s="19">
        <v>0</v>
      </c>
      <c r="L37" s="19"/>
      <c r="M37" s="19">
        <v>-8575251</v>
      </c>
      <c r="N37" s="19"/>
      <c r="O37" s="19">
        <v>0</v>
      </c>
      <c r="P37" s="19"/>
      <c r="Q37" s="19">
        <v>0</v>
      </c>
      <c r="R37" s="19"/>
      <c r="S37" s="19">
        <v>0</v>
      </c>
      <c r="T37" s="19"/>
      <c r="U37" s="19">
        <v>0</v>
      </c>
      <c r="V37" s="19"/>
      <c r="W37" s="19">
        <v>0</v>
      </c>
      <c r="X37" s="20"/>
      <c r="Y37" s="21">
        <v>0</v>
      </c>
    </row>
    <row r="38" spans="1:25" x14ac:dyDescent="0.55000000000000004">
      <c r="A38" s="1" t="s">
        <v>44</v>
      </c>
      <c r="C38" s="8">
        <v>9403312</v>
      </c>
      <c r="D38" s="8"/>
      <c r="E38" s="8">
        <v>6930240944</v>
      </c>
      <c r="F38" s="8"/>
      <c r="G38" s="8">
        <v>39165448010.183998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9403312</v>
      </c>
      <c r="R38" s="8"/>
      <c r="S38" s="8">
        <v>4278</v>
      </c>
      <c r="T38" s="8"/>
      <c r="U38" s="8">
        <v>6930240944</v>
      </c>
      <c r="V38" s="8"/>
      <c r="W38" s="8">
        <v>39988015892.020798</v>
      </c>
      <c r="X38" s="4"/>
      <c r="Y38" s="7">
        <v>1.2404186434166779E-3</v>
      </c>
    </row>
    <row r="39" spans="1:25" x14ac:dyDescent="0.55000000000000004">
      <c r="A39" s="1" t="s">
        <v>45</v>
      </c>
      <c r="C39" s="8">
        <v>10359999</v>
      </c>
      <c r="D39" s="8"/>
      <c r="E39" s="8">
        <v>12711718773</v>
      </c>
      <c r="F39" s="8"/>
      <c r="G39" s="8">
        <v>55147701766.862297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10359999</v>
      </c>
      <c r="R39" s="8"/>
      <c r="S39" s="8">
        <v>6090</v>
      </c>
      <c r="T39" s="8"/>
      <c r="U39" s="8">
        <v>12711718773</v>
      </c>
      <c r="V39" s="8"/>
      <c r="W39" s="8">
        <v>62716994166.235497</v>
      </c>
      <c r="X39" s="4"/>
      <c r="Y39" s="7">
        <v>1.9454660874628892E-3</v>
      </c>
    </row>
    <row r="40" spans="1:25" x14ac:dyDescent="0.55000000000000004">
      <c r="A40" s="1" t="s">
        <v>46</v>
      </c>
      <c r="C40" s="8">
        <v>68331606</v>
      </c>
      <c r="D40" s="8"/>
      <c r="E40" s="8">
        <v>460163652883</v>
      </c>
      <c r="F40" s="8"/>
      <c r="G40" s="8">
        <v>371549930205.32098</v>
      </c>
      <c r="H40" s="8"/>
      <c r="I40" s="8">
        <v>1500000</v>
      </c>
      <c r="J40" s="8"/>
      <c r="K40" s="8">
        <v>7056542289</v>
      </c>
      <c r="L40" s="8"/>
      <c r="M40" s="8">
        <v>0</v>
      </c>
      <c r="N40" s="8"/>
      <c r="O40" s="8">
        <v>0</v>
      </c>
      <c r="P40" s="8"/>
      <c r="Q40" s="8">
        <v>69831606</v>
      </c>
      <c r="R40" s="8"/>
      <c r="S40" s="8">
        <v>4414</v>
      </c>
      <c r="T40" s="8"/>
      <c r="U40" s="8">
        <v>467220195172</v>
      </c>
      <c r="V40" s="8"/>
      <c r="W40" s="8">
        <v>306402700466.14001</v>
      </c>
      <c r="X40" s="4"/>
      <c r="Y40" s="7">
        <v>9.5045381365684301E-3</v>
      </c>
    </row>
    <row r="41" spans="1:25" x14ac:dyDescent="0.55000000000000004">
      <c r="A41" s="1" t="s">
        <v>47</v>
      </c>
      <c r="C41" s="8">
        <v>10944108</v>
      </c>
      <c r="D41" s="8"/>
      <c r="E41" s="8">
        <v>219490133710</v>
      </c>
      <c r="F41" s="8"/>
      <c r="G41" s="8">
        <v>327653437607.77301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10944108</v>
      </c>
      <c r="R41" s="8"/>
      <c r="S41" s="8">
        <v>25439</v>
      </c>
      <c r="T41" s="8"/>
      <c r="U41" s="8">
        <v>219490133710</v>
      </c>
      <c r="V41" s="8"/>
      <c r="W41" s="8">
        <v>276750640789.69897</v>
      </c>
      <c r="X41" s="4"/>
      <c r="Y41" s="7">
        <v>8.584738371116684E-3</v>
      </c>
    </row>
    <row r="42" spans="1:25" x14ac:dyDescent="0.55000000000000004">
      <c r="A42" s="1" t="s">
        <v>48</v>
      </c>
      <c r="C42" s="8">
        <v>1394767</v>
      </c>
      <c r="D42" s="8"/>
      <c r="E42" s="8">
        <v>4652979481</v>
      </c>
      <c r="F42" s="8"/>
      <c r="G42" s="8">
        <v>6125416226.3943005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1394767</v>
      </c>
      <c r="R42" s="8"/>
      <c r="S42" s="8">
        <v>5969</v>
      </c>
      <c r="T42" s="8"/>
      <c r="U42" s="8">
        <v>4652979481</v>
      </c>
      <c r="V42" s="8"/>
      <c r="W42" s="8">
        <v>8275828305.8731499</v>
      </c>
      <c r="X42" s="4"/>
      <c r="Y42" s="7">
        <v>2.5671420527690876E-4</v>
      </c>
    </row>
    <row r="43" spans="1:25" x14ac:dyDescent="0.55000000000000004">
      <c r="A43" s="1" t="s">
        <v>49</v>
      </c>
      <c r="C43" s="8">
        <v>219291</v>
      </c>
      <c r="D43" s="8"/>
      <c r="E43" s="8">
        <v>1102498849</v>
      </c>
      <c r="F43" s="8"/>
      <c r="G43" s="8">
        <v>1985854450.9905</v>
      </c>
      <c r="H43" s="8"/>
      <c r="I43" s="8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219291</v>
      </c>
      <c r="R43" s="8"/>
      <c r="S43" s="8">
        <v>9257</v>
      </c>
      <c r="T43" s="8"/>
      <c r="U43" s="8">
        <v>1102498849</v>
      </c>
      <c r="V43" s="8"/>
      <c r="W43" s="8">
        <v>2017898425.1173501</v>
      </c>
      <c r="X43" s="4"/>
      <c r="Y43" s="7">
        <v>6.2594724224268654E-5</v>
      </c>
    </row>
    <row r="44" spans="1:25" x14ac:dyDescent="0.55000000000000004">
      <c r="A44" s="1" t="s">
        <v>50</v>
      </c>
      <c r="C44" s="8">
        <v>538214</v>
      </c>
      <c r="D44" s="8"/>
      <c r="E44" s="8">
        <v>173702413977</v>
      </c>
      <c r="F44" s="8"/>
      <c r="G44" s="8">
        <v>250107235249.716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538214</v>
      </c>
      <c r="R44" s="8"/>
      <c r="S44" s="8">
        <v>440170</v>
      </c>
      <c r="T44" s="8"/>
      <c r="U44" s="8">
        <v>173702413977</v>
      </c>
      <c r="V44" s="8"/>
      <c r="W44" s="8">
        <v>235496067724.539</v>
      </c>
      <c r="X44" s="4"/>
      <c r="Y44" s="7">
        <v>7.3050314285566511E-3</v>
      </c>
    </row>
    <row r="45" spans="1:25" x14ac:dyDescent="0.55000000000000004">
      <c r="A45" s="1" t="s">
        <v>51</v>
      </c>
      <c r="C45" s="8">
        <v>11359792</v>
      </c>
      <c r="D45" s="8"/>
      <c r="E45" s="8">
        <v>91092876655</v>
      </c>
      <c r="F45" s="8"/>
      <c r="G45" s="8">
        <v>101821778559.439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11359792</v>
      </c>
      <c r="R45" s="8"/>
      <c r="S45" s="8">
        <v>5328</v>
      </c>
      <c r="T45" s="8"/>
      <c r="U45" s="8">
        <v>91092876655</v>
      </c>
      <c r="V45" s="8"/>
      <c r="W45" s="8">
        <v>60164848193.9328</v>
      </c>
      <c r="X45" s="4"/>
      <c r="Y45" s="7">
        <v>1.8662991327104096E-3</v>
      </c>
    </row>
    <row r="46" spans="1:25" x14ac:dyDescent="0.55000000000000004">
      <c r="A46" s="1" t="s">
        <v>52</v>
      </c>
      <c r="C46" s="8">
        <v>21477500</v>
      </c>
      <c r="D46" s="8"/>
      <c r="E46" s="8">
        <v>177526527511</v>
      </c>
      <c r="F46" s="8"/>
      <c r="G46" s="8">
        <v>248724108393.75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21477500</v>
      </c>
      <c r="R46" s="8"/>
      <c r="S46" s="8">
        <v>10830</v>
      </c>
      <c r="T46" s="8"/>
      <c r="U46" s="8">
        <v>177526527511</v>
      </c>
      <c r="V46" s="8"/>
      <c r="W46" s="8">
        <v>231217347116.25</v>
      </c>
      <c r="X46" s="4"/>
      <c r="Y46" s="7">
        <v>7.172306543510483E-3</v>
      </c>
    </row>
    <row r="47" spans="1:25" x14ac:dyDescent="0.55000000000000004">
      <c r="A47" s="1" t="s">
        <v>53</v>
      </c>
      <c r="C47" s="8">
        <v>82469611</v>
      </c>
      <c r="D47" s="8"/>
      <c r="E47" s="8">
        <v>535528416207</v>
      </c>
      <c r="F47" s="8"/>
      <c r="G47" s="8">
        <v>515483428929.89001</v>
      </c>
      <c r="H47" s="8"/>
      <c r="I47" s="8">
        <v>0</v>
      </c>
      <c r="J47" s="8"/>
      <c r="K47" s="8">
        <v>0</v>
      </c>
      <c r="L47" s="8"/>
      <c r="M47" s="8">
        <v>-2469611</v>
      </c>
      <c r="N47" s="8"/>
      <c r="O47" s="8">
        <v>16062520950</v>
      </c>
      <c r="P47" s="8"/>
      <c r="Q47" s="8">
        <v>80000000</v>
      </c>
      <c r="R47" s="8"/>
      <c r="S47" s="8">
        <v>6147</v>
      </c>
      <c r="T47" s="8"/>
      <c r="U47" s="8">
        <v>519491637919</v>
      </c>
      <c r="V47" s="8"/>
      <c r="W47" s="8">
        <v>488834028000</v>
      </c>
      <c r="X47" s="4"/>
      <c r="Y47" s="7">
        <v>1.5163514076442664E-2</v>
      </c>
    </row>
    <row r="48" spans="1:25" x14ac:dyDescent="0.55000000000000004">
      <c r="A48" s="1" t="s">
        <v>54</v>
      </c>
      <c r="C48" s="8">
        <v>96672880</v>
      </c>
      <c r="D48" s="8"/>
      <c r="E48" s="8">
        <v>380884825688</v>
      </c>
      <c r="F48" s="8"/>
      <c r="G48" s="8">
        <v>599649500511.35999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96672880</v>
      </c>
      <c r="R48" s="8"/>
      <c r="S48" s="8">
        <v>5940</v>
      </c>
      <c r="T48" s="8"/>
      <c r="U48" s="8">
        <v>380884825688</v>
      </c>
      <c r="V48" s="8"/>
      <c r="W48" s="8">
        <v>570820197602.16003</v>
      </c>
      <c r="X48" s="4"/>
      <c r="Y48" s="7">
        <v>1.7706705355336142E-2</v>
      </c>
    </row>
    <row r="49" spans="1:25" x14ac:dyDescent="0.55000000000000004">
      <c r="A49" s="1" t="s">
        <v>55</v>
      </c>
      <c r="C49" s="8">
        <v>32995935</v>
      </c>
      <c r="D49" s="8"/>
      <c r="E49" s="8">
        <v>99911033846</v>
      </c>
      <c r="F49" s="8"/>
      <c r="G49" s="8">
        <v>269940783606.952</v>
      </c>
      <c r="H49" s="8"/>
      <c r="I49" s="8">
        <v>20000000</v>
      </c>
      <c r="J49" s="8"/>
      <c r="K49" s="8">
        <v>175104400000</v>
      </c>
      <c r="L49" s="8"/>
      <c r="M49" s="8">
        <v>0</v>
      </c>
      <c r="N49" s="8"/>
      <c r="O49" s="8">
        <v>0</v>
      </c>
      <c r="P49" s="8"/>
      <c r="Q49" s="8">
        <v>52995935</v>
      </c>
      <c r="R49" s="8"/>
      <c r="S49" s="8">
        <v>7970</v>
      </c>
      <c r="T49" s="8"/>
      <c r="U49" s="8">
        <v>275015433846</v>
      </c>
      <c r="V49" s="8"/>
      <c r="W49" s="8">
        <v>419864455218.39801</v>
      </c>
      <c r="X49" s="4"/>
      <c r="Y49" s="7">
        <v>1.3024094502893544E-2</v>
      </c>
    </row>
    <row r="50" spans="1:25" x14ac:dyDescent="0.55000000000000004">
      <c r="A50" s="1" t="s">
        <v>56</v>
      </c>
      <c r="C50" s="8">
        <v>9495314</v>
      </c>
      <c r="D50" s="8"/>
      <c r="E50" s="8">
        <v>149914706366</v>
      </c>
      <c r="F50" s="8"/>
      <c r="G50" s="8">
        <v>145452168146.99701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9495314</v>
      </c>
      <c r="R50" s="8"/>
      <c r="S50" s="8">
        <v>14170</v>
      </c>
      <c r="T50" s="8"/>
      <c r="U50" s="8">
        <v>149914706366</v>
      </c>
      <c r="V50" s="8"/>
      <c r="W50" s="8">
        <v>133748035213.689</v>
      </c>
      <c r="X50" s="4"/>
      <c r="Y50" s="7">
        <v>4.1488319112255459E-3</v>
      </c>
    </row>
    <row r="51" spans="1:25" x14ac:dyDescent="0.55000000000000004">
      <c r="A51" s="1" t="s">
        <v>57</v>
      </c>
      <c r="C51" s="8">
        <v>4852690</v>
      </c>
      <c r="D51" s="8"/>
      <c r="E51" s="8">
        <v>47124076038</v>
      </c>
      <c r="F51" s="8"/>
      <c r="G51" s="8">
        <v>42449585151.599998</v>
      </c>
      <c r="H51" s="8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4852690</v>
      </c>
      <c r="R51" s="8"/>
      <c r="S51" s="8">
        <v>8820</v>
      </c>
      <c r="T51" s="8"/>
      <c r="U51" s="8">
        <v>47124076038</v>
      </c>
      <c r="V51" s="8"/>
      <c r="W51" s="8">
        <v>42546061481.489998</v>
      </c>
      <c r="X51" s="4"/>
      <c r="Y51" s="7">
        <v>1.3197686028759204E-3</v>
      </c>
    </row>
    <row r="52" spans="1:25" x14ac:dyDescent="0.55000000000000004">
      <c r="A52" s="1" t="s">
        <v>58</v>
      </c>
      <c r="C52" s="8">
        <v>40664165</v>
      </c>
      <c r="D52" s="8"/>
      <c r="E52" s="8">
        <v>173894491429</v>
      </c>
      <c r="F52" s="8"/>
      <c r="G52" s="8">
        <v>804806265175.35803</v>
      </c>
      <c r="H52" s="8"/>
      <c r="I52" s="8">
        <v>0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40664165</v>
      </c>
      <c r="R52" s="8"/>
      <c r="S52" s="8">
        <v>18890</v>
      </c>
      <c r="T52" s="8"/>
      <c r="U52" s="8">
        <v>173894491429</v>
      </c>
      <c r="V52" s="8"/>
      <c r="W52" s="8">
        <v>763575607692.74194</v>
      </c>
      <c r="X52" s="4"/>
      <c r="Y52" s="7">
        <v>2.3685931855130907E-2</v>
      </c>
    </row>
    <row r="53" spans="1:25" x14ac:dyDescent="0.55000000000000004">
      <c r="A53" s="1" t="s">
        <v>59</v>
      </c>
      <c r="C53" s="8">
        <v>60194533</v>
      </c>
      <c r="D53" s="8"/>
      <c r="E53" s="8">
        <v>503241014625</v>
      </c>
      <c r="F53" s="8"/>
      <c r="G53" s="8">
        <v>965160737277.125</v>
      </c>
      <c r="H53" s="8"/>
      <c r="I53" s="8">
        <v>0</v>
      </c>
      <c r="J53" s="8"/>
      <c r="K53" s="8">
        <v>0</v>
      </c>
      <c r="L53" s="8"/>
      <c r="M53" s="8">
        <v>-1000000</v>
      </c>
      <c r="N53" s="8"/>
      <c r="O53" s="8">
        <v>14912363486</v>
      </c>
      <c r="P53" s="8"/>
      <c r="Q53" s="8">
        <v>59194533</v>
      </c>
      <c r="R53" s="8"/>
      <c r="S53" s="8">
        <v>14520</v>
      </c>
      <c r="T53" s="8"/>
      <c r="U53" s="8">
        <v>494880770104</v>
      </c>
      <c r="V53" s="8"/>
      <c r="W53" s="8">
        <v>854390566675.99805</v>
      </c>
      <c r="X53" s="4"/>
      <c r="Y53" s="7">
        <v>2.6502990058972165E-2</v>
      </c>
    </row>
    <row r="54" spans="1:25" x14ac:dyDescent="0.55000000000000004">
      <c r="A54" s="1" t="s">
        <v>60</v>
      </c>
      <c r="C54" s="8">
        <v>290100</v>
      </c>
      <c r="D54" s="8"/>
      <c r="E54" s="8">
        <v>259466069768</v>
      </c>
      <c r="F54" s="8"/>
      <c r="G54" s="8">
        <v>336333519122.25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290100</v>
      </c>
      <c r="R54" s="8"/>
      <c r="S54" s="8">
        <v>1242422</v>
      </c>
      <c r="T54" s="8"/>
      <c r="U54" s="8">
        <v>259466069768</v>
      </c>
      <c r="V54" s="8"/>
      <c r="W54" s="8">
        <v>359976088922.25</v>
      </c>
      <c r="X54" s="4"/>
      <c r="Y54" s="7">
        <v>1.1166371772210821E-2</v>
      </c>
    </row>
    <row r="55" spans="1:25" x14ac:dyDescent="0.55000000000000004">
      <c r="A55" s="1" t="s">
        <v>61</v>
      </c>
      <c r="C55" s="8">
        <v>231600</v>
      </c>
      <c r="D55" s="8"/>
      <c r="E55" s="8">
        <v>246076852800</v>
      </c>
      <c r="F55" s="8"/>
      <c r="G55" s="8">
        <v>266877265101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231600</v>
      </c>
      <c r="R55" s="8"/>
      <c r="S55" s="8">
        <v>1241546</v>
      </c>
      <c r="T55" s="8"/>
      <c r="U55" s="8">
        <v>246076852800</v>
      </c>
      <c r="V55" s="8"/>
      <c r="W55" s="8">
        <v>287182626033</v>
      </c>
      <c r="X55" s="4"/>
      <c r="Y55" s="7">
        <v>8.9083360464447155E-3</v>
      </c>
    </row>
    <row r="56" spans="1:25" x14ac:dyDescent="0.55000000000000004">
      <c r="A56" s="1" t="s">
        <v>62</v>
      </c>
      <c r="C56" s="8">
        <v>91400</v>
      </c>
      <c r="D56" s="8"/>
      <c r="E56" s="8">
        <v>63368946869</v>
      </c>
      <c r="F56" s="8"/>
      <c r="G56" s="8">
        <v>105719761504.25</v>
      </c>
      <c r="H56" s="8"/>
      <c r="I56" s="8">
        <v>0</v>
      </c>
      <c r="J56" s="8"/>
      <c r="K56" s="8">
        <v>0</v>
      </c>
      <c r="L56" s="8"/>
      <c r="M56" s="8">
        <v>0</v>
      </c>
      <c r="N56" s="8"/>
      <c r="O56" s="8">
        <v>0</v>
      </c>
      <c r="P56" s="8"/>
      <c r="Q56" s="8">
        <v>91400</v>
      </c>
      <c r="R56" s="8"/>
      <c r="S56" s="8">
        <v>1241816</v>
      </c>
      <c r="T56" s="8"/>
      <c r="U56" s="8">
        <v>63368946869</v>
      </c>
      <c r="V56" s="8"/>
      <c r="W56" s="8">
        <v>113360104922</v>
      </c>
      <c r="X56" s="4"/>
      <c r="Y56" s="7">
        <v>3.5164032130180684E-3</v>
      </c>
    </row>
    <row r="57" spans="1:25" x14ac:dyDescent="0.55000000000000004">
      <c r="A57" s="1" t="s">
        <v>63</v>
      </c>
      <c r="C57" s="8">
        <v>1023131</v>
      </c>
      <c r="D57" s="8"/>
      <c r="E57" s="8">
        <v>34820206312</v>
      </c>
      <c r="F57" s="8"/>
      <c r="G57" s="8">
        <v>39613839282.922501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1023131</v>
      </c>
      <c r="R57" s="8"/>
      <c r="S57" s="8">
        <v>41570</v>
      </c>
      <c r="T57" s="8"/>
      <c r="U57" s="8">
        <v>34820206312</v>
      </c>
      <c r="V57" s="8"/>
      <c r="W57" s="8">
        <v>42278492913.763496</v>
      </c>
      <c r="X57" s="4"/>
      <c r="Y57" s="7">
        <v>1.3114686902046726E-3</v>
      </c>
    </row>
    <row r="58" spans="1:25" x14ac:dyDescent="0.55000000000000004">
      <c r="A58" s="1" t="s">
        <v>64</v>
      </c>
      <c r="C58" s="8">
        <v>4530397</v>
      </c>
      <c r="D58" s="8"/>
      <c r="E58" s="8">
        <v>21721238231</v>
      </c>
      <c r="F58" s="8"/>
      <c r="G58" s="8">
        <v>101642666481.27499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4530397</v>
      </c>
      <c r="R58" s="8"/>
      <c r="S58" s="8">
        <v>23010</v>
      </c>
      <c r="T58" s="8"/>
      <c r="U58" s="8">
        <v>21721238231</v>
      </c>
      <c r="V58" s="8"/>
      <c r="W58" s="8">
        <v>103624180581.929</v>
      </c>
      <c r="X58" s="4"/>
      <c r="Y58" s="7">
        <v>3.2143971796372512E-3</v>
      </c>
    </row>
    <row r="59" spans="1:25" x14ac:dyDescent="0.55000000000000004">
      <c r="A59" s="1" t="s">
        <v>65</v>
      </c>
      <c r="C59" s="8">
        <v>45861974</v>
      </c>
      <c r="D59" s="8"/>
      <c r="E59" s="8">
        <v>371178100259</v>
      </c>
      <c r="F59" s="8"/>
      <c r="G59" s="8">
        <v>699519077588.11694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45861974</v>
      </c>
      <c r="R59" s="8"/>
      <c r="S59" s="8">
        <v>15480</v>
      </c>
      <c r="T59" s="8"/>
      <c r="U59" s="8">
        <v>371178100259</v>
      </c>
      <c r="V59" s="8"/>
      <c r="W59" s="8">
        <v>705719194542.75598</v>
      </c>
      <c r="X59" s="4"/>
      <c r="Y59" s="7">
        <v>2.1891239822741757E-2</v>
      </c>
    </row>
    <row r="60" spans="1:25" x14ac:dyDescent="0.55000000000000004">
      <c r="A60" s="1" t="s">
        <v>66</v>
      </c>
      <c r="C60" s="8">
        <v>9886247</v>
      </c>
      <c r="D60" s="8"/>
      <c r="E60" s="8">
        <v>92200341772</v>
      </c>
      <c r="F60" s="8"/>
      <c r="G60" s="8">
        <v>86383055468.776505</v>
      </c>
      <c r="H60" s="8"/>
      <c r="I60" s="8">
        <v>262458</v>
      </c>
      <c r="J60" s="8"/>
      <c r="K60" s="8">
        <v>2244117321</v>
      </c>
      <c r="L60" s="8"/>
      <c r="M60" s="8">
        <v>0</v>
      </c>
      <c r="N60" s="8"/>
      <c r="O60" s="8">
        <v>0</v>
      </c>
      <c r="P60" s="8"/>
      <c r="Q60" s="8">
        <v>10148705</v>
      </c>
      <c r="R60" s="8"/>
      <c r="S60" s="8">
        <v>8290</v>
      </c>
      <c r="T60" s="8"/>
      <c r="U60" s="8">
        <v>94444459093</v>
      </c>
      <c r="V60" s="8"/>
      <c r="W60" s="8">
        <v>83632174501.522507</v>
      </c>
      <c r="X60" s="4"/>
      <c r="Y60" s="7">
        <v>2.5942499553188751E-3</v>
      </c>
    </row>
    <row r="61" spans="1:25" x14ac:dyDescent="0.55000000000000004">
      <c r="A61" s="1" t="s">
        <v>67</v>
      </c>
      <c r="C61" s="8">
        <v>1593955</v>
      </c>
      <c r="D61" s="8"/>
      <c r="E61" s="8">
        <v>50140123765</v>
      </c>
      <c r="F61" s="8"/>
      <c r="G61" s="8">
        <v>29938578935.636299</v>
      </c>
      <c r="H61" s="8"/>
      <c r="I61" s="8">
        <v>0</v>
      </c>
      <c r="J61" s="8"/>
      <c r="K61" s="8">
        <v>0</v>
      </c>
      <c r="L61" s="8"/>
      <c r="M61" s="8">
        <v>0</v>
      </c>
      <c r="N61" s="8"/>
      <c r="O61" s="8">
        <v>0</v>
      </c>
      <c r="P61" s="8"/>
      <c r="Q61" s="8">
        <v>1593955</v>
      </c>
      <c r="R61" s="8"/>
      <c r="S61" s="8">
        <v>19192</v>
      </c>
      <c r="T61" s="8"/>
      <c r="U61" s="8">
        <v>50140123765</v>
      </c>
      <c r="V61" s="8"/>
      <c r="W61" s="8">
        <v>30409166813.057999</v>
      </c>
      <c r="X61" s="4"/>
      <c r="Y61" s="7">
        <v>9.4328504688854858E-4</v>
      </c>
    </row>
    <row r="62" spans="1:25" x14ac:dyDescent="0.55000000000000004">
      <c r="A62" s="1" t="s">
        <v>68</v>
      </c>
      <c r="C62" s="8">
        <v>178047</v>
      </c>
      <c r="D62" s="8"/>
      <c r="E62" s="8">
        <v>1325979605</v>
      </c>
      <c r="F62" s="8"/>
      <c r="G62" s="8">
        <v>3938151540.4078498</v>
      </c>
      <c r="H62" s="8"/>
      <c r="I62" s="8">
        <v>0</v>
      </c>
      <c r="J62" s="8"/>
      <c r="K62" s="8">
        <v>0</v>
      </c>
      <c r="L62" s="8"/>
      <c r="M62" s="8">
        <v>0</v>
      </c>
      <c r="N62" s="8"/>
      <c r="O62" s="8">
        <v>0</v>
      </c>
      <c r="P62" s="8"/>
      <c r="Q62" s="8">
        <v>178047</v>
      </c>
      <c r="R62" s="8"/>
      <c r="S62" s="8">
        <v>16846</v>
      </c>
      <c r="T62" s="8"/>
      <c r="U62" s="8">
        <v>1325979605</v>
      </c>
      <c r="V62" s="8"/>
      <c r="W62" s="8">
        <v>2981533452.4161</v>
      </c>
      <c r="X62" s="4"/>
      <c r="Y62" s="7">
        <v>9.2486451199130164E-5</v>
      </c>
    </row>
    <row r="63" spans="1:25" x14ac:dyDescent="0.55000000000000004">
      <c r="A63" s="1" t="s">
        <v>69</v>
      </c>
      <c r="C63" s="8">
        <v>42700000</v>
      </c>
      <c r="D63" s="8"/>
      <c r="E63" s="8">
        <v>517043700687</v>
      </c>
      <c r="F63" s="8"/>
      <c r="G63" s="8">
        <v>525056215950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42700000</v>
      </c>
      <c r="R63" s="8"/>
      <c r="S63" s="8">
        <v>10650</v>
      </c>
      <c r="T63" s="8"/>
      <c r="U63" s="8">
        <v>517043700687</v>
      </c>
      <c r="V63" s="8"/>
      <c r="W63" s="8">
        <v>452049207750</v>
      </c>
      <c r="X63" s="4"/>
      <c r="Y63" s="7">
        <v>1.4022457792078826E-2</v>
      </c>
    </row>
    <row r="64" spans="1:25" x14ac:dyDescent="0.55000000000000004">
      <c r="A64" s="1" t="s">
        <v>70</v>
      </c>
      <c r="C64" s="8">
        <v>1181108</v>
      </c>
      <c r="D64" s="8"/>
      <c r="E64" s="8">
        <v>48553120896</v>
      </c>
      <c r="F64" s="8"/>
      <c r="G64" s="8">
        <v>61439627719.241997</v>
      </c>
      <c r="H64" s="8"/>
      <c r="I64" s="8">
        <v>0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1181108</v>
      </c>
      <c r="R64" s="8"/>
      <c r="S64" s="8">
        <v>54740</v>
      </c>
      <c r="T64" s="8"/>
      <c r="U64" s="8">
        <v>48553120896</v>
      </c>
      <c r="V64" s="8"/>
      <c r="W64" s="8">
        <v>64269161501.075996</v>
      </c>
      <c r="X64" s="4"/>
      <c r="Y64" s="7">
        <v>1.9936139451870007E-3</v>
      </c>
    </row>
    <row r="65" spans="1:25" x14ac:dyDescent="0.55000000000000004">
      <c r="A65" s="1" t="s">
        <v>71</v>
      </c>
      <c r="C65" s="8">
        <v>561012</v>
      </c>
      <c r="D65" s="8"/>
      <c r="E65" s="8">
        <v>3604960219</v>
      </c>
      <c r="F65" s="8"/>
      <c r="G65" s="8">
        <v>17791472939.275799</v>
      </c>
      <c r="H65" s="8"/>
      <c r="I65" s="8">
        <v>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561012</v>
      </c>
      <c r="R65" s="8"/>
      <c r="S65" s="8">
        <v>32954</v>
      </c>
      <c r="T65" s="8"/>
      <c r="U65" s="8">
        <v>3604960219</v>
      </c>
      <c r="V65" s="8"/>
      <c r="W65" s="8">
        <v>18377588290.784401</v>
      </c>
      <c r="X65" s="4"/>
      <c r="Y65" s="7">
        <v>5.7006837244639845E-4</v>
      </c>
    </row>
    <row r="66" spans="1:25" x14ac:dyDescent="0.55000000000000004">
      <c r="A66" s="1" t="s">
        <v>72</v>
      </c>
      <c r="C66" s="8">
        <v>7509810</v>
      </c>
      <c r="D66" s="8"/>
      <c r="E66" s="8">
        <v>212206911742</v>
      </c>
      <c r="F66" s="8"/>
      <c r="G66" s="8">
        <v>248140809197.82001</v>
      </c>
      <c r="H66" s="8"/>
      <c r="I66" s="8">
        <v>0</v>
      </c>
      <c r="J66" s="8"/>
      <c r="K66" s="8">
        <v>0</v>
      </c>
      <c r="L66" s="8"/>
      <c r="M66" s="8">
        <v>0</v>
      </c>
      <c r="N66" s="8"/>
      <c r="O66" s="8">
        <v>0</v>
      </c>
      <c r="P66" s="8"/>
      <c r="Q66" s="8">
        <v>7509810</v>
      </c>
      <c r="R66" s="8"/>
      <c r="S66" s="8">
        <v>11320</v>
      </c>
      <c r="T66" s="8"/>
      <c r="U66" s="8">
        <v>75753664042</v>
      </c>
      <c r="V66" s="8"/>
      <c r="W66" s="8">
        <v>84505233457.259995</v>
      </c>
      <c r="X66" s="4"/>
      <c r="Y66" s="7">
        <v>2.6213320343203184E-3</v>
      </c>
    </row>
    <row r="67" spans="1:25" x14ac:dyDescent="0.55000000000000004">
      <c r="A67" s="1" t="s">
        <v>73</v>
      </c>
      <c r="C67" s="8">
        <v>92298294</v>
      </c>
      <c r="D67" s="8"/>
      <c r="E67" s="8">
        <v>618944917950</v>
      </c>
      <c r="F67" s="8"/>
      <c r="G67" s="8">
        <v>1528540325050.6599</v>
      </c>
      <c r="H67" s="8"/>
      <c r="I67" s="8">
        <v>129217612</v>
      </c>
      <c r="J67" s="8"/>
      <c r="K67" s="8">
        <v>0</v>
      </c>
      <c r="L67" s="8"/>
      <c r="M67" s="8">
        <v>0</v>
      </c>
      <c r="N67" s="8"/>
      <c r="O67" s="8">
        <v>0</v>
      </c>
      <c r="P67" s="8"/>
      <c r="Q67" s="8">
        <v>221515906</v>
      </c>
      <c r="R67" s="8"/>
      <c r="S67" s="8">
        <v>6510</v>
      </c>
      <c r="T67" s="8"/>
      <c r="U67" s="8">
        <v>618944917950</v>
      </c>
      <c r="V67" s="8"/>
      <c r="W67" s="8">
        <v>1433488240199.04</v>
      </c>
      <c r="X67" s="4"/>
      <c r="Y67" s="7">
        <v>4.4466460728206848E-2</v>
      </c>
    </row>
    <row r="68" spans="1:25" x14ac:dyDescent="0.55000000000000004">
      <c r="A68" s="1" t="s">
        <v>74</v>
      </c>
      <c r="C68" s="8">
        <v>43619341</v>
      </c>
      <c r="D68" s="8"/>
      <c r="E68" s="8">
        <v>494486272580</v>
      </c>
      <c r="F68" s="8"/>
      <c r="G68" s="8">
        <v>1141230091842.04</v>
      </c>
      <c r="H68" s="8"/>
      <c r="I68" s="8">
        <v>120000</v>
      </c>
      <c r="J68" s="8"/>
      <c r="K68" s="8">
        <v>2790186871</v>
      </c>
      <c r="L68" s="8"/>
      <c r="M68" s="8">
        <v>0</v>
      </c>
      <c r="N68" s="8"/>
      <c r="O68" s="8">
        <v>0</v>
      </c>
      <c r="P68" s="8"/>
      <c r="Q68" s="8">
        <v>43739341</v>
      </c>
      <c r="R68" s="8"/>
      <c r="S68" s="8">
        <v>23890</v>
      </c>
      <c r="T68" s="8"/>
      <c r="U68" s="8">
        <v>497276459451</v>
      </c>
      <c r="V68" s="8"/>
      <c r="W68" s="8">
        <v>1038715505993.88</v>
      </c>
      <c r="X68" s="4"/>
      <c r="Y68" s="7">
        <v>3.2220705381331316E-2</v>
      </c>
    </row>
    <row r="69" spans="1:25" x14ac:dyDescent="0.55000000000000004">
      <c r="A69" s="1" t="s">
        <v>75</v>
      </c>
      <c r="C69" s="8">
        <v>4871214</v>
      </c>
      <c r="D69" s="8"/>
      <c r="E69" s="8">
        <v>105284611199</v>
      </c>
      <c r="F69" s="8"/>
      <c r="G69" s="8">
        <v>125849564891.433</v>
      </c>
      <c r="H69" s="8"/>
      <c r="I69" s="8">
        <v>0</v>
      </c>
      <c r="J69" s="8"/>
      <c r="K69" s="8">
        <v>0</v>
      </c>
      <c r="L69" s="8"/>
      <c r="M69" s="8">
        <v>0</v>
      </c>
      <c r="N69" s="8"/>
      <c r="O69" s="8">
        <v>0</v>
      </c>
      <c r="P69" s="8"/>
      <c r="Q69" s="8">
        <v>4871214</v>
      </c>
      <c r="R69" s="8"/>
      <c r="S69" s="8">
        <v>24180</v>
      </c>
      <c r="T69" s="8"/>
      <c r="U69" s="8">
        <v>105284611199</v>
      </c>
      <c r="V69" s="8"/>
      <c r="W69" s="8">
        <v>117085128090.606</v>
      </c>
      <c r="X69" s="4"/>
      <c r="Y69" s="7">
        <v>3.6319525365447686E-3</v>
      </c>
    </row>
    <row r="70" spans="1:25" x14ac:dyDescent="0.55000000000000004">
      <c r="A70" s="1" t="s">
        <v>76</v>
      </c>
      <c r="C70" s="8">
        <v>163249622</v>
      </c>
      <c r="D70" s="8"/>
      <c r="E70" s="8">
        <v>880804962380</v>
      </c>
      <c r="F70" s="8"/>
      <c r="G70" s="8">
        <v>1712035925203</v>
      </c>
      <c r="H70" s="8"/>
      <c r="I70" s="8">
        <v>0</v>
      </c>
      <c r="J70" s="8"/>
      <c r="K70" s="8">
        <v>0</v>
      </c>
      <c r="L70" s="8"/>
      <c r="M70" s="8">
        <v>0</v>
      </c>
      <c r="N70" s="8"/>
      <c r="O70" s="8">
        <v>0</v>
      </c>
      <c r="P70" s="8"/>
      <c r="Q70" s="8">
        <v>163249622</v>
      </c>
      <c r="R70" s="8"/>
      <c r="S70" s="8">
        <v>10880</v>
      </c>
      <c r="T70" s="8"/>
      <c r="U70" s="8">
        <v>880804962380</v>
      </c>
      <c r="V70" s="8"/>
      <c r="W70" s="8">
        <v>1765587759830.21</v>
      </c>
      <c r="X70" s="4"/>
      <c r="Y70" s="7">
        <v>5.4768108020050228E-2</v>
      </c>
    </row>
    <row r="71" spans="1:25" x14ac:dyDescent="0.55000000000000004">
      <c r="A71" s="1" t="s">
        <v>77</v>
      </c>
      <c r="C71" s="8">
        <v>12786874</v>
      </c>
      <c r="D71" s="8"/>
      <c r="E71" s="8">
        <v>152382519389</v>
      </c>
      <c r="F71" s="8"/>
      <c r="G71" s="8">
        <v>218117192430.85199</v>
      </c>
      <c r="H71" s="8"/>
      <c r="I71" s="8">
        <v>0</v>
      </c>
      <c r="J71" s="8"/>
      <c r="K71" s="8">
        <v>0</v>
      </c>
      <c r="L71" s="8"/>
      <c r="M71" s="8">
        <v>0</v>
      </c>
      <c r="N71" s="8"/>
      <c r="O71" s="8">
        <v>0</v>
      </c>
      <c r="P71" s="8"/>
      <c r="Q71" s="8">
        <v>12786874</v>
      </c>
      <c r="R71" s="8"/>
      <c r="S71" s="8">
        <v>15510</v>
      </c>
      <c r="T71" s="8"/>
      <c r="U71" s="8">
        <v>152382519389</v>
      </c>
      <c r="V71" s="8"/>
      <c r="W71" s="8">
        <v>197144385466.34698</v>
      </c>
      <c r="X71" s="4"/>
      <c r="Y71" s="7">
        <v>6.1153714612326273E-3</v>
      </c>
    </row>
    <row r="72" spans="1:25" x14ac:dyDescent="0.55000000000000004">
      <c r="A72" s="1" t="s">
        <v>78</v>
      </c>
      <c r="C72" s="8">
        <v>91735822</v>
      </c>
      <c r="D72" s="8"/>
      <c r="E72" s="8">
        <v>83146191467</v>
      </c>
      <c r="F72" s="8"/>
      <c r="G72" s="8">
        <v>303936249532.38</v>
      </c>
      <c r="H72" s="8"/>
      <c r="I72" s="8">
        <v>0</v>
      </c>
      <c r="J72" s="8"/>
      <c r="K72" s="8">
        <v>0</v>
      </c>
      <c r="L72" s="8"/>
      <c r="M72" s="8">
        <v>0</v>
      </c>
      <c r="N72" s="8"/>
      <c r="O72" s="8">
        <v>0</v>
      </c>
      <c r="P72" s="8"/>
      <c r="Q72" s="8">
        <v>91735822</v>
      </c>
      <c r="R72" s="8"/>
      <c r="S72" s="8">
        <v>3040</v>
      </c>
      <c r="T72" s="8"/>
      <c r="U72" s="8">
        <v>83146191467</v>
      </c>
      <c r="V72" s="8"/>
      <c r="W72" s="8">
        <v>277217581331.664</v>
      </c>
      <c r="X72" s="4"/>
      <c r="Y72" s="7">
        <v>8.5992227545175649E-3</v>
      </c>
    </row>
    <row r="73" spans="1:25" x14ac:dyDescent="0.55000000000000004">
      <c r="A73" s="1" t="s">
        <v>79</v>
      </c>
      <c r="C73" s="8">
        <v>49573188</v>
      </c>
      <c r="D73" s="8"/>
      <c r="E73" s="8">
        <v>627340334313</v>
      </c>
      <c r="F73" s="8"/>
      <c r="G73" s="8">
        <v>636674699705.68799</v>
      </c>
      <c r="H73" s="8"/>
      <c r="I73" s="8">
        <v>0</v>
      </c>
      <c r="J73" s="8"/>
      <c r="K73" s="8">
        <v>0</v>
      </c>
      <c r="L73" s="8"/>
      <c r="M73" s="8">
        <v>0</v>
      </c>
      <c r="N73" s="8"/>
      <c r="O73" s="8">
        <v>0</v>
      </c>
      <c r="P73" s="8"/>
      <c r="Q73" s="8">
        <v>49573188</v>
      </c>
      <c r="R73" s="8"/>
      <c r="S73" s="8">
        <v>13050</v>
      </c>
      <c r="T73" s="8"/>
      <c r="U73" s="8">
        <v>627340334313</v>
      </c>
      <c r="V73" s="8"/>
      <c r="W73" s="8">
        <v>643080869284.77002</v>
      </c>
      <c r="X73" s="4"/>
      <c r="Y73" s="7">
        <v>1.9948214025907778E-2</v>
      </c>
    </row>
    <row r="74" spans="1:25" x14ac:dyDescent="0.55000000000000004">
      <c r="A74" s="1" t="s">
        <v>80</v>
      </c>
      <c r="C74" s="8">
        <v>6700000</v>
      </c>
      <c r="D74" s="8"/>
      <c r="E74" s="8">
        <v>122745817835</v>
      </c>
      <c r="F74" s="8"/>
      <c r="G74" s="8">
        <v>234636556050</v>
      </c>
      <c r="H74" s="8"/>
      <c r="I74" s="8">
        <v>0</v>
      </c>
      <c r="J74" s="8"/>
      <c r="K74" s="8">
        <v>0</v>
      </c>
      <c r="L74" s="8"/>
      <c r="M74" s="8">
        <v>0</v>
      </c>
      <c r="N74" s="8"/>
      <c r="O74" s="8">
        <v>0</v>
      </c>
      <c r="P74" s="8"/>
      <c r="Q74" s="8">
        <v>6700000</v>
      </c>
      <c r="R74" s="8"/>
      <c r="S74" s="8">
        <v>31550</v>
      </c>
      <c r="T74" s="8"/>
      <c r="U74" s="8">
        <v>122745817835</v>
      </c>
      <c r="V74" s="8"/>
      <c r="W74" s="8">
        <v>210127259250</v>
      </c>
      <c r="X74" s="4"/>
      <c r="Y74" s="7">
        <v>6.5180970860762013E-3</v>
      </c>
    </row>
    <row r="75" spans="1:25" x14ac:dyDescent="0.55000000000000004">
      <c r="A75" s="1" t="s">
        <v>81</v>
      </c>
      <c r="C75" s="8">
        <v>410000</v>
      </c>
      <c r="D75" s="8"/>
      <c r="E75" s="8">
        <v>61218670619</v>
      </c>
      <c r="F75" s="8"/>
      <c r="G75" s="8">
        <v>65274482119.5</v>
      </c>
      <c r="H75" s="8"/>
      <c r="I75" s="8">
        <v>0</v>
      </c>
      <c r="J75" s="8"/>
      <c r="K75" s="8">
        <v>0</v>
      </c>
      <c r="L75" s="8"/>
      <c r="M75" s="8">
        <v>0</v>
      </c>
      <c r="N75" s="8"/>
      <c r="O75" s="8">
        <v>0</v>
      </c>
      <c r="P75" s="8"/>
      <c r="Q75" s="8">
        <v>410000</v>
      </c>
      <c r="R75" s="8"/>
      <c r="S75" s="8">
        <v>144105</v>
      </c>
      <c r="T75" s="8"/>
      <c r="U75" s="8">
        <v>61218670619</v>
      </c>
      <c r="V75" s="8"/>
      <c r="W75" s="8">
        <v>58731505852.5</v>
      </c>
      <c r="X75" s="4"/>
      <c r="Y75" s="7">
        <v>1.8218371977268704E-3</v>
      </c>
    </row>
    <row r="76" spans="1:25" x14ac:dyDescent="0.55000000000000004">
      <c r="A76" s="1" t="s">
        <v>82</v>
      </c>
      <c r="C76" s="8">
        <v>56629874</v>
      </c>
      <c r="D76" s="8"/>
      <c r="E76" s="8">
        <v>661849474482</v>
      </c>
      <c r="F76" s="8"/>
      <c r="G76" s="8">
        <v>1385931844267.6101</v>
      </c>
      <c r="H76" s="8"/>
      <c r="I76" s="8">
        <v>0</v>
      </c>
      <c r="J76" s="8"/>
      <c r="K76" s="8">
        <v>0</v>
      </c>
      <c r="L76" s="8"/>
      <c r="M76" s="8">
        <v>0</v>
      </c>
      <c r="N76" s="8"/>
      <c r="O76" s="8">
        <v>0</v>
      </c>
      <c r="P76" s="8"/>
      <c r="Q76" s="8">
        <v>56629874</v>
      </c>
      <c r="R76" s="8"/>
      <c r="S76" s="8">
        <v>23470</v>
      </c>
      <c r="T76" s="8"/>
      <c r="U76" s="8">
        <v>661849474482</v>
      </c>
      <c r="V76" s="8"/>
      <c r="W76" s="8">
        <v>1321194979080.46</v>
      </c>
      <c r="X76" s="4"/>
      <c r="Y76" s="7">
        <v>4.098315075359673E-2</v>
      </c>
    </row>
    <row r="77" spans="1:25" x14ac:dyDescent="0.55000000000000004">
      <c r="A77" s="1" t="s">
        <v>83</v>
      </c>
      <c r="C77" s="8">
        <v>35333329</v>
      </c>
      <c r="D77" s="8"/>
      <c r="E77" s="8">
        <v>420053086361</v>
      </c>
      <c r="F77" s="8"/>
      <c r="G77" s="8">
        <v>286253229893.46698</v>
      </c>
      <c r="H77" s="8"/>
      <c r="I77" s="8">
        <v>0</v>
      </c>
      <c r="J77" s="8"/>
      <c r="K77" s="8">
        <v>0</v>
      </c>
      <c r="L77" s="8"/>
      <c r="M77" s="8">
        <v>0</v>
      </c>
      <c r="N77" s="8"/>
      <c r="O77" s="8">
        <v>0</v>
      </c>
      <c r="P77" s="8"/>
      <c r="Q77" s="8">
        <v>35333329</v>
      </c>
      <c r="R77" s="8"/>
      <c r="S77" s="8">
        <v>7520</v>
      </c>
      <c r="T77" s="8"/>
      <c r="U77" s="8">
        <v>420053086361</v>
      </c>
      <c r="V77" s="8"/>
      <c r="W77" s="8">
        <v>264125679607.224</v>
      </c>
      <c r="X77" s="4"/>
      <c r="Y77" s="7">
        <v>8.1931151091513745E-3</v>
      </c>
    </row>
    <row r="78" spans="1:25" x14ac:dyDescent="0.55000000000000004">
      <c r="A78" s="1" t="s">
        <v>84</v>
      </c>
      <c r="C78" s="8">
        <v>8217393</v>
      </c>
      <c r="D78" s="8"/>
      <c r="E78" s="8">
        <v>90669668165</v>
      </c>
      <c r="F78" s="8"/>
      <c r="G78" s="8">
        <v>171456804749.534</v>
      </c>
      <c r="H78" s="8"/>
      <c r="I78" s="8">
        <v>0</v>
      </c>
      <c r="J78" s="8"/>
      <c r="K78" s="8">
        <v>0</v>
      </c>
      <c r="L78" s="8"/>
      <c r="M78" s="8">
        <v>0</v>
      </c>
      <c r="N78" s="8"/>
      <c r="O78" s="8">
        <v>0</v>
      </c>
      <c r="P78" s="8"/>
      <c r="Q78" s="8">
        <v>8217393</v>
      </c>
      <c r="R78" s="8"/>
      <c r="S78" s="8">
        <v>20580</v>
      </c>
      <c r="T78" s="8"/>
      <c r="U78" s="8">
        <v>90669668165</v>
      </c>
      <c r="V78" s="8"/>
      <c r="W78" s="8">
        <v>168107719949.75699</v>
      </c>
      <c r="X78" s="4"/>
      <c r="Y78" s="7">
        <v>5.2146610747335724E-3</v>
      </c>
    </row>
    <row r="79" spans="1:25" x14ac:dyDescent="0.55000000000000004">
      <c r="A79" s="1" t="s">
        <v>85</v>
      </c>
      <c r="C79" s="8">
        <v>27837840</v>
      </c>
      <c r="D79" s="8"/>
      <c r="E79" s="8">
        <v>330439674438</v>
      </c>
      <c r="F79" s="8"/>
      <c r="G79" s="8">
        <v>775651902001.56006</v>
      </c>
      <c r="H79" s="8"/>
      <c r="I79" s="8">
        <v>0</v>
      </c>
      <c r="J79" s="8"/>
      <c r="K79" s="8">
        <v>0</v>
      </c>
      <c r="L79" s="8"/>
      <c r="M79" s="8">
        <v>0</v>
      </c>
      <c r="N79" s="8"/>
      <c r="O79" s="8">
        <v>0</v>
      </c>
      <c r="P79" s="8"/>
      <c r="Q79" s="8">
        <v>27837840</v>
      </c>
      <c r="R79" s="8"/>
      <c r="S79" s="8">
        <v>28320</v>
      </c>
      <c r="T79" s="8"/>
      <c r="U79" s="8">
        <v>330439674438</v>
      </c>
      <c r="V79" s="8"/>
      <c r="W79" s="8">
        <v>783676841408.64001</v>
      </c>
      <c r="X79" s="4"/>
      <c r="Y79" s="7">
        <v>2.4309467294453647E-2</v>
      </c>
    </row>
    <row r="80" spans="1:25" x14ac:dyDescent="0.55000000000000004">
      <c r="A80" s="1" t="s">
        <v>86</v>
      </c>
      <c r="C80" s="8">
        <v>48436086</v>
      </c>
      <c r="D80" s="8"/>
      <c r="E80" s="8">
        <v>274400590140</v>
      </c>
      <c r="F80" s="8"/>
      <c r="G80" s="8">
        <v>651440969130.69897</v>
      </c>
      <c r="H80" s="8"/>
      <c r="I80" s="8">
        <v>0</v>
      </c>
      <c r="J80" s="8"/>
      <c r="K80" s="8">
        <v>0</v>
      </c>
      <c r="L80" s="8"/>
      <c r="M80" s="8">
        <v>0</v>
      </c>
      <c r="N80" s="8"/>
      <c r="O80" s="8">
        <v>0</v>
      </c>
      <c r="P80" s="8"/>
      <c r="Q80" s="8">
        <v>48436086</v>
      </c>
      <c r="R80" s="8"/>
      <c r="S80" s="8">
        <v>13290</v>
      </c>
      <c r="T80" s="8"/>
      <c r="U80" s="8">
        <v>274400590140</v>
      </c>
      <c r="V80" s="8"/>
      <c r="W80" s="8">
        <v>639885475221.50696</v>
      </c>
      <c r="X80" s="4"/>
      <c r="Y80" s="7">
        <v>1.9849093669953199E-2</v>
      </c>
    </row>
    <row r="81" spans="1:25" x14ac:dyDescent="0.55000000000000004">
      <c r="A81" s="1" t="s">
        <v>87</v>
      </c>
      <c r="C81" s="8">
        <v>18133040</v>
      </c>
      <c r="D81" s="8"/>
      <c r="E81" s="8">
        <v>581610642755</v>
      </c>
      <c r="F81" s="8"/>
      <c r="G81" s="8">
        <v>872543359179.68396</v>
      </c>
      <c r="H81" s="8"/>
      <c r="I81" s="8">
        <v>0</v>
      </c>
      <c r="J81" s="8"/>
      <c r="K81" s="8">
        <v>0</v>
      </c>
      <c r="L81" s="8"/>
      <c r="M81" s="8">
        <v>0</v>
      </c>
      <c r="N81" s="8"/>
      <c r="O81" s="8">
        <v>0</v>
      </c>
      <c r="P81" s="8"/>
      <c r="Q81" s="8">
        <v>18133040</v>
      </c>
      <c r="R81" s="8"/>
      <c r="S81" s="8">
        <v>47575</v>
      </c>
      <c r="T81" s="8"/>
      <c r="U81" s="8">
        <v>581610642755</v>
      </c>
      <c r="V81" s="8"/>
      <c r="W81" s="8">
        <v>857546435700.90002</v>
      </c>
      <c r="X81" s="4"/>
      <c r="Y81" s="7">
        <v>2.6600884357735079E-2</v>
      </c>
    </row>
    <row r="82" spans="1:25" x14ac:dyDescent="0.55000000000000004">
      <c r="A82" s="1" t="s">
        <v>88</v>
      </c>
      <c r="C82" s="8">
        <v>2387808</v>
      </c>
      <c r="D82" s="8"/>
      <c r="E82" s="8">
        <v>43957227768</v>
      </c>
      <c r="F82" s="8"/>
      <c r="G82" s="8">
        <v>46176024951.849602</v>
      </c>
      <c r="H82" s="8"/>
      <c r="I82" s="8">
        <v>0</v>
      </c>
      <c r="J82" s="8"/>
      <c r="K82" s="8">
        <v>0</v>
      </c>
      <c r="L82" s="8"/>
      <c r="M82" s="8">
        <v>0</v>
      </c>
      <c r="N82" s="8"/>
      <c r="O82" s="8">
        <v>0</v>
      </c>
      <c r="P82" s="8"/>
      <c r="Q82" s="8">
        <v>2387808</v>
      </c>
      <c r="R82" s="8"/>
      <c r="S82" s="8">
        <v>17431</v>
      </c>
      <c r="T82" s="8"/>
      <c r="U82" s="8">
        <v>43957227768</v>
      </c>
      <c r="V82" s="8"/>
      <c r="W82" s="8">
        <v>41374231054.574402</v>
      </c>
      <c r="X82" s="4"/>
      <c r="Y82" s="7">
        <v>1.2834187046365565E-3</v>
      </c>
    </row>
    <row r="83" spans="1:25" x14ac:dyDescent="0.55000000000000004">
      <c r="A83" s="1" t="s">
        <v>89</v>
      </c>
      <c r="C83" s="8">
        <v>63987299</v>
      </c>
      <c r="D83" s="8"/>
      <c r="E83" s="8">
        <v>74575637528</v>
      </c>
      <c r="F83" s="8"/>
      <c r="G83" s="8">
        <v>131602002787.29601</v>
      </c>
      <c r="H83" s="8"/>
      <c r="I83" s="8">
        <v>234597</v>
      </c>
      <c r="J83" s="8"/>
      <c r="K83" s="8">
        <v>437224968</v>
      </c>
      <c r="L83" s="8"/>
      <c r="M83" s="8">
        <v>0</v>
      </c>
      <c r="N83" s="8"/>
      <c r="O83" s="8">
        <v>0</v>
      </c>
      <c r="P83" s="8"/>
      <c r="Q83" s="8">
        <v>64221896</v>
      </c>
      <c r="R83" s="8"/>
      <c r="S83" s="8">
        <v>1988</v>
      </c>
      <c r="T83" s="8"/>
      <c r="U83" s="8">
        <v>75012862496</v>
      </c>
      <c r="V83" s="8"/>
      <c r="W83" s="8">
        <v>126913474128.974</v>
      </c>
      <c r="X83" s="4"/>
      <c r="Y83" s="7">
        <v>3.9368254687968222E-3</v>
      </c>
    </row>
    <row r="84" spans="1:25" x14ac:dyDescent="0.55000000000000004">
      <c r="A84" s="1" t="s">
        <v>90</v>
      </c>
      <c r="C84" s="8">
        <v>4810894</v>
      </c>
      <c r="D84" s="8"/>
      <c r="E84" s="8">
        <v>23958645791</v>
      </c>
      <c r="F84" s="8"/>
      <c r="G84" s="8">
        <v>37014763458.617996</v>
      </c>
      <c r="H84" s="8"/>
      <c r="I84" s="8">
        <v>0</v>
      </c>
      <c r="J84" s="8"/>
      <c r="K84" s="8">
        <v>0</v>
      </c>
      <c r="L84" s="8"/>
      <c r="M84" s="8">
        <v>-3158034</v>
      </c>
      <c r="N84" s="8"/>
      <c r="O84" s="8">
        <v>25080898465</v>
      </c>
      <c r="P84" s="8"/>
      <c r="Q84" s="8">
        <v>1652860</v>
      </c>
      <c r="R84" s="8"/>
      <c r="S84" s="8">
        <v>4260</v>
      </c>
      <c r="T84" s="8"/>
      <c r="U84" s="8">
        <v>5162431304</v>
      </c>
      <c r="V84" s="8"/>
      <c r="W84" s="8">
        <v>6999288522.5799999</v>
      </c>
      <c r="X84" s="4"/>
      <c r="Y84" s="7">
        <v>2.1711624796550663E-4</v>
      </c>
    </row>
    <row r="85" spans="1:25" x14ac:dyDescent="0.55000000000000004">
      <c r="A85" s="1" t="s">
        <v>91</v>
      </c>
      <c r="C85" s="8">
        <v>1506553</v>
      </c>
      <c r="D85" s="8"/>
      <c r="E85" s="8">
        <v>4706471572</v>
      </c>
      <c r="F85" s="8"/>
      <c r="G85" s="8">
        <v>45242163945</v>
      </c>
      <c r="H85" s="8"/>
      <c r="I85" s="8">
        <v>0</v>
      </c>
      <c r="J85" s="8"/>
      <c r="K85" s="8">
        <v>0</v>
      </c>
      <c r="L85" s="8"/>
      <c r="M85" s="8">
        <v>0</v>
      </c>
      <c r="N85" s="8"/>
      <c r="O85" s="8">
        <v>0</v>
      </c>
      <c r="P85" s="8"/>
      <c r="Q85" s="8">
        <v>1506553</v>
      </c>
      <c r="R85" s="8"/>
      <c r="S85" s="8">
        <v>28450</v>
      </c>
      <c r="T85" s="8"/>
      <c r="U85" s="8">
        <v>4706471572</v>
      </c>
      <c r="V85" s="8"/>
      <c r="W85" s="8">
        <v>42606407324.542503</v>
      </c>
      <c r="X85" s="4"/>
      <c r="Y85" s="7">
        <v>1.3216405164256488E-3</v>
      </c>
    </row>
    <row r="86" spans="1:25" x14ac:dyDescent="0.55000000000000004">
      <c r="A86" s="1" t="s">
        <v>92</v>
      </c>
      <c r="C86" s="8">
        <v>4400000</v>
      </c>
      <c r="D86" s="8"/>
      <c r="E86" s="8">
        <v>89864458014</v>
      </c>
      <c r="F86" s="8"/>
      <c r="G86" s="8">
        <v>62895531600</v>
      </c>
      <c r="H86" s="8"/>
      <c r="I86" s="8">
        <v>0</v>
      </c>
      <c r="J86" s="8"/>
      <c r="K86" s="8">
        <v>0</v>
      </c>
      <c r="L86" s="8"/>
      <c r="M86" s="8">
        <v>0</v>
      </c>
      <c r="N86" s="8"/>
      <c r="O86" s="8">
        <v>0</v>
      </c>
      <c r="P86" s="8"/>
      <c r="Q86" s="8">
        <v>4400000</v>
      </c>
      <c r="R86" s="8"/>
      <c r="S86" s="8">
        <v>14800</v>
      </c>
      <c r="T86" s="8"/>
      <c r="U86" s="8">
        <v>89864458014</v>
      </c>
      <c r="V86" s="8"/>
      <c r="W86" s="8">
        <v>64732536000</v>
      </c>
      <c r="X86" s="4"/>
      <c r="Y86" s="7">
        <v>2.0079877107897072E-3</v>
      </c>
    </row>
    <row r="87" spans="1:25" x14ac:dyDescent="0.55000000000000004">
      <c r="A87" s="1" t="s">
        <v>93</v>
      </c>
      <c r="C87" s="8">
        <v>10359999</v>
      </c>
      <c r="D87" s="8"/>
      <c r="E87" s="8">
        <v>23071717773</v>
      </c>
      <c r="F87" s="8"/>
      <c r="G87" s="8">
        <v>65446058772.812202</v>
      </c>
      <c r="H87" s="8"/>
      <c r="I87" s="8">
        <v>0</v>
      </c>
      <c r="J87" s="8"/>
      <c r="K87" s="8">
        <v>0</v>
      </c>
      <c r="L87" s="8"/>
      <c r="M87" s="8">
        <v>0</v>
      </c>
      <c r="N87" s="8"/>
      <c r="O87" s="8">
        <v>0</v>
      </c>
      <c r="P87" s="8"/>
      <c r="Q87" s="8">
        <v>10359999</v>
      </c>
      <c r="R87" s="8"/>
      <c r="S87" s="8">
        <v>7090</v>
      </c>
      <c r="T87" s="8"/>
      <c r="U87" s="8">
        <v>23071717773</v>
      </c>
      <c r="V87" s="8"/>
      <c r="W87" s="8">
        <v>73015351172.185501</v>
      </c>
      <c r="X87" s="4"/>
      <c r="Y87" s="7">
        <v>2.2649186469806053E-3</v>
      </c>
    </row>
    <row r="88" spans="1:25" x14ac:dyDescent="0.55000000000000004">
      <c r="A88" s="1" t="s">
        <v>99</v>
      </c>
      <c r="C88" s="8">
        <v>0</v>
      </c>
      <c r="D88" s="8"/>
      <c r="E88" s="8">
        <v>0</v>
      </c>
      <c r="F88" s="8"/>
      <c r="G88" s="8">
        <v>0</v>
      </c>
      <c r="H88" s="8"/>
      <c r="I88" s="8">
        <v>1446252</v>
      </c>
      <c r="J88" s="8"/>
      <c r="K88" s="8">
        <v>3068946744</v>
      </c>
      <c r="L88" s="8"/>
      <c r="M88" s="8">
        <v>0</v>
      </c>
      <c r="N88" s="8"/>
      <c r="O88" s="8">
        <v>0</v>
      </c>
      <c r="P88" s="8"/>
      <c r="Q88" s="8">
        <v>1446252</v>
      </c>
      <c r="R88" s="8"/>
      <c r="S88" s="8">
        <v>3260</v>
      </c>
      <c r="T88" s="8"/>
      <c r="U88" s="8">
        <v>3068946744</v>
      </c>
      <c r="V88" s="8"/>
      <c r="W88" s="8">
        <v>4686728569.9560003</v>
      </c>
      <c r="X88" s="4"/>
      <c r="Y88" s="7">
        <v>1.4538119396834178E-4</v>
      </c>
    </row>
    <row r="89" spans="1:25" x14ac:dyDescent="0.55000000000000004">
      <c r="A89" s="1" t="s">
        <v>102</v>
      </c>
      <c r="C89" s="8">
        <v>0</v>
      </c>
      <c r="D89" s="8"/>
      <c r="E89" s="8">
        <v>0</v>
      </c>
      <c r="F89" s="8"/>
      <c r="G89" s="8">
        <v>0</v>
      </c>
      <c r="H89" s="8"/>
      <c r="I89" s="8">
        <v>15019620</v>
      </c>
      <c r="J89" s="8"/>
      <c r="K89" s="8">
        <v>136453247700</v>
      </c>
      <c r="L89" s="8"/>
      <c r="M89" s="8">
        <v>0</v>
      </c>
      <c r="N89" s="8"/>
      <c r="O89" s="8">
        <v>0</v>
      </c>
      <c r="P89" s="8"/>
      <c r="Q89" s="8">
        <v>15019620</v>
      </c>
      <c r="R89" s="8"/>
      <c r="S89" s="8">
        <v>8390</v>
      </c>
      <c r="T89" s="8"/>
      <c r="U89" s="8">
        <v>136453247700</v>
      </c>
      <c r="V89" s="8"/>
      <c r="W89" s="8">
        <v>125264824859.78999</v>
      </c>
      <c r="X89" s="4"/>
      <c r="Y89" s="7">
        <v>3.8856847646550306E-3</v>
      </c>
    </row>
    <row r="90" spans="1:25" ht="24.75" thickBot="1" x14ac:dyDescent="0.6">
      <c r="C90" s="4"/>
      <c r="D90" s="4"/>
      <c r="E90" s="6">
        <f>SUM(E9:E89)</f>
        <v>15125028337446</v>
      </c>
      <c r="F90" s="4"/>
      <c r="G90" s="6">
        <f>SUM(G9:G89)</f>
        <v>28277956362605.738</v>
      </c>
      <c r="H90" s="4"/>
      <c r="I90" s="4"/>
      <c r="J90" s="4"/>
      <c r="K90" s="6">
        <f>SUM(K9:K89)</f>
        <v>327154665893</v>
      </c>
      <c r="L90" s="4"/>
      <c r="M90" s="4"/>
      <c r="N90" s="4"/>
      <c r="O90" s="6">
        <f>SUM(O9:O89)</f>
        <v>164580354153</v>
      </c>
      <c r="P90" s="4"/>
      <c r="Q90" s="4"/>
      <c r="R90" s="4"/>
      <c r="S90" s="4"/>
      <c r="T90" s="4"/>
      <c r="U90" s="6">
        <f>SUM(U9:U89)</f>
        <v>15220722863699</v>
      </c>
      <c r="V90" s="4"/>
      <c r="W90" s="6">
        <f>SUM(W9:W89)</f>
        <v>26711985451339.352</v>
      </c>
      <c r="X90" s="4"/>
      <c r="Y90" s="9">
        <f>SUM(Y9:Y89)</f>
        <v>0.82859936952080582</v>
      </c>
    </row>
    <row r="91" spans="1:25" ht="24.75" thickTop="1" x14ac:dyDescent="0.55000000000000004">
      <c r="G91" s="3"/>
      <c r="W91" s="3"/>
    </row>
    <row r="92" spans="1:25" x14ac:dyDescent="0.55000000000000004">
      <c r="G92" s="3"/>
      <c r="W92" s="3"/>
      <c r="Y92" s="3"/>
    </row>
    <row r="93" spans="1:25" x14ac:dyDescent="0.55000000000000004">
      <c r="W93" s="3"/>
    </row>
  </sheetData>
  <mergeCells count="21">
    <mergeCell ref="K8"/>
    <mergeCell ref="I7:K7"/>
    <mergeCell ref="M8"/>
    <mergeCell ref="O8"/>
    <mergeCell ref="M7:O7"/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6"/>
  <sheetViews>
    <sheetView rightToLeft="1" topLeftCell="H1" workbookViewId="0">
      <selection activeCell="AK36" sqref="AK36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7.28515625" style="1" bestFit="1" customWidth="1"/>
    <col min="26" max="26" width="1" style="1" customWidth="1"/>
    <col min="27" max="27" width="15.42578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ht="24.75" x14ac:dyDescent="0.55000000000000004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7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6" spans="1:37" ht="24.75" x14ac:dyDescent="0.55000000000000004">
      <c r="A6" s="24" t="s">
        <v>106</v>
      </c>
      <c r="B6" s="24" t="s">
        <v>106</v>
      </c>
      <c r="C6" s="24" t="s">
        <v>106</v>
      </c>
      <c r="D6" s="24" t="s">
        <v>106</v>
      </c>
      <c r="E6" s="24" t="s">
        <v>106</v>
      </c>
      <c r="F6" s="24" t="s">
        <v>106</v>
      </c>
      <c r="G6" s="24" t="s">
        <v>106</v>
      </c>
      <c r="H6" s="24" t="s">
        <v>106</v>
      </c>
      <c r="I6" s="24" t="s">
        <v>106</v>
      </c>
      <c r="J6" s="24" t="s">
        <v>106</v>
      </c>
      <c r="K6" s="24" t="s">
        <v>106</v>
      </c>
      <c r="L6" s="24" t="s">
        <v>106</v>
      </c>
      <c r="M6" s="24" t="s">
        <v>106</v>
      </c>
      <c r="O6" s="24" t="s">
        <v>304</v>
      </c>
      <c r="P6" s="24" t="s">
        <v>4</v>
      </c>
      <c r="Q6" s="24" t="s">
        <v>4</v>
      </c>
      <c r="R6" s="24" t="s">
        <v>4</v>
      </c>
      <c r="S6" s="24" t="s">
        <v>4</v>
      </c>
      <c r="U6" s="24" t="s">
        <v>5</v>
      </c>
      <c r="V6" s="24" t="s">
        <v>5</v>
      </c>
      <c r="W6" s="24" t="s">
        <v>5</v>
      </c>
      <c r="X6" s="24" t="s">
        <v>5</v>
      </c>
      <c r="Y6" s="24" t="s">
        <v>5</v>
      </c>
      <c r="Z6" s="24" t="s">
        <v>5</v>
      </c>
      <c r="AA6" s="24" t="s">
        <v>5</v>
      </c>
      <c r="AC6" s="24" t="s">
        <v>6</v>
      </c>
      <c r="AD6" s="24" t="s">
        <v>6</v>
      </c>
      <c r="AE6" s="24" t="s">
        <v>6</v>
      </c>
      <c r="AF6" s="24" t="s">
        <v>6</v>
      </c>
      <c r="AG6" s="24" t="s">
        <v>6</v>
      </c>
      <c r="AH6" s="24" t="s">
        <v>6</v>
      </c>
      <c r="AI6" s="24" t="s">
        <v>6</v>
      </c>
      <c r="AJ6" s="24" t="s">
        <v>6</v>
      </c>
      <c r="AK6" s="24" t="s">
        <v>6</v>
      </c>
    </row>
    <row r="7" spans="1:37" ht="24.75" x14ac:dyDescent="0.55000000000000004">
      <c r="A7" s="23" t="s">
        <v>107</v>
      </c>
      <c r="C7" s="23" t="s">
        <v>108</v>
      </c>
      <c r="D7" s="4"/>
      <c r="E7" s="23" t="s">
        <v>109</v>
      </c>
      <c r="F7" s="4"/>
      <c r="G7" s="23" t="s">
        <v>110</v>
      </c>
      <c r="H7" s="4"/>
      <c r="I7" s="23" t="s">
        <v>111</v>
      </c>
      <c r="J7" s="4"/>
      <c r="K7" s="23" t="s">
        <v>112</v>
      </c>
      <c r="L7" s="4"/>
      <c r="M7" s="23" t="s">
        <v>105</v>
      </c>
      <c r="N7" s="4"/>
      <c r="O7" s="23" t="s">
        <v>7</v>
      </c>
      <c r="P7" s="4"/>
      <c r="Q7" s="23" t="s">
        <v>8</v>
      </c>
      <c r="R7" s="4"/>
      <c r="S7" s="23" t="s">
        <v>9</v>
      </c>
      <c r="T7" s="4"/>
      <c r="U7" s="24" t="s">
        <v>10</v>
      </c>
      <c r="V7" s="24" t="s">
        <v>10</v>
      </c>
      <c r="W7" s="24" t="s">
        <v>10</v>
      </c>
      <c r="X7" s="4"/>
      <c r="Y7" s="24" t="s">
        <v>11</v>
      </c>
      <c r="Z7" s="24" t="s">
        <v>11</v>
      </c>
      <c r="AA7" s="24" t="s">
        <v>11</v>
      </c>
      <c r="AB7" s="4"/>
      <c r="AC7" s="23" t="s">
        <v>7</v>
      </c>
      <c r="AD7" s="4"/>
      <c r="AE7" s="23" t="s">
        <v>113</v>
      </c>
      <c r="AF7" s="4"/>
      <c r="AG7" s="23" t="s">
        <v>8</v>
      </c>
      <c r="AH7" s="4"/>
      <c r="AI7" s="23" t="s">
        <v>9</v>
      </c>
      <c r="AJ7" s="4"/>
      <c r="AK7" s="23" t="s">
        <v>13</v>
      </c>
    </row>
    <row r="8" spans="1:37" ht="24.75" x14ac:dyDescent="0.55000000000000004">
      <c r="A8" s="24" t="s">
        <v>107</v>
      </c>
      <c r="C8" s="24" t="s">
        <v>108</v>
      </c>
      <c r="D8" s="4"/>
      <c r="E8" s="24" t="s">
        <v>109</v>
      </c>
      <c r="F8" s="4"/>
      <c r="G8" s="24" t="s">
        <v>110</v>
      </c>
      <c r="H8" s="4"/>
      <c r="I8" s="24" t="s">
        <v>111</v>
      </c>
      <c r="J8" s="4"/>
      <c r="K8" s="24" t="s">
        <v>112</v>
      </c>
      <c r="L8" s="4"/>
      <c r="M8" s="24" t="s">
        <v>105</v>
      </c>
      <c r="N8" s="4"/>
      <c r="O8" s="24" t="s">
        <v>7</v>
      </c>
      <c r="P8" s="4"/>
      <c r="Q8" s="24" t="s">
        <v>8</v>
      </c>
      <c r="R8" s="4"/>
      <c r="S8" s="24" t="s">
        <v>9</v>
      </c>
      <c r="T8" s="4"/>
      <c r="U8" s="24" t="s">
        <v>7</v>
      </c>
      <c r="V8" s="4"/>
      <c r="W8" s="24" t="s">
        <v>8</v>
      </c>
      <c r="X8" s="4"/>
      <c r="Y8" s="24" t="s">
        <v>7</v>
      </c>
      <c r="Z8" s="4"/>
      <c r="AA8" s="24" t="s">
        <v>14</v>
      </c>
      <c r="AB8" s="4"/>
      <c r="AC8" s="24" t="s">
        <v>7</v>
      </c>
      <c r="AD8" s="4"/>
      <c r="AE8" s="24" t="s">
        <v>113</v>
      </c>
      <c r="AF8" s="4"/>
      <c r="AG8" s="24" t="s">
        <v>8</v>
      </c>
      <c r="AH8" s="4"/>
      <c r="AI8" s="24" t="s">
        <v>9</v>
      </c>
      <c r="AJ8" s="4"/>
      <c r="AK8" s="24" t="s">
        <v>13</v>
      </c>
    </row>
    <row r="9" spans="1:37" x14ac:dyDescent="0.55000000000000004">
      <c r="A9" s="1" t="s">
        <v>114</v>
      </c>
      <c r="C9" s="4" t="s">
        <v>115</v>
      </c>
      <c r="D9" s="4"/>
      <c r="E9" s="4" t="s">
        <v>115</v>
      </c>
      <c r="F9" s="4"/>
      <c r="G9" s="4" t="s">
        <v>116</v>
      </c>
      <c r="H9" s="4"/>
      <c r="I9" s="4" t="s">
        <v>117</v>
      </c>
      <c r="J9" s="4"/>
      <c r="K9" s="5">
        <v>0</v>
      </c>
      <c r="L9" s="4"/>
      <c r="M9" s="5">
        <v>0</v>
      </c>
      <c r="N9" s="4"/>
      <c r="O9" s="5">
        <v>15300</v>
      </c>
      <c r="P9" s="4"/>
      <c r="Q9" s="5">
        <v>13017884340</v>
      </c>
      <c r="R9" s="4"/>
      <c r="S9" s="5">
        <v>14722831303</v>
      </c>
      <c r="T9" s="4"/>
      <c r="U9" s="5">
        <v>0</v>
      </c>
      <c r="V9" s="4"/>
      <c r="W9" s="5">
        <v>0</v>
      </c>
      <c r="X9" s="4"/>
      <c r="Y9" s="5">
        <v>0</v>
      </c>
      <c r="Z9" s="4"/>
      <c r="AA9" s="5">
        <v>0</v>
      </c>
      <c r="AB9" s="4"/>
      <c r="AC9" s="5">
        <v>15300</v>
      </c>
      <c r="AD9" s="4"/>
      <c r="AE9" s="5">
        <v>978243</v>
      </c>
      <c r="AF9" s="4"/>
      <c r="AG9" s="5">
        <v>13017884340</v>
      </c>
      <c r="AH9" s="4"/>
      <c r="AI9" s="5">
        <v>14964405109</v>
      </c>
      <c r="AJ9" s="4"/>
      <c r="AK9" s="7">
        <v>4.6419225037237387E-4</v>
      </c>
    </row>
    <row r="10" spans="1:37" x14ac:dyDescent="0.55000000000000004">
      <c r="A10" s="1" t="s">
        <v>118</v>
      </c>
      <c r="C10" s="4" t="s">
        <v>115</v>
      </c>
      <c r="D10" s="4"/>
      <c r="E10" s="4" t="s">
        <v>115</v>
      </c>
      <c r="F10" s="4"/>
      <c r="G10" s="4" t="s">
        <v>119</v>
      </c>
      <c r="H10" s="4"/>
      <c r="I10" s="4" t="s">
        <v>120</v>
      </c>
      <c r="J10" s="4"/>
      <c r="K10" s="5">
        <v>0</v>
      </c>
      <c r="L10" s="4"/>
      <c r="M10" s="5">
        <v>0</v>
      </c>
      <c r="N10" s="4"/>
      <c r="O10" s="5">
        <v>162728</v>
      </c>
      <c r="P10" s="4"/>
      <c r="Q10" s="5">
        <v>103608382069</v>
      </c>
      <c r="R10" s="4"/>
      <c r="S10" s="5">
        <v>104991135314</v>
      </c>
      <c r="T10" s="4"/>
      <c r="U10" s="5">
        <v>0</v>
      </c>
      <c r="V10" s="4"/>
      <c r="W10" s="5">
        <v>0</v>
      </c>
      <c r="X10" s="4"/>
      <c r="Y10" s="5">
        <v>0</v>
      </c>
      <c r="Z10" s="4"/>
      <c r="AA10" s="5">
        <v>0</v>
      </c>
      <c r="AB10" s="4"/>
      <c r="AC10" s="5">
        <v>162728</v>
      </c>
      <c r="AD10" s="4"/>
      <c r="AE10" s="5">
        <v>651838</v>
      </c>
      <c r="AF10" s="4"/>
      <c r="AG10" s="5">
        <v>103608382069</v>
      </c>
      <c r="AH10" s="4"/>
      <c r="AI10" s="5">
        <v>106053068460</v>
      </c>
      <c r="AJ10" s="4"/>
      <c r="AK10" s="7">
        <v>3.28974069792692E-3</v>
      </c>
    </row>
    <row r="11" spans="1:37" x14ac:dyDescent="0.55000000000000004">
      <c r="A11" s="1" t="s">
        <v>98</v>
      </c>
      <c r="C11" s="4" t="s">
        <v>115</v>
      </c>
      <c r="D11" s="4"/>
      <c r="E11" s="4" t="s">
        <v>115</v>
      </c>
      <c r="F11" s="4"/>
      <c r="G11" s="4" t="s">
        <v>121</v>
      </c>
      <c r="H11" s="4"/>
      <c r="I11" s="4" t="s">
        <v>122</v>
      </c>
      <c r="J11" s="4"/>
      <c r="K11" s="5">
        <v>0</v>
      </c>
      <c r="L11" s="4"/>
      <c r="M11" s="5">
        <v>0</v>
      </c>
      <c r="N11" s="4"/>
      <c r="O11" s="5">
        <v>13443</v>
      </c>
      <c r="P11" s="4"/>
      <c r="Q11" s="5">
        <v>11374882201</v>
      </c>
      <c r="R11" s="4"/>
      <c r="S11" s="5">
        <v>12885548828</v>
      </c>
      <c r="T11" s="4"/>
      <c r="U11" s="5">
        <v>5995</v>
      </c>
      <c r="V11" s="4"/>
      <c r="W11" s="5">
        <v>5809608291</v>
      </c>
      <c r="X11" s="4"/>
      <c r="Y11" s="5">
        <v>0</v>
      </c>
      <c r="Z11" s="4"/>
      <c r="AA11" s="5">
        <v>0</v>
      </c>
      <c r="AB11" s="4"/>
      <c r="AC11" s="5">
        <v>19438</v>
      </c>
      <c r="AD11" s="4"/>
      <c r="AE11" s="5">
        <v>973976</v>
      </c>
      <c r="AF11" s="4"/>
      <c r="AG11" s="5">
        <v>17184490492</v>
      </c>
      <c r="AH11" s="4"/>
      <c r="AI11" s="5">
        <v>18928714036</v>
      </c>
      <c r="AJ11" s="4"/>
      <c r="AK11" s="7">
        <v>5.8716416062149402E-4</v>
      </c>
    </row>
    <row r="12" spans="1:37" x14ac:dyDescent="0.55000000000000004">
      <c r="A12" s="1" t="s">
        <v>123</v>
      </c>
      <c r="C12" s="4" t="s">
        <v>115</v>
      </c>
      <c r="D12" s="4"/>
      <c r="E12" s="4" t="s">
        <v>115</v>
      </c>
      <c r="F12" s="4"/>
      <c r="G12" s="4" t="s">
        <v>124</v>
      </c>
      <c r="H12" s="4"/>
      <c r="I12" s="4" t="s">
        <v>125</v>
      </c>
      <c r="J12" s="4"/>
      <c r="K12" s="5">
        <v>0</v>
      </c>
      <c r="L12" s="4"/>
      <c r="M12" s="5">
        <v>0</v>
      </c>
      <c r="N12" s="4"/>
      <c r="O12" s="5">
        <v>155118</v>
      </c>
      <c r="P12" s="4"/>
      <c r="Q12" s="5">
        <v>134508664793</v>
      </c>
      <c r="R12" s="4"/>
      <c r="S12" s="5">
        <v>146292721323</v>
      </c>
      <c r="T12" s="4"/>
      <c r="U12" s="5">
        <v>0</v>
      </c>
      <c r="V12" s="4"/>
      <c r="W12" s="5">
        <v>0</v>
      </c>
      <c r="X12" s="4"/>
      <c r="Y12" s="5">
        <v>0</v>
      </c>
      <c r="Z12" s="4"/>
      <c r="AA12" s="5">
        <v>0</v>
      </c>
      <c r="AB12" s="4"/>
      <c r="AC12" s="5">
        <v>155118</v>
      </c>
      <c r="AD12" s="4"/>
      <c r="AE12" s="5">
        <v>958973</v>
      </c>
      <c r="AF12" s="4"/>
      <c r="AG12" s="5">
        <v>134508664793</v>
      </c>
      <c r="AH12" s="4"/>
      <c r="AI12" s="5">
        <v>148727012156</v>
      </c>
      <c r="AJ12" s="4"/>
      <c r="AK12" s="7">
        <v>4.6134761763654579E-3</v>
      </c>
    </row>
    <row r="13" spans="1:37" x14ac:dyDescent="0.55000000000000004">
      <c r="A13" s="1" t="s">
        <v>126</v>
      </c>
      <c r="C13" s="4" t="s">
        <v>115</v>
      </c>
      <c r="D13" s="4"/>
      <c r="E13" s="4" t="s">
        <v>115</v>
      </c>
      <c r="F13" s="4"/>
      <c r="G13" s="4" t="s">
        <v>127</v>
      </c>
      <c r="H13" s="4"/>
      <c r="I13" s="4" t="s">
        <v>128</v>
      </c>
      <c r="J13" s="4"/>
      <c r="K13" s="5">
        <v>0</v>
      </c>
      <c r="L13" s="4"/>
      <c r="M13" s="5">
        <v>0</v>
      </c>
      <c r="N13" s="4"/>
      <c r="O13" s="5">
        <v>3126</v>
      </c>
      <c r="P13" s="4"/>
      <c r="Q13" s="5">
        <v>2665698746</v>
      </c>
      <c r="R13" s="4"/>
      <c r="S13" s="5">
        <v>2788696091</v>
      </c>
      <c r="T13" s="4"/>
      <c r="U13" s="5">
        <v>0</v>
      </c>
      <c r="V13" s="4"/>
      <c r="W13" s="5">
        <v>0</v>
      </c>
      <c r="X13" s="4"/>
      <c r="Y13" s="5">
        <v>0</v>
      </c>
      <c r="Z13" s="4"/>
      <c r="AA13" s="5">
        <v>0</v>
      </c>
      <c r="AB13" s="4"/>
      <c r="AC13" s="5">
        <v>3126</v>
      </c>
      <c r="AD13" s="4"/>
      <c r="AE13" s="5">
        <v>904547</v>
      </c>
      <c r="AF13" s="4"/>
      <c r="AG13" s="5">
        <v>2665698746</v>
      </c>
      <c r="AH13" s="4"/>
      <c r="AI13" s="5">
        <v>2827101416</v>
      </c>
      <c r="AJ13" s="4"/>
      <c r="AK13" s="7">
        <v>8.7696006541195586E-5</v>
      </c>
    </row>
    <row r="14" spans="1:37" x14ac:dyDescent="0.55000000000000004">
      <c r="A14" s="1" t="s">
        <v>129</v>
      </c>
      <c r="C14" s="4" t="s">
        <v>115</v>
      </c>
      <c r="D14" s="4"/>
      <c r="E14" s="4" t="s">
        <v>115</v>
      </c>
      <c r="F14" s="4"/>
      <c r="G14" s="4" t="s">
        <v>130</v>
      </c>
      <c r="H14" s="4"/>
      <c r="I14" s="4" t="s">
        <v>131</v>
      </c>
      <c r="J14" s="4"/>
      <c r="K14" s="5">
        <v>0</v>
      </c>
      <c r="L14" s="4"/>
      <c r="M14" s="5">
        <v>0</v>
      </c>
      <c r="N14" s="4"/>
      <c r="O14" s="5">
        <v>51330</v>
      </c>
      <c r="P14" s="4"/>
      <c r="Q14" s="5">
        <v>40031067022</v>
      </c>
      <c r="R14" s="4"/>
      <c r="S14" s="5">
        <v>44590295023</v>
      </c>
      <c r="T14" s="4"/>
      <c r="U14" s="5">
        <v>0</v>
      </c>
      <c r="V14" s="4"/>
      <c r="W14" s="5">
        <v>0</v>
      </c>
      <c r="X14" s="4"/>
      <c r="Y14" s="5">
        <v>0</v>
      </c>
      <c r="Z14" s="4"/>
      <c r="AA14" s="5">
        <v>0</v>
      </c>
      <c r="AB14" s="4"/>
      <c r="AC14" s="5">
        <v>51330</v>
      </c>
      <c r="AD14" s="4"/>
      <c r="AE14" s="5">
        <v>876725</v>
      </c>
      <c r="AF14" s="4"/>
      <c r="AG14" s="5">
        <v>40031067022</v>
      </c>
      <c r="AH14" s="4"/>
      <c r="AI14" s="5">
        <v>44994137584</v>
      </c>
      <c r="AJ14" s="4"/>
      <c r="AK14" s="7">
        <v>1.3957073352765491E-3</v>
      </c>
    </row>
    <row r="15" spans="1:37" x14ac:dyDescent="0.55000000000000004">
      <c r="A15" s="1" t="s">
        <v>132</v>
      </c>
      <c r="C15" s="4" t="s">
        <v>115</v>
      </c>
      <c r="D15" s="4"/>
      <c r="E15" s="4" t="s">
        <v>115</v>
      </c>
      <c r="F15" s="4"/>
      <c r="G15" s="4" t="s">
        <v>133</v>
      </c>
      <c r="H15" s="4"/>
      <c r="I15" s="4" t="s">
        <v>134</v>
      </c>
      <c r="J15" s="4"/>
      <c r="K15" s="5">
        <v>0</v>
      </c>
      <c r="L15" s="4"/>
      <c r="M15" s="5">
        <v>0</v>
      </c>
      <c r="N15" s="4"/>
      <c r="O15" s="5">
        <v>89380</v>
      </c>
      <c r="P15" s="4"/>
      <c r="Q15" s="5">
        <v>68620268148</v>
      </c>
      <c r="R15" s="4"/>
      <c r="S15" s="5">
        <v>76220887099</v>
      </c>
      <c r="T15" s="4"/>
      <c r="U15" s="5">
        <v>0</v>
      </c>
      <c r="V15" s="4"/>
      <c r="W15" s="5">
        <v>0</v>
      </c>
      <c r="X15" s="4"/>
      <c r="Y15" s="5">
        <v>0</v>
      </c>
      <c r="Z15" s="4"/>
      <c r="AA15" s="5">
        <v>0</v>
      </c>
      <c r="AB15" s="4"/>
      <c r="AC15" s="5">
        <v>89380</v>
      </c>
      <c r="AD15" s="4"/>
      <c r="AE15" s="5">
        <v>858938</v>
      </c>
      <c r="AF15" s="4"/>
      <c r="AG15" s="5">
        <v>68620268148</v>
      </c>
      <c r="AH15" s="4"/>
      <c r="AI15" s="5">
        <v>76757963537</v>
      </c>
      <c r="AJ15" s="4"/>
      <c r="AK15" s="7">
        <v>2.3810135831468186E-3</v>
      </c>
    </row>
    <row r="16" spans="1:37" x14ac:dyDescent="0.55000000000000004">
      <c r="A16" s="1" t="s">
        <v>135</v>
      </c>
      <c r="C16" s="4" t="s">
        <v>115</v>
      </c>
      <c r="D16" s="4"/>
      <c r="E16" s="4" t="s">
        <v>115</v>
      </c>
      <c r="F16" s="4"/>
      <c r="G16" s="4" t="s">
        <v>136</v>
      </c>
      <c r="H16" s="4"/>
      <c r="I16" s="4" t="s">
        <v>137</v>
      </c>
      <c r="J16" s="4"/>
      <c r="K16" s="5">
        <v>0</v>
      </c>
      <c r="L16" s="4"/>
      <c r="M16" s="5">
        <v>0</v>
      </c>
      <c r="N16" s="4"/>
      <c r="O16" s="5">
        <v>12320</v>
      </c>
      <c r="P16" s="4"/>
      <c r="Q16" s="5">
        <v>9119631759</v>
      </c>
      <c r="R16" s="4"/>
      <c r="S16" s="5">
        <v>10225347919</v>
      </c>
      <c r="T16" s="4"/>
      <c r="U16" s="5">
        <v>0</v>
      </c>
      <c r="V16" s="4"/>
      <c r="W16" s="5">
        <v>0</v>
      </c>
      <c r="X16" s="4"/>
      <c r="Y16" s="5">
        <v>0</v>
      </c>
      <c r="Z16" s="4"/>
      <c r="AA16" s="5">
        <v>0</v>
      </c>
      <c r="AB16" s="4"/>
      <c r="AC16" s="5">
        <v>12320</v>
      </c>
      <c r="AD16" s="4"/>
      <c r="AE16" s="5">
        <v>836999</v>
      </c>
      <c r="AF16" s="4"/>
      <c r="AG16" s="5">
        <v>9119631759</v>
      </c>
      <c r="AH16" s="4"/>
      <c r="AI16" s="5">
        <v>10309958661</v>
      </c>
      <c r="AJ16" s="4"/>
      <c r="AK16" s="7">
        <v>3.1981244006936332E-4</v>
      </c>
    </row>
    <row r="17" spans="1:37" x14ac:dyDescent="0.55000000000000004">
      <c r="A17" s="1" t="s">
        <v>103</v>
      </c>
      <c r="C17" s="4" t="s">
        <v>115</v>
      </c>
      <c r="D17" s="4"/>
      <c r="E17" s="4" t="s">
        <v>115</v>
      </c>
      <c r="F17" s="4"/>
      <c r="G17" s="4" t="s">
        <v>138</v>
      </c>
      <c r="H17" s="4"/>
      <c r="I17" s="4" t="s">
        <v>139</v>
      </c>
      <c r="J17" s="4"/>
      <c r="K17" s="5">
        <v>0</v>
      </c>
      <c r="L17" s="4"/>
      <c r="M17" s="5">
        <v>0</v>
      </c>
      <c r="N17" s="4"/>
      <c r="O17" s="5">
        <v>15762</v>
      </c>
      <c r="P17" s="4"/>
      <c r="Q17" s="5">
        <v>13704267179</v>
      </c>
      <c r="R17" s="4"/>
      <c r="S17" s="5">
        <v>15524300386</v>
      </c>
      <c r="T17" s="4"/>
      <c r="U17" s="5">
        <v>0</v>
      </c>
      <c r="V17" s="4"/>
      <c r="W17" s="5">
        <v>0</v>
      </c>
      <c r="X17" s="4"/>
      <c r="Y17" s="5">
        <v>15762</v>
      </c>
      <c r="Z17" s="4"/>
      <c r="AA17" s="5">
        <v>15762000000</v>
      </c>
      <c r="AB17" s="4"/>
      <c r="AC17" s="5">
        <v>0</v>
      </c>
      <c r="AD17" s="4"/>
      <c r="AE17" s="5">
        <v>0</v>
      </c>
      <c r="AF17" s="4"/>
      <c r="AG17" s="5">
        <v>0</v>
      </c>
      <c r="AH17" s="4"/>
      <c r="AI17" s="5">
        <v>0</v>
      </c>
      <c r="AJ17" s="4"/>
      <c r="AK17" s="7">
        <v>0</v>
      </c>
    </row>
    <row r="18" spans="1:37" x14ac:dyDescent="0.55000000000000004">
      <c r="A18" s="1" t="s">
        <v>94</v>
      </c>
      <c r="C18" s="4" t="s">
        <v>115</v>
      </c>
      <c r="D18" s="4"/>
      <c r="E18" s="4" t="s">
        <v>115</v>
      </c>
      <c r="F18" s="4"/>
      <c r="G18" s="4" t="s">
        <v>140</v>
      </c>
      <c r="H18" s="4"/>
      <c r="I18" s="4" t="s">
        <v>141</v>
      </c>
      <c r="J18" s="4"/>
      <c r="K18" s="5">
        <v>0</v>
      </c>
      <c r="L18" s="4"/>
      <c r="M18" s="5">
        <v>0</v>
      </c>
      <c r="N18" s="4"/>
      <c r="O18" s="5">
        <v>20000</v>
      </c>
      <c r="P18" s="4"/>
      <c r="Q18" s="5">
        <v>15356515691</v>
      </c>
      <c r="R18" s="4"/>
      <c r="S18" s="5">
        <v>15583674946</v>
      </c>
      <c r="T18" s="4"/>
      <c r="U18" s="5">
        <v>3124</v>
      </c>
      <c r="V18" s="4"/>
      <c r="W18" s="5">
        <v>2437165421</v>
      </c>
      <c r="X18" s="4"/>
      <c r="Y18" s="5">
        <v>0</v>
      </c>
      <c r="Z18" s="4"/>
      <c r="AA18" s="5">
        <v>0</v>
      </c>
      <c r="AB18" s="4"/>
      <c r="AC18" s="5">
        <v>23124</v>
      </c>
      <c r="AD18" s="4"/>
      <c r="AE18" s="5">
        <v>780379</v>
      </c>
      <c r="AF18" s="4"/>
      <c r="AG18" s="5">
        <v>17793681112</v>
      </c>
      <c r="AH18" s="4"/>
      <c r="AI18" s="5">
        <v>18042213252</v>
      </c>
      <c r="AJ18" s="4"/>
      <c r="AK18" s="7">
        <v>5.5966511933756456E-4</v>
      </c>
    </row>
    <row r="19" spans="1:37" x14ac:dyDescent="0.55000000000000004">
      <c r="A19" s="1" t="s">
        <v>142</v>
      </c>
      <c r="C19" s="4" t="s">
        <v>115</v>
      </c>
      <c r="D19" s="4"/>
      <c r="E19" s="4" t="s">
        <v>115</v>
      </c>
      <c r="F19" s="4"/>
      <c r="G19" s="4" t="s">
        <v>143</v>
      </c>
      <c r="H19" s="4"/>
      <c r="I19" s="4" t="s">
        <v>144</v>
      </c>
      <c r="J19" s="4"/>
      <c r="K19" s="5">
        <v>0</v>
      </c>
      <c r="L19" s="4"/>
      <c r="M19" s="5">
        <v>0</v>
      </c>
      <c r="N19" s="4"/>
      <c r="O19" s="5">
        <v>55670</v>
      </c>
      <c r="P19" s="4"/>
      <c r="Q19" s="5">
        <v>42361256327</v>
      </c>
      <c r="R19" s="4"/>
      <c r="S19" s="5">
        <v>42858909794</v>
      </c>
      <c r="T19" s="4"/>
      <c r="U19" s="5">
        <v>0</v>
      </c>
      <c r="V19" s="4"/>
      <c r="W19" s="5">
        <v>0</v>
      </c>
      <c r="X19" s="4"/>
      <c r="Y19" s="5">
        <v>0</v>
      </c>
      <c r="Z19" s="4"/>
      <c r="AA19" s="5">
        <v>0</v>
      </c>
      <c r="AB19" s="4"/>
      <c r="AC19" s="5">
        <v>55670</v>
      </c>
      <c r="AD19" s="4"/>
      <c r="AE19" s="5">
        <v>770089</v>
      </c>
      <c r="AF19" s="4"/>
      <c r="AG19" s="5">
        <v>42361256327</v>
      </c>
      <c r="AH19" s="4"/>
      <c r="AI19" s="5">
        <v>42863084287</v>
      </c>
      <c r="AJ19" s="4"/>
      <c r="AK19" s="7">
        <v>1.3296025741188233E-3</v>
      </c>
    </row>
    <row r="20" spans="1:37" x14ac:dyDescent="0.55000000000000004">
      <c r="A20" s="1" t="s">
        <v>104</v>
      </c>
      <c r="C20" s="4" t="s">
        <v>115</v>
      </c>
      <c r="D20" s="4"/>
      <c r="E20" s="4" t="s">
        <v>115</v>
      </c>
      <c r="F20" s="4"/>
      <c r="G20" s="4" t="s">
        <v>145</v>
      </c>
      <c r="H20" s="4"/>
      <c r="I20" s="4" t="s">
        <v>146</v>
      </c>
      <c r="J20" s="4"/>
      <c r="K20" s="5">
        <v>0</v>
      </c>
      <c r="L20" s="4"/>
      <c r="M20" s="5">
        <v>0</v>
      </c>
      <c r="N20" s="4"/>
      <c r="O20" s="5">
        <v>38123</v>
      </c>
      <c r="P20" s="4"/>
      <c r="Q20" s="5">
        <v>33265500940</v>
      </c>
      <c r="R20" s="4"/>
      <c r="S20" s="5">
        <v>37713927338</v>
      </c>
      <c r="T20" s="4"/>
      <c r="U20" s="5">
        <v>0</v>
      </c>
      <c r="V20" s="4"/>
      <c r="W20" s="5">
        <v>0</v>
      </c>
      <c r="X20" s="4"/>
      <c r="Y20" s="5">
        <v>38123</v>
      </c>
      <c r="Z20" s="4"/>
      <c r="AA20" s="5">
        <v>38123000000</v>
      </c>
      <c r="AB20" s="4"/>
      <c r="AC20" s="5">
        <v>0</v>
      </c>
      <c r="AD20" s="4"/>
      <c r="AE20" s="5">
        <v>0</v>
      </c>
      <c r="AF20" s="4"/>
      <c r="AG20" s="5">
        <v>0</v>
      </c>
      <c r="AH20" s="4"/>
      <c r="AI20" s="5">
        <v>0</v>
      </c>
      <c r="AJ20" s="4"/>
      <c r="AK20" s="7">
        <v>0</v>
      </c>
    </row>
    <row r="21" spans="1:37" x14ac:dyDescent="0.55000000000000004">
      <c r="A21" s="1" t="s">
        <v>147</v>
      </c>
      <c r="C21" s="4" t="s">
        <v>115</v>
      </c>
      <c r="D21" s="4"/>
      <c r="E21" s="4" t="s">
        <v>115</v>
      </c>
      <c r="F21" s="4"/>
      <c r="G21" s="4" t="s">
        <v>148</v>
      </c>
      <c r="H21" s="4"/>
      <c r="I21" s="4" t="s">
        <v>149</v>
      </c>
      <c r="J21" s="4"/>
      <c r="K21" s="5">
        <v>0</v>
      </c>
      <c r="L21" s="4"/>
      <c r="M21" s="5">
        <v>0</v>
      </c>
      <c r="N21" s="4"/>
      <c r="O21" s="5">
        <v>90691</v>
      </c>
      <c r="P21" s="4"/>
      <c r="Q21" s="5">
        <v>78077686930</v>
      </c>
      <c r="R21" s="4"/>
      <c r="S21" s="5">
        <v>87774245718</v>
      </c>
      <c r="T21" s="4"/>
      <c r="U21" s="5">
        <v>0</v>
      </c>
      <c r="V21" s="4"/>
      <c r="W21" s="5">
        <v>0</v>
      </c>
      <c r="X21" s="4"/>
      <c r="Y21" s="5">
        <v>0</v>
      </c>
      <c r="Z21" s="4"/>
      <c r="AA21" s="5">
        <v>0</v>
      </c>
      <c r="AB21" s="4"/>
      <c r="AC21" s="5">
        <v>90691</v>
      </c>
      <c r="AD21" s="4"/>
      <c r="AE21" s="5">
        <v>987081</v>
      </c>
      <c r="AF21" s="4"/>
      <c r="AG21" s="5">
        <v>78077686930</v>
      </c>
      <c r="AH21" s="4"/>
      <c r="AI21" s="5">
        <v>89503137593</v>
      </c>
      <c r="AJ21" s="4"/>
      <c r="AK21" s="7">
        <v>2.7763658193432792E-3</v>
      </c>
    </row>
    <row r="22" spans="1:37" x14ac:dyDescent="0.55000000000000004">
      <c r="A22" s="1" t="s">
        <v>150</v>
      </c>
      <c r="C22" s="4" t="s">
        <v>115</v>
      </c>
      <c r="D22" s="4"/>
      <c r="E22" s="4" t="s">
        <v>115</v>
      </c>
      <c r="F22" s="4"/>
      <c r="G22" s="4" t="s">
        <v>151</v>
      </c>
      <c r="H22" s="4"/>
      <c r="I22" s="4" t="s">
        <v>152</v>
      </c>
      <c r="J22" s="4"/>
      <c r="K22" s="5">
        <v>15</v>
      </c>
      <c r="L22" s="4"/>
      <c r="M22" s="5">
        <v>15</v>
      </c>
      <c r="N22" s="4"/>
      <c r="O22" s="5">
        <v>500000</v>
      </c>
      <c r="P22" s="4"/>
      <c r="Q22" s="5">
        <v>483320000000</v>
      </c>
      <c r="R22" s="4"/>
      <c r="S22" s="5">
        <v>493061116471</v>
      </c>
      <c r="T22" s="4"/>
      <c r="U22" s="5">
        <v>0</v>
      </c>
      <c r="V22" s="4"/>
      <c r="W22" s="5">
        <v>0</v>
      </c>
      <c r="X22" s="4"/>
      <c r="Y22" s="5">
        <v>0</v>
      </c>
      <c r="Z22" s="4"/>
      <c r="AA22" s="5">
        <v>0</v>
      </c>
      <c r="AB22" s="4"/>
      <c r="AC22" s="5">
        <v>500000</v>
      </c>
      <c r="AD22" s="4"/>
      <c r="AE22" s="5">
        <v>978000</v>
      </c>
      <c r="AF22" s="4"/>
      <c r="AG22" s="5">
        <v>483320000000</v>
      </c>
      <c r="AH22" s="4"/>
      <c r="AI22" s="5">
        <v>488911368750</v>
      </c>
      <c r="AJ22" s="4"/>
      <c r="AK22" s="7">
        <v>1.5165913167921843E-2</v>
      </c>
    </row>
    <row r="23" spans="1:37" x14ac:dyDescent="0.55000000000000004">
      <c r="A23" s="1" t="s">
        <v>153</v>
      </c>
      <c r="C23" s="4" t="s">
        <v>115</v>
      </c>
      <c r="D23" s="4"/>
      <c r="E23" s="4" t="s">
        <v>115</v>
      </c>
      <c r="F23" s="4"/>
      <c r="G23" s="4" t="s">
        <v>151</v>
      </c>
      <c r="H23" s="4"/>
      <c r="I23" s="4" t="s">
        <v>154</v>
      </c>
      <c r="J23" s="4"/>
      <c r="K23" s="5">
        <v>15</v>
      </c>
      <c r="L23" s="4"/>
      <c r="M23" s="5">
        <v>15</v>
      </c>
      <c r="N23" s="4"/>
      <c r="O23" s="5">
        <v>600000</v>
      </c>
      <c r="P23" s="4"/>
      <c r="Q23" s="5">
        <v>575952500000</v>
      </c>
      <c r="R23" s="4"/>
      <c r="S23" s="5">
        <v>578025213937</v>
      </c>
      <c r="T23" s="4"/>
      <c r="U23" s="5">
        <v>0</v>
      </c>
      <c r="V23" s="4"/>
      <c r="W23" s="5">
        <v>0</v>
      </c>
      <c r="X23" s="4"/>
      <c r="Y23" s="5">
        <v>0</v>
      </c>
      <c r="Z23" s="4"/>
      <c r="AA23" s="5">
        <v>0</v>
      </c>
      <c r="AB23" s="4"/>
      <c r="AC23" s="5">
        <v>600000</v>
      </c>
      <c r="AD23" s="4"/>
      <c r="AE23" s="5">
        <v>966200</v>
      </c>
      <c r="AF23" s="4"/>
      <c r="AG23" s="5">
        <v>575952500000</v>
      </c>
      <c r="AH23" s="4"/>
      <c r="AI23" s="5">
        <v>579614925750</v>
      </c>
      <c r="AJ23" s="4"/>
      <c r="AK23" s="7">
        <v>1.7979515709013603E-2</v>
      </c>
    </row>
    <row r="24" spans="1:37" x14ac:dyDescent="0.55000000000000004">
      <c r="A24" s="1" t="s">
        <v>155</v>
      </c>
      <c r="C24" s="4" t="s">
        <v>115</v>
      </c>
      <c r="D24" s="4"/>
      <c r="E24" s="4" t="s">
        <v>115</v>
      </c>
      <c r="F24" s="4"/>
      <c r="G24" s="4" t="s">
        <v>156</v>
      </c>
      <c r="H24" s="4"/>
      <c r="I24" s="4" t="s">
        <v>157</v>
      </c>
      <c r="J24" s="4"/>
      <c r="K24" s="5">
        <v>16</v>
      </c>
      <c r="L24" s="4"/>
      <c r="M24" s="5">
        <v>16</v>
      </c>
      <c r="N24" s="4"/>
      <c r="O24" s="5">
        <v>25000</v>
      </c>
      <c r="P24" s="4"/>
      <c r="Q24" s="5">
        <v>23754304687</v>
      </c>
      <c r="R24" s="4"/>
      <c r="S24" s="5">
        <v>23945659062</v>
      </c>
      <c r="T24" s="4"/>
      <c r="U24" s="5">
        <v>0</v>
      </c>
      <c r="V24" s="4"/>
      <c r="W24" s="5">
        <v>0</v>
      </c>
      <c r="X24" s="4"/>
      <c r="Y24" s="5">
        <v>0</v>
      </c>
      <c r="Z24" s="4"/>
      <c r="AA24" s="5">
        <v>0</v>
      </c>
      <c r="AB24" s="4"/>
      <c r="AC24" s="5">
        <v>25000</v>
      </c>
      <c r="AD24" s="4"/>
      <c r="AE24" s="5">
        <v>980740</v>
      </c>
      <c r="AF24" s="4"/>
      <c r="AG24" s="5">
        <v>23754304687</v>
      </c>
      <c r="AH24" s="4"/>
      <c r="AI24" s="5">
        <v>24514056021</v>
      </c>
      <c r="AJ24" s="4"/>
      <c r="AK24" s="7">
        <v>7.604201267779533E-4</v>
      </c>
    </row>
    <row r="25" spans="1:37" x14ac:dyDescent="0.55000000000000004">
      <c r="A25" s="1" t="s">
        <v>158</v>
      </c>
      <c r="C25" s="4" t="s">
        <v>115</v>
      </c>
      <c r="D25" s="4"/>
      <c r="E25" s="4" t="s">
        <v>115</v>
      </c>
      <c r="F25" s="4"/>
      <c r="G25" s="4" t="s">
        <v>159</v>
      </c>
      <c r="H25" s="4"/>
      <c r="I25" s="4" t="s">
        <v>160</v>
      </c>
      <c r="J25" s="4"/>
      <c r="K25" s="5">
        <v>16</v>
      </c>
      <c r="L25" s="4"/>
      <c r="M25" s="5">
        <v>16</v>
      </c>
      <c r="N25" s="4"/>
      <c r="O25" s="5">
        <v>100000</v>
      </c>
      <c r="P25" s="4"/>
      <c r="Q25" s="5">
        <v>94164000000</v>
      </c>
      <c r="R25" s="4"/>
      <c r="S25" s="5">
        <v>94357894531</v>
      </c>
      <c r="T25" s="4"/>
      <c r="U25" s="5">
        <v>0</v>
      </c>
      <c r="V25" s="4"/>
      <c r="W25" s="5">
        <v>0</v>
      </c>
      <c r="X25" s="4"/>
      <c r="Y25" s="5">
        <v>0</v>
      </c>
      <c r="Z25" s="4"/>
      <c r="AA25" s="5">
        <v>0</v>
      </c>
      <c r="AB25" s="4"/>
      <c r="AC25" s="5">
        <v>100000</v>
      </c>
      <c r="AD25" s="4"/>
      <c r="AE25" s="5">
        <v>943750</v>
      </c>
      <c r="AF25" s="4"/>
      <c r="AG25" s="5">
        <v>94164000000</v>
      </c>
      <c r="AH25" s="4"/>
      <c r="AI25" s="5">
        <v>94357894531</v>
      </c>
      <c r="AJ25" s="4"/>
      <c r="AK25" s="7">
        <v>2.9269592131264456E-3</v>
      </c>
    </row>
    <row r="26" spans="1:37" x14ac:dyDescent="0.55000000000000004">
      <c r="A26" s="1" t="s">
        <v>161</v>
      </c>
      <c r="C26" s="4" t="s">
        <v>115</v>
      </c>
      <c r="D26" s="4"/>
      <c r="E26" s="4" t="s">
        <v>115</v>
      </c>
      <c r="F26" s="4"/>
      <c r="G26" s="4" t="s">
        <v>162</v>
      </c>
      <c r="H26" s="4"/>
      <c r="I26" s="4" t="s">
        <v>163</v>
      </c>
      <c r="J26" s="4"/>
      <c r="K26" s="5">
        <v>16</v>
      </c>
      <c r="L26" s="4"/>
      <c r="M26" s="5">
        <v>16</v>
      </c>
      <c r="N26" s="4"/>
      <c r="O26" s="5">
        <v>300000</v>
      </c>
      <c r="P26" s="4"/>
      <c r="Q26" s="5">
        <v>280623000000</v>
      </c>
      <c r="R26" s="4"/>
      <c r="S26" s="5">
        <v>280779099562</v>
      </c>
      <c r="T26" s="4"/>
      <c r="U26" s="5">
        <v>0</v>
      </c>
      <c r="V26" s="4"/>
      <c r="W26" s="5">
        <v>0</v>
      </c>
      <c r="X26" s="4"/>
      <c r="Y26" s="5">
        <v>0</v>
      </c>
      <c r="Z26" s="4"/>
      <c r="AA26" s="5">
        <v>0</v>
      </c>
      <c r="AB26" s="4"/>
      <c r="AC26" s="5">
        <v>300000</v>
      </c>
      <c r="AD26" s="4"/>
      <c r="AE26" s="5">
        <v>960000</v>
      </c>
      <c r="AF26" s="4"/>
      <c r="AG26" s="5">
        <v>280623000000</v>
      </c>
      <c r="AH26" s="4"/>
      <c r="AI26" s="5">
        <v>287947800000</v>
      </c>
      <c r="AJ26" s="4"/>
      <c r="AK26" s="7">
        <v>8.9320715590214539E-3</v>
      </c>
    </row>
    <row r="27" spans="1:37" x14ac:dyDescent="0.55000000000000004">
      <c r="A27" s="1" t="s">
        <v>164</v>
      </c>
      <c r="C27" s="4" t="s">
        <v>115</v>
      </c>
      <c r="D27" s="4"/>
      <c r="E27" s="4" t="s">
        <v>115</v>
      </c>
      <c r="F27" s="4"/>
      <c r="G27" s="4" t="s">
        <v>165</v>
      </c>
      <c r="H27" s="4"/>
      <c r="I27" s="4" t="s">
        <v>166</v>
      </c>
      <c r="J27" s="4"/>
      <c r="K27" s="5">
        <v>16</v>
      </c>
      <c r="L27" s="4"/>
      <c r="M27" s="5">
        <v>16</v>
      </c>
      <c r="N27" s="4"/>
      <c r="O27" s="5">
        <v>100000</v>
      </c>
      <c r="P27" s="4"/>
      <c r="Q27" s="5">
        <v>94368000000</v>
      </c>
      <c r="R27" s="4"/>
      <c r="S27" s="5">
        <v>94432880937</v>
      </c>
      <c r="T27" s="4"/>
      <c r="U27" s="5">
        <v>0</v>
      </c>
      <c r="V27" s="4"/>
      <c r="W27" s="5">
        <v>0</v>
      </c>
      <c r="X27" s="4"/>
      <c r="Y27" s="5">
        <v>0</v>
      </c>
      <c r="Z27" s="4"/>
      <c r="AA27" s="5">
        <v>0</v>
      </c>
      <c r="AB27" s="4"/>
      <c r="AC27" s="5">
        <v>100000</v>
      </c>
      <c r="AD27" s="4"/>
      <c r="AE27" s="5">
        <v>944500</v>
      </c>
      <c r="AF27" s="4"/>
      <c r="AG27" s="5">
        <v>94368000000</v>
      </c>
      <c r="AH27" s="4"/>
      <c r="AI27" s="5">
        <v>94432880937</v>
      </c>
      <c r="AJ27" s="4"/>
      <c r="AK27" s="7">
        <v>2.9292852734205191E-3</v>
      </c>
    </row>
    <row r="28" spans="1:37" x14ac:dyDescent="0.55000000000000004">
      <c r="A28" s="1" t="s">
        <v>95</v>
      </c>
      <c r="C28" s="4" t="s">
        <v>115</v>
      </c>
      <c r="D28" s="4"/>
      <c r="E28" s="4" t="s">
        <v>115</v>
      </c>
      <c r="F28" s="4"/>
      <c r="G28" s="4" t="s">
        <v>167</v>
      </c>
      <c r="H28" s="4"/>
      <c r="I28" s="4" t="s">
        <v>168</v>
      </c>
      <c r="J28" s="4"/>
      <c r="K28" s="5">
        <v>18</v>
      </c>
      <c r="L28" s="4"/>
      <c r="M28" s="5">
        <v>18</v>
      </c>
      <c r="N28" s="4"/>
      <c r="O28" s="5">
        <v>0</v>
      </c>
      <c r="P28" s="4"/>
      <c r="Q28" s="5">
        <v>0</v>
      </c>
      <c r="R28" s="4"/>
      <c r="S28" s="5">
        <v>0</v>
      </c>
      <c r="T28" s="4"/>
      <c r="U28" s="5">
        <v>25000</v>
      </c>
      <c r="V28" s="4"/>
      <c r="W28" s="5">
        <v>24996704830</v>
      </c>
      <c r="X28" s="4"/>
      <c r="Y28" s="5">
        <v>0</v>
      </c>
      <c r="Z28" s="4"/>
      <c r="AA28" s="5">
        <v>0</v>
      </c>
      <c r="AB28" s="4"/>
      <c r="AC28" s="5">
        <v>25000</v>
      </c>
      <c r="AD28" s="4"/>
      <c r="AE28" s="5">
        <v>999687</v>
      </c>
      <c r="AF28" s="4"/>
      <c r="AG28" s="5">
        <v>24996704830</v>
      </c>
      <c r="AH28" s="4"/>
      <c r="AI28" s="5">
        <v>24987645168</v>
      </c>
      <c r="AJ28" s="4"/>
      <c r="AK28" s="7">
        <v>7.7511074830928614E-4</v>
      </c>
    </row>
    <row r="29" spans="1:37" x14ac:dyDescent="0.55000000000000004">
      <c r="A29" s="1" t="s">
        <v>96</v>
      </c>
      <c r="C29" s="4" t="s">
        <v>115</v>
      </c>
      <c r="D29" s="4"/>
      <c r="E29" s="4" t="s">
        <v>115</v>
      </c>
      <c r="F29" s="4"/>
      <c r="G29" s="4" t="s">
        <v>167</v>
      </c>
      <c r="H29" s="4"/>
      <c r="I29" s="4" t="s">
        <v>168</v>
      </c>
      <c r="J29" s="4"/>
      <c r="K29" s="5">
        <v>18</v>
      </c>
      <c r="L29" s="4"/>
      <c r="M29" s="5">
        <v>18</v>
      </c>
      <c r="N29" s="4"/>
      <c r="O29" s="5">
        <v>0</v>
      </c>
      <c r="P29" s="4"/>
      <c r="Q29" s="5">
        <v>0</v>
      </c>
      <c r="R29" s="4"/>
      <c r="S29" s="5">
        <v>0</v>
      </c>
      <c r="T29" s="4"/>
      <c r="U29" s="5">
        <v>50000</v>
      </c>
      <c r="V29" s="4"/>
      <c r="W29" s="5">
        <v>50009012486</v>
      </c>
      <c r="X29" s="4"/>
      <c r="Y29" s="5">
        <v>0</v>
      </c>
      <c r="Z29" s="4"/>
      <c r="AA29" s="5">
        <v>0</v>
      </c>
      <c r="AB29" s="4"/>
      <c r="AC29" s="5">
        <v>50000</v>
      </c>
      <c r="AD29" s="4"/>
      <c r="AE29" s="5">
        <v>999999</v>
      </c>
      <c r="AF29" s="4"/>
      <c r="AG29" s="5">
        <v>50009012486</v>
      </c>
      <c r="AH29" s="4"/>
      <c r="AI29" s="5">
        <v>49990887509</v>
      </c>
      <c r="AJ29" s="4"/>
      <c r="AK29" s="7">
        <v>1.5507053171768623E-3</v>
      </c>
    </row>
    <row r="30" spans="1:37" x14ac:dyDescent="0.55000000000000004">
      <c r="A30" s="1" t="s">
        <v>97</v>
      </c>
      <c r="C30" s="4" t="s">
        <v>115</v>
      </c>
      <c r="D30" s="4"/>
      <c r="E30" s="4" t="s">
        <v>115</v>
      </c>
      <c r="F30" s="4"/>
      <c r="G30" s="4" t="s">
        <v>169</v>
      </c>
      <c r="H30" s="4"/>
      <c r="I30" s="4" t="s">
        <v>170</v>
      </c>
      <c r="J30" s="4"/>
      <c r="K30" s="5">
        <v>16</v>
      </c>
      <c r="L30" s="4"/>
      <c r="M30" s="5">
        <v>16</v>
      </c>
      <c r="N30" s="4"/>
      <c r="O30" s="5">
        <v>0</v>
      </c>
      <c r="P30" s="4"/>
      <c r="Q30" s="5">
        <v>0</v>
      </c>
      <c r="R30" s="4"/>
      <c r="S30" s="5">
        <v>0</v>
      </c>
      <c r="T30" s="4"/>
      <c r="U30" s="5">
        <v>105000</v>
      </c>
      <c r="V30" s="4"/>
      <c r="W30" s="5">
        <v>104123996982</v>
      </c>
      <c r="X30" s="4"/>
      <c r="Y30" s="5">
        <v>0</v>
      </c>
      <c r="Z30" s="4"/>
      <c r="AA30" s="5">
        <v>0</v>
      </c>
      <c r="AB30" s="4"/>
      <c r="AC30" s="5">
        <v>105000</v>
      </c>
      <c r="AD30" s="4"/>
      <c r="AE30" s="5">
        <v>980000</v>
      </c>
      <c r="AF30" s="4"/>
      <c r="AG30" s="5">
        <v>104123996982</v>
      </c>
      <c r="AH30" s="4"/>
      <c r="AI30" s="5">
        <v>102881349375</v>
      </c>
      <c r="AJ30" s="4"/>
      <c r="AK30" s="7">
        <v>3.191354734108707E-3</v>
      </c>
    </row>
    <row r="31" spans="1:37" x14ac:dyDescent="0.55000000000000004">
      <c r="A31" s="1" t="s">
        <v>100</v>
      </c>
      <c r="C31" s="4" t="s">
        <v>115</v>
      </c>
      <c r="D31" s="4"/>
      <c r="E31" s="4" t="s">
        <v>115</v>
      </c>
      <c r="F31" s="4"/>
      <c r="G31" s="4" t="s">
        <v>171</v>
      </c>
      <c r="H31" s="4"/>
      <c r="I31" s="4" t="s">
        <v>172</v>
      </c>
      <c r="J31" s="4"/>
      <c r="K31" s="5">
        <v>15</v>
      </c>
      <c r="L31" s="4"/>
      <c r="M31" s="5">
        <v>15</v>
      </c>
      <c r="N31" s="4"/>
      <c r="O31" s="5">
        <v>0</v>
      </c>
      <c r="P31" s="4"/>
      <c r="Q31" s="5">
        <v>0</v>
      </c>
      <c r="R31" s="4"/>
      <c r="S31" s="5">
        <v>0</v>
      </c>
      <c r="T31" s="4"/>
      <c r="U31" s="5">
        <v>25000</v>
      </c>
      <c r="V31" s="4"/>
      <c r="W31" s="5">
        <v>25004531250</v>
      </c>
      <c r="X31" s="4"/>
      <c r="Y31" s="5">
        <v>0</v>
      </c>
      <c r="Z31" s="4"/>
      <c r="AA31" s="5">
        <v>0</v>
      </c>
      <c r="AB31" s="4"/>
      <c r="AC31" s="5">
        <v>25000</v>
      </c>
      <c r="AD31" s="4"/>
      <c r="AE31" s="5">
        <v>1000000</v>
      </c>
      <c r="AF31" s="4"/>
      <c r="AG31" s="5">
        <v>25004531250</v>
      </c>
      <c r="AH31" s="4"/>
      <c r="AI31" s="5">
        <v>24995468750</v>
      </c>
      <c r="AJ31" s="4"/>
      <c r="AK31" s="7">
        <v>7.7535343394283458E-4</v>
      </c>
    </row>
    <row r="32" spans="1:37" x14ac:dyDescent="0.55000000000000004">
      <c r="A32" s="1" t="s">
        <v>101</v>
      </c>
      <c r="C32" s="4" t="s">
        <v>115</v>
      </c>
      <c r="D32" s="4"/>
      <c r="E32" s="4" t="s">
        <v>115</v>
      </c>
      <c r="F32" s="4"/>
      <c r="G32" s="4" t="s">
        <v>173</v>
      </c>
      <c r="H32" s="4"/>
      <c r="I32" s="4" t="s">
        <v>174</v>
      </c>
      <c r="J32" s="4"/>
      <c r="K32" s="5">
        <v>0</v>
      </c>
      <c r="L32" s="4"/>
      <c r="M32" s="5">
        <v>0</v>
      </c>
      <c r="N32" s="4"/>
      <c r="O32" s="5">
        <v>0</v>
      </c>
      <c r="P32" s="4"/>
      <c r="Q32" s="5">
        <v>0</v>
      </c>
      <c r="R32" s="4"/>
      <c r="S32" s="5">
        <v>0</v>
      </c>
      <c r="T32" s="4"/>
      <c r="U32" s="5">
        <v>5999</v>
      </c>
      <c r="V32" s="4"/>
      <c r="W32" s="5">
        <v>5292129891</v>
      </c>
      <c r="X32" s="4"/>
      <c r="Y32" s="5">
        <v>0</v>
      </c>
      <c r="Z32" s="4"/>
      <c r="AA32" s="5">
        <v>0</v>
      </c>
      <c r="AB32" s="4"/>
      <c r="AC32" s="5">
        <v>5999</v>
      </c>
      <c r="AD32" s="4"/>
      <c r="AE32" s="5">
        <v>889838</v>
      </c>
      <c r="AF32" s="4"/>
      <c r="AG32" s="5">
        <v>5292129891</v>
      </c>
      <c r="AH32" s="4"/>
      <c r="AI32" s="5">
        <v>5337170624</v>
      </c>
      <c r="AJ32" s="4"/>
      <c r="AK32" s="7">
        <v>1.65557750176508E-4</v>
      </c>
    </row>
    <row r="33" spans="3:37" ht="24.75" thickBot="1" x14ac:dyDescent="0.6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6">
        <f>SUM(Q9:Q32)</f>
        <v>2117893510832</v>
      </c>
      <c r="R33" s="4"/>
      <c r="S33" s="6">
        <f>SUM(S9:S32)</f>
        <v>2176774385582</v>
      </c>
      <c r="T33" s="4"/>
      <c r="U33" s="4"/>
      <c r="V33" s="4"/>
      <c r="W33" s="6">
        <f>SUM(W9:W32)</f>
        <v>217673149151</v>
      </c>
      <c r="X33" s="4"/>
      <c r="Y33" s="4"/>
      <c r="Z33" s="4"/>
      <c r="AA33" s="6">
        <f>SUM(AA9:AA32)</f>
        <v>53885000000</v>
      </c>
      <c r="AB33" s="4"/>
      <c r="AC33" s="4"/>
      <c r="AD33" s="4"/>
      <c r="AE33" s="4"/>
      <c r="AF33" s="4"/>
      <c r="AG33" s="6">
        <f>SUM(AG9:AG32)</f>
        <v>2288596891864</v>
      </c>
      <c r="AH33" s="4"/>
      <c r="AI33" s="6">
        <f>SUM(AI9:AI32)</f>
        <v>2351942243506</v>
      </c>
      <c r="AJ33" s="4"/>
      <c r="AK33" s="9">
        <f>SUM(AK9:AK32)</f>
        <v>7.2956683196115882E-2</v>
      </c>
    </row>
    <row r="34" spans="3:37" ht="24.75" thickTop="1" x14ac:dyDescent="0.55000000000000004">
      <c r="Q34" s="3"/>
      <c r="S34" s="3"/>
      <c r="AG34" s="3"/>
      <c r="AI34" s="3"/>
    </row>
    <row r="35" spans="3:37" x14ac:dyDescent="0.55000000000000004">
      <c r="Q35" s="3"/>
      <c r="R35" s="3"/>
      <c r="S35" s="3"/>
      <c r="AG35" s="3"/>
      <c r="AH35" s="3"/>
      <c r="AI35" s="3"/>
    </row>
    <row r="36" spans="3:37" x14ac:dyDescent="0.55000000000000004">
      <c r="AK36" s="10"/>
    </row>
  </sheetData>
  <mergeCells count="28"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E12" sqref="E12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4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4.75" x14ac:dyDescent="0.55000000000000004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4.75" x14ac:dyDescent="0.55000000000000004">
      <c r="A6" s="23" t="s">
        <v>176</v>
      </c>
      <c r="C6" s="24" t="s">
        <v>177</v>
      </c>
      <c r="D6" s="24" t="s">
        <v>177</v>
      </c>
      <c r="E6" s="24" t="s">
        <v>177</v>
      </c>
      <c r="F6" s="24" t="s">
        <v>177</v>
      </c>
      <c r="G6" s="24" t="s">
        <v>177</v>
      </c>
      <c r="H6" s="24" t="s">
        <v>177</v>
      </c>
      <c r="I6" s="24" t="s">
        <v>177</v>
      </c>
      <c r="K6" s="24" t="s">
        <v>304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</row>
    <row r="7" spans="1:19" ht="24.75" x14ac:dyDescent="0.55000000000000004">
      <c r="A7" s="24" t="s">
        <v>176</v>
      </c>
      <c r="C7" s="24" t="s">
        <v>178</v>
      </c>
      <c r="E7" s="24" t="s">
        <v>179</v>
      </c>
      <c r="G7" s="24" t="s">
        <v>180</v>
      </c>
      <c r="I7" s="24" t="s">
        <v>112</v>
      </c>
      <c r="K7" s="24" t="s">
        <v>181</v>
      </c>
      <c r="M7" s="24" t="s">
        <v>182</v>
      </c>
      <c r="O7" s="24" t="s">
        <v>183</v>
      </c>
      <c r="Q7" s="24" t="s">
        <v>181</v>
      </c>
      <c r="S7" s="24" t="s">
        <v>175</v>
      </c>
    </row>
    <row r="8" spans="1:19" x14ac:dyDescent="0.55000000000000004">
      <c r="A8" s="1" t="s">
        <v>184</v>
      </c>
      <c r="C8" s="4" t="s">
        <v>185</v>
      </c>
      <c r="D8" s="4"/>
      <c r="E8" s="4" t="s">
        <v>186</v>
      </c>
      <c r="F8" s="4"/>
      <c r="G8" s="4" t="s">
        <v>187</v>
      </c>
      <c r="H8" s="4"/>
      <c r="I8" s="4">
        <v>8</v>
      </c>
      <c r="J8" s="4"/>
      <c r="K8" s="5">
        <v>822522974139</v>
      </c>
      <c r="L8" s="4"/>
      <c r="M8" s="5">
        <v>861690567884</v>
      </c>
      <c r="N8" s="4"/>
      <c r="O8" s="5">
        <v>1206761904968</v>
      </c>
      <c r="P8" s="4"/>
      <c r="Q8" s="5">
        <f>K8+M8-O8</f>
        <v>477451637055</v>
      </c>
      <c r="R8" s="4"/>
      <c r="S8" s="7">
        <v>1.4810435044640727E-2</v>
      </c>
    </row>
    <row r="9" spans="1:19" x14ac:dyDescent="0.55000000000000004">
      <c r="A9" s="1" t="s">
        <v>188</v>
      </c>
      <c r="C9" s="4" t="s">
        <v>189</v>
      </c>
      <c r="D9" s="4"/>
      <c r="E9" s="4" t="s">
        <v>186</v>
      </c>
      <c r="F9" s="4"/>
      <c r="G9" s="4" t="s">
        <v>190</v>
      </c>
      <c r="H9" s="4"/>
      <c r="I9" s="4">
        <v>10</v>
      </c>
      <c r="J9" s="4"/>
      <c r="K9" s="5">
        <v>198614222923</v>
      </c>
      <c r="L9" s="4"/>
      <c r="M9" s="5">
        <v>952576160446</v>
      </c>
      <c r="N9" s="4"/>
      <c r="O9" s="5">
        <v>581342622981</v>
      </c>
      <c r="P9" s="4"/>
      <c r="Q9" s="5">
        <f>K9+M9-O9</f>
        <v>569847760388</v>
      </c>
      <c r="R9" s="4"/>
      <c r="S9" s="7">
        <v>1.7676540586640102E-2</v>
      </c>
    </row>
    <row r="10" spans="1:19" ht="24.75" thickBot="1" x14ac:dyDescent="0.6">
      <c r="C10" s="4"/>
      <c r="D10" s="4"/>
      <c r="E10" s="4"/>
      <c r="F10" s="4"/>
      <c r="G10" s="4"/>
      <c r="H10" s="4"/>
      <c r="I10" s="4"/>
      <c r="J10" s="4"/>
      <c r="K10" s="6">
        <f>SUM(K8:K9)</f>
        <v>1021137197062</v>
      </c>
      <c r="L10" s="4"/>
      <c r="M10" s="6">
        <f>SUM(M8:M9)</f>
        <v>1814266728330</v>
      </c>
      <c r="N10" s="4"/>
      <c r="O10" s="6">
        <f>SUM(O8:O9)</f>
        <v>1788104527949</v>
      </c>
      <c r="P10" s="4"/>
      <c r="Q10" s="6">
        <f>SUM(Q8:Q9)</f>
        <v>1047299397443</v>
      </c>
      <c r="R10" s="4"/>
      <c r="S10" s="9">
        <f>SUM(S8:S9)</f>
        <v>3.2486975631280827E-2</v>
      </c>
    </row>
    <row r="11" spans="1:19" ht="24.75" thickTop="1" x14ac:dyDescent="0.55000000000000004">
      <c r="K11" s="3"/>
      <c r="Q11" s="3"/>
    </row>
    <row r="12" spans="1:19" x14ac:dyDescent="0.55000000000000004">
      <c r="S12" s="10"/>
    </row>
  </sheetData>
  <mergeCells count="17"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  <mergeCell ref="A4:S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3"/>
  <sheetViews>
    <sheetView rightToLeft="1" workbookViewId="0">
      <selection activeCell="C19" sqref="C19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0" width="19.7109375" style="1" bestFit="1" customWidth="1"/>
    <col min="11" max="16384" width="9.140625" style="1"/>
  </cols>
  <sheetData>
    <row r="2" spans="1:10" ht="24.75" x14ac:dyDescent="0.55000000000000004">
      <c r="A2" s="22" t="s">
        <v>0</v>
      </c>
      <c r="B2" s="22"/>
      <c r="C2" s="22"/>
      <c r="D2" s="22"/>
      <c r="E2" s="22"/>
      <c r="F2" s="22"/>
      <c r="G2" s="22"/>
    </row>
    <row r="3" spans="1:10" ht="24.75" x14ac:dyDescent="0.55000000000000004">
      <c r="A3" s="22" t="s">
        <v>191</v>
      </c>
      <c r="B3" s="22"/>
      <c r="C3" s="22"/>
      <c r="D3" s="22"/>
      <c r="E3" s="22"/>
      <c r="F3" s="22"/>
      <c r="G3" s="22"/>
    </row>
    <row r="4" spans="1:10" ht="24.75" x14ac:dyDescent="0.55000000000000004">
      <c r="A4" s="22" t="s">
        <v>2</v>
      </c>
      <c r="B4" s="22"/>
      <c r="C4" s="22"/>
      <c r="D4" s="22"/>
      <c r="E4" s="22"/>
      <c r="F4" s="22"/>
      <c r="G4" s="22"/>
    </row>
    <row r="6" spans="1:10" ht="24.75" x14ac:dyDescent="0.55000000000000004">
      <c r="A6" s="25" t="s">
        <v>195</v>
      </c>
      <c r="C6" s="25" t="s">
        <v>181</v>
      </c>
      <c r="E6" s="25" t="s">
        <v>292</v>
      </c>
      <c r="G6" s="25" t="s">
        <v>13</v>
      </c>
      <c r="J6" s="3"/>
    </row>
    <row r="7" spans="1:10" x14ac:dyDescent="0.55000000000000004">
      <c r="A7" s="1" t="s">
        <v>301</v>
      </c>
      <c r="C7" s="8">
        <f>'سرمایه‌گذاری در سهام'!I110</f>
        <v>-1571511042931</v>
      </c>
      <c r="E7" s="7">
        <f>C7/$C$11</f>
        <v>1.0244062970607113</v>
      </c>
      <c r="G7" s="7">
        <v>-4.8747894900576176E-2</v>
      </c>
      <c r="J7" s="3"/>
    </row>
    <row r="8" spans="1:10" x14ac:dyDescent="0.55000000000000004">
      <c r="A8" s="1" t="s">
        <v>302</v>
      </c>
      <c r="C8" s="8">
        <f>'سرمایه‌گذاری در اوراق بهادار'!I45</f>
        <v>33414589797</v>
      </c>
      <c r="E8" s="7">
        <f t="shared" ref="E8:E10" si="0">C8/$C$11</f>
        <v>-2.1781658077251149E-2</v>
      </c>
      <c r="G8" s="7">
        <v>1.0365125456146987E-3</v>
      </c>
      <c r="J8" s="3"/>
    </row>
    <row r="9" spans="1:10" x14ac:dyDescent="0.55000000000000004">
      <c r="A9" s="1" t="s">
        <v>303</v>
      </c>
      <c r="C9" s="8">
        <f>'درآمد سپرده بانکی'!E10</f>
        <v>3827051688</v>
      </c>
      <c r="E9" s="7">
        <f t="shared" si="0"/>
        <v>-2.4947046131168415E-3</v>
      </c>
      <c r="G9" s="7">
        <v>1.1871422367974281E-4</v>
      </c>
      <c r="J9" s="3"/>
    </row>
    <row r="10" spans="1:10" x14ac:dyDescent="0.55000000000000004">
      <c r="A10" s="1" t="s">
        <v>299</v>
      </c>
      <c r="C10" s="8">
        <f>'سایر درآمدها'!C10</f>
        <v>199328429</v>
      </c>
      <c r="E10" s="7">
        <f t="shared" si="0"/>
        <v>-1.2993437034332337E-4</v>
      </c>
      <c r="G10" s="7">
        <v>6.1831199667972011E-6</v>
      </c>
      <c r="J10" s="3"/>
    </row>
    <row r="11" spans="1:10" ht="24.75" thickBot="1" x14ac:dyDescent="0.6">
      <c r="C11" s="13">
        <f>SUM(C7:C10)</f>
        <v>-1534070073017</v>
      </c>
      <c r="E11" s="9">
        <f>SUM(E7:E10)</f>
        <v>1</v>
      </c>
      <c r="G11" s="9">
        <f>SUM(G7:G10)</f>
        <v>-4.758648501131494E-2</v>
      </c>
      <c r="J11" s="3"/>
    </row>
    <row r="12" spans="1:10" ht="24.75" thickTop="1" x14ac:dyDescent="0.55000000000000004"/>
    <row r="13" spans="1:10" x14ac:dyDescent="0.55000000000000004">
      <c r="G13" s="10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28"/>
  <sheetViews>
    <sheetView rightToLeft="1" workbookViewId="0">
      <selection activeCell="M23" sqref="M23:S28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4.75" x14ac:dyDescent="0.55000000000000004">
      <c r="A3" s="22" t="s">
        <v>191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4.75" x14ac:dyDescent="0.55000000000000004">
      <c r="A6" s="24" t="s">
        <v>192</v>
      </c>
      <c r="B6" s="24" t="s">
        <v>192</v>
      </c>
      <c r="C6" s="24" t="s">
        <v>192</v>
      </c>
      <c r="D6" s="24" t="s">
        <v>192</v>
      </c>
      <c r="E6" s="24" t="s">
        <v>192</v>
      </c>
      <c r="F6" s="24" t="s">
        <v>192</v>
      </c>
      <c r="G6" s="24" t="s">
        <v>192</v>
      </c>
      <c r="I6" s="24" t="s">
        <v>193</v>
      </c>
      <c r="J6" s="24" t="s">
        <v>193</v>
      </c>
      <c r="K6" s="24" t="s">
        <v>193</v>
      </c>
      <c r="L6" s="24" t="s">
        <v>193</v>
      </c>
      <c r="M6" s="24" t="s">
        <v>193</v>
      </c>
      <c r="O6" s="24" t="s">
        <v>194</v>
      </c>
      <c r="P6" s="24" t="s">
        <v>194</v>
      </c>
      <c r="Q6" s="24" t="s">
        <v>194</v>
      </c>
      <c r="R6" s="24" t="s">
        <v>194</v>
      </c>
      <c r="S6" s="24" t="s">
        <v>194</v>
      </c>
    </row>
    <row r="7" spans="1:19" ht="24.75" x14ac:dyDescent="0.55000000000000004">
      <c r="A7" s="24" t="s">
        <v>195</v>
      </c>
      <c r="C7" s="24" t="s">
        <v>196</v>
      </c>
      <c r="E7" s="24" t="s">
        <v>111</v>
      </c>
      <c r="G7" s="24" t="s">
        <v>112</v>
      </c>
      <c r="I7" s="24" t="s">
        <v>197</v>
      </c>
      <c r="K7" s="24" t="s">
        <v>198</v>
      </c>
      <c r="M7" s="24" t="s">
        <v>199</v>
      </c>
      <c r="O7" s="24" t="s">
        <v>197</v>
      </c>
      <c r="Q7" s="24" t="s">
        <v>198</v>
      </c>
      <c r="S7" s="24" t="s">
        <v>199</v>
      </c>
    </row>
    <row r="8" spans="1:19" x14ac:dyDescent="0.55000000000000004">
      <c r="A8" s="1" t="s">
        <v>161</v>
      </c>
      <c r="C8" s="4" t="s">
        <v>305</v>
      </c>
      <c r="E8" s="4" t="s">
        <v>163</v>
      </c>
      <c r="F8" s="4"/>
      <c r="G8" s="5">
        <v>16</v>
      </c>
      <c r="H8" s="4"/>
      <c r="I8" s="5">
        <v>4197008760</v>
      </c>
      <c r="J8" s="4"/>
      <c r="K8" s="5">
        <v>0</v>
      </c>
      <c r="L8" s="4"/>
      <c r="M8" s="5">
        <f>I8-K8</f>
        <v>4197008760</v>
      </c>
      <c r="N8" s="4"/>
      <c r="O8" s="5">
        <v>12411803283</v>
      </c>
      <c r="P8" s="4"/>
      <c r="Q8" s="5">
        <v>0</v>
      </c>
      <c r="R8" s="4"/>
      <c r="S8" s="5">
        <f>O8-Q8</f>
        <v>12411803283</v>
      </c>
    </row>
    <row r="9" spans="1:19" x14ac:dyDescent="0.55000000000000004">
      <c r="A9" s="1" t="s">
        <v>158</v>
      </c>
      <c r="C9" s="4" t="s">
        <v>305</v>
      </c>
      <c r="E9" s="4" t="s">
        <v>160</v>
      </c>
      <c r="F9" s="4"/>
      <c r="G9" s="5">
        <v>16</v>
      </c>
      <c r="H9" s="4"/>
      <c r="I9" s="5">
        <v>1321909247</v>
      </c>
      <c r="J9" s="4"/>
      <c r="K9" s="5">
        <v>0</v>
      </c>
      <c r="L9" s="4"/>
      <c r="M9" s="5">
        <f t="shared" ref="M9:M21" si="0">I9-K9</f>
        <v>1321909247</v>
      </c>
      <c r="N9" s="4"/>
      <c r="O9" s="5">
        <v>9453952986</v>
      </c>
      <c r="P9" s="4"/>
      <c r="Q9" s="5">
        <v>0</v>
      </c>
      <c r="R9" s="4"/>
      <c r="S9" s="5">
        <f t="shared" ref="S9:S21" si="1">O9-Q9</f>
        <v>9453952986</v>
      </c>
    </row>
    <row r="10" spans="1:19" x14ac:dyDescent="0.55000000000000004">
      <c r="A10" s="1" t="s">
        <v>164</v>
      </c>
      <c r="C10" s="4" t="s">
        <v>305</v>
      </c>
      <c r="E10" s="4" t="s">
        <v>166</v>
      </c>
      <c r="F10" s="4"/>
      <c r="G10" s="5">
        <v>16</v>
      </c>
      <c r="H10" s="4"/>
      <c r="I10" s="5">
        <v>1354710863</v>
      </c>
      <c r="J10" s="4"/>
      <c r="K10" s="5">
        <v>0</v>
      </c>
      <c r="L10" s="4"/>
      <c r="M10" s="5">
        <f t="shared" si="0"/>
        <v>1354710863</v>
      </c>
      <c r="N10" s="4"/>
      <c r="O10" s="5">
        <v>9488279588</v>
      </c>
      <c r="P10" s="4"/>
      <c r="Q10" s="5">
        <v>0</v>
      </c>
      <c r="R10" s="4"/>
      <c r="S10" s="5">
        <f t="shared" si="1"/>
        <v>9488279588</v>
      </c>
    </row>
    <row r="11" spans="1:19" x14ac:dyDescent="0.55000000000000004">
      <c r="A11" s="1" t="s">
        <v>100</v>
      </c>
      <c r="C11" s="4" t="s">
        <v>305</v>
      </c>
      <c r="E11" s="4" t="s">
        <v>172</v>
      </c>
      <c r="F11" s="4"/>
      <c r="G11" s="5">
        <v>15</v>
      </c>
      <c r="H11" s="4"/>
      <c r="I11" s="5">
        <v>136566781</v>
      </c>
      <c r="J11" s="4"/>
      <c r="K11" s="5">
        <v>0</v>
      </c>
      <c r="L11" s="4"/>
      <c r="M11" s="5">
        <f t="shared" si="0"/>
        <v>136566781</v>
      </c>
      <c r="N11" s="4"/>
      <c r="O11" s="5">
        <v>136566781</v>
      </c>
      <c r="P11" s="4"/>
      <c r="Q11" s="5">
        <v>0</v>
      </c>
      <c r="R11" s="4"/>
      <c r="S11" s="5">
        <f t="shared" si="1"/>
        <v>136566781</v>
      </c>
    </row>
    <row r="12" spans="1:19" x14ac:dyDescent="0.55000000000000004">
      <c r="A12" s="1" t="s">
        <v>155</v>
      </c>
      <c r="C12" s="4" t="s">
        <v>305</v>
      </c>
      <c r="E12" s="4" t="s">
        <v>157</v>
      </c>
      <c r="F12" s="4"/>
      <c r="G12" s="5">
        <v>16</v>
      </c>
      <c r="H12" s="4"/>
      <c r="I12" s="5">
        <v>327314010</v>
      </c>
      <c r="J12" s="4"/>
      <c r="K12" s="5">
        <v>0</v>
      </c>
      <c r="L12" s="4"/>
      <c r="M12" s="5">
        <f t="shared" si="0"/>
        <v>327314010</v>
      </c>
      <c r="N12" s="4"/>
      <c r="O12" s="5">
        <v>1371002637</v>
      </c>
      <c r="P12" s="4"/>
      <c r="Q12" s="5">
        <v>0</v>
      </c>
      <c r="R12" s="4"/>
      <c r="S12" s="5">
        <f t="shared" si="1"/>
        <v>1371002637</v>
      </c>
    </row>
    <row r="13" spans="1:19" x14ac:dyDescent="0.55000000000000004">
      <c r="A13" s="1" t="s">
        <v>201</v>
      </c>
      <c r="C13" s="4" t="s">
        <v>305</v>
      </c>
      <c r="E13" s="4" t="s">
        <v>202</v>
      </c>
      <c r="F13" s="4"/>
      <c r="G13" s="5">
        <v>15</v>
      </c>
      <c r="H13" s="4"/>
      <c r="I13" s="5">
        <v>0</v>
      </c>
      <c r="J13" s="4"/>
      <c r="K13" s="5">
        <v>0</v>
      </c>
      <c r="L13" s="4"/>
      <c r="M13" s="5">
        <f t="shared" si="0"/>
        <v>0</v>
      </c>
      <c r="N13" s="4"/>
      <c r="O13" s="5">
        <v>6524065450</v>
      </c>
      <c r="P13" s="4"/>
      <c r="Q13" s="5">
        <v>0</v>
      </c>
      <c r="R13" s="4"/>
      <c r="S13" s="5">
        <f t="shared" si="1"/>
        <v>6524065450</v>
      </c>
    </row>
    <row r="14" spans="1:19" x14ac:dyDescent="0.55000000000000004">
      <c r="A14" s="1" t="s">
        <v>153</v>
      </c>
      <c r="C14" s="4" t="s">
        <v>305</v>
      </c>
      <c r="E14" s="4" t="s">
        <v>154</v>
      </c>
      <c r="F14" s="4"/>
      <c r="G14" s="5">
        <v>15</v>
      </c>
      <c r="H14" s="4"/>
      <c r="I14" s="5">
        <v>7662464248</v>
      </c>
      <c r="J14" s="4"/>
      <c r="K14" s="5">
        <v>0</v>
      </c>
      <c r="L14" s="4"/>
      <c r="M14" s="5">
        <f t="shared" si="0"/>
        <v>7662464248</v>
      </c>
      <c r="N14" s="4"/>
      <c r="O14" s="5">
        <v>47732481559</v>
      </c>
      <c r="P14" s="4"/>
      <c r="Q14" s="5">
        <v>0</v>
      </c>
      <c r="R14" s="4"/>
      <c r="S14" s="5">
        <f t="shared" si="1"/>
        <v>47732481559</v>
      </c>
    </row>
    <row r="15" spans="1:19" x14ac:dyDescent="0.55000000000000004">
      <c r="A15" s="1" t="s">
        <v>150</v>
      </c>
      <c r="C15" s="4" t="s">
        <v>305</v>
      </c>
      <c r="E15" s="4" t="s">
        <v>152</v>
      </c>
      <c r="F15" s="4"/>
      <c r="G15" s="5">
        <v>15</v>
      </c>
      <c r="H15" s="4"/>
      <c r="I15" s="5">
        <v>6385386873</v>
      </c>
      <c r="J15" s="4"/>
      <c r="K15" s="5">
        <v>0</v>
      </c>
      <c r="L15" s="4"/>
      <c r="M15" s="5">
        <f t="shared" si="0"/>
        <v>6385386873</v>
      </c>
      <c r="N15" s="4"/>
      <c r="O15" s="5">
        <v>15474917204</v>
      </c>
      <c r="P15" s="4"/>
      <c r="Q15" s="5">
        <v>0</v>
      </c>
      <c r="R15" s="4"/>
      <c r="S15" s="5">
        <f t="shared" si="1"/>
        <v>15474917204</v>
      </c>
    </row>
    <row r="16" spans="1:19" x14ac:dyDescent="0.55000000000000004">
      <c r="A16" s="1" t="s">
        <v>95</v>
      </c>
      <c r="C16" s="4" t="s">
        <v>305</v>
      </c>
      <c r="E16" s="4" t="s">
        <v>168</v>
      </c>
      <c r="F16" s="4"/>
      <c r="G16" s="5">
        <v>18</v>
      </c>
      <c r="H16" s="4"/>
      <c r="I16" s="5">
        <v>67603150</v>
      </c>
      <c r="J16" s="4"/>
      <c r="K16" s="5">
        <v>0</v>
      </c>
      <c r="L16" s="4"/>
      <c r="M16" s="5">
        <f t="shared" si="0"/>
        <v>67603150</v>
      </c>
      <c r="N16" s="4"/>
      <c r="O16" s="5">
        <v>67603150</v>
      </c>
      <c r="P16" s="4"/>
      <c r="Q16" s="5">
        <v>0</v>
      </c>
      <c r="R16" s="4"/>
      <c r="S16" s="5">
        <f t="shared" si="1"/>
        <v>67603150</v>
      </c>
    </row>
    <row r="17" spans="1:20" x14ac:dyDescent="0.55000000000000004">
      <c r="A17" s="1" t="s">
        <v>96</v>
      </c>
      <c r="C17" s="4" t="s">
        <v>305</v>
      </c>
      <c r="E17" s="4" t="s">
        <v>168</v>
      </c>
      <c r="F17" s="4"/>
      <c r="G17" s="5">
        <v>18</v>
      </c>
      <c r="H17" s="4"/>
      <c r="I17" s="5">
        <v>202368082</v>
      </c>
      <c r="J17" s="4"/>
      <c r="K17" s="5">
        <v>0</v>
      </c>
      <c r="L17" s="4"/>
      <c r="M17" s="5">
        <f t="shared" si="0"/>
        <v>202368082</v>
      </c>
      <c r="N17" s="4"/>
      <c r="O17" s="5">
        <v>202368082</v>
      </c>
      <c r="P17" s="4"/>
      <c r="Q17" s="5">
        <v>0</v>
      </c>
      <c r="R17" s="4"/>
      <c r="S17" s="5">
        <f t="shared" si="1"/>
        <v>202368082</v>
      </c>
    </row>
    <row r="18" spans="1:20" x14ac:dyDescent="0.55000000000000004">
      <c r="A18" s="1" t="s">
        <v>203</v>
      </c>
      <c r="C18" s="4" t="s">
        <v>305</v>
      </c>
      <c r="E18" s="4" t="s">
        <v>204</v>
      </c>
      <c r="F18" s="4"/>
      <c r="G18" s="5">
        <v>19</v>
      </c>
      <c r="H18" s="4"/>
      <c r="I18" s="5">
        <v>0</v>
      </c>
      <c r="J18" s="4"/>
      <c r="K18" s="5">
        <v>0</v>
      </c>
      <c r="L18" s="4"/>
      <c r="M18" s="5">
        <f t="shared" si="0"/>
        <v>0</v>
      </c>
      <c r="N18" s="4"/>
      <c r="O18" s="5">
        <v>4399517401</v>
      </c>
      <c r="P18" s="4"/>
      <c r="Q18" s="5">
        <v>0</v>
      </c>
      <c r="R18" s="4"/>
      <c r="S18" s="5">
        <f t="shared" si="1"/>
        <v>4399517401</v>
      </c>
    </row>
    <row r="19" spans="1:20" x14ac:dyDescent="0.55000000000000004">
      <c r="A19" s="1" t="s">
        <v>97</v>
      </c>
      <c r="C19" s="4" t="s">
        <v>305</v>
      </c>
      <c r="E19" s="4" t="s">
        <v>170</v>
      </c>
      <c r="F19" s="4"/>
      <c r="G19" s="5">
        <v>16</v>
      </c>
      <c r="H19" s="4"/>
      <c r="I19" s="5">
        <v>379548999</v>
      </c>
      <c r="J19" s="4"/>
      <c r="K19" s="5">
        <v>0</v>
      </c>
      <c r="L19" s="4"/>
      <c r="M19" s="5">
        <f t="shared" si="0"/>
        <v>379548999</v>
      </c>
      <c r="N19" s="4"/>
      <c r="O19" s="5">
        <v>379548999</v>
      </c>
      <c r="P19" s="4"/>
      <c r="Q19" s="5">
        <v>0</v>
      </c>
      <c r="R19" s="4"/>
      <c r="S19" s="5">
        <f t="shared" si="1"/>
        <v>379548999</v>
      </c>
    </row>
    <row r="20" spans="1:20" x14ac:dyDescent="0.55000000000000004">
      <c r="A20" s="1" t="s">
        <v>184</v>
      </c>
      <c r="C20" s="5">
        <v>1</v>
      </c>
      <c r="E20" s="4" t="s">
        <v>305</v>
      </c>
      <c r="F20" s="4"/>
      <c r="G20" s="4">
        <v>8</v>
      </c>
      <c r="H20" s="4"/>
      <c r="I20" s="5">
        <v>2634026672</v>
      </c>
      <c r="J20" s="4"/>
      <c r="K20" s="5">
        <v>0</v>
      </c>
      <c r="L20" s="4"/>
      <c r="M20" s="5">
        <f t="shared" si="0"/>
        <v>2634026672</v>
      </c>
      <c r="N20" s="4"/>
      <c r="O20" s="5">
        <v>24842931366</v>
      </c>
      <c r="P20" s="4"/>
      <c r="Q20" s="5">
        <v>0</v>
      </c>
      <c r="R20" s="4"/>
      <c r="S20" s="5">
        <f t="shared" si="1"/>
        <v>24842931366</v>
      </c>
    </row>
    <row r="21" spans="1:20" x14ac:dyDescent="0.55000000000000004">
      <c r="A21" s="1" t="s">
        <v>188</v>
      </c>
      <c r="C21" s="5">
        <v>17</v>
      </c>
      <c r="E21" s="4" t="s">
        <v>305</v>
      </c>
      <c r="F21" s="4"/>
      <c r="G21" s="4">
        <v>10</v>
      </c>
      <c r="H21" s="4"/>
      <c r="I21" s="5">
        <v>1193025016</v>
      </c>
      <c r="J21" s="4"/>
      <c r="K21" s="5">
        <v>0</v>
      </c>
      <c r="L21" s="4"/>
      <c r="M21" s="5">
        <f t="shared" si="0"/>
        <v>1193025016</v>
      </c>
      <c r="N21" s="4"/>
      <c r="O21" s="5">
        <v>6184156336</v>
      </c>
      <c r="P21" s="4"/>
      <c r="Q21" s="5">
        <v>0</v>
      </c>
      <c r="R21" s="4"/>
      <c r="S21" s="5">
        <f t="shared" si="1"/>
        <v>6184156336</v>
      </c>
    </row>
    <row r="22" spans="1:20" ht="24.75" thickBot="1" x14ac:dyDescent="0.6">
      <c r="C22" s="4"/>
      <c r="I22" s="6">
        <f>SUM(I8:I21)</f>
        <v>25861932701</v>
      </c>
      <c r="K22" s="6">
        <f>SUM(K8:K21)</f>
        <v>0</v>
      </c>
      <c r="M22" s="6">
        <f>SUM(M8:M21)</f>
        <v>25861932701</v>
      </c>
      <c r="O22" s="6">
        <f>SUM(O8:O21)</f>
        <v>138669194822</v>
      </c>
      <c r="Q22" s="6">
        <f>SUM(Q8:Q21)</f>
        <v>0</v>
      </c>
      <c r="S22" s="6">
        <f>SUM(S8:S21)</f>
        <v>138669194822</v>
      </c>
    </row>
    <row r="23" spans="1:20" ht="24.75" thickTop="1" x14ac:dyDescent="0.55000000000000004">
      <c r="M23" s="3"/>
      <c r="N23" s="3"/>
      <c r="O23" s="3"/>
      <c r="P23" s="3"/>
      <c r="Q23" s="3"/>
      <c r="R23" s="3"/>
      <c r="S23" s="3"/>
      <c r="T23" s="3">
        <f t="shared" ref="T23" si="2">SUM(T8:T19)</f>
        <v>0</v>
      </c>
    </row>
    <row r="24" spans="1:20" x14ac:dyDescent="0.55000000000000004">
      <c r="M24" s="3"/>
      <c r="S24" s="3"/>
    </row>
    <row r="27" spans="1:20" x14ac:dyDescent="0.55000000000000004">
      <c r="I27" s="3"/>
      <c r="J27" s="3"/>
      <c r="K27" s="3"/>
      <c r="L27" s="3">
        <f t="shared" ref="L27" si="3">SUM(L20:L21)</f>
        <v>0</v>
      </c>
      <c r="M27" s="3"/>
      <c r="N27" s="3"/>
      <c r="O27" s="3"/>
      <c r="P27" s="3"/>
      <c r="Q27" s="3"/>
      <c r="R27" s="3"/>
      <c r="S27" s="3"/>
    </row>
    <row r="28" spans="1:20" x14ac:dyDescent="0.55000000000000004">
      <c r="M28" s="3"/>
      <c r="S28" s="3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5"/>
  <sheetViews>
    <sheetView rightToLeft="1" topLeftCell="A61" workbookViewId="0">
      <selection activeCell="E20" sqref="E20"/>
    </sheetView>
  </sheetViews>
  <sheetFormatPr defaultRowHeight="24" x14ac:dyDescent="0.55000000000000004"/>
  <cols>
    <col min="1" max="1" width="29.42578125" style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4.75" x14ac:dyDescent="0.55000000000000004">
      <c r="A3" s="22" t="s">
        <v>191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4.75" x14ac:dyDescent="0.55000000000000004">
      <c r="A6" s="23" t="s">
        <v>3</v>
      </c>
      <c r="C6" s="24" t="s">
        <v>205</v>
      </c>
      <c r="D6" s="24" t="s">
        <v>205</v>
      </c>
      <c r="E6" s="24" t="s">
        <v>205</v>
      </c>
      <c r="F6" s="24" t="s">
        <v>205</v>
      </c>
      <c r="G6" s="24" t="s">
        <v>205</v>
      </c>
      <c r="I6" s="24" t="s">
        <v>193</v>
      </c>
      <c r="J6" s="24" t="s">
        <v>193</v>
      </c>
      <c r="K6" s="24" t="s">
        <v>193</v>
      </c>
      <c r="L6" s="24" t="s">
        <v>193</v>
      </c>
      <c r="M6" s="24" t="s">
        <v>193</v>
      </c>
      <c r="O6" s="24" t="s">
        <v>194</v>
      </c>
      <c r="P6" s="24" t="s">
        <v>194</v>
      </c>
      <c r="Q6" s="24" t="s">
        <v>194</v>
      </c>
      <c r="R6" s="24" t="s">
        <v>194</v>
      </c>
      <c r="S6" s="24" t="s">
        <v>194</v>
      </c>
    </row>
    <row r="7" spans="1:19" ht="24.75" x14ac:dyDescent="0.55000000000000004">
      <c r="A7" s="24" t="s">
        <v>3</v>
      </c>
      <c r="C7" s="24" t="s">
        <v>206</v>
      </c>
      <c r="E7" s="24" t="s">
        <v>207</v>
      </c>
      <c r="G7" s="24" t="s">
        <v>208</v>
      </c>
      <c r="I7" s="24" t="s">
        <v>209</v>
      </c>
      <c r="K7" s="24" t="s">
        <v>198</v>
      </c>
      <c r="M7" s="24" t="s">
        <v>210</v>
      </c>
      <c r="O7" s="24" t="s">
        <v>209</v>
      </c>
      <c r="Q7" s="24" t="s">
        <v>198</v>
      </c>
      <c r="S7" s="24" t="s">
        <v>210</v>
      </c>
    </row>
    <row r="8" spans="1:19" x14ac:dyDescent="0.55000000000000004">
      <c r="A8" s="1" t="s">
        <v>74</v>
      </c>
      <c r="C8" s="4" t="s">
        <v>162</v>
      </c>
      <c r="D8" s="4"/>
      <c r="E8" s="5">
        <v>20486190</v>
      </c>
      <c r="F8" s="4"/>
      <c r="G8" s="5">
        <v>4500</v>
      </c>
      <c r="H8" s="4"/>
      <c r="I8" s="5">
        <v>0</v>
      </c>
      <c r="J8" s="4"/>
      <c r="K8" s="5">
        <v>0</v>
      </c>
      <c r="L8" s="4"/>
      <c r="M8" s="5">
        <f>I8-K8</f>
        <v>0</v>
      </c>
      <c r="N8" s="4"/>
      <c r="O8" s="5">
        <v>92187855000</v>
      </c>
      <c r="P8" s="4"/>
      <c r="Q8" s="5">
        <v>3929318410</v>
      </c>
      <c r="R8" s="4"/>
      <c r="S8" s="5">
        <f>O8-Q8</f>
        <v>88258536590</v>
      </c>
    </row>
    <row r="9" spans="1:19" x14ac:dyDescent="0.55000000000000004">
      <c r="A9" s="1" t="s">
        <v>38</v>
      </c>
      <c r="C9" s="4" t="s">
        <v>211</v>
      </c>
      <c r="D9" s="4"/>
      <c r="E9" s="5">
        <v>10580735</v>
      </c>
      <c r="F9" s="4"/>
      <c r="G9" s="5">
        <v>1600</v>
      </c>
      <c r="H9" s="4"/>
      <c r="I9" s="5">
        <v>0</v>
      </c>
      <c r="J9" s="4"/>
      <c r="K9" s="5">
        <v>0</v>
      </c>
      <c r="L9" s="4"/>
      <c r="M9" s="5">
        <f t="shared" ref="M9:M70" si="0">I9-K9</f>
        <v>0</v>
      </c>
      <c r="N9" s="4"/>
      <c r="O9" s="5">
        <v>16929176000</v>
      </c>
      <c r="P9" s="4"/>
      <c r="Q9" s="5">
        <v>1135823310</v>
      </c>
      <c r="R9" s="4"/>
      <c r="S9" s="5">
        <f t="shared" ref="S9:S70" si="1">O9-Q9</f>
        <v>15793352690</v>
      </c>
    </row>
    <row r="10" spans="1:19" x14ac:dyDescent="0.55000000000000004">
      <c r="A10" s="1" t="s">
        <v>83</v>
      </c>
      <c r="C10" s="4" t="s">
        <v>212</v>
      </c>
      <c r="D10" s="4"/>
      <c r="E10" s="5">
        <v>26333329</v>
      </c>
      <c r="F10" s="4"/>
      <c r="G10" s="5">
        <v>300</v>
      </c>
      <c r="H10" s="4"/>
      <c r="I10" s="5">
        <v>0</v>
      </c>
      <c r="J10" s="4"/>
      <c r="K10" s="5">
        <v>0</v>
      </c>
      <c r="L10" s="4"/>
      <c r="M10" s="5">
        <f t="shared" si="0"/>
        <v>0</v>
      </c>
      <c r="N10" s="4"/>
      <c r="O10" s="5">
        <v>7899998700</v>
      </c>
      <c r="P10" s="4"/>
      <c r="Q10" s="5">
        <v>179785780</v>
      </c>
      <c r="R10" s="4"/>
      <c r="S10" s="5">
        <f t="shared" si="1"/>
        <v>7720212920</v>
      </c>
    </row>
    <row r="11" spans="1:19" x14ac:dyDescent="0.55000000000000004">
      <c r="A11" s="1" t="s">
        <v>18</v>
      </c>
      <c r="C11" s="4" t="s">
        <v>213</v>
      </c>
      <c r="D11" s="4"/>
      <c r="E11" s="5">
        <v>12000000</v>
      </c>
      <c r="F11" s="4"/>
      <c r="G11" s="5">
        <v>140</v>
      </c>
      <c r="H11" s="4"/>
      <c r="I11" s="5">
        <v>1680000000</v>
      </c>
      <c r="J11" s="4"/>
      <c r="K11" s="5">
        <v>33825503</v>
      </c>
      <c r="L11" s="4"/>
      <c r="M11" s="5">
        <f t="shared" si="0"/>
        <v>1646174497</v>
      </c>
      <c r="N11" s="4"/>
      <c r="O11" s="5">
        <v>1680000000</v>
      </c>
      <c r="P11" s="4"/>
      <c r="Q11" s="5">
        <v>33825503</v>
      </c>
      <c r="R11" s="4"/>
      <c r="S11" s="5">
        <f t="shared" si="1"/>
        <v>1646174497</v>
      </c>
    </row>
    <row r="12" spans="1:19" x14ac:dyDescent="0.55000000000000004">
      <c r="A12" s="1" t="s">
        <v>56</v>
      </c>
      <c r="C12" s="4" t="s">
        <v>214</v>
      </c>
      <c r="D12" s="4"/>
      <c r="E12" s="5">
        <v>9495314</v>
      </c>
      <c r="F12" s="4"/>
      <c r="G12" s="5">
        <v>500</v>
      </c>
      <c r="H12" s="4"/>
      <c r="I12" s="5">
        <v>0</v>
      </c>
      <c r="J12" s="4"/>
      <c r="K12" s="5">
        <v>0</v>
      </c>
      <c r="L12" s="4"/>
      <c r="M12" s="5">
        <f t="shared" si="0"/>
        <v>0</v>
      </c>
      <c r="N12" s="4"/>
      <c r="O12" s="5">
        <v>4747657000</v>
      </c>
      <c r="P12" s="4"/>
      <c r="Q12" s="5">
        <v>229026478</v>
      </c>
      <c r="R12" s="4"/>
      <c r="S12" s="5">
        <f t="shared" si="1"/>
        <v>4518630522</v>
      </c>
    </row>
    <row r="13" spans="1:19" x14ac:dyDescent="0.55000000000000004">
      <c r="A13" s="1" t="s">
        <v>54</v>
      </c>
      <c r="C13" s="4" t="s">
        <v>215</v>
      </c>
      <c r="D13" s="4"/>
      <c r="E13" s="5">
        <v>96432880</v>
      </c>
      <c r="F13" s="4"/>
      <c r="G13" s="5">
        <v>125</v>
      </c>
      <c r="H13" s="4"/>
      <c r="I13" s="5">
        <v>0</v>
      </c>
      <c r="J13" s="4"/>
      <c r="K13" s="5">
        <v>0</v>
      </c>
      <c r="L13" s="4"/>
      <c r="M13" s="5">
        <f t="shared" si="0"/>
        <v>0</v>
      </c>
      <c r="N13" s="4"/>
      <c r="O13" s="5">
        <v>12054110000</v>
      </c>
      <c r="P13" s="4"/>
      <c r="Q13" s="5">
        <v>873042274</v>
      </c>
      <c r="R13" s="4"/>
      <c r="S13" s="5">
        <f t="shared" si="1"/>
        <v>11181067726</v>
      </c>
    </row>
    <row r="14" spans="1:19" x14ac:dyDescent="0.55000000000000004">
      <c r="A14" s="1" t="s">
        <v>58</v>
      </c>
      <c r="C14" s="4" t="s">
        <v>216</v>
      </c>
      <c r="D14" s="4"/>
      <c r="E14" s="5">
        <v>40664165</v>
      </c>
      <c r="F14" s="4"/>
      <c r="G14" s="5">
        <v>2000</v>
      </c>
      <c r="H14" s="4"/>
      <c r="I14" s="5">
        <v>0</v>
      </c>
      <c r="J14" s="4"/>
      <c r="K14" s="5">
        <v>0</v>
      </c>
      <c r="L14" s="4"/>
      <c r="M14" s="5">
        <f t="shared" si="0"/>
        <v>0</v>
      </c>
      <c r="N14" s="4"/>
      <c r="O14" s="5">
        <v>81328330000</v>
      </c>
      <c r="P14" s="4"/>
      <c r="Q14" s="5">
        <v>0</v>
      </c>
      <c r="R14" s="4"/>
      <c r="S14" s="5">
        <f t="shared" si="1"/>
        <v>81328330000</v>
      </c>
    </row>
    <row r="15" spans="1:19" x14ac:dyDescent="0.55000000000000004">
      <c r="A15" s="1" t="s">
        <v>86</v>
      </c>
      <c r="C15" s="4" t="s">
        <v>217</v>
      </c>
      <c r="D15" s="4"/>
      <c r="E15" s="5">
        <v>32936086</v>
      </c>
      <c r="F15" s="4"/>
      <c r="G15" s="5">
        <v>280</v>
      </c>
      <c r="H15" s="4"/>
      <c r="I15" s="5">
        <v>0</v>
      </c>
      <c r="J15" s="4"/>
      <c r="K15" s="5">
        <v>0</v>
      </c>
      <c r="L15" s="4"/>
      <c r="M15" s="5">
        <f t="shared" si="0"/>
        <v>0</v>
      </c>
      <c r="N15" s="4"/>
      <c r="O15" s="5">
        <v>9222104080</v>
      </c>
      <c r="P15" s="4"/>
      <c r="Q15" s="5">
        <v>0</v>
      </c>
      <c r="R15" s="4"/>
      <c r="S15" s="5">
        <f t="shared" si="1"/>
        <v>9222104080</v>
      </c>
    </row>
    <row r="16" spans="1:19" x14ac:dyDescent="0.55000000000000004">
      <c r="A16" s="1" t="s">
        <v>39</v>
      </c>
      <c r="C16" s="4" t="s">
        <v>217</v>
      </c>
      <c r="D16" s="4"/>
      <c r="E16" s="5">
        <v>11693117</v>
      </c>
      <c r="F16" s="4"/>
      <c r="G16" s="5">
        <v>550</v>
      </c>
      <c r="H16" s="4"/>
      <c r="I16" s="5">
        <v>0</v>
      </c>
      <c r="J16" s="4"/>
      <c r="K16" s="5">
        <v>0</v>
      </c>
      <c r="L16" s="4"/>
      <c r="M16" s="5">
        <f t="shared" si="0"/>
        <v>0</v>
      </c>
      <c r="N16" s="4"/>
      <c r="O16" s="5">
        <v>6431214350</v>
      </c>
      <c r="P16" s="4"/>
      <c r="Q16" s="5">
        <v>484683032</v>
      </c>
      <c r="R16" s="4"/>
      <c r="S16" s="5">
        <f t="shared" si="1"/>
        <v>5946531318</v>
      </c>
    </row>
    <row r="17" spans="1:19" x14ac:dyDescent="0.55000000000000004">
      <c r="A17" s="1" t="s">
        <v>89</v>
      </c>
      <c r="C17" s="4" t="s">
        <v>218</v>
      </c>
      <c r="D17" s="4"/>
      <c r="E17" s="5">
        <v>10190365</v>
      </c>
      <c r="F17" s="4"/>
      <c r="G17" s="5">
        <v>500</v>
      </c>
      <c r="H17" s="4"/>
      <c r="I17" s="5">
        <v>0</v>
      </c>
      <c r="J17" s="4"/>
      <c r="K17" s="5">
        <v>0</v>
      </c>
      <c r="L17" s="4"/>
      <c r="M17" s="5">
        <f t="shared" si="0"/>
        <v>0</v>
      </c>
      <c r="N17" s="4"/>
      <c r="O17" s="5">
        <v>5095182500</v>
      </c>
      <c r="P17" s="4"/>
      <c r="Q17" s="5">
        <v>0</v>
      </c>
      <c r="R17" s="4"/>
      <c r="S17" s="5">
        <f t="shared" si="1"/>
        <v>5095182500</v>
      </c>
    </row>
    <row r="18" spans="1:19" x14ac:dyDescent="0.55000000000000004">
      <c r="A18" s="1" t="s">
        <v>92</v>
      </c>
      <c r="C18" s="4" t="s">
        <v>219</v>
      </c>
      <c r="D18" s="4"/>
      <c r="E18" s="5">
        <v>4400000</v>
      </c>
      <c r="F18" s="4"/>
      <c r="G18" s="5">
        <v>73</v>
      </c>
      <c r="H18" s="4"/>
      <c r="I18" s="5">
        <v>0</v>
      </c>
      <c r="J18" s="4"/>
      <c r="K18" s="5">
        <v>0</v>
      </c>
      <c r="L18" s="4"/>
      <c r="M18" s="5">
        <f t="shared" si="0"/>
        <v>0</v>
      </c>
      <c r="N18" s="4"/>
      <c r="O18" s="5">
        <v>321200000</v>
      </c>
      <c r="P18" s="4"/>
      <c r="Q18" s="5">
        <v>38698795</v>
      </c>
      <c r="R18" s="4"/>
      <c r="S18" s="5">
        <f t="shared" si="1"/>
        <v>282501205</v>
      </c>
    </row>
    <row r="19" spans="1:19" x14ac:dyDescent="0.55000000000000004">
      <c r="A19" s="1" t="s">
        <v>41</v>
      </c>
      <c r="C19" s="4" t="s">
        <v>220</v>
      </c>
      <c r="D19" s="4"/>
      <c r="E19" s="5">
        <v>41280358</v>
      </c>
      <c r="F19" s="4"/>
      <c r="G19" s="5">
        <v>600</v>
      </c>
      <c r="H19" s="4"/>
      <c r="I19" s="5">
        <v>0</v>
      </c>
      <c r="J19" s="4"/>
      <c r="K19" s="5">
        <v>0</v>
      </c>
      <c r="L19" s="4"/>
      <c r="M19" s="5">
        <f t="shared" si="0"/>
        <v>0</v>
      </c>
      <c r="N19" s="4"/>
      <c r="O19" s="5">
        <v>24768214800</v>
      </c>
      <c r="P19" s="4"/>
      <c r="Q19" s="5">
        <v>0</v>
      </c>
      <c r="R19" s="4"/>
      <c r="S19" s="5">
        <f t="shared" si="1"/>
        <v>24768214800</v>
      </c>
    </row>
    <row r="20" spans="1:19" x14ac:dyDescent="0.55000000000000004">
      <c r="A20" s="1" t="s">
        <v>32</v>
      </c>
      <c r="C20" s="4" t="s">
        <v>221</v>
      </c>
      <c r="D20" s="4"/>
      <c r="E20" s="5">
        <v>11020888</v>
      </c>
      <c r="F20" s="4"/>
      <c r="G20" s="5">
        <v>1220</v>
      </c>
      <c r="H20" s="4"/>
      <c r="I20" s="5">
        <v>0</v>
      </c>
      <c r="J20" s="4"/>
      <c r="K20" s="5">
        <v>0</v>
      </c>
      <c r="L20" s="4"/>
      <c r="M20" s="5">
        <f t="shared" si="0"/>
        <v>0</v>
      </c>
      <c r="N20" s="4"/>
      <c r="O20" s="5">
        <v>13445483360</v>
      </c>
      <c r="P20" s="4"/>
      <c r="Q20" s="5">
        <v>780705485</v>
      </c>
      <c r="R20" s="4"/>
      <c r="S20" s="5">
        <f t="shared" si="1"/>
        <v>12664777875</v>
      </c>
    </row>
    <row r="21" spans="1:19" x14ac:dyDescent="0.55000000000000004">
      <c r="A21" s="1" t="s">
        <v>91</v>
      </c>
      <c r="C21" s="4" t="s">
        <v>222</v>
      </c>
      <c r="D21" s="4"/>
      <c r="E21" s="5">
        <v>1506553</v>
      </c>
      <c r="F21" s="4"/>
      <c r="G21" s="5">
        <v>1781</v>
      </c>
      <c r="H21" s="4"/>
      <c r="I21" s="5">
        <v>0</v>
      </c>
      <c r="J21" s="4"/>
      <c r="K21" s="5">
        <v>0</v>
      </c>
      <c r="L21" s="4"/>
      <c r="M21" s="5">
        <f t="shared" si="0"/>
        <v>0</v>
      </c>
      <c r="N21" s="4"/>
      <c r="O21" s="5">
        <v>2683170893</v>
      </c>
      <c r="P21" s="4"/>
      <c r="Q21" s="5">
        <v>105914641</v>
      </c>
      <c r="R21" s="4"/>
      <c r="S21" s="5">
        <f t="shared" si="1"/>
        <v>2577256252</v>
      </c>
    </row>
    <row r="22" spans="1:19" x14ac:dyDescent="0.55000000000000004">
      <c r="A22" s="1" t="s">
        <v>64</v>
      </c>
      <c r="C22" s="4" t="s">
        <v>223</v>
      </c>
      <c r="D22" s="4"/>
      <c r="E22" s="5">
        <v>4525772</v>
      </c>
      <c r="F22" s="4"/>
      <c r="G22" s="5">
        <v>2600</v>
      </c>
      <c r="H22" s="4"/>
      <c r="I22" s="5">
        <v>0</v>
      </c>
      <c r="J22" s="4"/>
      <c r="K22" s="5">
        <v>0</v>
      </c>
      <c r="L22" s="4"/>
      <c r="M22" s="5">
        <f t="shared" si="0"/>
        <v>0</v>
      </c>
      <c r="N22" s="4"/>
      <c r="O22" s="5">
        <v>11767007200</v>
      </c>
      <c r="P22" s="4"/>
      <c r="Q22" s="5">
        <v>0</v>
      </c>
      <c r="R22" s="4"/>
      <c r="S22" s="5">
        <f t="shared" si="1"/>
        <v>11767007200</v>
      </c>
    </row>
    <row r="23" spans="1:19" x14ac:dyDescent="0.55000000000000004">
      <c r="A23" s="1" t="s">
        <v>224</v>
      </c>
      <c r="C23" s="4" t="s">
        <v>225</v>
      </c>
      <c r="D23" s="4"/>
      <c r="E23" s="5">
        <v>1106440</v>
      </c>
      <c r="F23" s="4"/>
      <c r="G23" s="5">
        <v>1450</v>
      </c>
      <c r="H23" s="4"/>
      <c r="I23" s="5">
        <v>0</v>
      </c>
      <c r="J23" s="4"/>
      <c r="K23" s="5">
        <v>0</v>
      </c>
      <c r="L23" s="4"/>
      <c r="M23" s="5">
        <f t="shared" si="0"/>
        <v>0</v>
      </c>
      <c r="N23" s="4"/>
      <c r="O23" s="5">
        <v>1604338000</v>
      </c>
      <c r="P23" s="4"/>
      <c r="Q23" s="5">
        <v>32302107</v>
      </c>
      <c r="R23" s="4"/>
      <c r="S23" s="5">
        <f t="shared" si="1"/>
        <v>1572035893</v>
      </c>
    </row>
    <row r="24" spans="1:19" x14ac:dyDescent="0.55000000000000004">
      <c r="A24" s="1" t="s">
        <v>63</v>
      </c>
      <c r="C24" s="4" t="s">
        <v>226</v>
      </c>
      <c r="D24" s="4"/>
      <c r="E24" s="5">
        <v>1023131</v>
      </c>
      <c r="F24" s="4"/>
      <c r="G24" s="5">
        <v>3470</v>
      </c>
      <c r="H24" s="4"/>
      <c r="I24" s="5">
        <v>0</v>
      </c>
      <c r="J24" s="4"/>
      <c r="K24" s="5">
        <v>0</v>
      </c>
      <c r="L24" s="4"/>
      <c r="M24" s="5">
        <f t="shared" si="0"/>
        <v>0</v>
      </c>
      <c r="N24" s="4"/>
      <c r="O24" s="5">
        <v>3550264570</v>
      </c>
      <c r="P24" s="4"/>
      <c r="Q24" s="5">
        <v>71481837</v>
      </c>
      <c r="R24" s="4"/>
      <c r="S24" s="5">
        <f t="shared" si="1"/>
        <v>3478782733</v>
      </c>
    </row>
    <row r="25" spans="1:19" x14ac:dyDescent="0.55000000000000004">
      <c r="A25" s="1" t="s">
        <v>50</v>
      </c>
      <c r="C25" s="4" t="s">
        <v>227</v>
      </c>
      <c r="D25" s="4"/>
      <c r="E25" s="5">
        <v>538214</v>
      </c>
      <c r="F25" s="4"/>
      <c r="G25" s="5">
        <v>51968</v>
      </c>
      <c r="H25" s="4"/>
      <c r="I25" s="5">
        <v>0</v>
      </c>
      <c r="J25" s="4"/>
      <c r="K25" s="5">
        <v>0</v>
      </c>
      <c r="L25" s="4"/>
      <c r="M25" s="5">
        <f t="shared" si="0"/>
        <v>0</v>
      </c>
      <c r="N25" s="4"/>
      <c r="O25" s="5">
        <v>27969905152</v>
      </c>
      <c r="P25" s="4"/>
      <c r="Q25" s="5">
        <v>1792942638</v>
      </c>
      <c r="R25" s="4"/>
      <c r="S25" s="5">
        <f t="shared" si="1"/>
        <v>26176962514</v>
      </c>
    </row>
    <row r="26" spans="1:19" x14ac:dyDescent="0.55000000000000004">
      <c r="A26" s="1" t="s">
        <v>21</v>
      </c>
      <c r="C26" s="4" t="s">
        <v>216</v>
      </c>
      <c r="D26" s="4"/>
      <c r="E26" s="5">
        <v>10125945</v>
      </c>
      <c r="F26" s="4"/>
      <c r="G26" s="5">
        <v>4175</v>
      </c>
      <c r="H26" s="4"/>
      <c r="I26" s="5">
        <v>0</v>
      </c>
      <c r="J26" s="4"/>
      <c r="K26" s="5">
        <v>0</v>
      </c>
      <c r="L26" s="4"/>
      <c r="M26" s="5">
        <f t="shared" si="0"/>
        <v>0</v>
      </c>
      <c r="N26" s="4"/>
      <c r="O26" s="5">
        <v>42275820375</v>
      </c>
      <c r="P26" s="4"/>
      <c r="Q26" s="5">
        <v>0</v>
      </c>
      <c r="R26" s="4"/>
      <c r="S26" s="5">
        <f t="shared" si="1"/>
        <v>42275820375</v>
      </c>
    </row>
    <row r="27" spans="1:19" x14ac:dyDescent="0.55000000000000004">
      <c r="A27" s="1" t="s">
        <v>85</v>
      </c>
      <c r="C27" s="4" t="s">
        <v>228</v>
      </c>
      <c r="D27" s="4"/>
      <c r="E27" s="5">
        <v>20837840</v>
      </c>
      <c r="F27" s="4"/>
      <c r="G27" s="5">
        <v>2130</v>
      </c>
      <c r="H27" s="4"/>
      <c r="I27" s="5">
        <v>0</v>
      </c>
      <c r="J27" s="4"/>
      <c r="K27" s="5">
        <v>0</v>
      </c>
      <c r="L27" s="4"/>
      <c r="M27" s="5">
        <f t="shared" si="0"/>
        <v>0</v>
      </c>
      <c r="N27" s="4"/>
      <c r="O27" s="5">
        <v>44384599200</v>
      </c>
      <c r="P27" s="4"/>
      <c r="Q27" s="5">
        <v>0</v>
      </c>
      <c r="R27" s="4"/>
      <c r="S27" s="5">
        <f t="shared" si="1"/>
        <v>44384599200</v>
      </c>
    </row>
    <row r="28" spans="1:19" x14ac:dyDescent="0.55000000000000004">
      <c r="A28" s="1" t="s">
        <v>229</v>
      </c>
      <c r="C28" s="4" t="s">
        <v>228</v>
      </c>
      <c r="D28" s="4"/>
      <c r="E28" s="5">
        <v>3856252</v>
      </c>
      <c r="F28" s="4"/>
      <c r="G28" s="5">
        <v>1300</v>
      </c>
      <c r="H28" s="4"/>
      <c r="I28" s="5">
        <v>0</v>
      </c>
      <c r="J28" s="4"/>
      <c r="K28" s="5">
        <v>0</v>
      </c>
      <c r="L28" s="4"/>
      <c r="M28" s="5">
        <f t="shared" si="0"/>
        <v>0</v>
      </c>
      <c r="N28" s="4"/>
      <c r="O28" s="5">
        <v>5013127600</v>
      </c>
      <c r="P28" s="4"/>
      <c r="Q28" s="5">
        <v>0</v>
      </c>
      <c r="R28" s="4"/>
      <c r="S28" s="5">
        <f t="shared" si="1"/>
        <v>5013127600</v>
      </c>
    </row>
    <row r="29" spans="1:19" x14ac:dyDescent="0.55000000000000004">
      <c r="A29" s="1" t="s">
        <v>76</v>
      </c>
      <c r="C29" s="4" t="s">
        <v>230</v>
      </c>
      <c r="D29" s="4"/>
      <c r="E29" s="5">
        <v>146149622</v>
      </c>
      <c r="F29" s="4"/>
      <c r="G29" s="5">
        <v>400</v>
      </c>
      <c r="H29" s="4"/>
      <c r="I29" s="5">
        <v>0</v>
      </c>
      <c r="J29" s="4"/>
      <c r="K29" s="5">
        <v>0</v>
      </c>
      <c r="L29" s="4"/>
      <c r="M29" s="5">
        <f t="shared" si="0"/>
        <v>0</v>
      </c>
      <c r="N29" s="4"/>
      <c r="O29" s="5">
        <v>58459848800</v>
      </c>
      <c r="P29" s="4"/>
      <c r="Q29" s="5">
        <v>4405777079</v>
      </c>
      <c r="R29" s="4"/>
      <c r="S29" s="5">
        <f t="shared" si="1"/>
        <v>54054071721</v>
      </c>
    </row>
    <row r="30" spans="1:19" x14ac:dyDescent="0.55000000000000004">
      <c r="A30" s="1" t="s">
        <v>73</v>
      </c>
      <c r="C30" s="4" t="s">
        <v>231</v>
      </c>
      <c r="D30" s="4"/>
      <c r="E30" s="5">
        <v>89098294</v>
      </c>
      <c r="F30" s="4"/>
      <c r="G30" s="5">
        <v>800</v>
      </c>
      <c r="H30" s="4"/>
      <c r="I30" s="5">
        <v>0</v>
      </c>
      <c r="J30" s="4"/>
      <c r="K30" s="5">
        <v>0</v>
      </c>
      <c r="L30" s="4"/>
      <c r="M30" s="5">
        <f t="shared" si="0"/>
        <v>0</v>
      </c>
      <c r="N30" s="4"/>
      <c r="O30" s="5">
        <v>71278635200</v>
      </c>
      <c r="P30" s="4"/>
      <c r="Q30" s="5">
        <v>0</v>
      </c>
      <c r="R30" s="4"/>
      <c r="S30" s="5">
        <f t="shared" si="1"/>
        <v>71278635200</v>
      </c>
    </row>
    <row r="31" spans="1:19" x14ac:dyDescent="0.55000000000000004">
      <c r="A31" s="1" t="s">
        <v>31</v>
      </c>
      <c r="C31" s="4" t="s">
        <v>232</v>
      </c>
      <c r="D31" s="4"/>
      <c r="E31" s="5">
        <v>3888326</v>
      </c>
      <c r="F31" s="4"/>
      <c r="G31" s="5">
        <v>5200</v>
      </c>
      <c r="H31" s="4"/>
      <c r="I31" s="5">
        <v>0</v>
      </c>
      <c r="J31" s="4"/>
      <c r="K31" s="5">
        <v>0</v>
      </c>
      <c r="L31" s="4"/>
      <c r="M31" s="5">
        <f t="shared" si="0"/>
        <v>0</v>
      </c>
      <c r="N31" s="4"/>
      <c r="O31" s="5">
        <v>20219295200</v>
      </c>
      <c r="P31" s="4"/>
      <c r="Q31" s="5">
        <v>0</v>
      </c>
      <c r="R31" s="4"/>
      <c r="S31" s="5">
        <f t="shared" si="1"/>
        <v>20219295200</v>
      </c>
    </row>
    <row r="32" spans="1:19" x14ac:dyDescent="0.55000000000000004">
      <c r="A32" s="1" t="s">
        <v>16</v>
      </c>
      <c r="C32" s="4" t="s">
        <v>217</v>
      </c>
      <c r="D32" s="4"/>
      <c r="E32" s="5">
        <v>242400000</v>
      </c>
      <c r="F32" s="4"/>
      <c r="G32" s="5">
        <v>3</v>
      </c>
      <c r="H32" s="4"/>
      <c r="I32" s="5">
        <v>0</v>
      </c>
      <c r="J32" s="4"/>
      <c r="K32" s="5">
        <v>0</v>
      </c>
      <c r="L32" s="4"/>
      <c r="M32" s="5">
        <f t="shared" si="0"/>
        <v>0</v>
      </c>
      <c r="N32" s="4"/>
      <c r="O32" s="5">
        <v>727200000</v>
      </c>
      <c r="P32" s="4"/>
      <c r="Q32" s="5">
        <v>0</v>
      </c>
      <c r="R32" s="4"/>
      <c r="S32" s="5">
        <f t="shared" si="1"/>
        <v>727200000</v>
      </c>
    </row>
    <row r="33" spans="1:19" x14ac:dyDescent="0.55000000000000004">
      <c r="A33" s="1" t="s">
        <v>17</v>
      </c>
      <c r="C33" s="4" t="s">
        <v>217</v>
      </c>
      <c r="D33" s="4"/>
      <c r="E33" s="5">
        <v>75603088</v>
      </c>
      <c r="F33" s="4"/>
      <c r="G33" s="5">
        <v>11</v>
      </c>
      <c r="H33" s="4"/>
      <c r="I33" s="5">
        <v>0</v>
      </c>
      <c r="J33" s="4"/>
      <c r="K33" s="5">
        <v>0</v>
      </c>
      <c r="L33" s="4"/>
      <c r="M33" s="5">
        <f t="shared" si="0"/>
        <v>0</v>
      </c>
      <c r="N33" s="4"/>
      <c r="O33" s="5">
        <v>831633968</v>
      </c>
      <c r="P33" s="4"/>
      <c r="Q33" s="5">
        <v>62675391</v>
      </c>
      <c r="R33" s="4"/>
      <c r="S33" s="5">
        <f t="shared" si="1"/>
        <v>768958577</v>
      </c>
    </row>
    <row r="34" spans="1:19" x14ac:dyDescent="0.55000000000000004">
      <c r="A34" s="1" t="s">
        <v>46</v>
      </c>
      <c r="C34" s="4" t="s">
        <v>233</v>
      </c>
      <c r="D34" s="4"/>
      <c r="E34" s="5">
        <v>69831606</v>
      </c>
      <c r="F34" s="4"/>
      <c r="G34" s="5">
        <v>350</v>
      </c>
      <c r="H34" s="4"/>
      <c r="I34" s="5">
        <v>24441062100</v>
      </c>
      <c r="J34" s="4"/>
      <c r="K34" s="5">
        <v>0</v>
      </c>
      <c r="L34" s="4"/>
      <c r="M34" s="5">
        <f t="shared" si="0"/>
        <v>24441062100</v>
      </c>
      <c r="N34" s="4"/>
      <c r="O34" s="5">
        <v>24441062100</v>
      </c>
      <c r="P34" s="4"/>
      <c r="Q34" s="5">
        <v>0</v>
      </c>
      <c r="R34" s="4"/>
      <c r="S34" s="5">
        <f t="shared" si="1"/>
        <v>24441062100</v>
      </c>
    </row>
    <row r="35" spans="1:19" x14ac:dyDescent="0.55000000000000004">
      <c r="A35" s="1" t="s">
        <v>28</v>
      </c>
      <c r="C35" s="4" t="s">
        <v>234</v>
      </c>
      <c r="D35" s="4"/>
      <c r="E35" s="5">
        <v>3006727</v>
      </c>
      <c r="F35" s="4"/>
      <c r="G35" s="5">
        <v>23000</v>
      </c>
      <c r="H35" s="4"/>
      <c r="I35" s="5">
        <v>0</v>
      </c>
      <c r="J35" s="4"/>
      <c r="K35" s="5">
        <v>0</v>
      </c>
      <c r="L35" s="4"/>
      <c r="M35" s="5">
        <f t="shared" si="0"/>
        <v>0</v>
      </c>
      <c r="N35" s="4"/>
      <c r="O35" s="5">
        <v>69154721000</v>
      </c>
      <c r="P35" s="4"/>
      <c r="Q35" s="5">
        <v>0</v>
      </c>
      <c r="R35" s="4"/>
      <c r="S35" s="5">
        <f t="shared" si="1"/>
        <v>69154721000</v>
      </c>
    </row>
    <row r="36" spans="1:19" x14ac:dyDescent="0.55000000000000004">
      <c r="A36" s="1" t="s">
        <v>70</v>
      </c>
      <c r="C36" s="4" t="s">
        <v>235</v>
      </c>
      <c r="D36" s="4"/>
      <c r="E36" s="5">
        <v>1200000</v>
      </c>
      <c r="F36" s="4"/>
      <c r="G36" s="5">
        <v>1100</v>
      </c>
      <c r="H36" s="4"/>
      <c r="I36" s="5">
        <v>0</v>
      </c>
      <c r="J36" s="4"/>
      <c r="K36" s="5">
        <v>0</v>
      </c>
      <c r="L36" s="4"/>
      <c r="M36" s="5">
        <f t="shared" si="0"/>
        <v>0</v>
      </c>
      <c r="N36" s="4"/>
      <c r="O36" s="5">
        <v>1320000000</v>
      </c>
      <c r="P36" s="4"/>
      <c r="Q36" s="5">
        <v>0</v>
      </c>
      <c r="R36" s="4"/>
      <c r="S36" s="5">
        <f t="shared" si="1"/>
        <v>1320000000</v>
      </c>
    </row>
    <row r="37" spans="1:19" x14ac:dyDescent="0.55000000000000004">
      <c r="A37" s="1" t="s">
        <v>20</v>
      </c>
      <c r="C37" s="4" t="s">
        <v>236</v>
      </c>
      <c r="D37" s="4"/>
      <c r="E37" s="5">
        <v>3999999</v>
      </c>
      <c r="F37" s="4"/>
      <c r="G37" s="5">
        <v>3850</v>
      </c>
      <c r="H37" s="4"/>
      <c r="I37" s="5">
        <v>0</v>
      </c>
      <c r="J37" s="4"/>
      <c r="K37" s="5">
        <v>0</v>
      </c>
      <c r="L37" s="4"/>
      <c r="M37" s="5">
        <f t="shared" si="0"/>
        <v>0</v>
      </c>
      <c r="N37" s="4"/>
      <c r="O37" s="5">
        <v>15399996150</v>
      </c>
      <c r="P37" s="4"/>
      <c r="Q37" s="5">
        <v>1142548858</v>
      </c>
      <c r="R37" s="4"/>
      <c r="S37" s="5">
        <f t="shared" si="1"/>
        <v>14257447292</v>
      </c>
    </row>
    <row r="38" spans="1:19" x14ac:dyDescent="0.55000000000000004">
      <c r="A38" s="1" t="s">
        <v>22</v>
      </c>
      <c r="C38" s="4" t="s">
        <v>217</v>
      </c>
      <c r="D38" s="4"/>
      <c r="E38" s="5">
        <v>5691313</v>
      </c>
      <c r="F38" s="4"/>
      <c r="G38" s="5">
        <v>14130</v>
      </c>
      <c r="H38" s="4"/>
      <c r="I38" s="5">
        <v>0</v>
      </c>
      <c r="J38" s="4"/>
      <c r="K38" s="5">
        <v>0</v>
      </c>
      <c r="L38" s="4"/>
      <c r="M38" s="5">
        <f t="shared" si="0"/>
        <v>0</v>
      </c>
      <c r="N38" s="4"/>
      <c r="O38" s="5">
        <v>80418252690</v>
      </c>
      <c r="P38" s="4"/>
      <c r="Q38" s="5">
        <v>6060653623</v>
      </c>
      <c r="R38" s="4"/>
      <c r="S38" s="5">
        <f t="shared" si="1"/>
        <v>74357599067</v>
      </c>
    </row>
    <row r="39" spans="1:19" x14ac:dyDescent="0.55000000000000004">
      <c r="A39" s="1" t="s">
        <v>69</v>
      </c>
      <c r="C39" s="4" t="s">
        <v>237</v>
      </c>
      <c r="D39" s="4"/>
      <c r="E39" s="5">
        <v>42700000</v>
      </c>
      <c r="F39" s="4"/>
      <c r="G39" s="5">
        <v>600</v>
      </c>
      <c r="H39" s="4"/>
      <c r="I39" s="5">
        <v>0</v>
      </c>
      <c r="J39" s="4"/>
      <c r="K39" s="5">
        <v>0</v>
      </c>
      <c r="L39" s="4"/>
      <c r="M39" s="5">
        <f t="shared" si="0"/>
        <v>0</v>
      </c>
      <c r="N39" s="4"/>
      <c r="O39" s="5">
        <v>25620000000</v>
      </c>
      <c r="P39" s="4"/>
      <c r="Q39" s="5">
        <v>515838926</v>
      </c>
      <c r="R39" s="4"/>
      <c r="S39" s="5">
        <f t="shared" si="1"/>
        <v>25104161074</v>
      </c>
    </row>
    <row r="40" spans="1:19" x14ac:dyDescent="0.55000000000000004">
      <c r="A40" s="1" t="s">
        <v>87</v>
      </c>
      <c r="C40" s="4" t="s">
        <v>238</v>
      </c>
      <c r="D40" s="4"/>
      <c r="E40" s="5">
        <v>18133040</v>
      </c>
      <c r="F40" s="4"/>
      <c r="G40" s="5">
        <v>5000</v>
      </c>
      <c r="H40" s="4"/>
      <c r="I40" s="5">
        <v>0</v>
      </c>
      <c r="J40" s="4"/>
      <c r="K40" s="5">
        <v>0</v>
      </c>
      <c r="L40" s="4"/>
      <c r="M40" s="5">
        <f t="shared" si="0"/>
        <v>0</v>
      </c>
      <c r="N40" s="4"/>
      <c r="O40" s="5">
        <v>90665200000</v>
      </c>
      <c r="P40" s="4"/>
      <c r="Q40" s="5">
        <v>0</v>
      </c>
      <c r="R40" s="4"/>
      <c r="S40" s="5">
        <f t="shared" si="1"/>
        <v>90665200000</v>
      </c>
    </row>
    <row r="41" spans="1:19" x14ac:dyDescent="0.55000000000000004">
      <c r="A41" s="1" t="s">
        <v>66</v>
      </c>
      <c r="C41" s="4" t="s">
        <v>223</v>
      </c>
      <c r="D41" s="4"/>
      <c r="E41" s="5">
        <v>1312300</v>
      </c>
      <c r="F41" s="4"/>
      <c r="G41" s="5">
        <v>2080</v>
      </c>
      <c r="H41" s="4"/>
      <c r="I41" s="5">
        <v>0</v>
      </c>
      <c r="J41" s="4"/>
      <c r="K41" s="5">
        <v>0</v>
      </c>
      <c r="L41" s="4"/>
      <c r="M41" s="5">
        <f t="shared" si="0"/>
        <v>0</v>
      </c>
      <c r="N41" s="4"/>
      <c r="O41" s="5">
        <v>2729584000</v>
      </c>
      <c r="P41" s="4"/>
      <c r="Q41" s="5">
        <v>0</v>
      </c>
      <c r="R41" s="4"/>
      <c r="S41" s="5">
        <f t="shared" si="1"/>
        <v>2729584000</v>
      </c>
    </row>
    <row r="42" spans="1:19" x14ac:dyDescent="0.55000000000000004">
      <c r="A42" s="1" t="s">
        <v>67</v>
      </c>
      <c r="C42" s="4" t="s">
        <v>239</v>
      </c>
      <c r="D42" s="4"/>
      <c r="E42" s="5">
        <v>1593955</v>
      </c>
      <c r="F42" s="4"/>
      <c r="G42" s="5">
        <v>1650</v>
      </c>
      <c r="H42" s="4"/>
      <c r="I42" s="5">
        <v>0</v>
      </c>
      <c r="J42" s="4"/>
      <c r="K42" s="5">
        <v>0</v>
      </c>
      <c r="L42" s="4"/>
      <c r="M42" s="5">
        <f t="shared" si="0"/>
        <v>0</v>
      </c>
      <c r="N42" s="4"/>
      <c r="O42" s="5">
        <v>2630025750</v>
      </c>
      <c r="P42" s="4"/>
      <c r="Q42" s="5">
        <v>0</v>
      </c>
      <c r="R42" s="4"/>
      <c r="S42" s="5">
        <f t="shared" si="1"/>
        <v>2630025750</v>
      </c>
    </row>
    <row r="43" spans="1:19" x14ac:dyDescent="0.55000000000000004">
      <c r="A43" s="1" t="s">
        <v>65</v>
      </c>
      <c r="C43" s="4" t="s">
        <v>240</v>
      </c>
      <c r="D43" s="4"/>
      <c r="E43" s="5">
        <v>45861974</v>
      </c>
      <c r="F43" s="4"/>
      <c r="G43" s="5">
        <v>2200</v>
      </c>
      <c r="H43" s="4"/>
      <c r="I43" s="5">
        <v>0</v>
      </c>
      <c r="J43" s="4"/>
      <c r="K43" s="5">
        <v>0</v>
      </c>
      <c r="L43" s="4"/>
      <c r="M43" s="5">
        <f t="shared" si="0"/>
        <v>0</v>
      </c>
      <c r="N43" s="4"/>
      <c r="O43" s="5">
        <v>100896342800</v>
      </c>
      <c r="P43" s="4"/>
      <c r="Q43" s="5">
        <v>69059783</v>
      </c>
      <c r="R43" s="4"/>
      <c r="S43" s="5">
        <f t="shared" si="1"/>
        <v>100827283017</v>
      </c>
    </row>
    <row r="44" spans="1:19" x14ac:dyDescent="0.55000000000000004">
      <c r="A44" s="1" t="s">
        <v>47</v>
      </c>
      <c r="C44" s="4" t="s">
        <v>241</v>
      </c>
      <c r="D44" s="4"/>
      <c r="E44" s="5">
        <v>11144108</v>
      </c>
      <c r="F44" s="4"/>
      <c r="G44" s="5">
        <v>2050</v>
      </c>
      <c r="H44" s="4"/>
      <c r="I44" s="5">
        <v>0</v>
      </c>
      <c r="J44" s="4"/>
      <c r="K44" s="5">
        <v>0</v>
      </c>
      <c r="L44" s="4"/>
      <c r="M44" s="5">
        <f t="shared" si="0"/>
        <v>0</v>
      </c>
      <c r="N44" s="4"/>
      <c r="O44" s="5">
        <v>22845421400</v>
      </c>
      <c r="P44" s="4"/>
      <c r="Q44" s="5">
        <v>1045215358</v>
      </c>
      <c r="R44" s="4"/>
      <c r="S44" s="5">
        <f t="shared" si="1"/>
        <v>21800206042</v>
      </c>
    </row>
    <row r="45" spans="1:19" x14ac:dyDescent="0.55000000000000004">
      <c r="A45" s="1" t="s">
        <v>81</v>
      </c>
      <c r="C45" s="4" t="s">
        <v>242</v>
      </c>
      <c r="D45" s="4"/>
      <c r="E45" s="5">
        <v>410000</v>
      </c>
      <c r="F45" s="4"/>
      <c r="G45" s="5">
        <v>2600</v>
      </c>
      <c r="H45" s="4"/>
      <c r="I45" s="5">
        <v>0</v>
      </c>
      <c r="J45" s="4"/>
      <c r="K45" s="5">
        <v>0</v>
      </c>
      <c r="L45" s="4"/>
      <c r="M45" s="5">
        <f t="shared" si="0"/>
        <v>0</v>
      </c>
      <c r="N45" s="4"/>
      <c r="O45" s="5">
        <v>1066000000</v>
      </c>
      <c r="P45" s="4"/>
      <c r="Q45" s="5">
        <v>61896774</v>
      </c>
      <c r="R45" s="4"/>
      <c r="S45" s="5">
        <f t="shared" si="1"/>
        <v>1004103226</v>
      </c>
    </row>
    <row r="46" spans="1:19" x14ac:dyDescent="0.55000000000000004">
      <c r="A46" s="1" t="s">
        <v>77</v>
      </c>
      <c r="C46" s="4" t="s">
        <v>243</v>
      </c>
      <c r="D46" s="4"/>
      <c r="E46" s="5">
        <v>7985588</v>
      </c>
      <c r="F46" s="4"/>
      <c r="G46" s="5">
        <v>1400</v>
      </c>
      <c r="H46" s="4"/>
      <c r="I46" s="5">
        <v>0</v>
      </c>
      <c r="J46" s="4"/>
      <c r="K46" s="5">
        <v>0</v>
      </c>
      <c r="L46" s="4"/>
      <c r="M46" s="5">
        <f t="shared" si="0"/>
        <v>0</v>
      </c>
      <c r="N46" s="4"/>
      <c r="O46" s="5">
        <v>11179823200</v>
      </c>
      <c r="P46" s="4"/>
      <c r="Q46" s="5">
        <v>0</v>
      </c>
      <c r="R46" s="4"/>
      <c r="S46" s="5">
        <f t="shared" si="1"/>
        <v>11179823200</v>
      </c>
    </row>
    <row r="47" spans="1:19" x14ac:dyDescent="0.55000000000000004">
      <c r="A47" s="1" t="s">
        <v>244</v>
      </c>
      <c r="C47" s="4" t="s">
        <v>245</v>
      </c>
      <c r="D47" s="4"/>
      <c r="E47" s="5">
        <v>500000</v>
      </c>
      <c r="F47" s="4"/>
      <c r="G47" s="5">
        <v>1200</v>
      </c>
      <c r="H47" s="4"/>
      <c r="I47" s="5">
        <v>0</v>
      </c>
      <c r="J47" s="4"/>
      <c r="K47" s="5">
        <v>0</v>
      </c>
      <c r="L47" s="4"/>
      <c r="M47" s="5">
        <f t="shared" si="0"/>
        <v>0</v>
      </c>
      <c r="N47" s="4"/>
      <c r="O47" s="5">
        <v>600000000</v>
      </c>
      <c r="P47" s="4"/>
      <c r="Q47" s="5">
        <v>28571429</v>
      </c>
      <c r="R47" s="4"/>
      <c r="S47" s="5">
        <f t="shared" si="1"/>
        <v>571428571</v>
      </c>
    </row>
    <row r="48" spans="1:19" x14ac:dyDescent="0.55000000000000004">
      <c r="A48" s="1" t="s">
        <v>82</v>
      </c>
      <c r="C48" s="4" t="s">
        <v>246</v>
      </c>
      <c r="D48" s="4"/>
      <c r="E48" s="5">
        <v>64282163</v>
      </c>
      <c r="F48" s="4"/>
      <c r="G48" s="5">
        <v>1800</v>
      </c>
      <c r="H48" s="4"/>
      <c r="I48" s="5">
        <v>0</v>
      </c>
      <c r="J48" s="4"/>
      <c r="K48" s="5">
        <v>0</v>
      </c>
      <c r="L48" s="4"/>
      <c r="M48" s="5">
        <f t="shared" si="0"/>
        <v>0</v>
      </c>
      <c r="N48" s="4"/>
      <c r="O48" s="5">
        <v>115707893400</v>
      </c>
      <c r="P48" s="4"/>
      <c r="Q48" s="5">
        <v>0</v>
      </c>
      <c r="R48" s="4"/>
      <c r="S48" s="5">
        <f t="shared" si="1"/>
        <v>115707893400</v>
      </c>
    </row>
    <row r="49" spans="1:19" x14ac:dyDescent="0.55000000000000004">
      <c r="A49" s="1" t="s">
        <v>42</v>
      </c>
      <c r="C49" s="4" t="s">
        <v>232</v>
      </c>
      <c r="D49" s="4"/>
      <c r="E49" s="5">
        <v>10378060</v>
      </c>
      <c r="F49" s="4"/>
      <c r="G49" s="5">
        <v>300</v>
      </c>
      <c r="H49" s="4"/>
      <c r="I49" s="5">
        <v>0</v>
      </c>
      <c r="J49" s="4"/>
      <c r="K49" s="5">
        <v>0</v>
      </c>
      <c r="L49" s="4"/>
      <c r="M49" s="5">
        <f t="shared" si="0"/>
        <v>0</v>
      </c>
      <c r="N49" s="4"/>
      <c r="O49" s="5">
        <v>3113418000</v>
      </c>
      <c r="P49" s="4"/>
      <c r="Q49" s="5">
        <v>232815795</v>
      </c>
      <c r="R49" s="4"/>
      <c r="S49" s="5">
        <f t="shared" si="1"/>
        <v>2880602205</v>
      </c>
    </row>
    <row r="50" spans="1:19" x14ac:dyDescent="0.55000000000000004">
      <c r="A50" s="1" t="s">
        <v>27</v>
      </c>
      <c r="C50" s="4" t="s">
        <v>228</v>
      </c>
      <c r="D50" s="4"/>
      <c r="E50" s="5">
        <v>1435732</v>
      </c>
      <c r="F50" s="4"/>
      <c r="G50" s="5">
        <v>6500</v>
      </c>
      <c r="H50" s="4"/>
      <c r="I50" s="5">
        <v>0</v>
      </c>
      <c r="J50" s="4"/>
      <c r="K50" s="5">
        <v>0</v>
      </c>
      <c r="L50" s="4"/>
      <c r="M50" s="5">
        <f t="shared" si="0"/>
        <v>0</v>
      </c>
      <c r="N50" s="4"/>
      <c r="O50" s="5">
        <v>9332258000</v>
      </c>
      <c r="P50" s="4"/>
      <c r="Q50" s="5">
        <v>609404812</v>
      </c>
      <c r="R50" s="4"/>
      <c r="S50" s="5">
        <f t="shared" si="1"/>
        <v>8722853188</v>
      </c>
    </row>
    <row r="51" spans="1:19" x14ac:dyDescent="0.55000000000000004">
      <c r="A51" s="1" t="s">
        <v>72</v>
      </c>
      <c r="C51" s="4" t="s">
        <v>232</v>
      </c>
      <c r="D51" s="4"/>
      <c r="E51" s="5">
        <v>7509810</v>
      </c>
      <c r="F51" s="4"/>
      <c r="G51" s="5">
        <v>2000</v>
      </c>
      <c r="H51" s="4"/>
      <c r="I51" s="5">
        <v>0</v>
      </c>
      <c r="J51" s="4"/>
      <c r="K51" s="5">
        <v>0</v>
      </c>
      <c r="L51" s="4"/>
      <c r="M51" s="5">
        <f t="shared" si="0"/>
        <v>0</v>
      </c>
      <c r="N51" s="4"/>
      <c r="O51" s="5">
        <v>15019620000</v>
      </c>
      <c r="P51" s="4"/>
      <c r="Q51" s="5">
        <v>0</v>
      </c>
      <c r="R51" s="4"/>
      <c r="S51" s="5">
        <f t="shared" si="1"/>
        <v>15019620000</v>
      </c>
    </row>
    <row r="52" spans="1:19" x14ac:dyDescent="0.55000000000000004">
      <c r="A52" s="1" t="s">
        <v>90</v>
      </c>
      <c r="C52" s="4" t="s">
        <v>247</v>
      </c>
      <c r="D52" s="4"/>
      <c r="E52" s="5">
        <v>4810894</v>
      </c>
      <c r="F52" s="4"/>
      <c r="G52" s="5">
        <v>138</v>
      </c>
      <c r="H52" s="4"/>
      <c r="I52" s="5">
        <v>0</v>
      </c>
      <c r="J52" s="4"/>
      <c r="K52" s="5">
        <v>0</v>
      </c>
      <c r="L52" s="4"/>
      <c r="M52" s="5">
        <f t="shared" si="0"/>
        <v>0</v>
      </c>
      <c r="N52" s="4"/>
      <c r="O52" s="5">
        <v>663903372</v>
      </c>
      <c r="P52" s="4"/>
      <c r="Q52" s="5">
        <v>454417</v>
      </c>
      <c r="R52" s="4"/>
      <c r="S52" s="5">
        <f t="shared" si="1"/>
        <v>663448955</v>
      </c>
    </row>
    <row r="53" spans="1:19" x14ac:dyDescent="0.55000000000000004">
      <c r="A53" s="1" t="s">
        <v>78</v>
      </c>
      <c r="C53" s="4" t="s">
        <v>248</v>
      </c>
      <c r="D53" s="4"/>
      <c r="E53" s="5">
        <v>35010621</v>
      </c>
      <c r="F53" s="4"/>
      <c r="G53" s="5">
        <v>400</v>
      </c>
      <c r="H53" s="4"/>
      <c r="I53" s="5">
        <v>0</v>
      </c>
      <c r="J53" s="4"/>
      <c r="K53" s="5">
        <v>0</v>
      </c>
      <c r="L53" s="4"/>
      <c r="M53" s="5">
        <f t="shared" si="0"/>
        <v>0</v>
      </c>
      <c r="N53" s="4"/>
      <c r="O53" s="5">
        <v>14004248400</v>
      </c>
      <c r="P53" s="4"/>
      <c r="Q53" s="5">
        <v>1233353544</v>
      </c>
      <c r="R53" s="4"/>
      <c r="S53" s="5">
        <f t="shared" si="1"/>
        <v>12770894856</v>
      </c>
    </row>
    <row r="54" spans="1:19" x14ac:dyDescent="0.55000000000000004">
      <c r="A54" s="1" t="s">
        <v>24</v>
      </c>
      <c r="C54" s="4" t="s">
        <v>236</v>
      </c>
      <c r="D54" s="4"/>
      <c r="E54" s="5">
        <v>2400000</v>
      </c>
      <c r="F54" s="4"/>
      <c r="G54" s="5">
        <v>20000</v>
      </c>
      <c r="H54" s="4"/>
      <c r="I54" s="5">
        <v>0</v>
      </c>
      <c r="J54" s="4"/>
      <c r="K54" s="5">
        <v>0</v>
      </c>
      <c r="L54" s="4"/>
      <c r="M54" s="5">
        <f t="shared" si="0"/>
        <v>0</v>
      </c>
      <c r="N54" s="4"/>
      <c r="O54" s="5">
        <v>48000000000</v>
      </c>
      <c r="P54" s="4"/>
      <c r="Q54" s="5">
        <v>0</v>
      </c>
      <c r="R54" s="4"/>
      <c r="S54" s="5">
        <f t="shared" si="1"/>
        <v>48000000000</v>
      </c>
    </row>
    <row r="55" spans="1:19" x14ac:dyDescent="0.55000000000000004">
      <c r="A55" s="1" t="s">
        <v>37</v>
      </c>
      <c r="C55" s="4" t="s">
        <v>249</v>
      </c>
      <c r="D55" s="4"/>
      <c r="E55" s="5">
        <v>26417969</v>
      </c>
      <c r="F55" s="4"/>
      <c r="G55" s="5">
        <v>84</v>
      </c>
      <c r="H55" s="4"/>
      <c r="I55" s="5">
        <v>0</v>
      </c>
      <c r="J55" s="4"/>
      <c r="K55" s="5">
        <v>0</v>
      </c>
      <c r="L55" s="4"/>
      <c r="M55" s="5">
        <f t="shared" si="0"/>
        <v>0</v>
      </c>
      <c r="N55" s="4"/>
      <c r="O55" s="5">
        <v>2219109396</v>
      </c>
      <c r="P55" s="4"/>
      <c r="Q55" s="5">
        <v>0</v>
      </c>
      <c r="R55" s="4"/>
      <c r="S55" s="5">
        <f t="shared" si="1"/>
        <v>2219109396</v>
      </c>
    </row>
    <row r="56" spans="1:19" x14ac:dyDescent="0.55000000000000004">
      <c r="A56" s="1" t="s">
        <v>30</v>
      </c>
      <c r="C56" s="4" t="s">
        <v>250</v>
      </c>
      <c r="D56" s="4"/>
      <c r="E56" s="5">
        <v>5988099</v>
      </c>
      <c r="F56" s="4"/>
      <c r="G56" s="5">
        <v>14200</v>
      </c>
      <c r="H56" s="4"/>
      <c r="I56" s="5">
        <v>0</v>
      </c>
      <c r="J56" s="4"/>
      <c r="K56" s="5">
        <v>0</v>
      </c>
      <c r="L56" s="4"/>
      <c r="M56" s="5">
        <f t="shared" si="0"/>
        <v>0</v>
      </c>
      <c r="N56" s="4"/>
      <c r="O56" s="5">
        <v>85031005800</v>
      </c>
      <c r="P56" s="4"/>
      <c r="Q56" s="5">
        <v>0</v>
      </c>
      <c r="R56" s="4"/>
      <c r="S56" s="5">
        <f t="shared" si="1"/>
        <v>85031005800</v>
      </c>
    </row>
    <row r="57" spans="1:19" x14ac:dyDescent="0.55000000000000004">
      <c r="A57" s="1" t="s">
        <v>34</v>
      </c>
      <c r="C57" s="4" t="s">
        <v>251</v>
      </c>
      <c r="D57" s="4"/>
      <c r="E57" s="5">
        <v>3892776</v>
      </c>
      <c r="F57" s="4"/>
      <c r="G57" s="5">
        <v>10000</v>
      </c>
      <c r="H57" s="4"/>
      <c r="I57" s="5">
        <v>0</v>
      </c>
      <c r="J57" s="4"/>
      <c r="K57" s="5">
        <v>0</v>
      </c>
      <c r="L57" s="4"/>
      <c r="M57" s="5">
        <f t="shared" si="0"/>
        <v>0</v>
      </c>
      <c r="N57" s="4"/>
      <c r="O57" s="5">
        <v>38927760000</v>
      </c>
      <c r="P57" s="4"/>
      <c r="Q57" s="5">
        <v>1288998675</v>
      </c>
      <c r="R57" s="4"/>
      <c r="S57" s="5">
        <f t="shared" si="1"/>
        <v>37638761325</v>
      </c>
    </row>
    <row r="58" spans="1:19" x14ac:dyDescent="0.55000000000000004">
      <c r="A58" s="1" t="s">
        <v>33</v>
      </c>
      <c r="C58" s="4" t="s">
        <v>249</v>
      </c>
      <c r="D58" s="4"/>
      <c r="E58" s="5">
        <v>10223133</v>
      </c>
      <c r="F58" s="4"/>
      <c r="G58" s="5">
        <v>1868</v>
      </c>
      <c r="H58" s="4"/>
      <c r="I58" s="5">
        <v>0</v>
      </c>
      <c r="J58" s="4"/>
      <c r="K58" s="5">
        <v>0</v>
      </c>
      <c r="L58" s="4"/>
      <c r="M58" s="5">
        <f t="shared" si="0"/>
        <v>0</v>
      </c>
      <c r="N58" s="4"/>
      <c r="O58" s="5">
        <v>19096812444</v>
      </c>
      <c r="P58" s="4"/>
      <c r="Q58" s="5">
        <v>384499579</v>
      </c>
      <c r="R58" s="4"/>
      <c r="S58" s="5">
        <f t="shared" si="1"/>
        <v>18712312865</v>
      </c>
    </row>
    <row r="59" spans="1:19" x14ac:dyDescent="0.55000000000000004">
      <c r="A59" s="1" t="s">
        <v>71</v>
      </c>
      <c r="C59" s="4" t="s">
        <v>216</v>
      </c>
      <c r="D59" s="4"/>
      <c r="E59" s="5">
        <v>561012</v>
      </c>
      <c r="F59" s="4"/>
      <c r="G59" s="5">
        <v>680</v>
      </c>
      <c r="H59" s="4"/>
      <c r="I59" s="5">
        <v>0</v>
      </c>
      <c r="J59" s="4"/>
      <c r="K59" s="5">
        <v>0</v>
      </c>
      <c r="L59" s="4"/>
      <c r="M59" s="5">
        <f t="shared" si="0"/>
        <v>0</v>
      </c>
      <c r="N59" s="4"/>
      <c r="O59" s="5">
        <v>381488160</v>
      </c>
      <c r="P59" s="4"/>
      <c r="Q59" s="5">
        <v>22150925</v>
      </c>
      <c r="R59" s="4"/>
      <c r="S59" s="5">
        <f t="shared" si="1"/>
        <v>359337235</v>
      </c>
    </row>
    <row r="60" spans="1:19" x14ac:dyDescent="0.55000000000000004">
      <c r="A60" s="1" t="s">
        <v>68</v>
      </c>
      <c r="C60" s="4" t="s">
        <v>252</v>
      </c>
      <c r="D60" s="4"/>
      <c r="E60" s="5">
        <v>261240</v>
      </c>
      <c r="F60" s="4"/>
      <c r="G60" s="5">
        <v>500</v>
      </c>
      <c r="H60" s="4"/>
      <c r="I60" s="5">
        <v>0</v>
      </c>
      <c r="J60" s="4"/>
      <c r="K60" s="5">
        <v>0</v>
      </c>
      <c r="L60" s="4"/>
      <c r="M60" s="5">
        <f t="shared" si="0"/>
        <v>0</v>
      </c>
      <c r="N60" s="4"/>
      <c r="O60" s="5">
        <v>130620000</v>
      </c>
      <c r="P60" s="4"/>
      <c r="Q60" s="5">
        <v>4741980</v>
      </c>
      <c r="R60" s="4"/>
      <c r="S60" s="5">
        <f t="shared" si="1"/>
        <v>125878020</v>
      </c>
    </row>
    <row r="61" spans="1:19" x14ac:dyDescent="0.55000000000000004">
      <c r="A61" s="1" t="s">
        <v>253</v>
      </c>
      <c r="C61" s="4" t="s">
        <v>241</v>
      </c>
      <c r="D61" s="4"/>
      <c r="E61" s="5">
        <v>86842</v>
      </c>
      <c r="F61" s="4"/>
      <c r="G61" s="5">
        <v>5500</v>
      </c>
      <c r="H61" s="4"/>
      <c r="I61" s="5">
        <v>0</v>
      </c>
      <c r="J61" s="4"/>
      <c r="K61" s="5">
        <v>0</v>
      </c>
      <c r="L61" s="4"/>
      <c r="M61" s="5">
        <f t="shared" si="0"/>
        <v>0</v>
      </c>
      <c r="N61" s="4"/>
      <c r="O61" s="5">
        <v>477631000</v>
      </c>
      <c r="P61" s="4"/>
      <c r="Q61" s="5">
        <v>0</v>
      </c>
      <c r="R61" s="4"/>
      <c r="S61" s="5">
        <f t="shared" si="1"/>
        <v>477631000</v>
      </c>
    </row>
    <row r="62" spans="1:19" x14ac:dyDescent="0.55000000000000004">
      <c r="A62" s="1" t="s">
        <v>26</v>
      </c>
      <c r="C62" s="4" t="s">
        <v>254</v>
      </c>
      <c r="D62" s="4"/>
      <c r="E62" s="5">
        <v>22276849</v>
      </c>
      <c r="F62" s="4"/>
      <c r="G62" s="5">
        <v>780</v>
      </c>
      <c r="H62" s="4"/>
      <c r="I62" s="5">
        <v>0</v>
      </c>
      <c r="J62" s="4"/>
      <c r="K62" s="5">
        <v>0</v>
      </c>
      <c r="L62" s="4"/>
      <c r="M62" s="5">
        <f t="shared" si="0"/>
        <v>0</v>
      </c>
      <c r="N62" s="4"/>
      <c r="O62" s="5">
        <v>17375942220</v>
      </c>
      <c r="P62" s="4"/>
      <c r="Q62" s="5">
        <v>0</v>
      </c>
      <c r="R62" s="4"/>
      <c r="S62" s="5">
        <f t="shared" si="1"/>
        <v>17375942220</v>
      </c>
    </row>
    <row r="63" spans="1:19" x14ac:dyDescent="0.55000000000000004">
      <c r="A63" s="1" t="s">
        <v>35</v>
      </c>
      <c r="C63" s="4" t="s">
        <v>247</v>
      </c>
      <c r="D63" s="4"/>
      <c r="E63" s="5">
        <v>3311040</v>
      </c>
      <c r="F63" s="4"/>
      <c r="G63" s="5">
        <v>11500</v>
      </c>
      <c r="H63" s="4"/>
      <c r="I63" s="5">
        <v>0</v>
      </c>
      <c r="J63" s="4"/>
      <c r="K63" s="5">
        <v>0</v>
      </c>
      <c r="L63" s="4"/>
      <c r="M63" s="5">
        <f t="shared" si="0"/>
        <v>0</v>
      </c>
      <c r="N63" s="4"/>
      <c r="O63" s="5">
        <v>38076966472</v>
      </c>
      <c r="P63" s="4"/>
      <c r="Q63" s="5">
        <v>0</v>
      </c>
      <c r="R63" s="4"/>
      <c r="S63" s="5">
        <f t="shared" si="1"/>
        <v>38076966472</v>
      </c>
    </row>
    <row r="64" spans="1:19" x14ac:dyDescent="0.55000000000000004">
      <c r="A64" s="1" t="s">
        <v>53</v>
      </c>
      <c r="C64" s="4" t="s">
        <v>255</v>
      </c>
      <c r="D64" s="4"/>
      <c r="E64" s="5">
        <v>82469611</v>
      </c>
      <c r="F64" s="4"/>
      <c r="G64" s="5">
        <v>1930</v>
      </c>
      <c r="H64" s="4"/>
      <c r="I64" s="5">
        <v>0</v>
      </c>
      <c r="J64" s="4"/>
      <c r="K64" s="5">
        <v>0</v>
      </c>
      <c r="L64" s="4"/>
      <c r="M64" s="5">
        <f t="shared" si="0"/>
        <v>0</v>
      </c>
      <c r="N64" s="4"/>
      <c r="O64" s="5">
        <v>159166349230</v>
      </c>
      <c r="P64" s="4"/>
      <c r="Q64" s="5">
        <v>0</v>
      </c>
      <c r="R64" s="4"/>
      <c r="S64" s="5">
        <f t="shared" si="1"/>
        <v>159166349230</v>
      </c>
    </row>
    <row r="65" spans="1:19" x14ac:dyDescent="0.55000000000000004">
      <c r="A65" s="1" t="s">
        <v>52</v>
      </c>
      <c r="C65" s="4" t="s">
        <v>242</v>
      </c>
      <c r="D65" s="4"/>
      <c r="E65" s="5">
        <v>21477500</v>
      </c>
      <c r="F65" s="4"/>
      <c r="G65" s="5">
        <v>1350</v>
      </c>
      <c r="H65" s="4"/>
      <c r="I65" s="5">
        <v>0</v>
      </c>
      <c r="J65" s="4"/>
      <c r="K65" s="5">
        <v>0</v>
      </c>
      <c r="L65" s="4"/>
      <c r="M65" s="5">
        <f t="shared" si="0"/>
        <v>0</v>
      </c>
      <c r="N65" s="4"/>
      <c r="O65" s="5">
        <v>28994625000</v>
      </c>
      <c r="P65" s="4"/>
      <c r="Q65" s="5">
        <v>0</v>
      </c>
      <c r="R65" s="4"/>
      <c r="S65" s="5">
        <f t="shared" si="1"/>
        <v>28994625000</v>
      </c>
    </row>
    <row r="66" spans="1:19" x14ac:dyDescent="0.55000000000000004">
      <c r="A66" s="1" t="s">
        <v>256</v>
      </c>
      <c r="C66" s="4" t="s">
        <v>236</v>
      </c>
      <c r="D66" s="4"/>
      <c r="E66" s="5">
        <v>633689</v>
      </c>
      <c r="F66" s="4"/>
      <c r="G66" s="5">
        <v>3000</v>
      </c>
      <c r="H66" s="4"/>
      <c r="I66" s="5">
        <v>0</v>
      </c>
      <c r="J66" s="4"/>
      <c r="K66" s="5">
        <v>0</v>
      </c>
      <c r="L66" s="4"/>
      <c r="M66" s="5">
        <f t="shared" si="0"/>
        <v>0</v>
      </c>
      <c r="N66" s="4"/>
      <c r="O66" s="5">
        <v>1901067000</v>
      </c>
      <c r="P66" s="4"/>
      <c r="Q66" s="5">
        <v>0</v>
      </c>
      <c r="R66" s="4"/>
      <c r="S66" s="5">
        <f t="shared" si="1"/>
        <v>1901067000</v>
      </c>
    </row>
    <row r="67" spans="1:19" x14ac:dyDescent="0.55000000000000004">
      <c r="A67" s="1" t="s">
        <v>23</v>
      </c>
      <c r="C67" s="4" t="s">
        <v>257</v>
      </c>
      <c r="D67" s="4"/>
      <c r="E67" s="5">
        <v>1717429</v>
      </c>
      <c r="F67" s="4"/>
      <c r="G67" s="5">
        <v>5550</v>
      </c>
      <c r="H67" s="4"/>
      <c r="I67" s="5">
        <v>0</v>
      </c>
      <c r="J67" s="4"/>
      <c r="K67" s="5">
        <v>0</v>
      </c>
      <c r="L67" s="4"/>
      <c r="M67" s="5">
        <f t="shared" si="0"/>
        <v>0</v>
      </c>
      <c r="N67" s="4"/>
      <c r="O67" s="5">
        <v>9531730950</v>
      </c>
      <c r="P67" s="4"/>
      <c r="Q67" s="5">
        <v>0</v>
      </c>
      <c r="R67" s="4"/>
      <c r="S67" s="5">
        <f t="shared" si="1"/>
        <v>9531730950</v>
      </c>
    </row>
    <row r="68" spans="1:19" x14ac:dyDescent="0.55000000000000004">
      <c r="A68" s="1" t="s">
        <v>258</v>
      </c>
      <c r="C68" s="4" t="s">
        <v>259</v>
      </c>
      <c r="D68" s="4"/>
      <c r="E68" s="5">
        <v>154264</v>
      </c>
      <c r="F68" s="4"/>
      <c r="G68" s="5">
        <v>110</v>
      </c>
      <c r="H68" s="4"/>
      <c r="I68" s="5">
        <v>0</v>
      </c>
      <c r="J68" s="4"/>
      <c r="K68" s="5">
        <v>0</v>
      </c>
      <c r="L68" s="4"/>
      <c r="M68" s="5">
        <f t="shared" si="0"/>
        <v>0</v>
      </c>
      <c r="N68" s="4"/>
      <c r="O68" s="5">
        <v>16969040</v>
      </c>
      <c r="P68" s="4"/>
      <c r="Q68" s="5">
        <v>0</v>
      </c>
      <c r="R68" s="4"/>
      <c r="S68" s="5">
        <f t="shared" si="1"/>
        <v>16969040</v>
      </c>
    </row>
    <row r="69" spans="1:19" x14ac:dyDescent="0.55000000000000004">
      <c r="A69" s="1" t="s">
        <v>260</v>
      </c>
      <c r="C69" s="4" t="s">
        <v>257</v>
      </c>
      <c r="D69" s="4"/>
      <c r="E69" s="5">
        <v>2005582</v>
      </c>
      <c r="F69" s="4"/>
      <c r="G69" s="5">
        <v>165</v>
      </c>
      <c r="H69" s="4"/>
      <c r="I69" s="5">
        <v>0</v>
      </c>
      <c r="J69" s="4"/>
      <c r="K69" s="5">
        <v>0</v>
      </c>
      <c r="L69" s="4"/>
      <c r="M69" s="5">
        <f t="shared" si="0"/>
        <v>0</v>
      </c>
      <c r="N69" s="4"/>
      <c r="O69" s="5">
        <v>330921030</v>
      </c>
      <c r="P69" s="4"/>
      <c r="Q69" s="5">
        <v>0</v>
      </c>
      <c r="R69" s="4"/>
      <c r="S69" s="5">
        <f t="shared" si="1"/>
        <v>330921030</v>
      </c>
    </row>
    <row r="70" spans="1:19" x14ac:dyDescent="0.55000000000000004">
      <c r="A70" s="1" t="s">
        <v>29</v>
      </c>
      <c r="C70" s="4" t="s">
        <v>218</v>
      </c>
      <c r="D70" s="4"/>
      <c r="E70" s="5">
        <v>5100000</v>
      </c>
      <c r="F70" s="4"/>
      <c r="G70" s="5">
        <v>10000</v>
      </c>
      <c r="H70" s="4"/>
      <c r="I70" s="5">
        <v>0</v>
      </c>
      <c r="J70" s="4"/>
      <c r="K70" s="5">
        <v>0</v>
      </c>
      <c r="L70" s="4"/>
      <c r="M70" s="5">
        <f t="shared" si="0"/>
        <v>0</v>
      </c>
      <c r="N70" s="4"/>
      <c r="O70" s="5">
        <v>51000000000</v>
      </c>
      <c r="P70" s="4"/>
      <c r="Q70" s="5">
        <v>0</v>
      </c>
      <c r="R70" s="4"/>
      <c r="S70" s="5">
        <f t="shared" si="1"/>
        <v>51000000000</v>
      </c>
    </row>
    <row r="71" spans="1:19" ht="24.75" thickBot="1" x14ac:dyDescent="0.6">
      <c r="C71" s="4"/>
      <c r="D71" s="4"/>
      <c r="E71" s="4"/>
      <c r="F71" s="4"/>
      <c r="G71" s="4"/>
      <c r="H71" s="4"/>
      <c r="I71" s="6">
        <f>SUM(I8:I70)</f>
        <v>26121062100</v>
      </c>
      <c r="J71" s="4"/>
      <c r="K71" s="6">
        <f>SUM(K8:K70)</f>
        <v>33825503</v>
      </c>
      <c r="L71" s="4"/>
      <c r="M71" s="6">
        <f>SUM(M8:M70)</f>
        <v>26087236597</v>
      </c>
      <c r="N71" s="4"/>
      <c r="O71" s="6">
        <f>SUM(O8:O70)</f>
        <v>1674342139952</v>
      </c>
      <c r="P71" s="4"/>
      <c r="Q71" s="6">
        <f>SUM(Q8:Q70)</f>
        <v>26856207238</v>
      </c>
      <c r="R71" s="4"/>
      <c r="S71" s="6">
        <f>SUM(S8:S70)</f>
        <v>1647485932714</v>
      </c>
    </row>
    <row r="72" spans="1:19" ht="24.75" thickTop="1" x14ac:dyDescent="0.55000000000000004">
      <c r="C72" s="4"/>
      <c r="D72" s="4"/>
      <c r="E72" s="4"/>
      <c r="F72" s="4"/>
      <c r="G72" s="4"/>
      <c r="H72" s="4"/>
      <c r="I72" s="5"/>
      <c r="J72" s="4"/>
      <c r="K72" s="4"/>
      <c r="L72" s="4"/>
      <c r="M72" s="4"/>
      <c r="N72" s="4"/>
      <c r="O72" s="5"/>
      <c r="P72" s="4"/>
      <c r="Q72" s="5"/>
      <c r="R72" s="4"/>
      <c r="S72" s="4"/>
    </row>
    <row r="73" spans="1:19" ht="24" customHeight="1" x14ac:dyDescent="0.55000000000000004">
      <c r="K73" s="11"/>
      <c r="L73" s="11"/>
      <c r="M73" s="11"/>
      <c r="N73" s="11"/>
      <c r="O73" s="11"/>
    </row>
    <row r="74" spans="1:19" ht="24" customHeight="1" x14ac:dyDescent="0.55000000000000004">
      <c r="K74" s="11"/>
      <c r="L74" s="11"/>
      <c r="M74" s="11"/>
      <c r="N74" s="11"/>
      <c r="O74" s="11"/>
    </row>
    <row r="75" spans="1:19" ht="24" customHeight="1" x14ac:dyDescent="0.55000000000000004">
      <c r="K75" s="11"/>
      <c r="L75" s="11"/>
      <c r="M75" s="11"/>
      <c r="N75" s="11"/>
      <c r="O75" s="11"/>
    </row>
  </sheetData>
  <mergeCells count="16">
    <mergeCell ref="O7"/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8"/>
  <sheetViews>
    <sheetView rightToLeft="1" topLeftCell="A104" workbookViewId="0">
      <selection activeCell="Q109" sqref="Q109"/>
    </sheetView>
  </sheetViews>
  <sheetFormatPr defaultRowHeight="24" x14ac:dyDescent="0.55000000000000004"/>
  <cols>
    <col min="1" max="1" width="34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4.75" x14ac:dyDescent="0.55000000000000004">
      <c r="A3" s="22" t="s">
        <v>191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4.75" x14ac:dyDescent="0.55000000000000004">
      <c r="A6" s="23" t="s">
        <v>3</v>
      </c>
      <c r="C6" s="24" t="s">
        <v>193</v>
      </c>
      <c r="D6" s="24" t="s">
        <v>193</v>
      </c>
      <c r="E6" s="24" t="s">
        <v>193</v>
      </c>
      <c r="F6" s="24" t="s">
        <v>193</v>
      </c>
      <c r="G6" s="24" t="s">
        <v>193</v>
      </c>
      <c r="H6" s="24" t="s">
        <v>193</v>
      </c>
      <c r="I6" s="24" t="s">
        <v>193</v>
      </c>
      <c r="K6" s="24" t="s">
        <v>194</v>
      </c>
      <c r="L6" s="24" t="s">
        <v>194</v>
      </c>
      <c r="M6" s="24" t="s">
        <v>194</v>
      </c>
      <c r="N6" s="24" t="s">
        <v>194</v>
      </c>
      <c r="O6" s="24" t="s">
        <v>194</v>
      </c>
      <c r="P6" s="24" t="s">
        <v>194</v>
      </c>
      <c r="Q6" s="24" t="s">
        <v>194</v>
      </c>
    </row>
    <row r="7" spans="1:17" ht="24.75" x14ac:dyDescent="0.55000000000000004">
      <c r="A7" s="24" t="s">
        <v>3</v>
      </c>
      <c r="C7" s="24" t="s">
        <v>7</v>
      </c>
      <c r="E7" s="24" t="s">
        <v>261</v>
      </c>
      <c r="G7" s="24" t="s">
        <v>262</v>
      </c>
      <c r="I7" s="24" t="s">
        <v>263</v>
      </c>
      <c r="K7" s="24" t="s">
        <v>7</v>
      </c>
      <c r="M7" s="24" t="s">
        <v>261</v>
      </c>
      <c r="O7" s="24" t="s">
        <v>262</v>
      </c>
      <c r="Q7" s="24" t="s">
        <v>263</v>
      </c>
    </row>
    <row r="8" spans="1:17" x14ac:dyDescent="0.55000000000000004">
      <c r="A8" s="12" t="s">
        <v>45</v>
      </c>
      <c r="B8" s="4"/>
      <c r="C8" s="8">
        <v>10359999</v>
      </c>
      <c r="D8" s="8"/>
      <c r="E8" s="8">
        <v>62716994166</v>
      </c>
      <c r="F8" s="8"/>
      <c r="G8" s="8">
        <v>55147701766</v>
      </c>
      <c r="H8" s="8"/>
      <c r="I8" s="8">
        <f>E8-G8</f>
        <v>7569292400</v>
      </c>
      <c r="J8" s="8"/>
      <c r="K8" s="8">
        <v>10359999</v>
      </c>
      <c r="L8" s="8"/>
      <c r="M8" s="8">
        <v>62716994166</v>
      </c>
      <c r="N8" s="8"/>
      <c r="O8" s="8">
        <v>12711718773</v>
      </c>
      <c r="P8" s="8"/>
      <c r="Q8" s="8">
        <f>M8-O8</f>
        <v>50005275393</v>
      </c>
    </row>
    <row r="9" spans="1:17" x14ac:dyDescent="0.55000000000000004">
      <c r="A9" s="12" t="s">
        <v>44</v>
      </c>
      <c r="B9" s="4"/>
      <c r="C9" s="8">
        <v>9403312</v>
      </c>
      <c r="D9" s="8"/>
      <c r="E9" s="8">
        <v>39988015892</v>
      </c>
      <c r="F9" s="8"/>
      <c r="G9" s="8">
        <v>39165448010</v>
      </c>
      <c r="H9" s="8"/>
      <c r="I9" s="8">
        <f t="shared" ref="I9:I72" si="0">E9-G9</f>
        <v>822567882</v>
      </c>
      <c r="J9" s="8"/>
      <c r="K9" s="8">
        <v>9403312</v>
      </c>
      <c r="L9" s="8"/>
      <c r="M9" s="8">
        <v>39988015892</v>
      </c>
      <c r="N9" s="8"/>
      <c r="O9" s="8">
        <v>6930240944</v>
      </c>
      <c r="P9" s="8"/>
      <c r="Q9" s="8">
        <f t="shared" ref="Q9:Q72" si="1">M9-O9</f>
        <v>33057774948</v>
      </c>
    </row>
    <row r="10" spans="1:17" x14ac:dyDescent="0.55000000000000004">
      <c r="A10" s="12" t="s">
        <v>102</v>
      </c>
      <c r="B10" s="4"/>
      <c r="C10" s="8">
        <v>15019620</v>
      </c>
      <c r="D10" s="8"/>
      <c r="E10" s="8">
        <v>125264824859</v>
      </c>
      <c r="F10" s="8"/>
      <c r="G10" s="8">
        <v>136453247700</v>
      </c>
      <c r="H10" s="8"/>
      <c r="I10" s="8">
        <f t="shared" si="0"/>
        <v>-11188422841</v>
      </c>
      <c r="J10" s="8"/>
      <c r="K10" s="8">
        <v>15019620</v>
      </c>
      <c r="L10" s="8"/>
      <c r="M10" s="8">
        <v>125264824859</v>
      </c>
      <c r="N10" s="8"/>
      <c r="O10" s="8">
        <v>136453247700</v>
      </c>
      <c r="P10" s="8"/>
      <c r="Q10" s="8">
        <f t="shared" si="1"/>
        <v>-11188422841</v>
      </c>
    </row>
    <row r="11" spans="1:17" x14ac:dyDescent="0.55000000000000004">
      <c r="A11" s="12" t="s">
        <v>99</v>
      </c>
      <c r="B11" s="4"/>
      <c r="C11" s="8">
        <v>1446252</v>
      </c>
      <c r="D11" s="8"/>
      <c r="E11" s="8">
        <v>4686728569</v>
      </c>
      <c r="F11" s="8"/>
      <c r="G11" s="8">
        <v>3068946744</v>
      </c>
      <c r="H11" s="8"/>
      <c r="I11" s="8">
        <f t="shared" si="0"/>
        <v>1617781825</v>
      </c>
      <c r="J11" s="8"/>
      <c r="K11" s="8">
        <v>1446252</v>
      </c>
      <c r="L11" s="8"/>
      <c r="M11" s="8">
        <v>4686728569</v>
      </c>
      <c r="N11" s="8"/>
      <c r="O11" s="8">
        <v>3068946744</v>
      </c>
      <c r="P11" s="8"/>
      <c r="Q11" s="8">
        <f t="shared" si="1"/>
        <v>1617781825</v>
      </c>
    </row>
    <row r="12" spans="1:17" x14ac:dyDescent="0.55000000000000004">
      <c r="A12" s="12" t="s">
        <v>69</v>
      </c>
      <c r="B12" s="4"/>
      <c r="C12" s="8">
        <v>42700000</v>
      </c>
      <c r="D12" s="8"/>
      <c r="E12" s="8">
        <v>452049207750</v>
      </c>
      <c r="F12" s="8"/>
      <c r="G12" s="8">
        <v>525056215950</v>
      </c>
      <c r="H12" s="8"/>
      <c r="I12" s="8">
        <f t="shared" si="0"/>
        <v>-73007008200</v>
      </c>
      <c r="J12" s="8"/>
      <c r="K12" s="8">
        <v>42700000</v>
      </c>
      <c r="L12" s="8"/>
      <c r="M12" s="8">
        <v>452049207750</v>
      </c>
      <c r="N12" s="8"/>
      <c r="O12" s="8">
        <v>512772339807</v>
      </c>
      <c r="P12" s="8"/>
      <c r="Q12" s="8">
        <f t="shared" si="1"/>
        <v>-60723132057</v>
      </c>
    </row>
    <row r="13" spans="1:17" x14ac:dyDescent="0.55000000000000004">
      <c r="A13" s="12" t="s">
        <v>88</v>
      </c>
      <c r="B13" s="4"/>
      <c r="C13" s="8">
        <v>2387808</v>
      </c>
      <c r="D13" s="8"/>
      <c r="E13" s="8">
        <v>41374231054</v>
      </c>
      <c r="F13" s="8"/>
      <c r="G13" s="8">
        <v>46176024951</v>
      </c>
      <c r="H13" s="8"/>
      <c r="I13" s="8">
        <f t="shared" si="0"/>
        <v>-4801793897</v>
      </c>
      <c r="J13" s="8"/>
      <c r="K13" s="8">
        <v>2387808</v>
      </c>
      <c r="L13" s="8"/>
      <c r="M13" s="8">
        <v>41374231054</v>
      </c>
      <c r="N13" s="8"/>
      <c r="O13" s="8">
        <v>43957227768</v>
      </c>
      <c r="P13" s="8"/>
      <c r="Q13" s="8">
        <f t="shared" si="1"/>
        <v>-2582996714</v>
      </c>
    </row>
    <row r="14" spans="1:17" x14ac:dyDescent="0.55000000000000004">
      <c r="A14" s="12" t="s">
        <v>87</v>
      </c>
      <c r="B14" s="4"/>
      <c r="C14" s="8">
        <v>18133040</v>
      </c>
      <c r="D14" s="8"/>
      <c r="E14" s="8">
        <v>857546435700</v>
      </c>
      <c r="F14" s="8"/>
      <c r="G14" s="8">
        <v>872543359179</v>
      </c>
      <c r="H14" s="8"/>
      <c r="I14" s="8">
        <f t="shared" si="0"/>
        <v>-14996923479</v>
      </c>
      <c r="J14" s="8"/>
      <c r="K14" s="8">
        <v>18133040</v>
      </c>
      <c r="L14" s="8"/>
      <c r="M14" s="8">
        <v>857546435700</v>
      </c>
      <c r="N14" s="8"/>
      <c r="O14" s="8">
        <v>683315351150</v>
      </c>
      <c r="P14" s="8"/>
      <c r="Q14" s="8">
        <f t="shared" si="1"/>
        <v>174231084550</v>
      </c>
    </row>
    <row r="15" spans="1:17" x14ac:dyDescent="0.55000000000000004">
      <c r="A15" s="12" t="s">
        <v>66</v>
      </c>
      <c r="B15" s="4"/>
      <c r="C15" s="8">
        <v>10148705</v>
      </c>
      <c r="D15" s="8"/>
      <c r="E15" s="8">
        <v>83632174501</v>
      </c>
      <c r="F15" s="8"/>
      <c r="G15" s="8">
        <v>88627172789</v>
      </c>
      <c r="H15" s="8"/>
      <c r="I15" s="8">
        <f t="shared" si="0"/>
        <v>-4994998288</v>
      </c>
      <c r="J15" s="8"/>
      <c r="K15" s="8">
        <v>10148705</v>
      </c>
      <c r="L15" s="8"/>
      <c r="M15" s="8">
        <v>83632174501</v>
      </c>
      <c r="N15" s="8"/>
      <c r="O15" s="8">
        <v>93278539505</v>
      </c>
      <c r="P15" s="8"/>
      <c r="Q15" s="8">
        <f t="shared" si="1"/>
        <v>-9646365004</v>
      </c>
    </row>
    <row r="16" spans="1:17" x14ac:dyDescent="0.55000000000000004">
      <c r="A16" s="12" t="s">
        <v>67</v>
      </c>
      <c r="B16" s="4"/>
      <c r="C16" s="8">
        <v>1593955</v>
      </c>
      <c r="D16" s="8"/>
      <c r="E16" s="8">
        <v>30409166813</v>
      </c>
      <c r="F16" s="8"/>
      <c r="G16" s="8">
        <v>29938578935</v>
      </c>
      <c r="H16" s="8"/>
      <c r="I16" s="8">
        <f t="shared" si="0"/>
        <v>470587878</v>
      </c>
      <c r="J16" s="8"/>
      <c r="K16" s="8">
        <v>1593955</v>
      </c>
      <c r="L16" s="8"/>
      <c r="M16" s="8">
        <v>30409166813</v>
      </c>
      <c r="N16" s="8"/>
      <c r="O16" s="8">
        <v>43842311677</v>
      </c>
      <c r="P16" s="8"/>
      <c r="Q16" s="8">
        <f t="shared" si="1"/>
        <v>-13433144864</v>
      </c>
    </row>
    <row r="17" spans="1:17" x14ac:dyDescent="0.55000000000000004">
      <c r="A17" s="12" t="s">
        <v>65</v>
      </c>
      <c r="B17" s="4"/>
      <c r="C17" s="8">
        <v>45861974</v>
      </c>
      <c r="D17" s="8"/>
      <c r="E17" s="8">
        <v>705719194542</v>
      </c>
      <c r="F17" s="8"/>
      <c r="G17" s="8">
        <v>699519077588</v>
      </c>
      <c r="H17" s="8"/>
      <c r="I17" s="8">
        <f t="shared" si="0"/>
        <v>6200116954</v>
      </c>
      <c r="J17" s="8"/>
      <c r="K17" s="8">
        <v>45861974</v>
      </c>
      <c r="L17" s="8"/>
      <c r="M17" s="8">
        <v>705719194542</v>
      </c>
      <c r="N17" s="8"/>
      <c r="O17" s="8">
        <v>678411326485</v>
      </c>
      <c r="P17" s="8"/>
      <c r="Q17" s="8">
        <f t="shared" si="1"/>
        <v>27307868057</v>
      </c>
    </row>
    <row r="18" spans="1:17" x14ac:dyDescent="0.55000000000000004">
      <c r="A18" s="12" t="s">
        <v>47</v>
      </c>
      <c r="B18" s="4"/>
      <c r="C18" s="8">
        <v>10944108</v>
      </c>
      <c r="D18" s="8"/>
      <c r="E18" s="8">
        <v>276750640789</v>
      </c>
      <c r="F18" s="8"/>
      <c r="G18" s="8">
        <v>327653437607</v>
      </c>
      <c r="H18" s="8"/>
      <c r="I18" s="8">
        <f t="shared" si="0"/>
        <v>-50902796818</v>
      </c>
      <c r="J18" s="8"/>
      <c r="K18" s="8">
        <v>10944108</v>
      </c>
      <c r="L18" s="8"/>
      <c r="M18" s="8">
        <v>276750640789</v>
      </c>
      <c r="N18" s="8"/>
      <c r="O18" s="8">
        <v>284050443457</v>
      </c>
      <c r="P18" s="8"/>
      <c r="Q18" s="8">
        <f t="shared" si="1"/>
        <v>-7299802668</v>
      </c>
    </row>
    <row r="19" spans="1:17" x14ac:dyDescent="0.55000000000000004">
      <c r="A19" s="12" t="s">
        <v>81</v>
      </c>
      <c r="B19" s="4"/>
      <c r="C19" s="8">
        <v>410000</v>
      </c>
      <c r="D19" s="8"/>
      <c r="E19" s="8">
        <v>58731505852</v>
      </c>
      <c r="F19" s="8"/>
      <c r="G19" s="8">
        <v>65274482119</v>
      </c>
      <c r="H19" s="8"/>
      <c r="I19" s="8">
        <f t="shared" si="0"/>
        <v>-6542976267</v>
      </c>
      <c r="J19" s="8"/>
      <c r="K19" s="8">
        <v>410000</v>
      </c>
      <c r="L19" s="8"/>
      <c r="M19" s="8">
        <v>58731505852</v>
      </c>
      <c r="N19" s="8"/>
      <c r="O19" s="8">
        <v>57968804060</v>
      </c>
      <c r="P19" s="8"/>
      <c r="Q19" s="8">
        <f t="shared" si="1"/>
        <v>762701792</v>
      </c>
    </row>
    <row r="20" spans="1:17" x14ac:dyDescent="0.55000000000000004">
      <c r="A20" s="12" t="s">
        <v>77</v>
      </c>
      <c r="B20" s="4"/>
      <c r="C20" s="8">
        <v>12786874</v>
      </c>
      <c r="D20" s="8"/>
      <c r="E20" s="8">
        <v>197144385466</v>
      </c>
      <c r="F20" s="8"/>
      <c r="G20" s="8">
        <v>218117192430</v>
      </c>
      <c r="H20" s="8"/>
      <c r="I20" s="8">
        <f t="shared" si="0"/>
        <v>-20972806964</v>
      </c>
      <c r="J20" s="8"/>
      <c r="K20" s="8">
        <v>12786874</v>
      </c>
      <c r="L20" s="8"/>
      <c r="M20" s="8">
        <v>197144385466</v>
      </c>
      <c r="N20" s="8"/>
      <c r="O20" s="8">
        <v>271363752996</v>
      </c>
      <c r="P20" s="8"/>
      <c r="Q20" s="8">
        <f t="shared" si="1"/>
        <v>-74219367530</v>
      </c>
    </row>
    <row r="21" spans="1:17" x14ac:dyDescent="0.55000000000000004">
      <c r="A21" s="12" t="s">
        <v>82</v>
      </c>
      <c r="B21" s="4"/>
      <c r="C21" s="8">
        <v>56629874</v>
      </c>
      <c r="D21" s="8"/>
      <c r="E21" s="8">
        <v>1321194979080</v>
      </c>
      <c r="F21" s="8"/>
      <c r="G21" s="8">
        <v>1385931844267</v>
      </c>
      <c r="H21" s="8"/>
      <c r="I21" s="8">
        <f t="shared" si="0"/>
        <v>-64736865187</v>
      </c>
      <c r="J21" s="8"/>
      <c r="K21" s="8">
        <v>56629874</v>
      </c>
      <c r="L21" s="8"/>
      <c r="M21" s="8">
        <v>1321194979080</v>
      </c>
      <c r="N21" s="8"/>
      <c r="O21" s="8">
        <v>913634193775</v>
      </c>
      <c r="P21" s="8"/>
      <c r="Q21" s="8">
        <f t="shared" si="1"/>
        <v>407560785305</v>
      </c>
    </row>
    <row r="22" spans="1:17" x14ac:dyDescent="0.55000000000000004">
      <c r="A22" s="12" t="s">
        <v>93</v>
      </c>
      <c r="B22" s="4"/>
      <c r="C22" s="8">
        <v>10359999</v>
      </c>
      <c r="D22" s="8"/>
      <c r="E22" s="8">
        <v>73015351172</v>
      </c>
      <c r="F22" s="8"/>
      <c r="G22" s="8">
        <v>65446058772</v>
      </c>
      <c r="H22" s="8"/>
      <c r="I22" s="8">
        <f t="shared" si="0"/>
        <v>7569292400</v>
      </c>
      <c r="J22" s="8"/>
      <c r="K22" s="8">
        <v>10359999</v>
      </c>
      <c r="L22" s="8"/>
      <c r="M22" s="8">
        <v>73015351172</v>
      </c>
      <c r="N22" s="8"/>
      <c r="O22" s="8">
        <v>120137086603</v>
      </c>
      <c r="P22" s="8"/>
      <c r="Q22" s="8">
        <f t="shared" si="1"/>
        <v>-47121735431</v>
      </c>
    </row>
    <row r="23" spans="1:17" x14ac:dyDescent="0.55000000000000004">
      <c r="A23" s="12" t="s">
        <v>42</v>
      </c>
      <c r="B23" s="4"/>
      <c r="C23" s="8">
        <v>7178060</v>
      </c>
      <c r="D23" s="8"/>
      <c r="E23" s="8">
        <v>87657781420</v>
      </c>
      <c r="F23" s="8"/>
      <c r="G23" s="8">
        <v>109299299617</v>
      </c>
      <c r="H23" s="8"/>
      <c r="I23" s="8">
        <f t="shared" si="0"/>
        <v>-21641518197</v>
      </c>
      <c r="J23" s="8"/>
      <c r="K23" s="8">
        <v>7178060</v>
      </c>
      <c r="L23" s="8"/>
      <c r="M23" s="8">
        <v>87657781420</v>
      </c>
      <c r="N23" s="8"/>
      <c r="O23" s="8">
        <v>278399972640</v>
      </c>
      <c r="P23" s="8"/>
      <c r="Q23" s="8">
        <f t="shared" si="1"/>
        <v>-190742191220</v>
      </c>
    </row>
    <row r="24" spans="1:17" x14ac:dyDescent="0.55000000000000004">
      <c r="A24" s="12" t="s">
        <v>27</v>
      </c>
      <c r="B24" s="4"/>
      <c r="C24" s="8">
        <v>1679210</v>
      </c>
      <c r="D24" s="8"/>
      <c r="E24" s="8">
        <v>80740108543</v>
      </c>
      <c r="F24" s="8"/>
      <c r="G24" s="8">
        <v>85397228717</v>
      </c>
      <c r="H24" s="8"/>
      <c r="I24" s="8">
        <f t="shared" si="0"/>
        <v>-4657120174</v>
      </c>
      <c r="J24" s="8"/>
      <c r="K24" s="8">
        <v>1679210</v>
      </c>
      <c r="L24" s="8"/>
      <c r="M24" s="8">
        <v>80740108543</v>
      </c>
      <c r="N24" s="8"/>
      <c r="O24" s="8">
        <v>59524338859</v>
      </c>
      <c r="P24" s="8"/>
      <c r="Q24" s="8">
        <f t="shared" si="1"/>
        <v>21215769684</v>
      </c>
    </row>
    <row r="25" spans="1:17" x14ac:dyDescent="0.55000000000000004">
      <c r="A25" s="12" t="s">
        <v>72</v>
      </c>
      <c r="B25" s="4"/>
      <c r="C25" s="8">
        <v>7509810</v>
      </c>
      <c r="D25" s="8"/>
      <c r="E25" s="8">
        <v>84505233457</v>
      </c>
      <c r="F25" s="8"/>
      <c r="G25" s="8">
        <v>111687561497</v>
      </c>
      <c r="H25" s="8"/>
      <c r="I25" s="8">
        <f t="shared" si="0"/>
        <v>-27182328040</v>
      </c>
      <c r="J25" s="8"/>
      <c r="K25" s="8">
        <v>7509810</v>
      </c>
      <c r="L25" s="8"/>
      <c r="M25" s="8">
        <v>84505233457</v>
      </c>
      <c r="N25" s="8"/>
      <c r="O25" s="8">
        <v>32706521747</v>
      </c>
      <c r="P25" s="8"/>
      <c r="Q25" s="8">
        <f t="shared" si="1"/>
        <v>51798711710</v>
      </c>
    </row>
    <row r="26" spans="1:17" x14ac:dyDescent="0.55000000000000004">
      <c r="A26" s="12" t="s">
        <v>90</v>
      </c>
      <c r="B26" s="4"/>
      <c r="C26" s="8">
        <v>1652860</v>
      </c>
      <c r="D26" s="8"/>
      <c r="E26" s="8">
        <v>6999288557</v>
      </c>
      <c r="F26" s="8"/>
      <c r="G26" s="8">
        <v>8266803446</v>
      </c>
      <c r="H26" s="8"/>
      <c r="I26" s="8">
        <f t="shared" si="0"/>
        <v>-1267514889</v>
      </c>
      <c r="J26" s="8"/>
      <c r="K26" s="8">
        <v>1652860</v>
      </c>
      <c r="L26" s="8"/>
      <c r="M26" s="8">
        <v>6999288557</v>
      </c>
      <c r="N26" s="8"/>
      <c r="O26" s="8">
        <v>10371001890</v>
      </c>
      <c r="P26" s="8"/>
      <c r="Q26" s="8">
        <f t="shared" si="1"/>
        <v>-3371713333</v>
      </c>
    </row>
    <row r="27" spans="1:17" x14ac:dyDescent="0.55000000000000004">
      <c r="A27" s="12" t="s">
        <v>78</v>
      </c>
      <c r="B27" s="4"/>
      <c r="C27" s="8">
        <v>91735822</v>
      </c>
      <c r="D27" s="8"/>
      <c r="E27" s="8">
        <v>277217581331</v>
      </c>
      <c r="F27" s="8"/>
      <c r="G27" s="8">
        <v>303936249532</v>
      </c>
      <c r="H27" s="8"/>
      <c r="I27" s="8">
        <f t="shared" si="0"/>
        <v>-26718668201</v>
      </c>
      <c r="J27" s="8"/>
      <c r="K27" s="8">
        <v>91735822</v>
      </c>
      <c r="L27" s="8"/>
      <c r="M27" s="8">
        <v>277217581331</v>
      </c>
      <c r="N27" s="8"/>
      <c r="O27" s="8">
        <v>294413408111</v>
      </c>
      <c r="P27" s="8"/>
      <c r="Q27" s="8">
        <f t="shared" si="1"/>
        <v>-17195826780</v>
      </c>
    </row>
    <row r="28" spans="1:17" x14ac:dyDescent="0.55000000000000004">
      <c r="A28" s="12" t="s">
        <v>84</v>
      </c>
      <c r="B28" s="4"/>
      <c r="C28" s="8">
        <v>8217393</v>
      </c>
      <c r="D28" s="8"/>
      <c r="E28" s="8">
        <v>168107719949</v>
      </c>
      <c r="F28" s="8"/>
      <c r="G28" s="8">
        <v>171456804749</v>
      </c>
      <c r="H28" s="8"/>
      <c r="I28" s="8">
        <f t="shared" si="0"/>
        <v>-3349084800</v>
      </c>
      <c r="J28" s="8"/>
      <c r="K28" s="8">
        <v>8217393</v>
      </c>
      <c r="L28" s="8"/>
      <c r="M28" s="8">
        <v>168107719949</v>
      </c>
      <c r="N28" s="8"/>
      <c r="O28" s="8">
        <v>223735201647</v>
      </c>
      <c r="P28" s="8"/>
      <c r="Q28" s="8">
        <f t="shared" si="1"/>
        <v>-55627481698</v>
      </c>
    </row>
    <row r="29" spans="1:17" x14ac:dyDescent="0.55000000000000004">
      <c r="A29" s="12" t="s">
        <v>24</v>
      </c>
      <c r="B29" s="4"/>
      <c r="C29" s="8">
        <v>2400000</v>
      </c>
      <c r="D29" s="8"/>
      <c r="E29" s="8">
        <v>449899077600</v>
      </c>
      <c r="F29" s="8"/>
      <c r="G29" s="8">
        <v>484921447200</v>
      </c>
      <c r="H29" s="8"/>
      <c r="I29" s="8">
        <f t="shared" si="0"/>
        <v>-35022369600</v>
      </c>
      <c r="J29" s="8"/>
      <c r="K29" s="8">
        <v>2400000</v>
      </c>
      <c r="L29" s="8"/>
      <c r="M29" s="8">
        <v>449899077600</v>
      </c>
      <c r="N29" s="8"/>
      <c r="O29" s="8">
        <v>345714685200</v>
      </c>
      <c r="P29" s="8"/>
      <c r="Q29" s="8">
        <f t="shared" si="1"/>
        <v>104184392400</v>
      </c>
    </row>
    <row r="30" spans="1:17" x14ac:dyDescent="0.55000000000000004">
      <c r="A30" s="12" t="s">
        <v>36</v>
      </c>
      <c r="B30" s="4"/>
      <c r="C30" s="8">
        <v>14104969</v>
      </c>
      <c r="D30" s="8"/>
      <c r="E30" s="8">
        <v>79919953276</v>
      </c>
      <c r="F30" s="8"/>
      <c r="G30" s="8">
        <v>78377638388</v>
      </c>
      <c r="H30" s="8"/>
      <c r="I30" s="8">
        <f t="shared" si="0"/>
        <v>1542314888</v>
      </c>
      <c r="J30" s="8"/>
      <c r="K30" s="8">
        <v>14104969</v>
      </c>
      <c r="L30" s="8"/>
      <c r="M30" s="8">
        <v>79919953276</v>
      </c>
      <c r="N30" s="8"/>
      <c r="O30" s="8">
        <v>126690312516</v>
      </c>
      <c r="P30" s="8"/>
      <c r="Q30" s="8">
        <f t="shared" si="1"/>
        <v>-46770359240</v>
      </c>
    </row>
    <row r="31" spans="1:17" x14ac:dyDescent="0.55000000000000004">
      <c r="A31" s="12" t="s">
        <v>37</v>
      </c>
      <c r="B31" s="4"/>
      <c r="C31" s="8">
        <v>12239749</v>
      </c>
      <c r="D31" s="8"/>
      <c r="E31" s="8">
        <v>64728027665</v>
      </c>
      <c r="F31" s="8"/>
      <c r="G31" s="8">
        <v>69716465887</v>
      </c>
      <c r="H31" s="8"/>
      <c r="I31" s="8">
        <f t="shared" si="0"/>
        <v>-4988438222</v>
      </c>
      <c r="J31" s="8"/>
      <c r="K31" s="8">
        <v>12239749</v>
      </c>
      <c r="L31" s="8"/>
      <c r="M31" s="8">
        <v>64728027665</v>
      </c>
      <c r="N31" s="8"/>
      <c r="O31" s="8">
        <v>87115165100</v>
      </c>
      <c r="P31" s="8"/>
      <c r="Q31" s="8">
        <f t="shared" si="1"/>
        <v>-22387137435</v>
      </c>
    </row>
    <row r="32" spans="1:17" x14ac:dyDescent="0.55000000000000004">
      <c r="A32" s="12" t="s">
        <v>30</v>
      </c>
      <c r="B32" s="4"/>
      <c r="C32" s="8">
        <v>5688099</v>
      </c>
      <c r="D32" s="8"/>
      <c r="E32" s="8">
        <v>674213343657</v>
      </c>
      <c r="F32" s="8"/>
      <c r="G32" s="8">
        <v>623098880166</v>
      </c>
      <c r="H32" s="8"/>
      <c r="I32" s="8">
        <f t="shared" si="0"/>
        <v>51114463491</v>
      </c>
      <c r="J32" s="8"/>
      <c r="K32" s="8">
        <v>5688099</v>
      </c>
      <c r="L32" s="8"/>
      <c r="M32" s="8">
        <v>674213343657</v>
      </c>
      <c r="N32" s="8"/>
      <c r="O32" s="8">
        <v>341573533131</v>
      </c>
      <c r="P32" s="8"/>
      <c r="Q32" s="8">
        <f t="shared" si="1"/>
        <v>332639810526</v>
      </c>
    </row>
    <row r="33" spans="1:17" x14ac:dyDescent="0.55000000000000004">
      <c r="A33" s="12" t="s">
        <v>60</v>
      </c>
      <c r="B33" s="4"/>
      <c r="C33" s="8">
        <v>290100</v>
      </c>
      <c r="D33" s="8"/>
      <c r="E33" s="8">
        <v>359976088922</v>
      </c>
      <c r="F33" s="8"/>
      <c r="G33" s="8">
        <v>336333519122</v>
      </c>
      <c r="H33" s="8"/>
      <c r="I33" s="8">
        <f t="shared" si="0"/>
        <v>23642569800</v>
      </c>
      <c r="J33" s="8"/>
      <c r="K33" s="8">
        <v>290100</v>
      </c>
      <c r="L33" s="8"/>
      <c r="M33" s="8">
        <v>359976088922</v>
      </c>
      <c r="N33" s="8"/>
      <c r="O33" s="8">
        <v>316767474413</v>
      </c>
      <c r="P33" s="8"/>
      <c r="Q33" s="8">
        <f t="shared" si="1"/>
        <v>43208614509</v>
      </c>
    </row>
    <row r="34" spans="1:17" x14ac:dyDescent="0.55000000000000004">
      <c r="A34" s="12" t="s">
        <v>34</v>
      </c>
      <c r="B34" s="4"/>
      <c r="C34" s="8">
        <v>3892776</v>
      </c>
      <c r="D34" s="8"/>
      <c r="E34" s="8">
        <v>444038204526</v>
      </c>
      <c r="F34" s="8"/>
      <c r="G34" s="8">
        <v>455066604377</v>
      </c>
      <c r="H34" s="8"/>
      <c r="I34" s="8">
        <f t="shared" si="0"/>
        <v>-11028399851</v>
      </c>
      <c r="J34" s="8"/>
      <c r="K34" s="8">
        <v>3892776</v>
      </c>
      <c r="L34" s="8"/>
      <c r="M34" s="8">
        <v>444038204526</v>
      </c>
      <c r="N34" s="8"/>
      <c r="O34" s="8">
        <v>305389935522</v>
      </c>
      <c r="P34" s="8"/>
      <c r="Q34" s="8">
        <f t="shared" si="1"/>
        <v>138648269004</v>
      </c>
    </row>
    <row r="35" spans="1:17" x14ac:dyDescent="0.55000000000000004">
      <c r="A35" s="12" t="s">
        <v>51</v>
      </c>
      <c r="B35" s="4"/>
      <c r="C35" s="8">
        <v>11359792</v>
      </c>
      <c r="D35" s="8"/>
      <c r="E35" s="8">
        <v>60164848193</v>
      </c>
      <c r="F35" s="8"/>
      <c r="G35" s="8">
        <v>101821778559</v>
      </c>
      <c r="H35" s="8"/>
      <c r="I35" s="8">
        <f t="shared" si="0"/>
        <v>-41656930366</v>
      </c>
      <c r="J35" s="8"/>
      <c r="K35" s="8">
        <v>11359792</v>
      </c>
      <c r="L35" s="8"/>
      <c r="M35" s="8">
        <v>60164848193</v>
      </c>
      <c r="N35" s="8"/>
      <c r="O35" s="8">
        <v>109568228608</v>
      </c>
      <c r="P35" s="8"/>
      <c r="Q35" s="8">
        <f t="shared" si="1"/>
        <v>-49403380415</v>
      </c>
    </row>
    <row r="36" spans="1:17" x14ac:dyDescent="0.55000000000000004">
      <c r="A36" s="12" t="s">
        <v>33</v>
      </c>
      <c r="B36" s="4"/>
      <c r="C36" s="8">
        <v>8819709</v>
      </c>
      <c r="D36" s="8"/>
      <c r="E36" s="8">
        <v>253942867101</v>
      </c>
      <c r="F36" s="8"/>
      <c r="G36" s="8">
        <v>289879749968</v>
      </c>
      <c r="H36" s="8"/>
      <c r="I36" s="8">
        <f t="shared" si="0"/>
        <v>-35936882867</v>
      </c>
      <c r="J36" s="8"/>
      <c r="K36" s="8">
        <v>8819709</v>
      </c>
      <c r="L36" s="8"/>
      <c r="M36" s="8">
        <v>253942867101</v>
      </c>
      <c r="N36" s="8"/>
      <c r="O36" s="8">
        <v>250032682044</v>
      </c>
      <c r="P36" s="8"/>
      <c r="Q36" s="8">
        <f t="shared" si="1"/>
        <v>3910185057</v>
      </c>
    </row>
    <row r="37" spans="1:17" x14ac:dyDescent="0.55000000000000004">
      <c r="A37" s="12" t="s">
        <v>71</v>
      </c>
      <c r="B37" s="4"/>
      <c r="C37" s="8">
        <v>561012</v>
      </c>
      <c r="D37" s="8"/>
      <c r="E37" s="8">
        <v>18377588290</v>
      </c>
      <c r="F37" s="8"/>
      <c r="G37" s="8">
        <v>17791472939</v>
      </c>
      <c r="H37" s="8"/>
      <c r="I37" s="8">
        <f t="shared" si="0"/>
        <v>586115351</v>
      </c>
      <c r="J37" s="8"/>
      <c r="K37" s="8">
        <v>561012</v>
      </c>
      <c r="L37" s="8"/>
      <c r="M37" s="8">
        <v>18377588290</v>
      </c>
      <c r="N37" s="8"/>
      <c r="O37" s="8">
        <v>16913136480</v>
      </c>
      <c r="P37" s="8"/>
      <c r="Q37" s="8">
        <f t="shared" si="1"/>
        <v>1464451810</v>
      </c>
    </row>
    <row r="38" spans="1:17" x14ac:dyDescent="0.55000000000000004">
      <c r="A38" s="12" t="s">
        <v>62</v>
      </c>
      <c r="B38" s="4"/>
      <c r="C38" s="8">
        <v>91400</v>
      </c>
      <c r="D38" s="8"/>
      <c r="E38" s="8">
        <v>113360104922</v>
      </c>
      <c r="F38" s="8"/>
      <c r="G38" s="8">
        <v>105719761504</v>
      </c>
      <c r="H38" s="8"/>
      <c r="I38" s="8">
        <f t="shared" si="0"/>
        <v>7640343418</v>
      </c>
      <c r="J38" s="8"/>
      <c r="K38" s="8">
        <v>91400</v>
      </c>
      <c r="L38" s="8"/>
      <c r="M38" s="8">
        <v>113360104922</v>
      </c>
      <c r="N38" s="8"/>
      <c r="O38" s="8">
        <v>93648316453</v>
      </c>
      <c r="P38" s="8"/>
      <c r="Q38" s="8">
        <f t="shared" si="1"/>
        <v>19711788469</v>
      </c>
    </row>
    <row r="39" spans="1:17" x14ac:dyDescent="0.55000000000000004">
      <c r="A39" s="12" t="s">
        <v>68</v>
      </c>
      <c r="B39" s="4"/>
      <c r="C39" s="8">
        <v>178047</v>
      </c>
      <c r="D39" s="8"/>
      <c r="E39" s="8">
        <v>2981533452</v>
      </c>
      <c r="F39" s="8"/>
      <c r="G39" s="8">
        <v>3938151540</v>
      </c>
      <c r="H39" s="8"/>
      <c r="I39" s="8">
        <f t="shared" si="0"/>
        <v>-956618088</v>
      </c>
      <c r="J39" s="8"/>
      <c r="K39" s="8">
        <v>178047</v>
      </c>
      <c r="L39" s="8"/>
      <c r="M39" s="8">
        <v>2981533452</v>
      </c>
      <c r="N39" s="8"/>
      <c r="O39" s="8">
        <v>2424396101</v>
      </c>
      <c r="P39" s="8"/>
      <c r="Q39" s="8">
        <f t="shared" si="1"/>
        <v>557137351</v>
      </c>
    </row>
    <row r="40" spans="1:17" x14ac:dyDescent="0.55000000000000004">
      <c r="A40" s="12" t="s">
        <v>26</v>
      </c>
      <c r="B40" s="4"/>
      <c r="C40" s="8">
        <v>22344695</v>
      </c>
      <c r="D40" s="8"/>
      <c r="E40" s="8">
        <v>234556017323</v>
      </c>
      <c r="F40" s="8"/>
      <c r="G40" s="8">
        <v>251903389438</v>
      </c>
      <c r="H40" s="8"/>
      <c r="I40" s="8">
        <f t="shared" si="0"/>
        <v>-17347372115</v>
      </c>
      <c r="J40" s="8"/>
      <c r="K40" s="8">
        <v>22344695</v>
      </c>
      <c r="L40" s="8"/>
      <c r="M40" s="8">
        <v>234556017323</v>
      </c>
      <c r="N40" s="8"/>
      <c r="O40" s="8">
        <v>197705682346</v>
      </c>
      <c r="P40" s="8"/>
      <c r="Q40" s="8">
        <f t="shared" si="1"/>
        <v>36850334977</v>
      </c>
    </row>
    <row r="41" spans="1:17" x14ac:dyDescent="0.55000000000000004">
      <c r="A41" s="12" t="s">
        <v>35</v>
      </c>
      <c r="B41" s="4"/>
      <c r="C41" s="8">
        <v>3311040</v>
      </c>
      <c r="D41" s="8"/>
      <c r="E41" s="8">
        <v>376614792114</v>
      </c>
      <c r="F41" s="8"/>
      <c r="G41" s="8">
        <v>364733057198</v>
      </c>
      <c r="H41" s="8"/>
      <c r="I41" s="8">
        <f t="shared" si="0"/>
        <v>11881734916</v>
      </c>
      <c r="J41" s="8"/>
      <c r="K41" s="8">
        <v>3311040</v>
      </c>
      <c r="L41" s="8"/>
      <c r="M41" s="8">
        <v>376614792114</v>
      </c>
      <c r="N41" s="8"/>
      <c r="O41" s="8">
        <v>281123164655</v>
      </c>
      <c r="P41" s="8"/>
      <c r="Q41" s="8">
        <f t="shared" si="1"/>
        <v>95491627459</v>
      </c>
    </row>
    <row r="42" spans="1:17" x14ac:dyDescent="0.55000000000000004">
      <c r="A42" s="12" t="s">
        <v>53</v>
      </c>
      <c r="B42" s="4"/>
      <c r="C42" s="8">
        <v>80000000</v>
      </c>
      <c r="D42" s="8"/>
      <c r="E42" s="8">
        <v>488834028000</v>
      </c>
      <c r="F42" s="8"/>
      <c r="G42" s="8">
        <v>497071552814</v>
      </c>
      <c r="H42" s="8"/>
      <c r="I42" s="8">
        <f t="shared" si="0"/>
        <v>-8237524814</v>
      </c>
      <c r="J42" s="8"/>
      <c r="K42" s="8">
        <v>80000000</v>
      </c>
      <c r="L42" s="8"/>
      <c r="M42" s="8">
        <v>488834028000</v>
      </c>
      <c r="N42" s="8"/>
      <c r="O42" s="8">
        <v>596429999994</v>
      </c>
      <c r="P42" s="8"/>
      <c r="Q42" s="8">
        <f t="shared" si="1"/>
        <v>-107595971994</v>
      </c>
    </row>
    <row r="43" spans="1:17" x14ac:dyDescent="0.55000000000000004">
      <c r="A43" s="12" t="s">
        <v>52</v>
      </c>
      <c r="B43" s="4"/>
      <c r="C43" s="8">
        <v>21477500</v>
      </c>
      <c r="D43" s="8"/>
      <c r="E43" s="8">
        <v>231217347116</v>
      </c>
      <c r="F43" s="8"/>
      <c r="G43" s="8">
        <v>248724108393</v>
      </c>
      <c r="H43" s="8"/>
      <c r="I43" s="8">
        <f t="shared" si="0"/>
        <v>-17506761277</v>
      </c>
      <c r="J43" s="8"/>
      <c r="K43" s="8">
        <v>21477500</v>
      </c>
      <c r="L43" s="8"/>
      <c r="M43" s="8">
        <v>231217347116</v>
      </c>
      <c r="N43" s="8"/>
      <c r="O43" s="8">
        <v>242746189908</v>
      </c>
      <c r="P43" s="8"/>
      <c r="Q43" s="8">
        <f t="shared" si="1"/>
        <v>-11528842792</v>
      </c>
    </row>
    <row r="44" spans="1:17" x14ac:dyDescent="0.55000000000000004">
      <c r="A44" s="12" t="s">
        <v>23</v>
      </c>
      <c r="B44" s="4"/>
      <c r="C44" s="8">
        <v>1717429</v>
      </c>
      <c r="D44" s="8"/>
      <c r="E44" s="8">
        <v>123806890771</v>
      </c>
      <c r="F44" s="8"/>
      <c r="G44" s="8">
        <v>126487210938</v>
      </c>
      <c r="H44" s="8"/>
      <c r="I44" s="8">
        <f t="shared" si="0"/>
        <v>-2680320167</v>
      </c>
      <c r="J44" s="8"/>
      <c r="K44" s="8">
        <v>1717429</v>
      </c>
      <c r="L44" s="8"/>
      <c r="M44" s="8">
        <v>123806890771</v>
      </c>
      <c r="N44" s="8"/>
      <c r="O44" s="8">
        <v>71754048801</v>
      </c>
      <c r="P44" s="8"/>
      <c r="Q44" s="8">
        <f t="shared" si="1"/>
        <v>52052841970</v>
      </c>
    </row>
    <row r="45" spans="1:17" x14ac:dyDescent="0.55000000000000004">
      <c r="A45" s="12" t="s">
        <v>15</v>
      </c>
      <c r="B45" s="4"/>
      <c r="C45" s="8">
        <v>956885</v>
      </c>
      <c r="D45" s="8"/>
      <c r="E45" s="8">
        <v>25729731001</v>
      </c>
      <c r="F45" s="8"/>
      <c r="G45" s="8">
        <v>26737994027</v>
      </c>
      <c r="H45" s="8"/>
      <c r="I45" s="8">
        <f t="shared" si="0"/>
        <v>-1008263026</v>
      </c>
      <c r="J45" s="8"/>
      <c r="K45" s="8">
        <v>956885</v>
      </c>
      <c r="L45" s="8"/>
      <c r="M45" s="8">
        <v>25729731001</v>
      </c>
      <c r="N45" s="8"/>
      <c r="O45" s="8">
        <v>22028778751</v>
      </c>
      <c r="P45" s="8"/>
      <c r="Q45" s="8">
        <f t="shared" si="1"/>
        <v>3700952250</v>
      </c>
    </row>
    <row r="46" spans="1:17" x14ac:dyDescent="0.55000000000000004">
      <c r="A46" s="12" t="s">
        <v>48</v>
      </c>
      <c r="B46" s="4"/>
      <c r="C46" s="8">
        <v>1394767</v>
      </c>
      <c r="D46" s="8"/>
      <c r="E46" s="8">
        <v>8275828305</v>
      </c>
      <c r="F46" s="8"/>
      <c r="G46" s="8">
        <v>6125416226</v>
      </c>
      <c r="H46" s="8"/>
      <c r="I46" s="8">
        <f t="shared" si="0"/>
        <v>2150412079</v>
      </c>
      <c r="J46" s="8"/>
      <c r="K46" s="8">
        <v>1394767</v>
      </c>
      <c r="L46" s="8"/>
      <c r="M46" s="8">
        <v>8275828305</v>
      </c>
      <c r="N46" s="8"/>
      <c r="O46" s="8">
        <v>4652979481</v>
      </c>
      <c r="P46" s="8"/>
      <c r="Q46" s="8">
        <f t="shared" si="1"/>
        <v>3622848824</v>
      </c>
    </row>
    <row r="47" spans="1:17" x14ac:dyDescent="0.55000000000000004">
      <c r="A47" s="12" t="s">
        <v>61</v>
      </c>
      <c r="B47" s="4"/>
      <c r="C47" s="8">
        <v>231600</v>
      </c>
      <c r="D47" s="8"/>
      <c r="E47" s="8">
        <v>287182626033</v>
      </c>
      <c r="F47" s="8"/>
      <c r="G47" s="8">
        <v>266877265101</v>
      </c>
      <c r="H47" s="8"/>
      <c r="I47" s="8">
        <f t="shared" si="0"/>
        <v>20305360932</v>
      </c>
      <c r="J47" s="8"/>
      <c r="K47" s="8">
        <v>231600</v>
      </c>
      <c r="L47" s="8"/>
      <c r="M47" s="8">
        <v>287182626033</v>
      </c>
      <c r="N47" s="8"/>
      <c r="O47" s="8">
        <v>232020934551</v>
      </c>
      <c r="P47" s="8"/>
      <c r="Q47" s="8">
        <f t="shared" si="1"/>
        <v>55161691482</v>
      </c>
    </row>
    <row r="48" spans="1:17" x14ac:dyDescent="0.55000000000000004">
      <c r="A48" s="12" t="s">
        <v>49</v>
      </c>
      <c r="B48" s="4"/>
      <c r="C48" s="8">
        <v>219291</v>
      </c>
      <c r="D48" s="8"/>
      <c r="E48" s="8">
        <v>2017898425</v>
      </c>
      <c r="F48" s="8"/>
      <c r="G48" s="8">
        <v>1985854450</v>
      </c>
      <c r="H48" s="8"/>
      <c r="I48" s="8">
        <f t="shared" si="0"/>
        <v>32043975</v>
      </c>
      <c r="J48" s="8"/>
      <c r="K48" s="8">
        <v>219291</v>
      </c>
      <c r="L48" s="8"/>
      <c r="M48" s="8">
        <v>2017898425</v>
      </c>
      <c r="N48" s="8"/>
      <c r="O48" s="8">
        <v>1102498849</v>
      </c>
      <c r="P48" s="8"/>
      <c r="Q48" s="8">
        <f t="shared" si="1"/>
        <v>915399576</v>
      </c>
    </row>
    <row r="49" spans="1:17" x14ac:dyDescent="0.55000000000000004">
      <c r="A49" s="12" t="s">
        <v>40</v>
      </c>
      <c r="B49" s="4"/>
      <c r="C49" s="8">
        <v>325402</v>
      </c>
      <c r="D49" s="8"/>
      <c r="E49" s="8">
        <v>6641400998</v>
      </c>
      <c r="F49" s="8"/>
      <c r="G49" s="8">
        <v>4792470153</v>
      </c>
      <c r="H49" s="8"/>
      <c r="I49" s="8">
        <f t="shared" si="0"/>
        <v>1848930845</v>
      </c>
      <c r="J49" s="8"/>
      <c r="K49" s="8">
        <v>325402</v>
      </c>
      <c r="L49" s="8"/>
      <c r="M49" s="8">
        <v>6641400998</v>
      </c>
      <c r="N49" s="8"/>
      <c r="O49" s="8">
        <v>2485071658</v>
      </c>
      <c r="P49" s="8"/>
      <c r="Q49" s="8">
        <f t="shared" si="1"/>
        <v>4156329340</v>
      </c>
    </row>
    <row r="50" spans="1:17" x14ac:dyDescent="0.55000000000000004">
      <c r="A50" s="12" t="s">
        <v>29</v>
      </c>
      <c r="B50" s="4"/>
      <c r="C50" s="8">
        <v>4900000</v>
      </c>
      <c r="D50" s="8"/>
      <c r="E50" s="8">
        <v>446412944250</v>
      </c>
      <c r="F50" s="8"/>
      <c r="G50" s="8">
        <v>539680532900</v>
      </c>
      <c r="H50" s="8"/>
      <c r="I50" s="8">
        <f t="shared" si="0"/>
        <v>-93267588650</v>
      </c>
      <c r="J50" s="8"/>
      <c r="K50" s="8">
        <v>4900000</v>
      </c>
      <c r="L50" s="8"/>
      <c r="M50" s="8">
        <v>446412944250</v>
      </c>
      <c r="N50" s="8"/>
      <c r="O50" s="8">
        <v>338697800000</v>
      </c>
      <c r="P50" s="8"/>
      <c r="Q50" s="8">
        <f t="shared" si="1"/>
        <v>107715144250</v>
      </c>
    </row>
    <row r="51" spans="1:17" x14ac:dyDescent="0.55000000000000004">
      <c r="A51" s="12" t="s">
        <v>19</v>
      </c>
      <c r="B51" s="4"/>
      <c r="C51" s="8">
        <v>36110438</v>
      </c>
      <c r="D51" s="8"/>
      <c r="E51" s="8">
        <v>142541351729</v>
      </c>
      <c r="F51" s="8"/>
      <c r="G51" s="8">
        <v>131891973772</v>
      </c>
      <c r="H51" s="8"/>
      <c r="I51" s="8">
        <f t="shared" si="0"/>
        <v>10649377957</v>
      </c>
      <c r="J51" s="8"/>
      <c r="K51" s="8">
        <v>36110438</v>
      </c>
      <c r="L51" s="8"/>
      <c r="M51" s="8">
        <v>142541351729</v>
      </c>
      <c r="N51" s="8"/>
      <c r="O51" s="8">
        <v>149253697584</v>
      </c>
      <c r="P51" s="8"/>
      <c r="Q51" s="8">
        <f t="shared" si="1"/>
        <v>-6712345855</v>
      </c>
    </row>
    <row r="52" spans="1:17" x14ac:dyDescent="0.55000000000000004">
      <c r="A52" s="12" t="s">
        <v>74</v>
      </c>
      <c r="B52" s="4"/>
      <c r="C52" s="8">
        <v>43739341</v>
      </c>
      <c r="D52" s="8"/>
      <c r="E52" s="8">
        <v>1038715505993</v>
      </c>
      <c r="F52" s="8"/>
      <c r="G52" s="8">
        <v>1144020278713</v>
      </c>
      <c r="H52" s="8"/>
      <c r="I52" s="8">
        <f t="shared" si="0"/>
        <v>-105304772720</v>
      </c>
      <c r="J52" s="8"/>
      <c r="K52" s="8">
        <v>43739341</v>
      </c>
      <c r="L52" s="8"/>
      <c r="M52" s="8">
        <v>1038715505993</v>
      </c>
      <c r="N52" s="8"/>
      <c r="O52" s="8">
        <v>877653927871</v>
      </c>
      <c r="P52" s="8"/>
      <c r="Q52" s="8">
        <f t="shared" si="1"/>
        <v>161061578122</v>
      </c>
    </row>
    <row r="53" spans="1:17" x14ac:dyDescent="0.55000000000000004">
      <c r="A53" s="12" t="s">
        <v>57</v>
      </c>
      <c r="B53" s="4"/>
      <c r="C53" s="8">
        <v>4852690</v>
      </c>
      <c r="D53" s="8"/>
      <c r="E53" s="8">
        <v>42546061481</v>
      </c>
      <c r="F53" s="8"/>
      <c r="G53" s="8">
        <v>42449585151</v>
      </c>
      <c r="H53" s="8"/>
      <c r="I53" s="8">
        <f t="shared" si="0"/>
        <v>96476330</v>
      </c>
      <c r="J53" s="8"/>
      <c r="K53" s="8">
        <v>4852690</v>
      </c>
      <c r="L53" s="8"/>
      <c r="M53" s="8">
        <v>42546061481</v>
      </c>
      <c r="N53" s="8"/>
      <c r="O53" s="8">
        <v>47124076038</v>
      </c>
      <c r="P53" s="8"/>
      <c r="Q53" s="8">
        <f t="shared" si="1"/>
        <v>-4578014557</v>
      </c>
    </row>
    <row r="54" spans="1:17" x14ac:dyDescent="0.55000000000000004">
      <c r="A54" s="12" t="s">
        <v>38</v>
      </c>
      <c r="B54" s="4"/>
      <c r="C54" s="8">
        <v>36012483</v>
      </c>
      <c r="D54" s="8"/>
      <c r="E54" s="8">
        <v>187940595812</v>
      </c>
      <c r="F54" s="8"/>
      <c r="G54" s="8">
        <v>216865548463</v>
      </c>
      <c r="H54" s="8"/>
      <c r="I54" s="8">
        <f t="shared" si="0"/>
        <v>-28924952651</v>
      </c>
      <c r="J54" s="8"/>
      <c r="K54" s="8">
        <v>36012483</v>
      </c>
      <c r="L54" s="8"/>
      <c r="M54" s="8">
        <v>187940595812</v>
      </c>
      <c r="N54" s="8"/>
      <c r="O54" s="8">
        <v>275317452416</v>
      </c>
      <c r="P54" s="8"/>
      <c r="Q54" s="8">
        <f t="shared" si="1"/>
        <v>-87376856604</v>
      </c>
    </row>
    <row r="55" spans="1:17" x14ac:dyDescent="0.55000000000000004">
      <c r="A55" s="12" t="s">
        <v>83</v>
      </c>
      <c r="B55" s="4"/>
      <c r="C55" s="8">
        <v>35333329</v>
      </c>
      <c r="D55" s="8"/>
      <c r="E55" s="8">
        <v>264125679607</v>
      </c>
      <c r="F55" s="8"/>
      <c r="G55" s="8">
        <v>286253229893</v>
      </c>
      <c r="H55" s="8"/>
      <c r="I55" s="8">
        <f t="shared" si="0"/>
        <v>-22127550286</v>
      </c>
      <c r="J55" s="8"/>
      <c r="K55" s="8">
        <v>35333329</v>
      </c>
      <c r="L55" s="8"/>
      <c r="M55" s="8">
        <v>264125679607</v>
      </c>
      <c r="N55" s="8"/>
      <c r="O55" s="8">
        <v>355670933040</v>
      </c>
      <c r="P55" s="8"/>
      <c r="Q55" s="8">
        <f t="shared" si="1"/>
        <v>-91545253433</v>
      </c>
    </row>
    <row r="56" spans="1:17" x14ac:dyDescent="0.55000000000000004">
      <c r="A56" s="12" t="s">
        <v>18</v>
      </c>
      <c r="B56" s="4"/>
      <c r="C56" s="8">
        <v>12000000</v>
      </c>
      <c r="D56" s="8"/>
      <c r="E56" s="8">
        <v>37074088800</v>
      </c>
      <c r="F56" s="8"/>
      <c r="G56" s="8">
        <v>32744007000</v>
      </c>
      <c r="H56" s="8"/>
      <c r="I56" s="8">
        <f t="shared" si="0"/>
        <v>4330081800</v>
      </c>
      <c r="J56" s="8"/>
      <c r="K56" s="8">
        <v>12000000</v>
      </c>
      <c r="L56" s="8"/>
      <c r="M56" s="8">
        <v>37074088800</v>
      </c>
      <c r="N56" s="8"/>
      <c r="O56" s="8">
        <v>39720826740</v>
      </c>
      <c r="P56" s="8"/>
      <c r="Q56" s="8">
        <f t="shared" si="1"/>
        <v>-2646737940</v>
      </c>
    </row>
    <row r="57" spans="1:17" x14ac:dyDescent="0.55000000000000004">
      <c r="A57" s="12" t="s">
        <v>56</v>
      </c>
      <c r="B57" s="4"/>
      <c r="C57" s="8">
        <v>9495314</v>
      </c>
      <c r="D57" s="8"/>
      <c r="E57" s="8">
        <v>133748035213</v>
      </c>
      <c r="F57" s="8"/>
      <c r="G57" s="8">
        <v>145452168146</v>
      </c>
      <c r="H57" s="8"/>
      <c r="I57" s="8">
        <f t="shared" si="0"/>
        <v>-11704132933</v>
      </c>
      <c r="J57" s="8"/>
      <c r="K57" s="8">
        <v>9495314</v>
      </c>
      <c r="L57" s="8"/>
      <c r="M57" s="8">
        <v>133748035213</v>
      </c>
      <c r="N57" s="8"/>
      <c r="O57" s="8">
        <v>143847569277</v>
      </c>
      <c r="P57" s="8"/>
      <c r="Q57" s="8">
        <f t="shared" si="1"/>
        <v>-10099534064</v>
      </c>
    </row>
    <row r="58" spans="1:17" x14ac:dyDescent="0.55000000000000004">
      <c r="A58" s="12" t="s">
        <v>55</v>
      </c>
      <c r="B58" s="4"/>
      <c r="C58" s="8">
        <v>52995935</v>
      </c>
      <c r="D58" s="8"/>
      <c r="E58" s="8">
        <v>419864455218</v>
      </c>
      <c r="F58" s="8"/>
      <c r="G58" s="8">
        <v>445045183606</v>
      </c>
      <c r="H58" s="8"/>
      <c r="I58" s="8">
        <f t="shared" si="0"/>
        <v>-25180728388</v>
      </c>
      <c r="J58" s="8"/>
      <c r="K58" s="8">
        <v>52995935</v>
      </c>
      <c r="L58" s="8"/>
      <c r="M58" s="8">
        <v>419864455218</v>
      </c>
      <c r="N58" s="8"/>
      <c r="O58" s="8">
        <v>395271362914</v>
      </c>
      <c r="P58" s="8"/>
      <c r="Q58" s="8">
        <f t="shared" si="1"/>
        <v>24593092304</v>
      </c>
    </row>
    <row r="59" spans="1:17" x14ac:dyDescent="0.55000000000000004">
      <c r="A59" s="12" t="s">
        <v>54</v>
      </c>
      <c r="B59" s="4"/>
      <c r="C59" s="8">
        <v>96672880</v>
      </c>
      <c r="D59" s="8"/>
      <c r="E59" s="8">
        <v>570820197602</v>
      </c>
      <c r="F59" s="8"/>
      <c r="G59" s="8">
        <v>599649500511</v>
      </c>
      <c r="H59" s="8"/>
      <c r="I59" s="8">
        <f t="shared" si="0"/>
        <v>-28829302909</v>
      </c>
      <c r="J59" s="8"/>
      <c r="K59" s="8">
        <v>96672880</v>
      </c>
      <c r="L59" s="8"/>
      <c r="M59" s="8">
        <v>570820197602</v>
      </c>
      <c r="N59" s="8"/>
      <c r="O59" s="8">
        <v>659256351492</v>
      </c>
      <c r="P59" s="8"/>
      <c r="Q59" s="8">
        <f t="shared" si="1"/>
        <v>-88436153890</v>
      </c>
    </row>
    <row r="60" spans="1:17" x14ac:dyDescent="0.55000000000000004">
      <c r="A60" s="12" t="s">
        <v>58</v>
      </c>
      <c r="B60" s="4"/>
      <c r="C60" s="8">
        <v>40664165</v>
      </c>
      <c r="D60" s="8"/>
      <c r="E60" s="8">
        <v>763575607692</v>
      </c>
      <c r="F60" s="8"/>
      <c r="G60" s="8">
        <v>804806265175</v>
      </c>
      <c r="H60" s="8"/>
      <c r="I60" s="8">
        <f t="shared" si="0"/>
        <v>-41230657483</v>
      </c>
      <c r="J60" s="8"/>
      <c r="K60" s="8">
        <v>40664165</v>
      </c>
      <c r="L60" s="8"/>
      <c r="M60" s="8">
        <v>763575607692</v>
      </c>
      <c r="N60" s="8"/>
      <c r="O60" s="8">
        <v>586930535928</v>
      </c>
      <c r="P60" s="8"/>
      <c r="Q60" s="8">
        <f t="shared" si="1"/>
        <v>176645071764</v>
      </c>
    </row>
    <row r="61" spans="1:17" x14ac:dyDescent="0.55000000000000004">
      <c r="A61" s="12" t="s">
        <v>59</v>
      </c>
      <c r="B61" s="4"/>
      <c r="C61" s="8">
        <v>59194533</v>
      </c>
      <c r="D61" s="8"/>
      <c r="E61" s="8">
        <v>854390566675</v>
      </c>
      <c r="F61" s="8"/>
      <c r="G61" s="8">
        <v>954633747778</v>
      </c>
      <c r="H61" s="8"/>
      <c r="I61" s="8">
        <f t="shared" si="0"/>
        <v>-100243181103</v>
      </c>
      <c r="J61" s="8"/>
      <c r="K61" s="8">
        <v>59194533</v>
      </c>
      <c r="L61" s="8"/>
      <c r="M61" s="8">
        <v>854390566675</v>
      </c>
      <c r="N61" s="8"/>
      <c r="O61" s="8">
        <v>623140227359</v>
      </c>
      <c r="P61" s="8"/>
      <c r="Q61" s="8">
        <f t="shared" si="1"/>
        <v>231250339316</v>
      </c>
    </row>
    <row r="62" spans="1:17" x14ac:dyDescent="0.55000000000000004">
      <c r="A62" s="12" t="s">
        <v>86</v>
      </c>
      <c r="B62" s="4"/>
      <c r="C62" s="8">
        <v>48436086</v>
      </c>
      <c r="D62" s="8"/>
      <c r="E62" s="8">
        <v>639885475221</v>
      </c>
      <c r="F62" s="8"/>
      <c r="G62" s="8">
        <v>651440969130</v>
      </c>
      <c r="H62" s="8"/>
      <c r="I62" s="8">
        <f t="shared" si="0"/>
        <v>-11555493909</v>
      </c>
      <c r="J62" s="8"/>
      <c r="K62" s="8">
        <v>48436086</v>
      </c>
      <c r="L62" s="8"/>
      <c r="M62" s="8">
        <v>639885475221</v>
      </c>
      <c r="N62" s="8"/>
      <c r="O62" s="8">
        <v>589743717407</v>
      </c>
      <c r="P62" s="8"/>
      <c r="Q62" s="8">
        <f t="shared" si="1"/>
        <v>50141757814</v>
      </c>
    </row>
    <row r="63" spans="1:17" x14ac:dyDescent="0.55000000000000004">
      <c r="A63" s="12" t="s">
        <v>39</v>
      </c>
      <c r="B63" s="4"/>
      <c r="C63" s="8">
        <v>10593117</v>
      </c>
      <c r="D63" s="8"/>
      <c r="E63" s="8">
        <v>238822394793</v>
      </c>
      <c r="F63" s="8"/>
      <c r="G63" s="8">
        <v>261567384773</v>
      </c>
      <c r="H63" s="8"/>
      <c r="I63" s="8">
        <f t="shared" si="0"/>
        <v>-22744989980</v>
      </c>
      <c r="J63" s="8"/>
      <c r="K63" s="8">
        <v>10593117</v>
      </c>
      <c r="L63" s="8"/>
      <c r="M63" s="8">
        <v>238822394793</v>
      </c>
      <c r="N63" s="8"/>
      <c r="O63" s="8">
        <v>301436980498</v>
      </c>
      <c r="P63" s="8"/>
      <c r="Q63" s="8">
        <f t="shared" si="1"/>
        <v>-62614585705</v>
      </c>
    </row>
    <row r="64" spans="1:17" x14ac:dyDescent="0.55000000000000004">
      <c r="A64" s="12" t="s">
        <v>89</v>
      </c>
      <c r="B64" s="4"/>
      <c r="C64" s="8">
        <v>64221896</v>
      </c>
      <c r="D64" s="8"/>
      <c r="E64" s="8">
        <v>126913474128</v>
      </c>
      <c r="F64" s="8"/>
      <c r="G64" s="8">
        <v>132039227755</v>
      </c>
      <c r="H64" s="8"/>
      <c r="I64" s="8">
        <f t="shared" si="0"/>
        <v>-5125753627</v>
      </c>
      <c r="J64" s="8"/>
      <c r="K64" s="8">
        <v>64221896</v>
      </c>
      <c r="L64" s="8"/>
      <c r="M64" s="8">
        <v>126913474128</v>
      </c>
      <c r="N64" s="8"/>
      <c r="O64" s="8">
        <v>153294881023</v>
      </c>
      <c r="P64" s="8"/>
      <c r="Q64" s="8">
        <f t="shared" si="1"/>
        <v>-26381406895</v>
      </c>
    </row>
    <row r="65" spans="1:17" x14ac:dyDescent="0.55000000000000004">
      <c r="A65" s="12" t="s">
        <v>79</v>
      </c>
      <c r="B65" s="4"/>
      <c r="C65" s="8">
        <v>49573188</v>
      </c>
      <c r="D65" s="8"/>
      <c r="E65" s="8">
        <v>643080869284</v>
      </c>
      <c r="F65" s="8"/>
      <c r="G65" s="8">
        <v>636674699705</v>
      </c>
      <c r="H65" s="8"/>
      <c r="I65" s="8">
        <f t="shared" si="0"/>
        <v>6406169579</v>
      </c>
      <c r="J65" s="8"/>
      <c r="K65" s="8">
        <v>49573188</v>
      </c>
      <c r="L65" s="8"/>
      <c r="M65" s="8">
        <v>643080869284</v>
      </c>
      <c r="N65" s="8"/>
      <c r="O65" s="8">
        <v>627340334313</v>
      </c>
      <c r="P65" s="8"/>
      <c r="Q65" s="8">
        <f t="shared" si="1"/>
        <v>15740534971</v>
      </c>
    </row>
    <row r="66" spans="1:17" x14ac:dyDescent="0.55000000000000004">
      <c r="A66" s="12" t="s">
        <v>92</v>
      </c>
      <c r="B66" s="4"/>
      <c r="C66" s="8">
        <v>4400000</v>
      </c>
      <c r="D66" s="8"/>
      <c r="E66" s="8">
        <v>64732536000</v>
      </c>
      <c r="F66" s="8"/>
      <c r="G66" s="8">
        <v>62895531600</v>
      </c>
      <c r="H66" s="8"/>
      <c r="I66" s="8">
        <f t="shared" si="0"/>
        <v>1837004400</v>
      </c>
      <c r="J66" s="8"/>
      <c r="K66" s="8">
        <v>4400000</v>
      </c>
      <c r="L66" s="8"/>
      <c r="M66" s="8">
        <v>64732536000</v>
      </c>
      <c r="N66" s="8"/>
      <c r="O66" s="8">
        <v>72125268134</v>
      </c>
      <c r="P66" s="8"/>
      <c r="Q66" s="8">
        <f t="shared" si="1"/>
        <v>-7392732134</v>
      </c>
    </row>
    <row r="67" spans="1:17" x14ac:dyDescent="0.55000000000000004">
      <c r="A67" s="12" t="s">
        <v>41</v>
      </c>
      <c r="B67" s="4"/>
      <c r="C67" s="8">
        <v>60880844</v>
      </c>
      <c r="D67" s="8"/>
      <c r="E67" s="8">
        <v>598528983454</v>
      </c>
      <c r="F67" s="8"/>
      <c r="G67" s="8">
        <v>656021656283</v>
      </c>
      <c r="H67" s="8"/>
      <c r="I67" s="8">
        <f t="shared" si="0"/>
        <v>-57492672829</v>
      </c>
      <c r="J67" s="8"/>
      <c r="K67" s="8">
        <v>60880844</v>
      </c>
      <c r="L67" s="8"/>
      <c r="M67" s="8">
        <v>598528983454</v>
      </c>
      <c r="N67" s="8"/>
      <c r="O67" s="8">
        <v>471200534811</v>
      </c>
      <c r="P67" s="8"/>
      <c r="Q67" s="8">
        <f t="shared" si="1"/>
        <v>127328448643</v>
      </c>
    </row>
    <row r="68" spans="1:17" x14ac:dyDescent="0.55000000000000004">
      <c r="A68" s="12" t="s">
        <v>32</v>
      </c>
      <c r="B68" s="4"/>
      <c r="C68" s="8">
        <v>10520888</v>
      </c>
      <c r="D68" s="8"/>
      <c r="E68" s="8">
        <v>886862883150</v>
      </c>
      <c r="F68" s="8"/>
      <c r="G68" s="8">
        <v>962630712292</v>
      </c>
      <c r="H68" s="8"/>
      <c r="I68" s="8">
        <f t="shared" si="0"/>
        <v>-75767829142</v>
      </c>
      <c r="J68" s="8"/>
      <c r="K68" s="8">
        <v>10520888</v>
      </c>
      <c r="L68" s="8"/>
      <c r="M68" s="8">
        <v>886862883150</v>
      </c>
      <c r="N68" s="8"/>
      <c r="O68" s="8">
        <v>576565456926</v>
      </c>
      <c r="P68" s="8"/>
      <c r="Q68" s="8">
        <f t="shared" si="1"/>
        <v>310297426224</v>
      </c>
    </row>
    <row r="69" spans="1:17" x14ac:dyDescent="0.55000000000000004">
      <c r="A69" s="12" t="s">
        <v>91</v>
      </c>
      <c r="B69" s="4"/>
      <c r="C69" s="8">
        <v>1506553</v>
      </c>
      <c r="D69" s="8"/>
      <c r="E69" s="8">
        <v>42606407324</v>
      </c>
      <c r="F69" s="8"/>
      <c r="G69" s="8">
        <v>45242163981</v>
      </c>
      <c r="H69" s="8"/>
      <c r="I69" s="8">
        <f t="shared" si="0"/>
        <v>-2635756657</v>
      </c>
      <c r="J69" s="8"/>
      <c r="K69" s="8">
        <v>1506553</v>
      </c>
      <c r="L69" s="8"/>
      <c r="M69" s="8">
        <v>42606407324</v>
      </c>
      <c r="N69" s="8"/>
      <c r="O69" s="8">
        <v>50962953998</v>
      </c>
      <c r="P69" s="8"/>
      <c r="Q69" s="8">
        <f t="shared" si="1"/>
        <v>-8356546674</v>
      </c>
    </row>
    <row r="70" spans="1:17" x14ac:dyDescent="0.55000000000000004">
      <c r="A70" s="12" t="s">
        <v>64</v>
      </c>
      <c r="B70" s="4"/>
      <c r="C70" s="8">
        <v>4530397</v>
      </c>
      <c r="D70" s="8"/>
      <c r="E70" s="8">
        <v>103624180581</v>
      </c>
      <c r="F70" s="8"/>
      <c r="G70" s="8">
        <v>101642666481</v>
      </c>
      <c r="H70" s="8"/>
      <c r="I70" s="8">
        <f t="shared" si="0"/>
        <v>1981514100</v>
      </c>
      <c r="J70" s="8"/>
      <c r="K70" s="8">
        <v>4530397</v>
      </c>
      <c r="L70" s="8"/>
      <c r="M70" s="8">
        <v>103624180581</v>
      </c>
      <c r="N70" s="8"/>
      <c r="O70" s="8">
        <v>112349360159</v>
      </c>
      <c r="P70" s="8"/>
      <c r="Q70" s="8">
        <f t="shared" si="1"/>
        <v>-8725179578</v>
      </c>
    </row>
    <row r="71" spans="1:17" x14ac:dyDescent="0.55000000000000004">
      <c r="A71" s="12" t="s">
        <v>63</v>
      </c>
      <c r="B71" s="4"/>
      <c r="C71" s="8">
        <v>1023131</v>
      </c>
      <c r="D71" s="8"/>
      <c r="E71" s="8">
        <v>42278492913</v>
      </c>
      <c r="F71" s="8"/>
      <c r="G71" s="8">
        <v>39613839282</v>
      </c>
      <c r="H71" s="8"/>
      <c r="I71" s="8">
        <f t="shared" si="0"/>
        <v>2664653631</v>
      </c>
      <c r="J71" s="8"/>
      <c r="K71" s="8">
        <v>1023131</v>
      </c>
      <c r="L71" s="8"/>
      <c r="M71" s="8">
        <v>42278492913</v>
      </c>
      <c r="N71" s="8"/>
      <c r="O71" s="8">
        <v>41302131278</v>
      </c>
      <c r="P71" s="8"/>
      <c r="Q71" s="8">
        <f t="shared" si="1"/>
        <v>976361635</v>
      </c>
    </row>
    <row r="72" spans="1:17" x14ac:dyDescent="0.55000000000000004">
      <c r="A72" s="12" t="s">
        <v>50</v>
      </c>
      <c r="B72" s="4"/>
      <c r="C72" s="8">
        <v>538214</v>
      </c>
      <c r="D72" s="8"/>
      <c r="E72" s="8">
        <v>235496067724</v>
      </c>
      <c r="F72" s="8"/>
      <c r="G72" s="8">
        <v>250107235249</v>
      </c>
      <c r="H72" s="8"/>
      <c r="I72" s="8">
        <f t="shared" si="0"/>
        <v>-14611167525</v>
      </c>
      <c r="J72" s="8"/>
      <c r="K72" s="8">
        <v>538214</v>
      </c>
      <c r="L72" s="8"/>
      <c r="M72" s="8">
        <v>235496067724</v>
      </c>
      <c r="N72" s="8"/>
      <c r="O72" s="8">
        <v>218140290554</v>
      </c>
      <c r="P72" s="8"/>
      <c r="Q72" s="8">
        <f t="shared" si="1"/>
        <v>17355777170</v>
      </c>
    </row>
    <row r="73" spans="1:17" x14ac:dyDescent="0.55000000000000004">
      <c r="A73" s="12" t="s">
        <v>21</v>
      </c>
      <c r="B73" s="4"/>
      <c r="C73" s="8">
        <v>8075669</v>
      </c>
      <c r="D73" s="8"/>
      <c r="E73" s="8">
        <v>263707276576</v>
      </c>
      <c r="F73" s="8"/>
      <c r="G73" s="8">
        <v>317195702519</v>
      </c>
      <c r="H73" s="8"/>
      <c r="I73" s="8">
        <f t="shared" ref="I73:I110" si="2">E73-G73</f>
        <v>-53488425943</v>
      </c>
      <c r="J73" s="8"/>
      <c r="K73" s="8">
        <v>8075669</v>
      </c>
      <c r="L73" s="8"/>
      <c r="M73" s="8">
        <v>263707276576</v>
      </c>
      <c r="N73" s="8"/>
      <c r="O73" s="8">
        <v>229589896841</v>
      </c>
      <c r="P73" s="8"/>
      <c r="Q73" s="8">
        <f t="shared" ref="Q73:Q110" si="3">M73-O73</f>
        <v>34117379735</v>
      </c>
    </row>
    <row r="74" spans="1:17" x14ac:dyDescent="0.55000000000000004">
      <c r="A74" s="12" t="s">
        <v>85</v>
      </c>
      <c r="B74" s="4"/>
      <c r="C74" s="8">
        <v>27837840</v>
      </c>
      <c r="D74" s="8"/>
      <c r="E74" s="8">
        <v>783676841408</v>
      </c>
      <c r="F74" s="8"/>
      <c r="G74" s="8">
        <v>775651902001</v>
      </c>
      <c r="H74" s="8"/>
      <c r="I74" s="8">
        <f t="shared" si="2"/>
        <v>8024939407</v>
      </c>
      <c r="J74" s="8"/>
      <c r="K74" s="8">
        <v>27837840</v>
      </c>
      <c r="L74" s="8"/>
      <c r="M74" s="8">
        <v>783676841408</v>
      </c>
      <c r="N74" s="8"/>
      <c r="O74" s="8">
        <v>673019568647</v>
      </c>
      <c r="P74" s="8"/>
      <c r="Q74" s="8">
        <f t="shared" si="3"/>
        <v>110657272761</v>
      </c>
    </row>
    <row r="75" spans="1:17" x14ac:dyDescent="0.55000000000000004">
      <c r="A75" s="12" t="s">
        <v>76</v>
      </c>
      <c r="B75" s="4"/>
      <c r="C75" s="8">
        <v>163249622</v>
      </c>
      <c r="D75" s="8"/>
      <c r="E75" s="8">
        <v>1765587759830</v>
      </c>
      <c r="F75" s="8"/>
      <c r="G75" s="8">
        <v>1712035925203</v>
      </c>
      <c r="H75" s="8"/>
      <c r="I75" s="8">
        <f t="shared" si="2"/>
        <v>53551834627</v>
      </c>
      <c r="J75" s="8"/>
      <c r="K75" s="8">
        <v>163249622</v>
      </c>
      <c r="L75" s="8"/>
      <c r="M75" s="8">
        <v>1765587759830</v>
      </c>
      <c r="N75" s="8"/>
      <c r="O75" s="8">
        <v>1485323599028</v>
      </c>
      <c r="P75" s="8"/>
      <c r="Q75" s="8">
        <f t="shared" si="3"/>
        <v>280264160802</v>
      </c>
    </row>
    <row r="76" spans="1:17" x14ac:dyDescent="0.55000000000000004">
      <c r="A76" s="12" t="s">
        <v>73</v>
      </c>
      <c r="B76" s="4"/>
      <c r="C76" s="8">
        <v>221515906</v>
      </c>
      <c r="D76" s="8"/>
      <c r="E76" s="8">
        <v>1433488240199</v>
      </c>
      <c r="F76" s="8"/>
      <c r="G76" s="8">
        <v>1528540325050</v>
      </c>
      <c r="H76" s="8"/>
      <c r="I76" s="8">
        <f t="shared" si="2"/>
        <v>-95052084851</v>
      </c>
      <c r="J76" s="8"/>
      <c r="K76" s="8">
        <v>221515906</v>
      </c>
      <c r="L76" s="8"/>
      <c r="M76" s="8">
        <v>1433488240199</v>
      </c>
      <c r="N76" s="8"/>
      <c r="O76" s="8">
        <v>1339797195657</v>
      </c>
      <c r="P76" s="8"/>
      <c r="Q76" s="8">
        <f t="shared" si="3"/>
        <v>93691044542</v>
      </c>
    </row>
    <row r="77" spans="1:17" x14ac:dyDescent="0.55000000000000004">
      <c r="A77" s="12" t="s">
        <v>31</v>
      </c>
      <c r="B77" s="4"/>
      <c r="C77" s="8">
        <v>3888326</v>
      </c>
      <c r="D77" s="8"/>
      <c r="E77" s="8">
        <v>207019601053</v>
      </c>
      <c r="F77" s="8"/>
      <c r="G77" s="8">
        <v>251469291347</v>
      </c>
      <c r="H77" s="8"/>
      <c r="I77" s="8">
        <f t="shared" si="2"/>
        <v>-44449690294</v>
      </c>
      <c r="J77" s="8"/>
      <c r="K77" s="8">
        <v>3888326</v>
      </c>
      <c r="L77" s="8"/>
      <c r="M77" s="8">
        <v>207019601053</v>
      </c>
      <c r="N77" s="8"/>
      <c r="O77" s="8">
        <v>172928621191</v>
      </c>
      <c r="P77" s="8"/>
      <c r="Q77" s="8">
        <f t="shared" si="3"/>
        <v>34090979862</v>
      </c>
    </row>
    <row r="78" spans="1:17" x14ac:dyDescent="0.55000000000000004">
      <c r="A78" s="12" t="s">
        <v>75</v>
      </c>
      <c r="B78" s="4"/>
      <c r="C78" s="8">
        <v>4871214</v>
      </c>
      <c r="D78" s="8"/>
      <c r="E78" s="8">
        <v>117085128090</v>
      </c>
      <c r="F78" s="8"/>
      <c r="G78" s="8">
        <v>125849564891</v>
      </c>
      <c r="H78" s="8"/>
      <c r="I78" s="8">
        <f t="shared" si="2"/>
        <v>-8764436801</v>
      </c>
      <c r="J78" s="8"/>
      <c r="K78" s="8">
        <v>4871214</v>
      </c>
      <c r="L78" s="8"/>
      <c r="M78" s="8">
        <v>117085128090</v>
      </c>
      <c r="N78" s="8"/>
      <c r="O78" s="8">
        <v>105284611199</v>
      </c>
      <c r="P78" s="8"/>
      <c r="Q78" s="8">
        <f t="shared" si="3"/>
        <v>11800516891</v>
      </c>
    </row>
    <row r="79" spans="1:17" x14ac:dyDescent="0.55000000000000004">
      <c r="A79" s="12" t="s">
        <v>16</v>
      </c>
      <c r="B79" s="4"/>
      <c r="C79" s="8">
        <v>242400000</v>
      </c>
      <c r="D79" s="8"/>
      <c r="E79" s="8">
        <v>453000513600</v>
      </c>
      <c r="F79" s="8"/>
      <c r="G79" s="8">
        <v>486975552120</v>
      </c>
      <c r="H79" s="8"/>
      <c r="I79" s="8">
        <f t="shared" si="2"/>
        <v>-33975038520</v>
      </c>
      <c r="J79" s="8"/>
      <c r="K79" s="8">
        <v>242400000</v>
      </c>
      <c r="L79" s="8"/>
      <c r="M79" s="8">
        <v>453000513600</v>
      </c>
      <c r="N79" s="8"/>
      <c r="O79" s="8">
        <v>621670917931</v>
      </c>
      <c r="P79" s="8"/>
      <c r="Q79" s="8">
        <f t="shared" si="3"/>
        <v>-168670404331</v>
      </c>
    </row>
    <row r="80" spans="1:17" x14ac:dyDescent="0.55000000000000004">
      <c r="A80" s="12" t="s">
        <v>17</v>
      </c>
      <c r="B80" s="4"/>
      <c r="C80" s="8">
        <v>75603088</v>
      </c>
      <c r="D80" s="8"/>
      <c r="E80" s="8">
        <v>137079527318</v>
      </c>
      <c r="F80" s="8"/>
      <c r="G80" s="8">
        <v>152410790242</v>
      </c>
      <c r="H80" s="8"/>
      <c r="I80" s="8">
        <f t="shared" si="2"/>
        <v>-15331262924</v>
      </c>
      <c r="J80" s="8"/>
      <c r="K80" s="8">
        <v>75603088</v>
      </c>
      <c r="L80" s="8"/>
      <c r="M80" s="8">
        <v>137079527318</v>
      </c>
      <c r="N80" s="8"/>
      <c r="O80" s="8">
        <v>172100942021</v>
      </c>
      <c r="P80" s="8"/>
      <c r="Q80" s="8">
        <f t="shared" si="3"/>
        <v>-35021414703</v>
      </c>
    </row>
    <row r="81" spans="1:17" x14ac:dyDescent="0.55000000000000004">
      <c r="A81" s="12" t="s">
        <v>46</v>
      </c>
      <c r="B81" s="4"/>
      <c r="C81" s="8">
        <v>69831606</v>
      </c>
      <c r="D81" s="8"/>
      <c r="E81" s="8">
        <v>306402700466</v>
      </c>
      <c r="F81" s="8"/>
      <c r="G81" s="8">
        <v>378606472494</v>
      </c>
      <c r="H81" s="8"/>
      <c r="I81" s="8">
        <f t="shared" si="2"/>
        <v>-72203772028</v>
      </c>
      <c r="J81" s="8"/>
      <c r="K81" s="8">
        <v>69831606</v>
      </c>
      <c r="L81" s="8"/>
      <c r="M81" s="8">
        <v>306402700466</v>
      </c>
      <c r="N81" s="8"/>
      <c r="O81" s="8">
        <v>498833780805</v>
      </c>
      <c r="P81" s="8"/>
      <c r="Q81" s="8">
        <f t="shared" si="3"/>
        <v>-192431080339</v>
      </c>
    </row>
    <row r="82" spans="1:17" x14ac:dyDescent="0.55000000000000004">
      <c r="A82" s="12" t="s">
        <v>28</v>
      </c>
      <c r="B82" s="4"/>
      <c r="C82" s="8">
        <v>3006727</v>
      </c>
      <c r="D82" s="8"/>
      <c r="E82" s="8">
        <v>748832182064</v>
      </c>
      <c r="F82" s="8"/>
      <c r="G82" s="8">
        <v>947547997141</v>
      </c>
      <c r="H82" s="8"/>
      <c r="I82" s="8">
        <f t="shared" si="2"/>
        <v>-198715815077</v>
      </c>
      <c r="J82" s="8"/>
      <c r="K82" s="8">
        <v>3006727</v>
      </c>
      <c r="L82" s="8"/>
      <c r="M82" s="8">
        <v>748832182064</v>
      </c>
      <c r="N82" s="8"/>
      <c r="O82" s="8">
        <v>622567929796</v>
      </c>
      <c r="P82" s="8"/>
      <c r="Q82" s="8">
        <f t="shared" si="3"/>
        <v>126264252268</v>
      </c>
    </row>
    <row r="83" spans="1:17" x14ac:dyDescent="0.55000000000000004">
      <c r="A83" s="12" t="s">
        <v>70</v>
      </c>
      <c r="B83" s="4"/>
      <c r="C83" s="8">
        <v>1181108</v>
      </c>
      <c r="D83" s="8"/>
      <c r="E83" s="8">
        <v>64269161501</v>
      </c>
      <c r="F83" s="8"/>
      <c r="G83" s="8">
        <v>61439627719</v>
      </c>
      <c r="H83" s="8"/>
      <c r="I83" s="8">
        <f t="shared" si="2"/>
        <v>2829533782</v>
      </c>
      <c r="J83" s="8"/>
      <c r="K83" s="8">
        <v>1181108</v>
      </c>
      <c r="L83" s="8"/>
      <c r="M83" s="8">
        <v>64269161501</v>
      </c>
      <c r="N83" s="8"/>
      <c r="O83" s="8">
        <v>41468519988</v>
      </c>
      <c r="P83" s="8"/>
      <c r="Q83" s="8">
        <f t="shared" si="3"/>
        <v>22800641513</v>
      </c>
    </row>
    <row r="84" spans="1:17" x14ac:dyDescent="0.55000000000000004">
      <c r="A84" s="12" t="s">
        <v>25</v>
      </c>
      <c r="B84" s="4"/>
      <c r="C84" s="8">
        <v>8755105</v>
      </c>
      <c r="D84" s="8"/>
      <c r="E84" s="8">
        <v>1575419254912</v>
      </c>
      <c r="F84" s="8"/>
      <c r="G84" s="8">
        <v>1652527942342</v>
      </c>
      <c r="H84" s="8"/>
      <c r="I84" s="8">
        <f t="shared" si="2"/>
        <v>-77108687430</v>
      </c>
      <c r="J84" s="8"/>
      <c r="K84" s="8">
        <v>8755105</v>
      </c>
      <c r="L84" s="8"/>
      <c r="M84" s="8">
        <v>1575419254912</v>
      </c>
      <c r="N84" s="8"/>
      <c r="O84" s="8">
        <v>797021850434</v>
      </c>
      <c r="P84" s="8"/>
      <c r="Q84" s="8">
        <f t="shared" si="3"/>
        <v>778397404478</v>
      </c>
    </row>
    <row r="85" spans="1:17" x14ac:dyDescent="0.55000000000000004">
      <c r="A85" s="12" t="s">
        <v>80</v>
      </c>
      <c r="B85" s="4"/>
      <c r="C85" s="8">
        <v>6700000</v>
      </c>
      <c r="D85" s="8"/>
      <c r="E85" s="8">
        <v>210127259285</v>
      </c>
      <c r="F85" s="8"/>
      <c r="G85" s="8">
        <v>234636556050</v>
      </c>
      <c r="H85" s="8"/>
      <c r="I85" s="8">
        <f t="shared" si="2"/>
        <v>-24509296765</v>
      </c>
      <c r="J85" s="8"/>
      <c r="K85" s="8">
        <v>6700000</v>
      </c>
      <c r="L85" s="8"/>
      <c r="M85" s="8">
        <v>210127259285</v>
      </c>
      <c r="N85" s="8"/>
      <c r="O85" s="8">
        <v>123168295500</v>
      </c>
      <c r="P85" s="8"/>
      <c r="Q85" s="8">
        <f t="shared" si="3"/>
        <v>86958963785</v>
      </c>
    </row>
    <row r="86" spans="1:17" x14ac:dyDescent="0.55000000000000004">
      <c r="A86" s="12" t="s">
        <v>20</v>
      </c>
      <c r="B86" s="4"/>
      <c r="C86" s="8">
        <v>16077906</v>
      </c>
      <c r="D86" s="8"/>
      <c r="E86" s="8">
        <v>102446174164</v>
      </c>
      <c r="F86" s="8"/>
      <c r="G86" s="8">
        <v>105482800231</v>
      </c>
      <c r="H86" s="8"/>
      <c r="I86" s="8">
        <f t="shared" si="2"/>
        <v>-3036626067</v>
      </c>
      <c r="J86" s="8"/>
      <c r="K86" s="8">
        <v>16077906</v>
      </c>
      <c r="L86" s="8"/>
      <c r="M86" s="8">
        <v>102446174164</v>
      </c>
      <c r="N86" s="8"/>
      <c r="O86" s="8">
        <v>79521093927</v>
      </c>
      <c r="P86" s="8"/>
      <c r="Q86" s="8">
        <f t="shared" si="3"/>
        <v>22925080237</v>
      </c>
    </row>
    <row r="87" spans="1:17" x14ac:dyDescent="0.55000000000000004">
      <c r="A87" s="12" t="s">
        <v>22</v>
      </c>
      <c r="B87" s="4"/>
      <c r="C87" s="8">
        <v>5846359</v>
      </c>
      <c r="D87" s="8"/>
      <c r="E87" s="8">
        <v>677327229112</v>
      </c>
      <c r="F87" s="8"/>
      <c r="G87" s="8">
        <v>763849930376</v>
      </c>
      <c r="H87" s="8"/>
      <c r="I87" s="8">
        <f t="shared" si="2"/>
        <v>-86522701264</v>
      </c>
      <c r="J87" s="8"/>
      <c r="K87" s="8">
        <v>5846359</v>
      </c>
      <c r="L87" s="8"/>
      <c r="M87" s="8">
        <v>677327229112</v>
      </c>
      <c r="N87" s="8"/>
      <c r="O87" s="8">
        <v>660408434609</v>
      </c>
      <c r="P87" s="8"/>
      <c r="Q87" s="8">
        <f t="shared" si="3"/>
        <v>16918794503</v>
      </c>
    </row>
    <row r="88" spans="1:17" x14ac:dyDescent="0.55000000000000004">
      <c r="A88" s="12" t="s">
        <v>43</v>
      </c>
      <c r="B88" s="4"/>
      <c r="C88" s="8">
        <v>0</v>
      </c>
      <c r="D88" s="8"/>
      <c r="E88" s="8">
        <v>0</v>
      </c>
      <c r="F88" s="8"/>
      <c r="G88" s="8">
        <v>-9212584664</v>
      </c>
      <c r="H88" s="8"/>
      <c r="I88" s="8">
        <f t="shared" si="2"/>
        <v>9212584664</v>
      </c>
      <c r="J88" s="8"/>
      <c r="K88" s="8">
        <v>0</v>
      </c>
      <c r="L88" s="8"/>
      <c r="M88" s="8">
        <v>0</v>
      </c>
      <c r="N88" s="8"/>
      <c r="O88" s="8">
        <v>0</v>
      </c>
      <c r="P88" s="8"/>
      <c r="Q88" s="8">
        <f t="shared" si="3"/>
        <v>0</v>
      </c>
    </row>
    <row r="89" spans="1:17" x14ac:dyDescent="0.55000000000000004">
      <c r="A89" s="12" t="s">
        <v>97</v>
      </c>
      <c r="B89" s="4"/>
      <c r="C89" s="8">
        <v>105000</v>
      </c>
      <c r="D89" s="8"/>
      <c r="E89" s="8">
        <v>102881349375</v>
      </c>
      <c r="F89" s="8"/>
      <c r="G89" s="8">
        <v>104123996982</v>
      </c>
      <c r="H89" s="8"/>
      <c r="I89" s="8">
        <f t="shared" si="2"/>
        <v>-1242647607</v>
      </c>
      <c r="J89" s="8"/>
      <c r="K89" s="8">
        <v>105000</v>
      </c>
      <c r="L89" s="8"/>
      <c r="M89" s="8">
        <v>102881349375</v>
      </c>
      <c r="N89" s="8"/>
      <c r="O89" s="8">
        <v>104123996982</v>
      </c>
      <c r="P89" s="8"/>
      <c r="Q89" s="8">
        <f t="shared" si="3"/>
        <v>-1242647607</v>
      </c>
    </row>
    <row r="90" spans="1:17" x14ac:dyDescent="0.55000000000000004">
      <c r="A90" s="12" t="s">
        <v>129</v>
      </c>
      <c r="B90" s="4"/>
      <c r="C90" s="8">
        <v>51330</v>
      </c>
      <c r="D90" s="8"/>
      <c r="E90" s="8">
        <v>44994137584</v>
      </c>
      <c r="F90" s="8"/>
      <c r="G90" s="8">
        <v>44590295023</v>
      </c>
      <c r="H90" s="8"/>
      <c r="I90" s="8">
        <f t="shared" si="2"/>
        <v>403842561</v>
      </c>
      <c r="J90" s="8"/>
      <c r="K90" s="8">
        <v>51330</v>
      </c>
      <c r="L90" s="8"/>
      <c r="M90" s="8">
        <v>44994137584</v>
      </c>
      <c r="N90" s="8"/>
      <c r="O90" s="8">
        <v>40985837230</v>
      </c>
      <c r="P90" s="8"/>
      <c r="Q90" s="8">
        <f t="shared" si="3"/>
        <v>4008300354</v>
      </c>
    </row>
    <row r="91" spans="1:17" x14ac:dyDescent="0.55000000000000004">
      <c r="A91" s="12" t="s">
        <v>98</v>
      </c>
      <c r="B91" s="4"/>
      <c r="C91" s="8">
        <v>19438</v>
      </c>
      <c r="D91" s="8"/>
      <c r="E91" s="8">
        <v>18928714036</v>
      </c>
      <c r="F91" s="8"/>
      <c r="G91" s="8">
        <v>18695157119</v>
      </c>
      <c r="H91" s="8"/>
      <c r="I91" s="8">
        <f t="shared" si="2"/>
        <v>233556917</v>
      </c>
      <c r="J91" s="8"/>
      <c r="K91" s="8">
        <v>19438</v>
      </c>
      <c r="L91" s="8"/>
      <c r="M91" s="8">
        <v>18928714036</v>
      </c>
      <c r="N91" s="8"/>
      <c r="O91" s="8">
        <v>17504444163</v>
      </c>
      <c r="P91" s="8"/>
      <c r="Q91" s="8">
        <f t="shared" si="3"/>
        <v>1424269873</v>
      </c>
    </row>
    <row r="92" spans="1:17" x14ac:dyDescent="0.55000000000000004">
      <c r="A92" s="12" t="s">
        <v>147</v>
      </c>
      <c r="B92" s="4"/>
      <c r="C92" s="8">
        <v>90691</v>
      </c>
      <c r="D92" s="8"/>
      <c r="E92" s="8">
        <v>89503137586</v>
      </c>
      <c r="F92" s="8"/>
      <c r="G92" s="8">
        <v>87774245707</v>
      </c>
      <c r="H92" s="8"/>
      <c r="I92" s="8">
        <f t="shared" si="2"/>
        <v>1728891879</v>
      </c>
      <c r="J92" s="8"/>
      <c r="K92" s="8">
        <v>90691</v>
      </c>
      <c r="L92" s="8"/>
      <c r="M92" s="8">
        <v>89503137586</v>
      </c>
      <c r="N92" s="8"/>
      <c r="O92" s="8">
        <v>79417768724</v>
      </c>
      <c r="P92" s="8"/>
      <c r="Q92" s="8">
        <f t="shared" si="3"/>
        <v>10085368862</v>
      </c>
    </row>
    <row r="93" spans="1:17" x14ac:dyDescent="0.55000000000000004">
      <c r="A93" s="12" t="s">
        <v>101</v>
      </c>
      <c r="B93" s="4"/>
      <c r="C93" s="8">
        <v>5999</v>
      </c>
      <c r="D93" s="8"/>
      <c r="E93" s="8">
        <v>5337170624</v>
      </c>
      <c r="F93" s="8"/>
      <c r="G93" s="8">
        <v>5292129891</v>
      </c>
      <c r="H93" s="8"/>
      <c r="I93" s="8">
        <f t="shared" si="2"/>
        <v>45040733</v>
      </c>
      <c r="J93" s="8"/>
      <c r="K93" s="8">
        <v>5999</v>
      </c>
      <c r="L93" s="8"/>
      <c r="M93" s="8">
        <v>5337170624</v>
      </c>
      <c r="N93" s="8"/>
      <c r="O93" s="8">
        <v>5292129891</v>
      </c>
      <c r="P93" s="8"/>
      <c r="Q93" s="8">
        <f t="shared" si="3"/>
        <v>45040733</v>
      </c>
    </row>
    <row r="94" spans="1:17" x14ac:dyDescent="0.55000000000000004">
      <c r="A94" s="12" t="s">
        <v>96</v>
      </c>
      <c r="B94" s="4"/>
      <c r="C94" s="8">
        <v>50000</v>
      </c>
      <c r="D94" s="8"/>
      <c r="E94" s="8">
        <v>49990887509</v>
      </c>
      <c r="F94" s="8"/>
      <c r="G94" s="8">
        <v>50009012486</v>
      </c>
      <c r="H94" s="8"/>
      <c r="I94" s="8">
        <f t="shared" si="2"/>
        <v>-18124977</v>
      </c>
      <c r="J94" s="8"/>
      <c r="K94" s="8">
        <v>50000</v>
      </c>
      <c r="L94" s="8"/>
      <c r="M94" s="8">
        <v>49990887509</v>
      </c>
      <c r="N94" s="8"/>
      <c r="O94" s="8">
        <v>50009012486</v>
      </c>
      <c r="P94" s="8"/>
      <c r="Q94" s="8">
        <f t="shared" si="3"/>
        <v>-18124977</v>
      </c>
    </row>
    <row r="95" spans="1:17" x14ac:dyDescent="0.55000000000000004">
      <c r="A95" s="12" t="s">
        <v>95</v>
      </c>
      <c r="B95" s="4"/>
      <c r="C95" s="8">
        <v>25000</v>
      </c>
      <c r="D95" s="8"/>
      <c r="E95" s="8">
        <v>24987645168</v>
      </c>
      <c r="F95" s="8"/>
      <c r="G95" s="8">
        <v>24996704830</v>
      </c>
      <c r="H95" s="8"/>
      <c r="I95" s="8">
        <f t="shared" si="2"/>
        <v>-9059662</v>
      </c>
      <c r="J95" s="8"/>
      <c r="K95" s="8">
        <v>25000</v>
      </c>
      <c r="L95" s="8"/>
      <c r="M95" s="8">
        <v>24987645168</v>
      </c>
      <c r="N95" s="8"/>
      <c r="O95" s="8">
        <v>24996704830</v>
      </c>
      <c r="P95" s="8"/>
      <c r="Q95" s="8">
        <f t="shared" si="3"/>
        <v>-9059662</v>
      </c>
    </row>
    <row r="96" spans="1:17" x14ac:dyDescent="0.55000000000000004">
      <c r="A96" s="12" t="s">
        <v>126</v>
      </c>
      <c r="B96" s="4"/>
      <c r="C96" s="8">
        <v>3126</v>
      </c>
      <c r="D96" s="8"/>
      <c r="E96" s="8">
        <v>2827101416</v>
      </c>
      <c r="F96" s="8"/>
      <c r="G96" s="8">
        <v>2788696091</v>
      </c>
      <c r="H96" s="8"/>
      <c r="I96" s="8">
        <f t="shared" si="2"/>
        <v>38405325</v>
      </c>
      <c r="J96" s="8"/>
      <c r="K96" s="8">
        <v>3126</v>
      </c>
      <c r="L96" s="8"/>
      <c r="M96" s="8">
        <v>2827101416</v>
      </c>
      <c r="N96" s="8"/>
      <c r="O96" s="8">
        <v>2665698746</v>
      </c>
      <c r="P96" s="8"/>
      <c r="Q96" s="8">
        <f t="shared" si="3"/>
        <v>161402670</v>
      </c>
    </row>
    <row r="97" spans="1:17" x14ac:dyDescent="0.55000000000000004">
      <c r="A97" s="12" t="s">
        <v>123</v>
      </c>
      <c r="B97" s="4"/>
      <c r="C97" s="8">
        <v>155118</v>
      </c>
      <c r="D97" s="8"/>
      <c r="E97" s="8">
        <v>148727012156</v>
      </c>
      <c r="F97" s="8"/>
      <c r="G97" s="8">
        <v>146292721323</v>
      </c>
      <c r="H97" s="8"/>
      <c r="I97" s="8">
        <f t="shared" si="2"/>
        <v>2434290833</v>
      </c>
      <c r="J97" s="8"/>
      <c r="K97" s="8">
        <v>155118</v>
      </c>
      <c r="L97" s="8"/>
      <c r="M97" s="8">
        <v>148727012156</v>
      </c>
      <c r="N97" s="8"/>
      <c r="O97" s="8">
        <v>135659825609</v>
      </c>
      <c r="P97" s="8"/>
      <c r="Q97" s="8">
        <f t="shared" si="3"/>
        <v>13067186547</v>
      </c>
    </row>
    <row r="98" spans="1:17" x14ac:dyDescent="0.55000000000000004">
      <c r="A98" s="12" t="s">
        <v>114</v>
      </c>
      <c r="B98" s="4"/>
      <c r="C98" s="8">
        <v>15300</v>
      </c>
      <c r="D98" s="8"/>
      <c r="E98" s="8">
        <v>14964405109</v>
      </c>
      <c r="F98" s="8"/>
      <c r="G98" s="8">
        <v>14722831303</v>
      </c>
      <c r="H98" s="8"/>
      <c r="I98" s="8">
        <f t="shared" si="2"/>
        <v>241573806</v>
      </c>
      <c r="J98" s="8"/>
      <c r="K98" s="8">
        <v>15300</v>
      </c>
      <c r="L98" s="8"/>
      <c r="M98" s="8">
        <v>14964405109</v>
      </c>
      <c r="N98" s="8"/>
      <c r="O98" s="8">
        <v>13339273618</v>
      </c>
      <c r="P98" s="8"/>
      <c r="Q98" s="8">
        <f t="shared" si="3"/>
        <v>1625131491</v>
      </c>
    </row>
    <row r="99" spans="1:17" x14ac:dyDescent="0.55000000000000004">
      <c r="A99" s="12" t="s">
        <v>132</v>
      </c>
      <c r="B99" s="4"/>
      <c r="C99" s="8">
        <v>89380</v>
      </c>
      <c r="D99" s="8"/>
      <c r="E99" s="8">
        <v>76757963537</v>
      </c>
      <c r="F99" s="8"/>
      <c r="G99" s="8">
        <v>76220887099</v>
      </c>
      <c r="H99" s="8"/>
      <c r="I99" s="8">
        <f t="shared" si="2"/>
        <v>537076438</v>
      </c>
      <c r="J99" s="8"/>
      <c r="K99" s="8">
        <v>89380</v>
      </c>
      <c r="L99" s="8"/>
      <c r="M99" s="8">
        <v>76757963537</v>
      </c>
      <c r="N99" s="8"/>
      <c r="O99" s="8">
        <v>69526734214</v>
      </c>
      <c r="P99" s="8"/>
      <c r="Q99" s="8">
        <f t="shared" si="3"/>
        <v>7231229323</v>
      </c>
    </row>
    <row r="100" spans="1:17" x14ac:dyDescent="0.55000000000000004">
      <c r="A100" s="12" t="s">
        <v>150</v>
      </c>
      <c r="B100" s="4"/>
      <c r="C100" s="8">
        <v>500000</v>
      </c>
      <c r="D100" s="8"/>
      <c r="E100" s="8">
        <v>488911368750</v>
      </c>
      <c r="F100" s="8"/>
      <c r="G100" s="8">
        <v>493061116471</v>
      </c>
      <c r="H100" s="8"/>
      <c r="I100" s="8">
        <f t="shared" si="2"/>
        <v>-4149747721</v>
      </c>
      <c r="J100" s="8"/>
      <c r="K100" s="8">
        <v>500000</v>
      </c>
      <c r="L100" s="8"/>
      <c r="M100" s="8">
        <v>488911368750</v>
      </c>
      <c r="N100" s="8"/>
      <c r="O100" s="8">
        <v>483320000000</v>
      </c>
      <c r="P100" s="8"/>
      <c r="Q100" s="8">
        <f t="shared" si="3"/>
        <v>5591368750</v>
      </c>
    </row>
    <row r="101" spans="1:17" x14ac:dyDescent="0.55000000000000004">
      <c r="A101" s="12" t="s">
        <v>153</v>
      </c>
      <c r="B101" s="4"/>
      <c r="C101" s="8">
        <v>600000</v>
      </c>
      <c r="D101" s="8"/>
      <c r="E101" s="8">
        <v>579614925750</v>
      </c>
      <c r="F101" s="8"/>
      <c r="G101" s="8">
        <v>578025213937</v>
      </c>
      <c r="H101" s="8"/>
      <c r="I101" s="8">
        <f t="shared" si="2"/>
        <v>1589711813</v>
      </c>
      <c r="J101" s="8"/>
      <c r="K101" s="8">
        <v>600000</v>
      </c>
      <c r="L101" s="8"/>
      <c r="M101" s="8">
        <v>579614925750</v>
      </c>
      <c r="N101" s="8"/>
      <c r="O101" s="8">
        <v>575952500000</v>
      </c>
      <c r="P101" s="8"/>
      <c r="Q101" s="8">
        <f t="shared" si="3"/>
        <v>3662425750</v>
      </c>
    </row>
    <row r="102" spans="1:17" x14ac:dyDescent="0.55000000000000004">
      <c r="A102" s="12" t="s">
        <v>155</v>
      </c>
      <c r="B102" s="4"/>
      <c r="C102" s="8">
        <v>25000</v>
      </c>
      <c r="D102" s="8"/>
      <c r="E102" s="8">
        <v>24514056021</v>
      </c>
      <c r="F102" s="8"/>
      <c r="G102" s="8">
        <v>23945659062</v>
      </c>
      <c r="H102" s="8"/>
      <c r="I102" s="8">
        <f t="shared" si="2"/>
        <v>568396959</v>
      </c>
      <c r="J102" s="8"/>
      <c r="K102" s="8">
        <v>25000</v>
      </c>
      <c r="L102" s="8"/>
      <c r="M102" s="8">
        <v>24514056021</v>
      </c>
      <c r="N102" s="8"/>
      <c r="O102" s="8">
        <v>23754304687</v>
      </c>
      <c r="P102" s="8"/>
      <c r="Q102" s="8">
        <f t="shared" si="3"/>
        <v>759751334</v>
      </c>
    </row>
    <row r="103" spans="1:17" x14ac:dyDescent="0.55000000000000004">
      <c r="A103" s="12" t="s">
        <v>100</v>
      </c>
      <c r="B103" s="4"/>
      <c r="C103" s="8">
        <v>25000</v>
      </c>
      <c r="D103" s="8"/>
      <c r="E103" s="8">
        <v>24995468750</v>
      </c>
      <c r="F103" s="8"/>
      <c r="G103" s="8">
        <v>25004531250</v>
      </c>
      <c r="H103" s="8"/>
      <c r="I103" s="8">
        <f t="shared" si="2"/>
        <v>-9062500</v>
      </c>
      <c r="J103" s="8"/>
      <c r="K103" s="8">
        <v>25000</v>
      </c>
      <c r="L103" s="8"/>
      <c r="M103" s="8">
        <v>24995468750</v>
      </c>
      <c r="N103" s="8"/>
      <c r="O103" s="8">
        <v>25004531250</v>
      </c>
      <c r="P103" s="8"/>
      <c r="Q103" s="8">
        <f t="shared" si="3"/>
        <v>-9062500</v>
      </c>
    </row>
    <row r="104" spans="1:17" x14ac:dyDescent="0.55000000000000004">
      <c r="A104" s="12" t="s">
        <v>94</v>
      </c>
      <c r="B104" s="4"/>
      <c r="C104" s="8">
        <v>23124</v>
      </c>
      <c r="D104" s="8"/>
      <c r="E104" s="8">
        <v>18042213252</v>
      </c>
      <c r="F104" s="8"/>
      <c r="G104" s="8">
        <v>18020840367</v>
      </c>
      <c r="H104" s="8"/>
      <c r="I104" s="8">
        <f t="shared" si="2"/>
        <v>21372885</v>
      </c>
      <c r="J104" s="8"/>
      <c r="K104" s="8">
        <v>23124</v>
      </c>
      <c r="L104" s="8"/>
      <c r="M104" s="8">
        <v>18042213252</v>
      </c>
      <c r="N104" s="8"/>
      <c r="O104" s="8">
        <v>17793681112</v>
      </c>
      <c r="P104" s="8"/>
      <c r="Q104" s="8">
        <f t="shared" si="3"/>
        <v>248532140</v>
      </c>
    </row>
    <row r="105" spans="1:17" x14ac:dyDescent="0.55000000000000004">
      <c r="A105" s="12" t="s">
        <v>142</v>
      </c>
      <c r="B105" s="4"/>
      <c r="C105" s="8">
        <v>55670</v>
      </c>
      <c r="D105" s="8"/>
      <c r="E105" s="8">
        <v>42863084287</v>
      </c>
      <c r="F105" s="8"/>
      <c r="G105" s="8">
        <v>42858909794</v>
      </c>
      <c r="H105" s="8"/>
      <c r="I105" s="8">
        <f t="shared" si="2"/>
        <v>4174493</v>
      </c>
      <c r="J105" s="8"/>
      <c r="K105" s="8">
        <v>55670</v>
      </c>
      <c r="L105" s="8"/>
      <c r="M105" s="8">
        <v>42863084287</v>
      </c>
      <c r="N105" s="8"/>
      <c r="O105" s="8">
        <v>42361256327</v>
      </c>
      <c r="P105" s="8"/>
      <c r="Q105" s="8">
        <f t="shared" si="3"/>
        <v>501827960</v>
      </c>
    </row>
    <row r="106" spans="1:17" x14ac:dyDescent="0.55000000000000004">
      <c r="A106" s="12" t="s">
        <v>135</v>
      </c>
      <c r="B106" s="4"/>
      <c r="C106" s="8">
        <v>12320</v>
      </c>
      <c r="D106" s="8"/>
      <c r="E106" s="8">
        <v>10309958668</v>
      </c>
      <c r="F106" s="8"/>
      <c r="G106" s="8">
        <v>10225347919</v>
      </c>
      <c r="H106" s="8"/>
      <c r="I106" s="8">
        <f t="shared" si="2"/>
        <v>84610749</v>
      </c>
      <c r="J106" s="8"/>
      <c r="K106" s="8">
        <v>12320</v>
      </c>
      <c r="L106" s="8"/>
      <c r="M106" s="8">
        <v>10309958668</v>
      </c>
      <c r="N106" s="8"/>
      <c r="O106" s="8">
        <v>9269883369</v>
      </c>
      <c r="P106" s="8"/>
      <c r="Q106" s="8">
        <f t="shared" si="3"/>
        <v>1040075299</v>
      </c>
    </row>
    <row r="107" spans="1:17" x14ac:dyDescent="0.55000000000000004">
      <c r="A107" s="12" t="s">
        <v>118</v>
      </c>
      <c r="B107" s="4"/>
      <c r="C107" s="8">
        <v>162728</v>
      </c>
      <c r="D107" s="8"/>
      <c r="E107" s="8">
        <v>106053068460</v>
      </c>
      <c r="F107" s="8"/>
      <c r="G107" s="8">
        <v>104991135314</v>
      </c>
      <c r="H107" s="8"/>
      <c r="I107" s="8">
        <f t="shared" si="2"/>
        <v>1061933146</v>
      </c>
      <c r="J107" s="8"/>
      <c r="K107" s="8">
        <v>162728</v>
      </c>
      <c r="L107" s="8"/>
      <c r="M107" s="8">
        <v>106053068460</v>
      </c>
      <c r="N107" s="8"/>
      <c r="O107" s="8">
        <v>103608382069</v>
      </c>
      <c r="P107" s="8"/>
      <c r="Q107" s="8">
        <f t="shared" si="3"/>
        <v>2444686391</v>
      </c>
    </row>
    <row r="108" spans="1:17" x14ac:dyDescent="0.55000000000000004">
      <c r="A108" s="12" t="s">
        <v>161</v>
      </c>
      <c r="B108" s="4"/>
      <c r="C108" s="8">
        <v>300000</v>
      </c>
      <c r="D108" s="8"/>
      <c r="E108" s="8">
        <v>287947800000</v>
      </c>
      <c r="F108" s="8"/>
      <c r="G108" s="8">
        <v>280779099562</v>
      </c>
      <c r="H108" s="8"/>
      <c r="I108" s="8">
        <f t="shared" si="2"/>
        <v>7168700438</v>
      </c>
      <c r="J108" s="8"/>
      <c r="K108" s="8">
        <v>300000</v>
      </c>
      <c r="L108" s="8"/>
      <c r="M108" s="8">
        <v>287947800000</v>
      </c>
      <c r="N108" s="8"/>
      <c r="O108" s="8">
        <v>280623000000</v>
      </c>
      <c r="P108" s="8"/>
      <c r="Q108" s="8">
        <f t="shared" si="3"/>
        <v>7324800000</v>
      </c>
    </row>
    <row r="109" spans="1:17" x14ac:dyDescent="0.55000000000000004">
      <c r="A109" s="12" t="s">
        <v>103</v>
      </c>
      <c r="B109" s="4"/>
      <c r="C109" s="8">
        <v>0</v>
      </c>
      <c r="D109" s="8"/>
      <c r="E109" s="8">
        <v>0</v>
      </c>
      <c r="F109" s="8"/>
      <c r="G109" s="8">
        <v>1385197164</v>
      </c>
      <c r="H109" s="8"/>
      <c r="I109" s="8">
        <f t="shared" si="2"/>
        <v>-1385197164</v>
      </c>
      <c r="J109" s="8"/>
      <c r="K109" s="8">
        <v>0</v>
      </c>
      <c r="L109" s="8"/>
      <c r="M109" s="8">
        <v>0</v>
      </c>
      <c r="N109" s="8"/>
      <c r="O109" s="8">
        <v>0</v>
      </c>
      <c r="P109" s="8"/>
      <c r="Q109" s="8">
        <f t="shared" si="3"/>
        <v>0</v>
      </c>
    </row>
    <row r="110" spans="1:17" x14ac:dyDescent="0.55000000000000004">
      <c r="A110" s="12" t="s">
        <v>104</v>
      </c>
      <c r="B110" s="4"/>
      <c r="C110" s="8">
        <v>0</v>
      </c>
      <c r="D110" s="8"/>
      <c r="E110" s="8">
        <v>0</v>
      </c>
      <c r="F110" s="8"/>
      <c r="G110" s="8">
        <v>3626555403</v>
      </c>
      <c r="H110" s="8"/>
      <c r="I110" s="8">
        <f t="shared" si="2"/>
        <v>-3626555403</v>
      </c>
      <c r="J110" s="8"/>
      <c r="K110" s="8">
        <v>0</v>
      </c>
      <c r="L110" s="8"/>
      <c r="M110" s="8">
        <v>0</v>
      </c>
      <c r="N110" s="8"/>
      <c r="O110" s="8">
        <v>0</v>
      </c>
      <c r="P110" s="8"/>
      <c r="Q110" s="8">
        <f t="shared" si="3"/>
        <v>0</v>
      </c>
    </row>
    <row r="111" spans="1:17" ht="24.75" thickBot="1" x14ac:dyDescent="0.6">
      <c r="A111" s="4"/>
      <c r="B111" s="4"/>
      <c r="C111" s="4"/>
      <c r="D111" s="4"/>
      <c r="E111" s="13">
        <f>SUM(E8:E110)</f>
        <v>28875136919412</v>
      </c>
      <c r="F111" s="4"/>
      <c r="G111" s="13">
        <f>SUM(G8:G110)</f>
        <v>30496072711551</v>
      </c>
      <c r="H111" s="4"/>
      <c r="I111" s="13">
        <f>SUM(I8:I110)</f>
        <v>-1620935792139</v>
      </c>
      <c r="J111" s="4"/>
      <c r="K111" s="4"/>
      <c r="L111" s="4"/>
      <c r="M111" s="13">
        <f>SUM(M8:M110)</f>
        <v>28875136919412</v>
      </c>
      <c r="N111" s="4"/>
      <c r="O111" s="13">
        <f>SUM(O8:O110)</f>
        <v>25843194083541</v>
      </c>
      <c r="P111" s="4"/>
      <c r="Q111" s="13">
        <f>SUM(Q8:Q110)</f>
        <v>3031942835871</v>
      </c>
    </row>
    <row r="112" spans="1:17" ht="24.75" thickTop="1" x14ac:dyDescent="0.55000000000000004"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7:17" x14ac:dyDescent="0.55000000000000004">
      <c r="G113" s="5"/>
      <c r="H113" s="4"/>
      <c r="I113" s="5"/>
      <c r="J113" s="4"/>
      <c r="K113" s="4"/>
      <c r="L113" s="4"/>
      <c r="M113" s="4"/>
      <c r="N113" s="4"/>
      <c r="O113" s="5"/>
      <c r="P113" s="4"/>
      <c r="Q113" s="5"/>
    </row>
    <row r="114" spans="7:17" x14ac:dyDescent="0.55000000000000004"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7:17" x14ac:dyDescent="0.55000000000000004"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7:17" x14ac:dyDescent="0.55000000000000004"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7:17" x14ac:dyDescent="0.55000000000000004">
      <c r="G117" s="5"/>
      <c r="H117" s="4"/>
      <c r="I117" s="5"/>
      <c r="J117" s="4"/>
      <c r="K117" s="4"/>
      <c r="L117" s="4"/>
      <c r="M117" s="4"/>
      <c r="N117" s="4"/>
      <c r="O117" s="5"/>
      <c r="P117" s="4"/>
      <c r="Q117" s="5"/>
    </row>
    <row r="118" spans="7:17" x14ac:dyDescent="0.55000000000000004"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97"/>
  <sheetViews>
    <sheetView rightToLeft="1" workbookViewId="0">
      <selection activeCell="I10" sqref="I10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4.75" x14ac:dyDescent="0.55000000000000004">
      <c r="A3" s="22" t="s">
        <v>191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4.75" x14ac:dyDescent="0.55000000000000004">
      <c r="A6" s="26" t="s">
        <v>3</v>
      </c>
      <c r="C6" s="25" t="s">
        <v>193</v>
      </c>
      <c r="D6" s="25" t="s">
        <v>193</v>
      </c>
      <c r="E6" s="25" t="s">
        <v>193</v>
      </c>
      <c r="F6" s="25" t="s">
        <v>193</v>
      </c>
      <c r="G6" s="25" t="s">
        <v>193</v>
      </c>
      <c r="H6" s="25" t="s">
        <v>193</v>
      </c>
      <c r="I6" s="25" t="s">
        <v>193</v>
      </c>
      <c r="K6" s="25" t="s">
        <v>194</v>
      </c>
      <c r="L6" s="25" t="s">
        <v>194</v>
      </c>
      <c r="M6" s="25" t="s">
        <v>194</v>
      </c>
      <c r="N6" s="25" t="s">
        <v>194</v>
      </c>
      <c r="O6" s="25" t="s">
        <v>194</v>
      </c>
      <c r="P6" s="25" t="s">
        <v>194</v>
      </c>
      <c r="Q6" s="25" t="s">
        <v>194</v>
      </c>
    </row>
    <row r="7" spans="1:17" ht="24.75" x14ac:dyDescent="0.55000000000000004">
      <c r="A7" s="24" t="s">
        <v>3</v>
      </c>
      <c r="C7" s="24" t="s">
        <v>7</v>
      </c>
      <c r="E7" s="24" t="s">
        <v>261</v>
      </c>
      <c r="G7" s="24" t="s">
        <v>262</v>
      </c>
      <c r="I7" s="24" t="s">
        <v>264</v>
      </c>
      <c r="K7" s="24" t="s">
        <v>7</v>
      </c>
      <c r="M7" s="24" t="s">
        <v>261</v>
      </c>
      <c r="O7" s="24" t="s">
        <v>262</v>
      </c>
      <c r="Q7" s="24" t="s">
        <v>264</v>
      </c>
    </row>
    <row r="8" spans="1:17" x14ac:dyDescent="0.55000000000000004">
      <c r="A8" s="1" t="s">
        <v>59</v>
      </c>
      <c r="C8" s="8">
        <v>1000000</v>
      </c>
      <c r="D8" s="8"/>
      <c r="E8" s="8">
        <v>14912363486</v>
      </c>
      <c r="F8" s="8"/>
      <c r="G8" s="8">
        <v>10526989499</v>
      </c>
      <c r="H8" s="8"/>
      <c r="I8" s="8">
        <f>E8-G8</f>
        <v>4385373987</v>
      </c>
      <c r="J8" s="8"/>
      <c r="K8" s="8">
        <v>2435373</v>
      </c>
      <c r="L8" s="8"/>
      <c r="M8" s="8">
        <v>32847041890</v>
      </c>
      <c r="N8" s="8"/>
      <c r="O8" s="8">
        <v>25637145988</v>
      </c>
      <c r="P8" s="8"/>
      <c r="Q8" s="8">
        <f>M8-O8</f>
        <v>7209895902</v>
      </c>
    </row>
    <row r="9" spans="1:17" x14ac:dyDescent="0.55000000000000004">
      <c r="A9" s="1" t="s">
        <v>53</v>
      </c>
      <c r="C9" s="8">
        <v>2469611</v>
      </c>
      <c r="D9" s="8"/>
      <c r="E9" s="8">
        <v>16062520950</v>
      </c>
      <c r="F9" s="8"/>
      <c r="G9" s="8">
        <v>18411876115</v>
      </c>
      <c r="H9" s="8"/>
      <c r="I9" s="8">
        <f t="shared" ref="I9:I72" si="0">E9-G9</f>
        <v>-2349355165</v>
      </c>
      <c r="J9" s="8"/>
      <c r="K9" s="8">
        <v>2469611</v>
      </c>
      <c r="L9" s="8"/>
      <c r="M9" s="8">
        <v>16062520950</v>
      </c>
      <c r="N9" s="8"/>
      <c r="O9" s="8">
        <v>18411876115</v>
      </c>
      <c r="P9" s="8"/>
      <c r="Q9" s="8">
        <f t="shared" ref="Q9:Q72" si="1">M9-O9</f>
        <v>-2349355165</v>
      </c>
    </row>
    <row r="10" spans="1:17" x14ac:dyDescent="0.55000000000000004">
      <c r="A10" s="1" t="s">
        <v>32</v>
      </c>
      <c r="C10" s="8">
        <v>500000</v>
      </c>
      <c r="D10" s="8"/>
      <c r="E10" s="8">
        <v>41410863599</v>
      </c>
      <c r="F10" s="8"/>
      <c r="G10" s="8">
        <v>27400988259</v>
      </c>
      <c r="H10" s="8"/>
      <c r="I10" s="8">
        <f t="shared" si="0"/>
        <v>14009875340</v>
      </c>
      <c r="J10" s="8"/>
      <c r="K10" s="8">
        <v>500000</v>
      </c>
      <c r="L10" s="8"/>
      <c r="M10" s="8">
        <v>41410863599</v>
      </c>
      <c r="N10" s="8"/>
      <c r="O10" s="8">
        <v>27400988259</v>
      </c>
      <c r="P10" s="8"/>
      <c r="Q10" s="8">
        <f t="shared" si="1"/>
        <v>14009875340</v>
      </c>
    </row>
    <row r="11" spans="1:17" x14ac:dyDescent="0.55000000000000004">
      <c r="A11" s="1" t="s">
        <v>29</v>
      </c>
      <c r="C11" s="8">
        <v>200000</v>
      </c>
      <c r="D11" s="8"/>
      <c r="E11" s="8">
        <v>19845214435</v>
      </c>
      <c r="F11" s="8"/>
      <c r="G11" s="8">
        <v>13824400000</v>
      </c>
      <c r="H11" s="8"/>
      <c r="I11" s="8">
        <f t="shared" si="0"/>
        <v>6020814435</v>
      </c>
      <c r="J11" s="8"/>
      <c r="K11" s="8">
        <v>200000</v>
      </c>
      <c r="L11" s="8"/>
      <c r="M11" s="8">
        <v>19845214435</v>
      </c>
      <c r="N11" s="8"/>
      <c r="O11" s="8">
        <v>13824400000</v>
      </c>
      <c r="P11" s="8"/>
      <c r="Q11" s="8">
        <f t="shared" si="1"/>
        <v>6020814435</v>
      </c>
    </row>
    <row r="12" spans="1:17" x14ac:dyDescent="0.55000000000000004">
      <c r="A12" s="1" t="s">
        <v>21</v>
      </c>
      <c r="C12" s="8">
        <v>1250276</v>
      </c>
      <c r="D12" s="8"/>
      <c r="E12" s="8">
        <v>43300245553</v>
      </c>
      <c r="F12" s="8"/>
      <c r="G12" s="8">
        <v>35545134097</v>
      </c>
      <c r="H12" s="8"/>
      <c r="I12" s="8">
        <f t="shared" si="0"/>
        <v>7755111456</v>
      </c>
      <c r="J12" s="8"/>
      <c r="K12" s="8">
        <v>2050276</v>
      </c>
      <c r="L12" s="8"/>
      <c r="M12" s="8">
        <v>74161822137</v>
      </c>
      <c r="N12" s="8"/>
      <c r="O12" s="8">
        <v>58288998098</v>
      </c>
      <c r="P12" s="8"/>
      <c r="Q12" s="8">
        <f t="shared" si="1"/>
        <v>15872824039</v>
      </c>
    </row>
    <row r="13" spans="1:17" x14ac:dyDescent="0.55000000000000004">
      <c r="A13" s="1" t="s">
        <v>90</v>
      </c>
      <c r="C13" s="8">
        <v>3158034</v>
      </c>
      <c r="D13" s="8"/>
      <c r="E13" s="8">
        <v>25080898465</v>
      </c>
      <c r="F13" s="8"/>
      <c r="G13" s="8">
        <v>25679013268</v>
      </c>
      <c r="H13" s="8"/>
      <c r="I13" s="8">
        <f t="shared" si="0"/>
        <v>-598114803</v>
      </c>
      <c r="J13" s="8"/>
      <c r="K13" s="8">
        <v>3747140</v>
      </c>
      <c r="L13" s="8"/>
      <c r="M13" s="8">
        <v>29599748706</v>
      </c>
      <c r="N13" s="8"/>
      <c r="O13" s="8">
        <v>30469227966</v>
      </c>
      <c r="P13" s="8"/>
      <c r="Q13" s="8">
        <f t="shared" si="1"/>
        <v>-869479260</v>
      </c>
    </row>
    <row r="14" spans="1:17" x14ac:dyDescent="0.55000000000000004">
      <c r="A14" s="1" t="s">
        <v>19</v>
      </c>
      <c r="C14" s="8">
        <v>1000000</v>
      </c>
      <c r="D14" s="8"/>
      <c r="E14" s="8">
        <v>3968247665</v>
      </c>
      <c r="F14" s="8"/>
      <c r="G14" s="8">
        <v>4133256363</v>
      </c>
      <c r="H14" s="8"/>
      <c r="I14" s="8">
        <f t="shared" si="0"/>
        <v>-165008698</v>
      </c>
      <c r="J14" s="8"/>
      <c r="K14" s="8">
        <v>2867978</v>
      </c>
      <c r="L14" s="8"/>
      <c r="M14" s="8">
        <v>12036168256</v>
      </c>
      <c r="N14" s="8"/>
      <c r="O14" s="8">
        <v>11854232221</v>
      </c>
      <c r="P14" s="8"/>
      <c r="Q14" s="8">
        <f t="shared" si="1"/>
        <v>181936035</v>
      </c>
    </row>
    <row r="15" spans="1:17" x14ac:dyDescent="0.55000000000000004">
      <c r="A15" s="1" t="s">
        <v>43</v>
      </c>
      <c r="C15" s="8">
        <v>8575251</v>
      </c>
      <c r="D15" s="8"/>
      <c r="E15" s="8">
        <v>26866261383</v>
      </c>
      <c r="F15" s="8"/>
      <c r="G15" s="8">
        <v>26866261383</v>
      </c>
      <c r="H15" s="8"/>
      <c r="I15" s="8">
        <f t="shared" si="0"/>
        <v>0</v>
      </c>
      <c r="J15" s="8"/>
      <c r="K15" s="8">
        <v>8575251</v>
      </c>
      <c r="L15" s="8"/>
      <c r="M15" s="8">
        <v>26866261383</v>
      </c>
      <c r="N15" s="8"/>
      <c r="O15" s="8">
        <v>26866261383</v>
      </c>
      <c r="P15" s="8"/>
      <c r="Q15" s="8">
        <f t="shared" si="1"/>
        <v>0</v>
      </c>
    </row>
    <row r="16" spans="1:17" x14ac:dyDescent="0.55000000000000004">
      <c r="A16" s="1" t="s">
        <v>265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f t="shared" si="0"/>
        <v>0</v>
      </c>
      <c r="J16" s="8"/>
      <c r="K16" s="8">
        <v>82124</v>
      </c>
      <c r="L16" s="8"/>
      <c r="M16" s="8">
        <v>4577828976</v>
      </c>
      <c r="N16" s="8"/>
      <c r="O16" s="8">
        <v>2671453483</v>
      </c>
      <c r="P16" s="8"/>
      <c r="Q16" s="8">
        <f t="shared" si="1"/>
        <v>1906375493</v>
      </c>
    </row>
    <row r="17" spans="1:17" x14ac:dyDescent="0.55000000000000004">
      <c r="A17" s="1" t="s">
        <v>46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f t="shared" si="0"/>
        <v>0</v>
      </c>
      <c r="J17" s="8"/>
      <c r="K17" s="8">
        <v>2000002</v>
      </c>
      <c r="L17" s="8"/>
      <c r="M17" s="8">
        <v>12452030653</v>
      </c>
      <c r="N17" s="8"/>
      <c r="O17" s="8">
        <v>14393858394</v>
      </c>
      <c r="P17" s="8"/>
      <c r="Q17" s="8">
        <f t="shared" si="1"/>
        <v>-1941827741</v>
      </c>
    </row>
    <row r="18" spans="1:17" x14ac:dyDescent="0.55000000000000004">
      <c r="A18" s="1" t="s">
        <v>42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f t="shared" si="0"/>
        <v>0</v>
      </c>
      <c r="J18" s="8"/>
      <c r="K18" s="8">
        <v>3200000</v>
      </c>
      <c r="L18" s="8"/>
      <c r="M18" s="8">
        <v>79861005066</v>
      </c>
      <c r="N18" s="8"/>
      <c r="O18" s="8">
        <v>124111515816</v>
      </c>
      <c r="P18" s="8"/>
      <c r="Q18" s="8">
        <f t="shared" si="1"/>
        <v>-44250510750</v>
      </c>
    </row>
    <row r="19" spans="1:17" x14ac:dyDescent="0.55000000000000004">
      <c r="A19" s="1" t="s">
        <v>37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0"/>
        <v>0</v>
      </c>
      <c r="J19" s="8"/>
      <c r="K19" s="8">
        <v>16178220</v>
      </c>
      <c r="L19" s="8"/>
      <c r="M19" s="8">
        <v>107359077998</v>
      </c>
      <c r="N19" s="8"/>
      <c r="O19" s="8">
        <v>115146830624</v>
      </c>
      <c r="P19" s="8"/>
      <c r="Q19" s="8">
        <f t="shared" si="1"/>
        <v>-7787752626</v>
      </c>
    </row>
    <row r="20" spans="1:17" x14ac:dyDescent="0.55000000000000004">
      <c r="A20" s="1" t="s">
        <v>39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0"/>
        <v>0</v>
      </c>
      <c r="J20" s="8"/>
      <c r="K20" s="8">
        <v>1600000</v>
      </c>
      <c r="L20" s="8"/>
      <c r="M20" s="8">
        <v>50415233955</v>
      </c>
      <c r="N20" s="8"/>
      <c r="O20" s="8">
        <v>45533208615</v>
      </c>
      <c r="P20" s="8"/>
      <c r="Q20" s="8">
        <f t="shared" si="1"/>
        <v>4882025340</v>
      </c>
    </row>
    <row r="21" spans="1:17" x14ac:dyDescent="0.55000000000000004">
      <c r="A21" s="1" t="s">
        <v>224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J21" s="8"/>
      <c r="K21" s="8">
        <v>1106440</v>
      </c>
      <c r="L21" s="8"/>
      <c r="M21" s="8">
        <v>24800835707</v>
      </c>
      <c r="N21" s="8"/>
      <c r="O21" s="8">
        <v>40837678602</v>
      </c>
      <c r="P21" s="8"/>
      <c r="Q21" s="8">
        <f t="shared" si="1"/>
        <v>-16036842895</v>
      </c>
    </row>
    <row r="22" spans="1:17" x14ac:dyDescent="0.55000000000000004">
      <c r="A22" s="1" t="s">
        <v>48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J22" s="8"/>
      <c r="K22" s="8">
        <v>1394767</v>
      </c>
      <c r="L22" s="8"/>
      <c r="M22" s="8">
        <v>6118358462</v>
      </c>
      <c r="N22" s="8"/>
      <c r="O22" s="8">
        <v>4652979484</v>
      </c>
      <c r="P22" s="8"/>
      <c r="Q22" s="8">
        <f t="shared" si="1"/>
        <v>1465378978</v>
      </c>
    </row>
    <row r="23" spans="1:17" x14ac:dyDescent="0.55000000000000004">
      <c r="A23" s="1" t="s">
        <v>38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 t="shared" si="0"/>
        <v>0</v>
      </c>
      <c r="J23" s="8"/>
      <c r="K23" s="8">
        <v>3663316</v>
      </c>
      <c r="L23" s="8"/>
      <c r="M23" s="8">
        <v>89019276205</v>
      </c>
      <c r="N23" s="8"/>
      <c r="O23" s="8">
        <v>101052159463</v>
      </c>
      <c r="P23" s="8"/>
      <c r="Q23" s="8">
        <f t="shared" si="1"/>
        <v>-12032883258</v>
      </c>
    </row>
    <row r="24" spans="1:17" x14ac:dyDescent="0.55000000000000004">
      <c r="A24" s="1" t="s">
        <v>244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0"/>
        <v>0</v>
      </c>
      <c r="J24" s="8"/>
      <c r="K24" s="8">
        <v>500000</v>
      </c>
      <c r="L24" s="8"/>
      <c r="M24" s="8">
        <v>15622489864</v>
      </c>
      <c r="N24" s="8"/>
      <c r="O24" s="8">
        <v>16425682200</v>
      </c>
      <c r="P24" s="8"/>
      <c r="Q24" s="8">
        <f t="shared" si="1"/>
        <v>-803192336</v>
      </c>
    </row>
    <row r="25" spans="1:17" x14ac:dyDescent="0.55000000000000004">
      <c r="A25" s="1" t="s">
        <v>92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8">
        <v>700000</v>
      </c>
      <c r="L25" s="8"/>
      <c r="M25" s="8">
        <v>13269573521</v>
      </c>
      <c r="N25" s="8"/>
      <c r="O25" s="8">
        <v>11474474510</v>
      </c>
      <c r="P25" s="8"/>
      <c r="Q25" s="8">
        <f t="shared" si="1"/>
        <v>1795099011</v>
      </c>
    </row>
    <row r="26" spans="1:17" x14ac:dyDescent="0.55000000000000004">
      <c r="A26" s="1" t="s">
        <v>68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261240</v>
      </c>
      <c r="L26" s="8"/>
      <c r="M26" s="8">
        <v>4908058261</v>
      </c>
      <c r="N26" s="8"/>
      <c r="O26" s="8">
        <v>3557202516</v>
      </c>
      <c r="P26" s="8"/>
      <c r="Q26" s="8">
        <f t="shared" si="1"/>
        <v>1350855745</v>
      </c>
    </row>
    <row r="27" spans="1:17" x14ac:dyDescent="0.55000000000000004">
      <c r="A27" s="1" t="s">
        <v>266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1925384</v>
      </c>
      <c r="L27" s="8"/>
      <c r="M27" s="8">
        <v>73198550851</v>
      </c>
      <c r="N27" s="8"/>
      <c r="O27" s="8">
        <v>57718764148</v>
      </c>
      <c r="P27" s="8"/>
      <c r="Q27" s="8">
        <f t="shared" si="1"/>
        <v>15479786703</v>
      </c>
    </row>
    <row r="28" spans="1:17" x14ac:dyDescent="0.55000000000000004">
      <c r="A28" s="1" t="s">
        <v>47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8">
        <v>200465</v>
      </c>
      <c r="L28" s="8"/>
      <c r="M28" s="8">
        <v>3845787525</v>
      </c>
      <c r="N28" s="8"/>
      <c r="O28" s="8">
        <v>5202998006</v>
      </c>
      <c r="P28" s="8"/>
      <c r="Q28" s="8">
        <f t="shared" si="1"/>
        <v>-1357210481</v>
      </c>
    </row>
    <row r="29" spans="1:17" x14ac:dyDescent="0.55000000000000004">
      <c r="A29" s="1" t="s">
        <v>33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8">
        <v>1418990</v>
      </c>
      <c r="L29" s="8"/>
      <c r="M29" s="8">
        <v>36016040269</v>
      </c>
      <c r="N29" s="8"/>
      <c r="O29" s="8">
        <v>40227389869</v>
      </c>
      <c r="P29" s="8"/>
      <c r="Q29" s="8">
        <f t="shared" si="1"/>
        <v>-4211349600</v>
      </c>
    </row>
    <row r="30" spans="1:17" x14ac:dyDescent="0.55000000000000004">
      <c r="A30" s="1" t="s">
        <v>267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8">
        <v>12033554</v>
      </c>
      <c r="L30" s="8"/>
      <c r="M30" s="8">
        <v>52071053639</v>
      </c>
      <c r="N30" s="8"/>
      <c r="O30" s="8">
        <v>36025749751</v>
      </c>
      <c r="P30" s="8"/>
      <c r="Q30" s="8">
        <f t="shared" si="1"/>
        <v>16045303888</v>
      </c>
    </row>
    <row r="31" spans="1:17" x14ac:dyDescent="0.55000000000000004">
      <c r="A31" s="1" t="s">
        <v>60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0"/>
        <v>0</v>
      </c>
      <c r="J31" s="8"/>
      <c r="K31" s="8">
        <v>1200</v>
      </c>
      <c r="L31" s="8"/>
      <c r="M31" s="8">
        <v>1373689548</v>
      </c>
      <c r="N31" s="8"/>
      <c r="O31" s="8">
        <v>1310310126</v>
      </c>
      <c r="P31" s="8"/>
      <c r="Q31" s="8">
        <f t="shared" si="1"/>
        <v>63379422</v>
      </c>
    </row>
    <row r="32" spans="1:17" x14ac:dyDescent="0.55000000000000004">
      <c r="A32" s="1" t="s">
        <v>268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0"/>
        <v>0</v>
      </c>
      <c r="J32" s="8"/>
      <c r="K32" s="8">
        <v>456860</v>
      </c>
      <c r="L32" s="8"/>
      <c r="M32" s="8">
        <v>1501883731</v>
      </c>
      <c r="N32" s="8"/>
      <c r="O32" s="8">
        <v>869736720</v>
      </c>
      <c r="P32" s="8"/>
      <c r="Q32" s="8">
        <f t="shared" si="1"/>
        <v>632147011</v>
      </c>
    </row>
    <row r="33" spans="1:17" x14ac:dyDescent="0.55000000000000004">
      <c r="A33" s="1" t="s">
        <v>269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0"/>
        <v>0</v>
      </c>
      <c r="J33" s="8"/>
      <c r="K33" s="8">
        <v>156083</v>
      </c>
      <c r="L33" s="8"/>
      <c r="M33" s="8">
        <v>1423075306</v>
      </c>
      <c r="N33" s="8"/>
      <c r="O33" s="8">
        <v>965312561</v>
      </c>
      <c r="P33" s="8"/>
      <c r="Q33" s="8">
        <f t="shared" si="1"/>
        <v>457762745</v>
      </c>
    </row>
    <row r="34" spans="1:17" x14ac:dyDescent="0.55000000000000004">
      <c r="A34" s="1" t="s">
        <v>74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f t="shared" si="0"/>
        <v>0</v>
      </c>
      <c r="J34" s="8"/>
      <c r="K34" s="8">
        <v>15394536</v>
      </c>
      <c r="L34" s="8"/>
      <c r="M34" s="8">
        <v>442179936663</v>
      </c>
      <c r="N34" s="8"/>
      <c r="O34" s="8">
        <v>308217068463</v>
      </c>
      <c r="P34" s="8"/>
      <c r="Q34" s="8">
        <f t="shared" si="1"/>
        <v>133962868200</v>
      </c>
    </row>
    <row r="35" spans="1:17" x14ac:dyDescent="0.55000000000000004">
      <c r="A35" s="1" t="s">
        <v>75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f t="shared" si="0"/>
        <v>0</v>
      </c>
      <c r="J35" s="8"/>
      <c r="K35" s="8">
        <v>2628786</v>
      </c>
      <c r="L35" s="8"/>
      <c r="M35" s="8">
        <v>71919168837</v>
      </c>
      <c r="N35" s="8"/>
      <c r="O35" s="8">
        <v>56817604801</v>
      </c>
      <c r="P35" s="8"/>
      <c r="Q35" s="8">
        <f t="shared" si="1"/>
        <v>15101564036</v>
      </c>
    </row>
    <row r="36" spans="1:17" x14ac:dyDescent="0.55000000000000004">
      <c r="A36" s="1" t="s">
        <v>270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f t="shared" si="0"/>
        <v>0</v>
      </c>
      <c r="J36" s="8"/>
      <c r="K36" s="8">
        <v>209736</v>
      </c>
      <c r="L36" s="8"/>
      <c r="M36" s="8">
        <v>6102445854</v>
      </c>
      <c r="N36" s="8"/>
      <c r="O36" s="8">
        <v>7274148790</v>
      </c>
      <c r="P36" s="8"/>
      <c r="Q36" s="8">
        <f t="shared" si="1"/>
        <v>-1171702936</v>
      </c>
    </row>
    <row r="37" spans="1:17" x14ac:dyDescent="0.55000000000000004">
      <c r="A37" s="1" t="s">
        <v>258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0"/>
        <v>0</v>
      </c>
      <c r="J37" s="8"/>
      <c r="K37" s="8">
        <v>154264</v>
      </c>
      <c r="L37" s="8"/>
      <c r="M37" s="8">
        <v>2467772554</v>
      </c>
      <c r="N37" s="8"/>
      <c r="O37" s="8">
        <v>1210836883</v>
      </c>
      <c r="P37" s="8"/>
      <c r="Q37" s="8">
        <f t="shared" si="1"/>
        <v>1256935671</v>
      </c>
    </row>
    <row r="38" spans="1:17" x14ac:dyDescent="0.55000000000000004">
      <c r="A38" s="1" t="s">
        <v>76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f t="shared" si="0"/>
        <v>0</v>
      </c>
      <c r="J38" s="8"/>
      <c r="K38" s="8">
        <v>4000000</v>
      </c>
      <c r="L38" s="8"/>
      <c r="M38" s="8">
        <v>41788480035</v>
      </c>
      <c r="N38" s="8"/>
      <c r="O38" s="8">
        <v>34881702137</v>
      </c>
      <c r="P38" s="8"/>
      <c r="Q38" s="8">
        <f t="shared" si="1"/>
        <v>6906777898</v>
      </c>
    </row>
    <row r="39" spans="1:17" x14ac:dyDescent="0.55000000000000004">
      <c r="A39" s="1" t="s">
        <v>89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0"/>
        <v>0</v>
      </c>
      <c r="J39" s="8"/>
      <c r="K39" s="8">
        <v>2</v>
      </c>
      <c r="L39" s="8"/>
      <c r="M39" s="8">
        <v>2</v>
      </c>
      <c r="N39" s="8"/>
      <c r="O39" s="8">
        <v>4778</v>
      </c>
      <c r="P39" s="8"/>
      <c r="Q39" s="8">
        <f t="shared" si="1"/>
        <v>-4776</v>
      </c>
    </row>
    <row r="40" spans="1:17" x14ac:dyDescent="0.55000000000000004">
      <c r="A40" s="1" t="s">
        <v>271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0"/>
        <v>0</v>
      </c>
      <c r="J40" s="8"/>
      <c r="K40" s="8">
        <v>18181403</v>
      </c>
      <c r="L40" s="8"/>
      <c r="M40" s="8">
        <v>115415546244</v>
      </c>
      <c r="N40" s="8"/>
      <c r="O40" s="8">
        <v>115415546244</v>
      </c>
      <c r="P40" s="8"/>
      <c r="Q40" s="8">
        <f t="shared" si="1"/>
        <v>0</v>
      </c>
    </row>
    <row r="41" spans="1:17" x14ac:dyDescent="0.55000000000000004">
      <c r="A41" s="1" t="s">
        <v>41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f t="shared" si="0"/>
        <v>0</v>
      </c>
      <c r="J41" s="8"/>
      <c r="K41" s="8">
        <v>2280359</v>
      </c>
      <c r="L41" s="8"/>
      <c r="M41" s="8">
        <v>22123869343</v>
      </c>
      <c r="N41" s="8"/>
      <c r="O41" s="8">
        <v>17649334496</v>
      </c>
      <c r="P41" s="8"/>
      <c r="Q41" s="8">
        <f t="shared" si="1"/>
        <v>4474534847</v>
      </c>
    </row>
    <row r="42" spans="1:17" x14ac:dyDescent="0.55000000000000004">
      <c r="A42" s="1" t="s">
        <v>229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f t="shared" si="0"/>
        <v>0</v>
      </c>
      <c r="J42" s="8"/>
      <c r="K42" s="8">
        <v>5802471</v>
      </c>
      <c r="L42" s="8"/>
      <c r="M42" s="8">
        <v>116495397715</v>
      </c>
      <c r="N42" s="8"/>
      <c r="O42" s="8">
        <v>64943775826</v>
      </c>
      <c r="P42" s="8"/>
      <c r="Q42" s="8">
        <f t="shared" si="1"/>
        <v>51551621889</v>
      </c>
    </row>
    <row r="43" spans="1:17" x14ac:dyDescent="0.55000000000000004">
      <c r="A43" s="1" t="s">
        <v>272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f t="shared" si="0"/>
        <v>0</v>
      </c>
      <c r="J43" s="8"/>
      <c r="K43" s="8">
        <v>1946219</v>
      </c>
      <c r="L43" s="8"/>
      <c r="M43" s="8">
        <v>6877937946</v>
      </c>
      <c r="N43" s="8"/>
      <c r="O43" s="8">
        <v>20836061997</v>
      </c>
      <c r="P43" s="8"/>
      <c r="Q43" s="8">
        <f t="shared" si="1"/>
        <v>-13958124051</v>
      </c>
    </row>
    <row r="44" spans="1:17" x14ac:dyDescent="0.55000000000000004">
      <c r="A44" s="1" t="s">
        <v>17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f t="shared" si="0"/>
        <v>0</v>
      </c>
      <c r="J44" s="8"/>
      <c r="K44" s="8">
        <v>34896912</v>
      </c>
      <c r="L44" s="8"/>
      <c r="M44" s="8">
        <v>75255465114</v>
      </c>
      <c r="N44" s="8"/>
      <c r="O44" s="8">
        <v>79438440229</v>
      </c>
      <c r="P44" s="8"/>
      <c r="Q44" s="8">
        <f t="shared" si="1"/>
        <v>-4182975115</v>
      </c>
    </row>
    <row r="45" spans="1:17" x14ac:dyDescent="0.55000000000000004">
      <c r="A45" s="1" t="s">
        <v>16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J45" s="8"/>
      <c r="K45" s="8">
        <v>18600000</v>
      </c>
      <c r="L45" s="8"/>
      <c r="M45" s="8">
        <v>43902214738</v>
      </c>
      <c r="N45" s="8"/>
      <c r="O45" s="8">
        <v>47702471069</v>
      </c>
      <c r="P45" s="8"/>
      <c r="Q45" s="8">
        <f t="shared" si="1"/>
        <v>-3800256331</v>
      </c>
    </row>
    <row r="46" spans="1:17" x14ac:dyDescent="0.55000000000000004">
      <c r="A46" s="1" t="s">
        <v>273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0"/>
        <v>0</v>
      </c>
      <c r="J46" s="8"/>
      <c r="K46" s="8">
        <v>5500000</v>
      </c>
      <c r="L46" s="8"/>
      <c r="M46" s="8">
        <v>83325510838</v>
      </c>
      <c r="N46" s="8"/>
      <c r="O46" s="8">
        <v>84668499520</v>
      </c>
      <c r="P46" s="8"/>
      <c r="Q46" s="8">
        <f t="shared" si="1"/>
        <v>-1342988682</v>
      </c>
    </row>
    <row r="47" spans="1:17" x14ac:dyDescent="0.55000000000000004">
      <c r="A47" s="1" t="s">
        <v>253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J47" s="8"/>
      <c r="K47" s="8">
        <v>86842</v>
      </c>
      <c r="L47" s="8"/>
      <c r="M47" s="8">
        <v>6657010492</v>
      </c>
      <c r="N47" s="8"/>
      <c r="O47" s="8">
        <v>9775907477</v>
      </c>
      <c r="P47" s="8"/>
      <c r="Q47" s="8">
        <f t="shared" si="1"/>
        <v>-3118896985</v>
      </c>
    </row>
    <row r="48" spans="1:17" x14ac:dyDescent="0.55000000000000004">
      <c r="A48" s="1" t="s">
        <v>40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0"/>
        <v>0</v>
      </c>
      <c r="J48" s="8"/>
      <c r="K48" s="8">
        <v>325402</v>
      </c>
      <c r="L48" s="8"/>
      <c r="M48" s="8">
        <v>4442480283</v>
      </c>
      <c r="N48" s="8"/>
      <c r="O48" s="8">
        <v>2485071656</v>
      </c>
      <c r="P48" s="8"/>
      <c r="Q48" s="8">
        <f t="shared" si="1"/>
        <v>1957408627</v>
      </c>
    </row>
    <row r="49" spans="1:17" x14ac:dyDescent="0.55000000000000004">
      <c r="A49" s="1" t="s">
        <v>256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J49" s="8"/>
      <c r="K49" s="8">
        <v>633689</v>
      </c>
      <c r="L49" s="8"/>
      <c r="M49" s="8">
        <v>35280790009</v>
      </c>
      <c r="N49" s="8"/>
      <c r="O49" s="8">
        <v>13319818327</v>
      </c>
      <c r="P49" s="8"/>
      <c r="Q49" s="8">
        <f t="shared" si="1"/>
        <v>21960971682</v>
      </c>
    </row>
    <row r="50" spans="1:17" x14ac:dyDescent="0.55000000000000004">
      <c r="A50" s="1" t="s">
        <v>274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0"/>
        <v>0</v>
      </c>
      <c r="J50" s="8"/>
      <c r="K50" s="8">
        <v>60</v>
      </c>
      <c r="L50" s="8"/>
      <c r="M50" s="8">
        <v>1807424</v>
      </c>
      <c r="N50" s="8"/>
      <c r="O50" s="8">
        <v>2042176</v>
      </c>
      <c r="P50" s="8"/>
      <c r="Q50" s="8">
        <f t="shared" si="1"/>
        <v>-234752</v>
      </c>
    </row>
    <row r="51" spans="1:17" x14ac:dyDescent="0.55000000000000004">
      <c r="A51" s="1" t="s">
        <v>69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J51" s="8"/>
      <c r="K51" s="8">
        <v>2100000</v>
      </c>
      <c r="L51" s="8"/>
      <c r="M51" s="8">
        <v>26855254984</v>
      </c>
      <c r="N51" s="8"/>
      <c r="O51" s="8">
        <v>25218311797</v>
      </c>
      <c r="P51" s="8"/>
      <c r="Q51" s="8">
        <f t="shared" si="1"/>
        <v>1636943187</v>
      </c>
    </row>
    <row r="52" spans="1:17" x14ac:dyDescent="0.55000000000000004">
      <c r="A52" s="1" t="s">
        <v>78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f t="shared" si="0"/>
        <v>0</v>
      </c>
      <c r="J52" s="8"/>
      <c r="K52" s="8">
        <v>6293917</v>
      </c>
      <c r="L52" s="8"/>
      <c r="M52" s="8">
        <v>24707275535</v>
      </c>
      <c r="N52" s="8"/>
      <c r="O52" s="8">
        <v>20199454446</v>
      </c>
      <c r="P52" s="8"/>
      <c r="Q52" s="8">
        <f t="shared" si="1"/>
        <v>4507821089</v>
      </c>
    </row>
    <row r="53" spans="1:17" x14ac:dyDescent="0.55000000000000004">
      <c r="A53" s="1" t="s">
        <v>25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f t="shared" si="0"/>
        <v>0</v>
      </c>
      <c r="J53" s="8"/>
      <c r="K53" s="8">
        <v>3271</v>
      </c>
      <c r="L53" s="8"/>
      <c r="M53" s="8">
        <v>314423698</v>
      </c>
      <c r="N53" s="8"/>
      <c r="O53" s="8">
        <v>297775805</v>
      </c>
      <c r="P53" s="8"/>
      <c r="Q53" s="8">
        <f t="shared" si="1"/>
        <v>16647893</v>
      </c>
    </row>
    <row r="54" spans="1:17" x14ac:dyDescent="0.55000000000000004">
      <c r="A54" s="1" t="s">
        <v>29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f t="shared" si="0"/>
        <v>0</v>
      </c>
      <c r="J54" s="8"/>
      <c r="K54" s="8">
        <v>5100000</v>
      </c>
      <c r="L54" s="8"/>
      <c r="M54" s="8">
        <v>352522200000</v>
      </c>
      <c r="N54" s="8"/>
      <c r="O54" s="8">
        <v>350424692910</v>
      </c>
      <c r="P54" s="8"/>
      <c r="Q54" s="8">
        <f t="shared" si="1"/>
        <v>2097507090</v>
      </c>
    </row>
    <row r="55" spans="1:17" x14ac:dyDescent="0.55000000000000004">
      <c r="A55" s="1" t="s">
        <v>30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f t="shared" si="0"/>
        <v>0</v>
      </c>
      <c r="J55" s="8"/>
      <c r="K55" s="8">
        <v>300000</v>
      </c>
      <c r="L55" s="8"/>
      <c r="M55" s="8">
        <v>29928857432</v>
      </c>
      <c r="N55" s="8"/>
      <c r="O55" s="8">
        <v>18015168148</v>
      </c>
      <c r="P55" s="8"/>
      <c r="Q55" s="8">
        <f t="shared" si="1"/>
        <v>11913689284</v>
      </c>
    </row>
    <row r="56" spans="1:17" x14ac:dyDescent="0.55000000000000004">
      <c r="A56" s="1" t="s">
        <v>70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f t="shared" si="0"/>
        <v>0</v>
      </c>
      <c r="J56" s="8"/>
      <c r="K56" s="8">
        <v>18892</v>
      </c>
      <c r="L56" s="8"/>
      <c r="M56" s="8">
        <v>878133755</v>
      </c>
      <c r="N56" s="8"/>
      <c r="O56" s="8">
        <v>663295212</v>
      </c>
      <c r="P56" s="8"/>
      <c r="Q56" s="8">
        <f t="shared" si="1"/>
        <v>214838543</v>
      </c>
    </row>
    <row r="57" spans="1:17" x14ac:dyDescent="0.55000000000000004">
      <c r="A57" s="1" t="s">
        <v>84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f t="shared" si="0"/>
        <v>0</v>
      </c>
      <c r="J57" s="8"/>
      <c r="K57" s="8">
        <v>100000</v>
      </c>
      <c r="L57" s="8"/>
      <c r="M57" s="8">
        <v>2484131003</v>
      </c>
      <c r="N57" s="8"/>
      <c r="O57" s="8">
        <v>2722702927</v>
      </c>
      <c r="P57" s="8"/>
      <c r="Q57" s="8">
        <f t="shared" si="1"/>
        <v>-238571924</v>
      </c>
    </row>
    <row r="58" spans="1:17" x14ac:dyDescent="0.55000000000000004">
      <c r="A58" s="1" t="s">
        <v>31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f t="shared" si="0"/>
        <v>0</v>
      </c>
      <c r="J58" s="8"/>
      <c r="K58" s="8">
        <v>200000</v>
      </c>
      <c r="L58" s="8"/>
      <c r="M58" s="8">
        <v>9515046619</v>
      </c>
      <c r="N58" s="8"/>
      <c r="O58" s="8">
        <v>8894759402</v>
      </c>
      <c r="P58" s="8"/>
      <c r="Q58" s="8">
        <f t="shared" si="1"/>
        <v>620287217</v>
      </c>
    </row>
    <row r="59" spans="1:17" x14ac:dyDescent="0.55000000000000004">
      <c r="A59" s="1" t="s">
        <v>71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f t="shared" si="0"/>
        <v>0</v>
      </c>
      <c r="J59" s="8"/>
      <c r="K59" s="8">
        <v>224405</v>
      </c>
      <c r="L59" s="8"/>
      <c r="M59" s="8">
        <v>6492619087</v>
      </c>
      <c r="N59" s="8"/>
      <c r="O59" s="8">
        <v>6765260541</v>
      </c>
      <c r="P59" s="8"/>
      <c r="Q59" s="8">
        <f t="shared" si="1"/>
        <v>-272641454</v>
      </c>
    </row>
    <row r="60" spans="1:17" x14ac:dyDescent="0.55000000000000004">
      <c r="A60" s="1" t="s">
        <v>20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f t="shared" si="0"/>
        <v>0</v>
      </c>
      <c r="J60" s="8"/>
      <c r="K60" s="8">
        <v>2653539</v>
      </c>
      <c r="L60" s="8"/>
      <c r="M60" s="8">
        <v>16914051250</v>
      </c>
      <c r="N60" s="8"/>
      <c r="O60" s="8">
        <v>13124366073</v>
      </c>
      <c r="P60" s="8"/>
      <c r="Q60" s="8">
        <f t="shared" si="1"/>
        <v>3789685177</v>
      </c>
    </row>
    <row r="61" spans="1:17" x14ac:dyDescent="0.55000000000000004">
      <c r="A61" s="1" t="s">
        <v>87</v>
      </c>
      <c r="C61" s="8">
        <v>0</v>
      </c>
      <c r="D61" s="8"/>
      <c r="E61" s="8">
        <v>0</v>
      </c>
      <c r="F61" s="8"/>
      <c r="G61" s="8">
        <v>0</v>
      </c>
      <c r="H61" s="8"/>
      <c r="I61" s="8">
        <f t="shared" si="0"/>
        <v>0</v>
      </c>
      <c r="J61" s="8"/>
      <c r="K61" s="8">
        <v>900000</v>
      </c>
      <c r="L61" s="8"/>
      <c r="M61" s="8">
        <v>33674437800</v>
      </c>
      <c r="N61" s="8"/>
      <c r="O61" s="8">
        <v>33915097305</v>
      </c>
      <c r="P61" s="8"/>
      <c r="Q61" s="8">
        <f t="shared" si="1"/>
        <v>-240659505</v>
      </c>
    </row>
    <row r="62" spans="1:17" x14ac:dyDescent="0.55000000000000004">
      <c r="A62" s="1" t="s">
        <v>275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f t="shared" si="0"/>
        <v>0</v>
      </c>
      <c r="J62" s="8"/>
      <c r="K62" s="8">
        <v>700000</v>
      </c>
      <c r="L62" s="8"/>
      <c r="M62" s="8">
        <v>9846065286</v>
      </c>
      <c r="N62" s="8"/>
      <c r="O62" s="8">
        <v>9706728279</v>
      </c>
      <c r="P62" s="8"/>
      <c r="Q62" s="8">
        <f t="shared" si="1"/>
        <v>139337007</v>
      </c>
    </row>
    <row r="63" spans="1:17" x14ac:dyDescent="0.55000000000000004">
      <c r="A63" s="1" t="s">
        <v>22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f t="shared" si="0"/>
        <v>0</v>
      </c>
      <c r="J63" s="8"/>
      <c r="K63" s="8">
        <v>399980</v>
      </c>
      <c r="L63" s="8"/>
      <c r="M63" s="8">
        <v>52248117979</v>
      </c>
      <c r="N63" s="8"/>
      <c r="O63" s="8">
        <v>44843382101</v>
      </c>
      <c r="P63" s="8"/>
      <c r="Q63" s="8">
        <f t="shared" si="1"/>
        <v>7404735878</v>
      </c>
    </row>
    <row r="64" spans="1:17" x14ac:dyDescent="0.55000000000000004">
      <c r="A64" s="1" t="s">
        <v>88</v>
      </c>
      <c r="C64" s="8">
        <v>0</v>
      </c>
      <c r="D64" s="8"/>
      <c r="E64" s="8">
        <v>0</v>
      </c>
      <c r="F64" s="8"/>
      <c r="G64" s="8">
        <v>0</v>
      </c>
      <c r="H64" s="8"/>
      <c r="I64" s="8">
        <f t="shared" si="0"/>
        <v>0</v>
      </c>
      <c r="J64" s="8"/>
      <c r="K64" s="8">
        <v>700000</v>
      </c>
      <c r="L64" s="8"/>
      <c r="M64" s="8">
        <v>14643450069</v>
      </c>
      <c r="N64" s="8"/>
      <c r="O64" s="8">
        <v>12886320603</v>
      </c>
      <c r="P64" s="8"/>
      <c r="Q64" s="8">
        <f t="shared" si="1"/>
        <v>1757129466</v>
      </c>
    </row>
    <row r="65" spans="1:17" x14ac:dyDescent="0.55000000000000004">
      <c r="A65" s="1" t="s">
        <v>82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f t="shared" si="0"/>
        <v>0</v>
      </c>
      <c r="J65" s="8"/>
      <c r="K65" s="8">
        <v>15268118</v>
      </c>
      <c r="L65" s="8"/>
      <c r="M65" s="8">
        <v>275624561075</v>
      </c>
      <c r="N65" s="8"/>
      <c r="O65" s="8">
        <v>246327135144</v>
      </c>
      <c r="P65" s="8"/>
      <c r="Q65" s="8">
        <f t="shared" si="1"/>
        <v>29297425931</v>
      </c>
    </row>
    <row r="66" spans="1:17" x14ac:dyDescent="0.55000000000000004">
      <c r="A66" s="1" t="s">
        <v>276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f t="shared" si="0"/>
        <v>0</v>
      </c>
      <c r="J66" s="8"/>
      <c r="K66" s="8">
        <v>2595293</v>
      </c>
      <c r="L66" s="8"/>
      <c r="M66" s="8">
        <v>11169131016</v>
      </c>
      <c r="N66" s="8"/>
      <c r="O66" s="8">
        <v>12925053543</v>
      </c>
      <c r="P66" s="8"/>
      <c r="Q66" s="8">
        <f t="shared" si="1"/>
        <v>-1755922527</v>
      </c>
    </row>
    <row r="67" spans="1:17" x14ac:dyDescent="0.55000000000000004">
      <c r="A67" s="1" t="s">
        <v>260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f t="shared" si="0"/>
        <v>0</v>
      </c>
      <c r="J67" s="8"/>
      <c r="K67" s="8">
        <v>2005582</v>
      </c>
      <c r="L67" s="8"/>
      <c r="M67" s="8">
        <v>9410416773</v>
      </c>
      <c r="N67" s="8"/>
      <c r="O67" s="8">
        <v>4418380574</v>
      </c>
      <c r="P67" s="8"/>
      <c r="Q67" s="8">
        <f t="shared" si="1"/>
        <v>4992036199</v>
      </c>
    </row>
    <row r="68" spans="1:17" x14ac:dyDescent="0.55000000000000004">
      <c r="A68" s="1" t="s">
        <v>83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f t="shared" si="0"/>
        <v>0</v>
      </c>
      <c r="J68" s="8"/>
      <c r="K68" s="8">
        <v>2000000</v>
      </c>
      <c r="L68" s="8"/>
      <c r="M68" s="8">
        <v>18682175819</v>
      </c>
      <c r="N68" s="8"/>
      <c r="O68" s="8">
        <v>20517191995</v>
      </c>
      <c r="P68" s="8"/>
      <c r="Q68" s="8">
        <f t="shared" si="1"/>
        <v>-1835016176</v>
      </c>
    </row>
    <row r="69" spans="1:17" x14ac:dyDescent="0.55000000000000004">
      <c r="A69" s="1" t="s">
        <v>277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f t="shared" si="0"/>
        <v>0</v>
      </c>
      <c r="J69" s="8"/>
      <c r="K69" s="8">
        <v>30403165</v>
      </c>
      <c r="L69" s="8"/>
      <c r="M69" s="8">
        <v>152532678805</v>
      </c>
      <c r="N69" s="8"/>
      <c r="O69" s="8">
        <v>135100630097</v>
      </c>
      <c r="P69" s="8"/>
      <c r="Q69" s="8">
        <f t="shared" si="1"/>
        <v>17432048708</v>
      </c>
    </row>
    <row r="70" spans="1:17" x14ac:dyDescent="0.55000000000000004">
      <c r="A70" s="1" t="s">
        <v>104</v>
      </c>
      <c r="C70" s="8">
        <v>38123</v>
      </c>
      <c r="D70" s="8"/>
      <c r="E70" s="8">
        <v>38123000000</v>
      </c>
      <c r="F70" s="8"/>
      <c r="G70" s="8">
        <v>34087371935</v>
      </c>
      <c r="H70" s="8"/>
      <c r="I70" s="8">
        <f t="shared" si="0"/>
        <v>4035628065</v>
      </c>
      <c r="J70" s="8"/>
      <c r="K70" s="8">
        <v>38123</v>
      </c>
      <c r="L70" s="8"/>
      <c r="M70" s="8">
        <v>38123000000</v>
      </c>
      <c r="N70" s="8"/>
      <c r="O70" s="8">
        <v>34087371935</v>
      </c>
      <c r="P70" s="8"/>
      <c r="Q70" s="8">
        <f t="shared" si="1"/>
        <v>4035628065</v>
      </c>
    </row>
    <row r="71" spans="1:17" x14ac:dyDescent="0.55000000000000004">
      <c r="A71" s="1" t="s">
        <v>103</v>
      </c>
      <c r="C71" s="8">
        <v>15762</v>
      </c>
      <c r="D71" s="8"/>
      <c r="E71" s="8">
        <v>15762000000</v>
      </c>
      <c r="F71" s="8"/>
      <c r="G71" s="8">
        <v>14139103222</v>
      </c>
      <c r="H71" s="8"/>
      <c r="I71" s="8">
        <f t="shared" si="0"/>
        <v>1622896778</v>
      </c>
      <c r="J71" s="8"/>
      <c r="K71" s="8">
        <v>15762</v>
      </c>
      <c r="L71" s="8"/>
      <c r="M71" s="8">
        <v>15762000000</v>
      </c>
      <c r="N71" s="8"/>
      <c r="O71" s="8">
        <v>14139103222</v>
      </c>
      <c r="P71" s="8"/>
      <c r="Q71" s="8">
        <f t="shared" si="1"/>
        <v>1622896778</v>
      </c>
    </row>
    <row r="72" spans="1:17" x14ac:dyDescent="0.55000000000000004">
      <c r="A72" s="1" t="s">
        <v>278</v>
      </c>
      <c r="C72" s="8">
        <v>0</v>
      </c>
      <c r="D72" s="8"/>
      <c r="E72" s="8">
        <v>0</v>
      </c>
      <c r="F72" s="8"/>
      <c r="G72" s="8">
        <v>0</v>
      </c>
      <c r="H72" s="8"/>
      <c r="I72" s="8">
        <f t="shared" si="0"/>
        <v>0</v>
      </c>
      <c r="J72" s="8"/>
      <c r="K72" s="8">
        <v>400000</v>
      </c>
      <c r="L72" s="8"/>
      <c r="M72" s="8">
        <v>399509966460</v>
      </c>
      <c r="N72" s="8"/>
      <c r="O72" s="8">
        <v>388243089503</v>
      </c>
      <c r="P72" s="8"/>
      <c r="Q72" s="8">
        <f t="shared" si="1"/>
        <v>11266876957</v>
      </c>
    </row>
    <row r="73" spans="1:17" x14ac:dyDescent="0.55000000000000004">
      <c r="A73" s="1" t="s">
        <v>279</v>
      </c>
      <c r="C73" s="8">
        <v>0</v>
      </c>
      <c r="D73" s="8"/>
      <c r="E73" s="8">
        <v>0</v>
      </c>
      <c r="F73" s="8"/>
      <c r="G73" s="8">
        <v>0</v>
      </c>
      <c r="H73" s="8"/>
      <c r="I73" s="8">
        <f t="shared" ref="I73:I89" si="2">E73-G73</f>
        <v>0</v>
      </c>
      <c r="J73" s="8"/>
      <c r="K73" s="8">
        <v>1000000</v>
      </c>
      <c r="L73" s="8"/>
      <c r="M73" s="8">
        <v>873597549138</v>
      </c>
      <c r="N73" s="8"/>
      <c r="O73" s="8">
        <v>843343200334</v>
      </c>
      <c r="P73" s="8"/>
      <c r="Q73" s="8">
        <f t="shared" ref="Q73:Q89" si="3">M73-O73</f>
        <v>30254348804</v>
      </c>
    </row>
    <row r="74" spans="1:17" x14ac:dyDescent="0.55000000000000004">
      <c r="A74" s="1" t="s">
        <v>280</v>
      </c>
      <c r="C74" s="8">
        <v>0</v>
      </c>
      <c r="D74" s="8"/>
      <c r="E74" s="8">
        <v>0</v>
      </c>
      <c r="F74" s="8"/>
      <c r="G74" s="8">
        <v>0</v>
      </c>
      <c r="H74" s="8"/>
      <c r="I74" s="8">
        <f t="shared" si="2"/>
        <v>0</v>
      </c>
      <c r="J74" s="8"/>
      <c r="K74" s="8">
        <v>5000</v>
      </c>
      <c r="L74" s="8"/>
      <c r="M74" s="8">
        <v>5000000000</v>
      </c>
      <c r="N74" s="8"/>
      <c r="O74" s="8">
        <v>4773719606</v>
      </c>
      <c r="P74" s="8"/>
      <c r="Q74" s="8">
        <f t="shared" si="3"/>
        <v>226280394</v>
      </c>
    </row>
    <row r="75" spans="1:17" x14ac:dyDescent="0.55000000000000004">
      <c r="A75" s="1" t="s">
        <v>126</v>
      </c>
      <c r="C75" s="8">
        <v>0</v>
      </c>
      <c r="D75" s="8"/>
      <c r="E75" s="8">
        <v>0</v>
      </c>
      <c r="F75" s="8"/>
      <c r="G75" s="8">
        <v>0</v>
      </c>
      <c r="H75" s="8"/>
      <c r="I75" s="8">
        <f t="shared" si="2"/>
        <v>0</v>
      </c>
      <c r="J75" s="8"/>
      <c r="K75" s="8">
        <v>56609</v>
      </c>
      <c r="L75" s="8"/>
      <c r="M75" s="8">
        <v>46920356056</v>
      </c>
      <c r="N75" s="8"/>
      <c r="O75" s="8">
        <v>46167365512</v>
      </c>
      <c r="P75" s="8"/>
      <c r="Q75" s="8">
        <f t="shared" si="3"/>
        <v>752990544</v>
      </c>
    </row>
    <row r="76" spans="1:17" x14ac:dyDescent="0.55000000000000004">
      <c r="A76" s="1" t="s">
        <v>281</v>
      </c>
      <c r="C76" s="8">
        <v>0</v>
      </c>
      <c r="D76" s="8"/>
      <c r="E76" s="8">
        <v>0</v>
      </c>
      <c r="F76" s="8"/>
      <c r="G76" s="8">
        <v>0</v>
      </c>
      <c r="H76" s="8"/>
      <c r="I76" s="8">
        <f t="shared" si="2"/>
        <v>0</v>
      </c>
      <c r="J76" s="8"/>
      <c r="K76" s="8">
        <v>66513</v>
      </c>
      <c r="L76" s="8"/>
      <c r="M76" s="8">
        <v>66513000000</v>
      </c>
      <c r="N76" s="8"/>
      <c r="O76" s="8">
        <v>60041242271</v>
      </c>
      <c r="P76" s="8"/>
      <c r="Q76" s="8">
        <f t="shared" si="3"/>
        <v>6471757729</v>
      </c>
    </row>
    <row r="77" spans="1:17" x14ac:dyDescent="0.55000000000000004">
      <c r="A77" s="1" t="s">
        <v>123</v>
      </c>
      <c r="C77" s="8">
        <v>0</v>
      </c>
      <c r="D77" s="8"/>
      <c r="E77" s="8">
        <v>0</v>
      </c>
      <c r="F77" s="8"/>
      <c r="G77" s="8">
        <v>0</v>
      </c>
      <c r="H77" s="8"/>
      <c r="I77" s="8">
        <f t="shared" si="2"/>
        <v>0</v>
      </c>
      <c r="J77" s="8"/>
      <c r="K77" s="8">
        <v>30000</v>
      </c>
      <c r="L77" s="8"/>
      <c r="M77" s="8">
        <v>26176691559</v>
      </c>
      <c r="N77" s="8"/>
      <c r="O77" s="8">
        <v>25682004292</v>
      </c>
      <c r="P77" s="8"/>
      <c r="Q77" s="8">
        <f t="shared" si="3"/>
        <v>494687267</v>
      </c>
    </row>
    <row r="78" spans="1:17" x14ac:dyDescent="0.55000000000000004">
      <c r="A78" s="1" t="s">
        <v>153</v>
      </c>
      <c r="C78" s="8">
        <v>0</v>
      </c>
      <c r="D78" s="8"/>
      <c r="E78" s="8">
        <v>0</v>
      </c>
      <c r="F78" s="8"/>
      <c r="G78" s="8">
        <v>0</v>
      </c>
      <c r="H78" s="8"/>
      <c r="I78" s="8">
        <f t="shared" si="2"/>
        <v>0</v>
      </c>
      <c r="J78" s="8"/>
      <c r="K78" s="8">
        <v>600000</v>
      </c>
      <c r="L78" s="8"/>
      <c r="M78" s="8">
        <v>575964500000</v>
      </c>
      <c r="N78" s="8"/>
      <c r="O78" s="8">
        <v>575952499999</v>
      </c>
      <c r="P78" s="8"/>
      <c r="Q78" s="8">
        <f t="shared" si="3"/>
        <v>12000001</v>
      </c>
    </row>
    <row r="79" spans="1:17" x14ac:dyDescent="0.55000000000000004">
      <c r="A79" s="1" t="s">
        <v>201</v>
      </c>
      <c r="C79" s="8">
        <v>0</v>
      </c>
      <c r="D79" s="8"/>
      <c r="E79" s="8">
        <v>0</v>
      </c>
      <c r="F79" s="8"/>
      <c r="G79" s="8">
        <v>0</v>
      </c>
      <c r="H79" s="8"/>
      <c r="I79" s="8">
        <f t="shared" si="2"/>
        <v>0</v>
      </c>
      <c r="J79" s="8"/>
      <c r="K79" s="8">
        <v>130000</v>
      </c>
      <c r="L79" s="8"/>
      <c r="M79" s="8">
        <v>130000000000</v>
      </c>
      <c r="N79" s="8"/>
      <c r="O79" s="8">
        <v>129976437500</v>
      </c>
      <c r="P79" s="8"/>
      <c r="Q79" s="8">
        <f t="shared" si="3"/>
        <v>23562500</v>
      </c>
    </row>
    <row r="80" spans="1:17" x14ac:dyDescent="0.55000000000000004">
      <c r="A80" s="1" t="s">
        <v>203</v>
      </c>
      <c r="C80" s="8">
        <v>0</v>
      </c>
      <c r="D80" s="8"/>
      <c r="E80" s="8">
        <v>0</v>
      </c>
      <c r="F80" s="8"/>
      <c r="G80" s="8">
        <v>0</v>
      </c>
      <c r="H80" s="8"/>
      <c r="I80" s="8">
        <f t="shared" si="2"/>
        <v>0</v>
      </c>
      <c r="J80" s="8"/>
      <c r="K80" s="8">
        <v>70000</v>
      </c>
      <c r="L80" s="8"/>
      <c r="M80" s="8">
        <v>70000000000</v>
      </c>
      <c r="N80" s="8"/>
      <c r="O80" s="8">
        <v>69387381257</v>
      </c>
      <c r="P80" s="8"/>
      <c r="Q80" s="8">
        <f t="shared" si="3"/>
        <v>612618743</v>
      </c>
    </row>
    <row r="81" spans="1:18" x14ac:dyDescent="0.55000000000000004">
      <c r="A81" s="1" t="s">
        <v>282</v>
      </c>
      <c r="C81" s="8">
        <v>0</v>
      </c>
      <c r="D81" s="8"/>
      <c r="E81" s="8">
        <v>0</v>
      </c>
      <c r="F81" s="8"/>
      <c r="G81" s="8">
        <v>0</v>
      </c>
      <c r="H81" s="8"/>
      <c r="I81" s="8">
        <f t="shared" si="2"/>
        <v>0</v>
      </c>
      <c r="J81" s="8"/>
      <c r="K81" s="8">
        <v>11207</v>
      </c>
      <c r="L81" s="8"/>
      <c r="M81" s="8">
        <v>11207000000</v>
      </c>
      <c r="N81" s="8"/>
      <c r="O81" s="8">
        <v>10534396172</v>
      </c>
      <c r="P81" s="8"/>
      <c r="Q81" s="8">
        <f t="shared" si="3"/>
        <v>672603828</v>
      </c>
    </row>
    <row r="82" spans="1:18" x14ac:dyDescent="0.55000000000000004">
      <c r="A82" s="1" t="s">
        <v>283</v>
      </c>
      <c r="C82" s="8">
        <v>0</v>
      </c>
      <c r="D82" s="8"/>
      <c r="E82" s="8">
        <v>0</v>
      </c>
      <c r="F82" s="8"/>
      <c r="G82" s="8">
        <v>0</v>
      </c>
      <c r="H82" s="8"/>
      <c r="I82" s="8">
        <f t="shared" si="2"/>
        <v>0</v>
      </c>
      <c r="J82" s="8"/>
      <c r="K82" s="8">
        <v>15000</v>
      </c>
      <c r="L82" s="8"/>
      <c r="M82" s="8">
        <v>15000000000</v>
      </c>
      <c r="N82" s="8"/>
      <c r="O82" s="8">
        <v>14020238371</v>
      </c>
      <c r="P82" s="8"/>
      <c r="Q82" s="8">
        <f t="shared" si="3"/>
        <v>979761629</v>
      </c>
    </row>
    <row r="83" spans="1:18" x14ac:dyDescent="0.55000000000000004">
      <c r="A83" s="1" t="s">
        <v>98</v>
      </c>
      <c r="C83" s="8">
        <v>0</v>
      </c>
      <c r="D83" s="8"/>
      <c r="E83" s="8">
        <v>0</v>
      </c>
      <c r="F83" s="8"/>
      <c r="G83" s="8">
        <v>0</v>
      </c>
      <c r="H83" s="8"/>
      <c r="I83" s="8">
        <f t="shared" si="2"/>
        <v>0</v>
      </c>
      <c r="J83" s="8"/>
      <c r="K83" s="8">
        <v>10000</v>
      </c>
      <c r="L83" s="8"/>
      <c r="M83" s="8">
        <v>8773409538</v>
      </c>
      <c r="N83" s="8"/>
      <c r="O83" s="8">
        <v>8699572916</v>
      </c>
      <c r="P83" s="8"/>
      <c r="Q83" s="8">
        <f t="shared" si="3"/>
        <v>73836622</v>
      </c>
    </row>
    <row r="84" spans="1:18" x14ac:dyDescent="0.55000000000000004">
      <c r="A84" s="1" t="s">
        <v>284</v>
      </c>
      <c r="C84" s="8">
        <v>0</v>
      </c>
      <c r="D84" s="8"/>
      <c r="E84" s="8">
        <v>0</v>
      </c>
      <c r="F84" s="8"/>
      <c r="G84" s="8">
        <v>0</v>
      </c>
      <c r="H84" s="8"/>
      <c r="I84" s="8">
        <f t="shared" si="2"/>
        <v>0</v>
      </c>
      <c r="J84" s="8"/>
      <c r="K84" s="8">
        <v>5000</v>
      </c>
      <c r="L84" s="8"/>
      <c r="M84" s="8">
        <v>5000000000</v>
      </c>
      <c r="N84" s="8"/>
      <c r="O84" s="8">
        <v>4744989814</v>
      </c>
      <c r="P84" s="8"/>
      <c r="Q84" s="8">
        <f t="shared" si="3"/>
        <v>255010186</v>
      </c>
    </row>
    <row r="85" spans="1:18" x14ac:dyDescent="0.55000000000000004">
      <c r="A85" s="1" t="s">
        <v>285</v>
      </c>
      <c r="C85" s="8">
        <v>0</v>
      </c>
      <c r="D85" s="8"/>
      <c r="E85" s="8">
        <v>0</v>
      </c>
      <c r="F85" s="8"/>
      <c r="G85" s="8">
        <v>0</v>
      </c>
      <c r="H85" s="8"/>
      <c r="I85" s="8">
        <f t="shared" si="2"/>
        <v>0</v>
      </c>
      <c r="J85" s="8"/>
      <c r="K85" s="8">
        <v>15472</v>
      </c>
      <c r="L85" s="8"/>
      <c r="M85" s="8">
        <v>15472000000</v>
      </c>
      <c r="N85" s="8"/>
      <c r="O85" s="8">
        <v>14748532279</v>
      </c>
      <c r="P85" s="8"/>
      <c r="Q85" s="8">
        <f t="shared" si="3"/>
        <v>723467721</v>
      </c>
    </row>
    <row r="86" spans="1:18" x14ac:dyDescent="0.55000000000000004">
      <c r="A86" s="1" t="s">
        <v>101</v>
      </c>
      <c r="C86" s="8">
        <v>0</v>
      </c>
      <c r="D86" s="8"/>
      <c r="E86" s="8">
        <v>0</v>
      </c>
      <c r="F86" s="8"/>
      <c r="G86" s="8">
        <v>0</v>
      </c>
      <c r="H86" s="8"/>
      <c r="I86" s="8">
        <f t="shared" si="2"/>
        <v>0</v>
      </c>
      <c r="J86" s="8"/>
      <c r="K86" s="8">
        <v>32134</v>
      </c>
      <c r="L86" s="8"/>
      <c r="M86" s="8">
        <v>26217266077</v>
      </c>
      <c r="N86" s="8"/>
      <c r="O86" s="8">
        <v>25771359122</v>
      </c>
      <c r="P86" s="8"/>
      <c r="Q86" s="8">
        <f t="shared" si="3"/>
        <v>445906955</v>
      </c>
    </row>
    <row r="87" spans="1:18" x14ac:dyDescent="0.55000000000000004">
      <c r="A87" s="1" t="s">
        <v>286</v>
      </c>
      <c r="C87" s="8">
        <v>0</v>
      </c>
      <c r="D87" s="8"/>
      <c r="E87" s="8">
        <v>0</v>
      </c>
      <c r="F87" s="8"/>
      <c r="G87" s="8">
        <v>0</v>
      </c>
      <c r="H87" s="8"/>
      <c r="I87" s="8">
        <f t="shared" si="2"/>
        <v>0</v>
      </c>
      <c r="J87" s="8"/>
      <c r="K87" s="8">
        <v>5051</v>
      </c>
      <c r="L87" s="8"/>
      <c r="M87" s="8">
        <v>5051000000</v>
      </c>
      <c r="N87" s="8"/>
      <c r="O87" s="8">
        <v>4884588186</v>
      </c>
      <c r="P87" s="8"/>
      <c r="Q87" s="8">
        <f t="shared" si="3"/>
        <v>166411814</v>
      </c>
    </row>
    <row r="88" spans="1:18" x14ac:dyDescent="0.55000000000000004">
      <c r="A88" s="1" t="s">
        <v>287</v>
      </c>
      <c r="C88" s="8">
        <v>0</v>
      </c>
      <c r="D88" s="8"/>
      <c r="E88" s="8">
        <v>0</v>
      </c>
      <c r="F88" s="8"/>
      <c r="G88" s="8">
        <v>0</v>
      </c>
      <c r="H88" s="8"/>
      <c r="I88" s="8">
        <f t="shared" si="2"/>
        <v>0</v>
      </c>
      <c r="J88" s="8"/>
      <c r="K88" s="8">
        <v>20000</v>
      </c>
      <c r="L88" s="8"/>
      <c r="M88" s="8">
        <v>20000000000</v>
      </c>
      <c r="N88" s="8"/>
      <c r="O88" s="8">
        <v>18163407285</v>
      </c>
      <c r="P88" s="8"/>
      <c r="Q88" s="8">
        <f t="shared" si="3"/>
        <v>1836592715</v>
      </c>
    </row>
    <row r="89" spans="1:18" x14ac:dyDescent="0.55000000000000004">
      <c r="A89" s="1" t="s">
        <v>288</v>
      </c>
      <c r="C89" s="8">
        <v>0</v>
      </c>
      <c r="D89" s="8"/>
      <c r="E89" s="8">
        <v>0</v>
      </c>
      <c r="F89" s="8"/>
      <c r="G89" s="8">
        <v>0</v>
      </c>
      <c r="H89" s="8"/>
      <c r="I89" s="8">
        <f t="shared" si="2"/>
        <v>0</v>
      </c>
      <c r="J89" s="8"/>
      <c r="K89" s="8">
        <v>19151</v>
      </c>
      <c r="L89" s="8"/>
      <c r="M89" s="8">
        <v>19151000000</v>
      </c>
      <c r="N89" s="8"/>
      <c r="O89" s="8">
        <v>17984546272</v>
      </c>
      <c r="P89" s="8"/>
      <c r="Q89" s="8">
        <f t="shared" si="3"/>
        <v>1166453728</v>
      </c>
    </row>
    <row r="90" spans="1:18" ht="24.75" thickBot="1" x14ac:dyDescent="0.6">
      <c r="C90" s="4"/>
      <c r="D90" s="4"/>
      <c r="E90" s="13">
        <f>SUM(E8:E89)</f>
        <v>245331615536</v>
      </c>
      <c r="F90" s="4"/>
      <c r="G90" s="13">
        <f>SUM(G8:G89)</f>
        <v>210614394141</v>
      </c>
      <c r="H90" s="4"/>
      <c r="I90" s="13">
        <f>SUM(I8:I89)</f>
        <v>34717221395</v>
      </c>
      <c r="J90" s="4"/>
      <c r="K90" s="4"/>
      <c r="L90" s="4"/>
      <c r="M90" s="13">
        <f>SUM(M8:M89)</f>
        <v>5326781091797</v>
      </c>
      <c r="N90" s="4"/>
      <c r="O90" s="13">
        <f>SUM(O8:O89)</f>
        <v>4977879522537</v>
      </c>
      <c r="P90" s="4"/>
      <c r="Q90" s="13">
        <f>SUM(Q8:Q89)</f>
        <v>348901569260</v>
      </c>
    </row>
    <row r="91" spans="1:18" ht="24.75" thickTop="1" x14ac:dyDescent="0.55000000000000004"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1:18" x14ac:dyDescent="0.55000000000000004">
      <c r="G92" s="3"/>
      <c r="I92" s="3"/>
      <c r="O92" s="3"/>
      <c r="Q92" s="3"/>
    </row>
    <row r="93" spans="1:18" x14ac:dyDescent="0.55000000000000004"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5" spans="1:18" x14ac:dyDescent="0.55000000000000004"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</row>
    <row r="96" spans="1:18" x14ac:dyDescent="0.55000000000000004">
      <c r="G96" s="3"/>
      <c r="I96" s="3"/>
      <c r="O96" s="3"/>
      <c r="Q96" s="3"/>
    </row>
    <row r="97" spans="7:17" x14ac:dyDescent="0.55000000000000004"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2021-11-23T12:30:31Z</dcterms:created>
  <dcterms:modified xsi:type="dcterms:W3CDTF">2021-11-30T11:54:18Z</dcterms:modified>
</cp:coreProperties>
</file>