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\"/>
    </mc:Choice>
  </mc:AlternateContent>
  <xr:revisionPtr revIDLastSave="0" documentId="13_ncr:1_{9932497B-841A-4D0F-ADF8-B15E8917B1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8" l="1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S8" i="8"/>
  <c r="G10" i="15"/>
  <c r="O71" i="8"/>
  <c r="E10" i="14"/>
  <c r="C10" i="14"/>
  <c r="E10" i="13"/>
  <c r="G9" i="13" s="1"/>
  <c r="I10" i="13"/>
  <c r="K9" i="13" s="1"/>
  <c r="Q42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3" i="12"/>
  <c r="Q44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8" i="12"/>
  <c r="C45" i="12"/>
  <c r="E45" i="12"/>
  <c r="G45" i="12"/>
  <c r="K45" i="12"/>
  <c r="M45" i="12"/>
  <c r="O45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8" i="11"/>
  <c r="S112" i="11" s="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8" i="11"/>
  <c r="C112" i="11"/>
  <c r="E112" i="11"/>
  <c r="G112" i="11"/>
  <c r="M112" i="11"/>
  <c r="O112" i="11"/>
  <c r="Q112" i="11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8" i="10"/>
  <c r="E95" i="10"/>
  <c r="G95" i="10"/>
  <c r="M95" i="10"/>
  <c r="O95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8" i="9"/>
  <c r="Q110" i="9" s="1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8" i="9"/>
  <c r="O110" i="9"/>
  <c r="M110" i="9"/>
  <c r="G110" i="9"/>
  <c r="E110" i="9"/>
  <c r="Q71" i="8"/>
  <c r="M71" i="8"/>
  <c r="K71" i="8"/>
  <c r="I71" i="8"/>
  <c r="M22" i="7"/>
  <c r="S22" i="7"/>
  <c r="Q22" i="7"/>
  <c r="O22" i="7"/>
  <c r="K22" i="7"/>
  <c r="I22" i="7"/>
  <c r="S10" i="6"/>
  <c r="K10" i="6"/>
  <c r="M10" i="6"/>
  <c r="O10" i="6"/>
  <c r="Q10" i="6"/>
  <c r="AK31" i="3"/>
  <c r="Q31" i="3"/>
  <c r="S31" i="3"/>
  <c r="AA31" i="3"/>
  <c r="AG31" i="3"/>
  <c r="AI31" i="3"/>
  <c r="W31" i="3"/>
  <c r="Y91" i="1"/>
  <c r="W91" i="1"/>
  <c r="U91" i="1"/>
  <c r="O91" i="1"/>
  <c r="K91" i="1"/>
  <c r="G91" i="1"/>
  <c r="E91" i="1"/>
  <c r="U10" i="11" l="1"/>
  <c r="U43" i="11"/>
  <c r="U59" i="11"/>
  <c r="U75" i="11"/>
  <c r="U91" i="11"/>
  <c r="U111" i="11"/>
  <c r="U47" i="11"/>
  <c r="U63" i="11"/>
  <c r="U79" i="11"/>
  <c r="U95" i="11"/>
  <c r="U107" i="11"/>
  <c r="U103" i="11"/>
  <c r="U99" i="11"/>
  <c r="U87" i="11"/>
  <c r="U83" i="11"/>
  <c r="U71" i="11"/>
  <c r="U67" i="11"/>
  <c r="U55" i="11"/>
  <c r="U51" i="11"/>
  <c r="U39" i="11"/>
  <c r="U35" i="11"/>
  <c r="U109" i="11"/>
  <c r="Q45" i="12"/>
  <c r="K8" i="13"/>
  <c r="K10" i="13" s="1"/>
  <c r="I95" i="10"/>
  <c r="G8" i="13"/>
  <c r="G10" i="13" s="1"/>
  <c r="S71" i="8"/>
  <c r="C9" i="15"/>
  <c r="Q95" i="10"/>
  <c r="I112" i="11"/>
  <c r="C7" i="15" s="1"/>
  <c r="I45" i="12"/>
  <c r="C8" i="15" s="1"/>
  <c r="K11" i="11"/>
  <c r="K51" i="11"/>
  <c r="K63" i="11"/>
  <c r="K75" i="11"/>
  <c r="K83" i="11"/>
  <c r="K91" i="11"/>
  <c r="K99" i="11"/>
  <c r="K107" i="11"/>
  <c r="K12" i="11"/>
  <c r="K16" i="11"/>
  <c r="K20" i="11"/>
  <c r="K24" i="11"/>
  <c r="K28" i="11"/>
  <c r="K32" i="11"/>
  <c r="K36" i="11"/>
  <c r="K40" i="11"/>
  <c r="K44" i="11"/>
  <c r="K48" i="11"/>
  <c r="K52" i="11"/>
  <c r="K56" i="11"/>
  <c r="K60" i="11"/>
  <c r="K64" i="11"/>
  <c r="K68" i="11"/>
  <c r="K72" i="11"/>
  <c r="K76" i="11"/>
  <c r="K80" i="11"/>
  <c r="K84" i="11"/>
  <c r="K88" i="11"/>
  <c r="K92" i="11"/>
  <c r="K96" i="11"/>
  <c r="K100" i="11"/>
  <c r="K104" i="11"/>
  <c r="K108" i="11"/>
  <c r="K8" i="11"/>
  <c r="K13" i="11"/>
  <c r="K17" i="11"/>
  <c r="K21" i="11"/>
  <c r="K25" i="11"/>
  <c r="K29" i="11"/>
  <c r="K33" i="11"/>
  <c r="K37" i="11"/>
  <c r="K41" i="11"/>
  <c r="K45" i="11"/>
  <c r="K49" i="11"/>
  <c r="K57" i="11"/>
  <c r="K61" i="11"/>
  <c r="K69" i="11"/>
  <c r="K73" i="11"/>
  <c r="K81" i="11"/>
  <c r="K89" i="11"/>
  <c r="K97" i="11"/>
  <c r="K105" i="11"/>
  <c r="K9" i="11"/>
  <c r="K53" i="11"/>
  <c r="K65" i="11"/>
  <c r="K77" i="11"/>
  <c r="K85" i="11"/>
  <c r="K93" i="11"/>
  <c r="K101" i="11"/>
  <c r="K109" i="11"/>
  <c r="K10" i="11"/>
  <c r="K14" i="11"/>
  <c r="K18" i="11"/>
  <c r="K22" i="11"/>
  <c r="K26" i="11"/>
  <c r="K30" i="11"/>
  <c r="K34" i="11"/>
  <c r="K38" i="11"/>
  <c r="K42" i="11"/>
  <c r="K46" i="11"/>
  <c r="K50" i="11"/>
  <c r="K54" i="11"/>
  <c r="K58" i="11"/>
  <c r="K62" i="11"/>
  <c r="K66" i="11"/>
  <c r="K70" i="11"/>
  <c r="K74" i="11"/>
  <c r="K78" i="11"/>
  <c r="K82" i="11"/>
  <c r="K86" i="11"/>
  <c r="K90" i="11"/>
  <c r="K94" i="11"/>
  <c r="K98" i="11"/>
  <c r="K102" i="11"/>
  <c r="K110" i="11"/>
  <c r="K15" i="11"/>
  <c r="K19" i="11"/>
  <c r="K23" i="11"/>
  <c r="K27" i="11"/>
  <c r="K31" i="11"/>
  <c r="K35" i="11"/>
  <c r="K39" i="11"/>
  <c r="K43" i="11"/>
  <c r="K47" i="11"/>
  <c r="K55" i="11"/>
  <c r="K59" i="11"/>
  <c r="K67" i="11"/>
  <c r="K71" i="11"/>
  <c r="K79" i="11"/>
  <c r="K87" i="11"/>
  <c r="K95" i="11"/>
  <c r="K103" i="11"/>
  <c r="K111" i="11"/>
  <c r="K106" i="11"/>
  <c r="U105" i="11"/>
  <c r="U101" i="11"/>
  <c r="U97" i="11"/>
  <c r="U93" i="11"/>
  <c r="U89" i="11"/>
  <c r="U85" i="11"/>
  <c r="U81" i="11"/>
  <c r="U77" i="11"/>
  <c r="U73" i="11"/>
  <c r="U69" i="11"/>
  <c r="U65" i="11"/>
  <c r="U61" i="11"/>
  <c r="U57" i="11"/>
  <c r="U53" i="11"/>
  <c r="U49" i="11"/>
  <c r="U45" i="11"/>
  <c r="U41" i="11"/>
  <c r="U37" i="11"/>
  <c r="U33" i="11"/>
  <c r="U29" i="11"/>
  <c r="U25" i="11"/>
  <c r="U21" i="11"/>
  <c r="U17" i="11"/>
  <c r="U13" i="11"/>
  <c r="U9" i="11"/>
  <c r="U8" i="11"/>
  <c r="U108" i="11"/>
  <c r="U104" i="11"/>
  <c r="U100" i="11"/>
  <c r="U96" i="11"/>
  <c r="U92" i="11"/>
  <c r="U88" i="11"/>
  <c r="U84" i="11"/>
  <c r="U80" i="11"/>
  <c r="U76" i="11"/>
  <c r="U72" i="11"/>
  <c r="U68" i="11"/>
  <c r="U64" i="11"/>
  <c r="U60" i="11"/>
  <c r="U56" i="11"/>
  <c r="U52" i="11"/>
  <c r="U48" i="11"/>
  <c r="U44" i="11"/>
  <c r="U40" i="11"/>
  <c r="U36" i="11"/>
  <c r="U32" i="11"/>
  <c r="U28" i="11"/>
  <c r="U24" i="11"/>
  <c r="U20" i="11"/>
  <c r="U16" i="11"/>
  <c r="U12" i="11"/>
  <c r="U31" i="11"/>
  <c r="U27" i="11"/>
  <c r="U23" i="11"/>
  <c r="U19" i="11"/>
  <c r="U15" i="11"/>
  <c r="U11" i="11"/>
  <c r="U110" i="11"/>
  <c r="U106" i="11"/>
  <c r="U102" i="11"/>
  <c r="U98" i="11"/>
  <c r="U94" i="11"/>
  <c r="U90" i="11"/>
  <c r="U86" i="11"/>
  <c r="U82" i="11"/>
  <c r="U78" i="11"/>
  <c r="U74" i="11"/>
  <c r="U70" i="11"/>
  <c r="U66" i="11"/>
  <c r="U62" i="11"/>
  <c r="U58" i="11"/>
  <c r="U54" i="11"/>
  <c r="U50" i="11"/>
  <c r="U46" i="11"/>
  <c r="U42" i="11"/>
  <c r="U38" i="11"/>
  <c r="U34" i="11"/>
  <c r="U30" i="11"/>
  <c r="U26" i="11"/>
  <c r="U22" i="11"/>
  <c r="U18" i="11"/>
  <c r="U14" i="11"/>
  <c r="I110" i="9"/>
  <c r="C10" i="15" l="1"/>
  <c r="K112" i="11"/>
  <c r="U112" i="11"/>
  <c r="E7" i="15" l="1"/>
  <c r="E9" i="15"/>
  <c r="E8" i="15"/>
  <c r="E10" i="15" l="1"/>
</calcChain>
</file>

<file path=xl/sharedStrings.xml><?xml version="1.0" encoding="utf-8"?>
<sst xmlns="http://schemas.openxmlformats.org/spreadsheetml/2006/main" count="1108" uniqueCount="315">
  <si>
    <t>صندوق سرمایه‌گذاری مشترک پیشرو</t>
  </si>
  <si>
    <t>صورت وضعیت پورتفوی</t>
  </si>
  <si>
    <t>برای ماه منتهی به 1400/09/30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</si>
  <si>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</si>
  <si>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</si>
  <si>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</si>
  <si>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</si>
  <si>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</si>
  <si>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</si>
  <si>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</si>
  <si>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</si>
  <si>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</si>
  <si>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</si>
  <si>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</si>
  <si>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</si>
  <si>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</si>
  <si>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بانک تجارت</t>
  </si>
  <si>
    <t>بانک صادرات ایران</t>
  </si>
  <si>
    <t>بانک‌ کارآفرین‌</t>
  </si>
  <si>
    <t>بیمه اتکایی امین</t>
  </si>
  <si>
    <t>پالایش نفت بندرعباس</t>
  </si>
  <si>
    <t>پالایش نفت تبریز</t>
  </si>
  <si>
    <t>پالایش نفت شیراز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</si>
  <si>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</si>
  <si>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</si>
  <si>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</si>
  <si>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</si>
  <si>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</si>
  <si>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</si>
  <si>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</si>
  <si>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</si>
  <si>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</si>
  <si>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</si>
  <si>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</si>
  <si>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</si>
  <si>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</si>
  <si>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</si>
  <si>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</si>
  <si>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تایدواترخاورمیانه</t>
  </si>
  <si>
    <t>تراکتورسازی‌ایران‌</t>
  </si>
  <si>
    <t>توسعه سامانه ی نرم افزاری نگین</t>
  </si>
  <si>
    <t>توسعه‌معادن‌وفلزات‌</t>
  </si>
  <si>
    <t>تولیدی و خدمات صنایع نسوز توکا</t>
  </si>
  <si>
    <t>ح . تامین سرمایه لوتوس پارسیان</t>
  </si>
  <si>
    <t>ح . فجر انرژی خلیج فارس</t>
  </si>
  <si>
    <t>ح . واسپاری ملت</t>
  </si>
  <si>
    <t>ح. کویر تایر</t>
  </si>
  <si>
    <t>حفاری شمال</t>
  </si>
  <si>
    <t>داروسازی کاسپین تامین</t>
  </si>
  <si>
    <t>ریل پرداز نو آفرین</t>
  </si>
  <si>
    <t>س. و خدمات مدیریت صند. ب کشوری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</si>
  <si>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</si>
  <si>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</si>
  <si>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</si>
  <si>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</si>
  <si>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</si>
  <si>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</si>
  <si>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</si>
  <si>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</si>
  <si>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</si>
  <si>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</si>
  <si>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</si>
  <si>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</si>
  <si>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</si>
  <si>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سیمان‌ارومیه‌</t>
  </si>
  <si>
    <t>سیمان‌هگمتان‌</t>
  </si>
  <si>
    <t>شرکت آهن و فولاد ارفع</t>
  </si>
  <si>
    <t>شرکت ارتباطات سیار ایران</t>
  </si>
  <si>
    <t>شرکت کی بی سی</t>
  </si>
  <si>
    <t>شیرپاستوریزه پگاه گیلان</t>
  </si>
  <si>
    <t>صنایع پتروشیمی خلیج فارس</t>
  </si>
  <si>
    <t>صنایع پتروشیمی کرمانشاه</t>
  </si>
  <si>
    <t>صنعتی دوده فام</t>
  </si>
  <si>
    <t>فجر انرژی خلیج فارس</t>
  </si>
  <si>
    <t>فولاد  خوزستان</t>
  </si>
  <si>
    <t>فولاد امیرکبیرکاشان</t>
  </si>
  <si>
    <t>فولاد خراسان</t>
  </si>
  <si>
    <t>فولاد مبارکه اصفهان</t>
  </si>
  <si>
    <t>فولاد کاوه جنوب کیش</t>
  </si>
  <si>
    <t>گ.س.وت.ص.پتروشیمی خلیج فارس</t>
  </si>
  <si>
    <t>گروه مدیریت سرمایه گذاری امید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</si>
  <si>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</si>
  <si>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</si>
  <si>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</si>
  <si>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</si>
  <si>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مدیریت صنعت شوینده ت.ص.بهشهر</t>
  </si>
  <si>
    <t>معدنی‌وصنعتی‌چادرملو</t>
  </si>
  <si>
    <t>ملی‌ صنایع‌ مس‌ ایران‌</t>
  </si>
  <si>
    <t>نفت ایرانول</t>
  </si>
  <si>
    <t>نفت پاسارگاد</t>
  </si>
  <si>
    <t>نیروترانس‌</t>
  </si>
  <si>
    <t>واسپاری ملت</t>
  </si>
  <si>
    <t>کارخانجات‌داروپخش‌</t>
  </si>
  <si>
    <t>کشتیرانی جمهوری اسلامی ایران</t>
  </si>
  <si>
    <t>کویر تایر</t>
  </si>
  <si>
    <t>کالسیمین‌</t>
  </si>
  <si>
    <t>ح.سرمایه گذاری صندوق بازنشستگی</t>
  </si>
  <si>
    <t>تعداد اوراق تبعی</t>
  </si>
  <si>
    <t>قیمت اعمال</t>
  </si>
  <si>
    <t>تاریخ اعمال</t>
  </si>
  <si>
    <t>نرخ موثر</t>
  </si>
  <si>
    <t>اختیارف ت کیمیا-28750-01/06/16</t>
  </si>
  <si>
    <t/>
  </si>
  <si>
    <t>1401/06/16</t>
  </si>
  <si>
    <t>اختیارف.ت. مدیریت-6028-010519</t>
  </si>
  <si>
    <t>1401/05/19</t>
  </si>
  <si>
    <t>اختیارف.ت. حآفرین-3996-010621</t>
  </si>
  <si>
    <t>1401/06/21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</si>
  <si>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</si>
  <si>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</si>
  <si>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</si>
  <si>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</si>
  <si>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</si>
  <si>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</si>
  <si>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</si>
  <si>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</si>
  <si>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</si>
  <si>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</si>
  <si>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</si>
  <si>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</si>
  <si>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اسنادخزانه-م10بودجه99-020807</t>
  </si>
  <si>
    <t>1399/11/21</t>
  </si>
  <si>
    <t>1402/08/07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</si>
  <si>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</si>
  <si>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</si>
  <si>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</si>
  <si>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</si>
  <si>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</si>
  <si>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</si>
  <si>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</si>
  <si>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</si>
  <si>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</si>
  <si>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</si>
  <si>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</si>
  <si>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</si>
  <si>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</si>
  <si>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</si>
  <si>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</si>
  <si>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اسنادخزانه-م17بودجه98-010512</t>
  </si>
  <si>
    <t>1398/11/07</t>
  </si>
  <si>
    <t>1401/05/12</t>
  </si>
  <si>
    <t>اسنادخزانه-م1بودجه99-010621</t>
  </si>
  <si>
    <t>1399/09/01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</si>
  <si>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</si>
  <si>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</si>
  <si>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</si>
  <si>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</si>
  <si>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</si>
  <si>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</si>
  <si>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اسنادخزانه-م9بودجه98-000923</t>
  </si>
  <si>
    <t>1398/07/23</t>
  </si>
  <si>
    <t>1400/09/23</t>
  </si>
  <si>
    <t>صکوک اجاره مخابرات-3 ماهه 16%</t>
  </si>
  <si>
    <t>1397/02/30</t>
  </si>
  <si>
    <t>1401/02/30</t>
  </si>
  <si>
    <t>مرابحه عام دولت3-ش.خ 0103</t>
  </si>
  <si>
    <t>1399/04/03</t>
  </si>
  <si>
    <t>1401/03/03</t>
  </si>
  <si>
    <t>مرابحه عام دولت3-ش.خ 0104</t>
  </si>
  <si>
    <t>1401/04/03</t>
  </si>
  <si>
    <t>مرابحه عام دولت4-ش.خ 0009</t>
  </si>
  <si>
    <t>1399/06/12</t>
  </si>
  <si>
    <t>1400/09/12</t>
  </si>
  <si>
    <t>مرابحه عام دولت4-ش.خ 0107</t>
  </si>
  <si>
    <t>1399/05/21</t>
  </si>
  <si>
    <t>1401/07/21</t>
  </si>
  <si>
    <t>مرابحه عام دولت70-ش.خ0112</t>
  </si>
  <si>
    <t>1399/11/07</t>
  </si>
  <si>
    <t>1401/12/07</t>
  </si>
  <si>
    <t>مرابحه عام دولت86-ش.خ020404</t>
  </si>
  <si>
    <t>1400/03/04</t>
  </si>
  <si>
    <t>1402/04/04</t>
  </si>
  <si>
    <t>مرابحه عام دولتی64-ش.خ0111</t>
  </si>
  <si>
    <t>1399/10/09</t>
  </si>
  <si>
    <t>1401/11/09</t>
  </si>
  <si>
    <t>منفعت دولت5-ش.خاص کاردان0108</t>
  </si>
  <si>
    <t>1398/08/18</t>
  </si>
  <si>
    <t>1401/08/18</t>
  </si>
  <si>
    <t>منفعت دولت5-ش.خاص کاریزما0108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</si>
  <si>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</si>
  <si>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</si>
  <si>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</si>
  <si>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</si>
  <si>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</si>
  <si>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</si>
  <si>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</si>
  <si>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</si>
  <si>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</si>
  <si>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</si>
  <si>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5802352684</t>
  </si>
  <si>
    <t>سپرده کوتاه مدت</t>
  </si>
  <si>
    <t>1395/07/14</t>
  </si>
  <si>
    <t>بانک پاسارگاد هفت تیر</t>
  </si>
  <si>
    <t>207-8100-15666666-1</t>
  </si>
  <si>
    <t>1399/03/18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</si>
  <si>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</si>
  <si>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</si>
  <si>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</si>
  <si>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</si>
  <si>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</si>
  <si>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</si>
  <si>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</si>
  <si>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</si>
  <si>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</si>
  <si>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دولت3-ش.خ 0005</t>
  </si>
  <si>
    <t>1400/05/24</t>
  </si>
  <si>
    <t>اجاره تامین اجتماعی-سپهر000523</t>
  </si>
  <si>
    <t>1400/05/23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</si>
  <si>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</si>
  <si>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</si>
  <si>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</si>
  <si>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</si>
  <si>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</si>
  <si>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</si>
  <si>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1400/04/19</t>
  </si>
  <si>
    <t>1400/03/17</t>
  </si>
  <si>
    <t>1400/08/15</t>
  </si>
  <si>
    <t>1400/04/26</t>
  </si>
  <si>
    <t>1400/04/24</t>
  </si>
  <si>
    <t>1400/04/31</t>
  </si>
  <si>
    <t>1400/04/29</t>
  </si>
  <si>
    <t>1400/03/18</t>
  </si>
  <si>
    <t>1400/07/17</t>
  </si>
  <si>
    <t>1400/04/14</t>
  </si>
  <si>
    <t>1400/03/29</t>
  </si>
  <si>
    <t>1400/03/26</t>
  </si>
  <si>
    <t>1400/02/30</t>
  </si>
  <si>
    <t>سیمان‌غرب‌</t>
  </si>
  <si>
    <t>1400/02/18</t>
  </si>
  <si>
    <t>1400/02/13</t>
  </si>
  <si>
    <t>1400/04/10</t>
  </si>
  <si>
    <t>1400/04/12</t>
  </si>
  <si>
    <t>معدنی و صنعتی گل گهر</t>
  </si>
  <si>
    <t>1400/05/11</t>
  </si>
  <si>
    <t>1400/04/09</t>
  </si>
  <si>
    <t>1400/04/28</t>
  </si>
  <si>
    <t>1400/08/06</t>
  </si>
  <si>
    <t>1400/04/15</t>
  </si>
  <si>
    <t>1400/03/08</t>
  </si>
  <si>
    <t>1400/04/27</t>
  </si>
  <si>
    <t>1400/07/25</t>
  </si>
  <si>
    <t>1400/03/30</t>
  </si>
  <si>
    <t>1400/02/12</t>
  </si>
  <si>
    <t>1400/02/29</t>
  </si>
  <si>
    <t>1400/03/23</t>
  </si>
  <si>
    <t>1400/07/27</t>
  </si>
  <si>
    <t>1400/04/23</t>
  </si>
  <si>
    <t>دریایی و کشتیرانی خط دریابندر</t>
  </si>
  <si>
    <t>1400/03/12</t>
  </si>
  <si>
    <t>1400/04/22</t>
  </si>
  <si>
    <t>1400/02/28</t>
  </si>
  <si>
    <t>1400/05/20</t>
  </si>
  <si>
    <t>1400/03/11</t>
  </si>
  <si>
    <t>1400/04/20</t>
  </si>
  <si>
    <t>1400/02/20</t>
  </si>
  <si>
    <t>1400/02/25</t>
  </si>
  <si>
    <t>رایان هم افزا</t>
  </si>
  <si>
    <t>1400/03/25</t>
  </si>
  <si>
    <t>1400/06/20</t>
  </si>
  <si>
    <t>سپید ماکیان</t>
  </si>
  <si>
    <t>1400/04/07</t>
  </si>
  <si>
    <t>تولید و توسعه سرب روی ایرانیان</t>
  </si>
  <si>
    <t>1400/04/06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</si>
  <si>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</si>
  <si>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</si>
  <si>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</si>
  <si>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</si>
  <si>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</si>
  <si>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</si>
  <si>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صنعت غذایی کورش</t>
  </si>
  <si>
    <t>گ.مدیریت ارزش سرمایه ص ب کشوری</t>
  </si>
  <si>
    <t>سرمایه گذاری هامون صبا</t>
  </si>
  <si>
    <t>گسترش صنایع روی ایرانیان</t>
  </si>
  <si>
    <t>غلتک سازان سپاهان</t>
  </si>
  <si>
    <t>ح . معدنی و صنعتی گل گهر</t>
  </si>
  <si>
    <t>ح . توسعه‌معادن‌وفلزات‌</t>
  </si>
  <si>
    <t>بانک  پاسارگاد</t>
  </si>
  <si>
    <t>زغال سنگ پروده طبس</t>
  </si>
  <si>
    <t>پالایش نفت اصفهان</t>
  </si>
  <si>
    <t>لیزینگ پارسیان</t>
  </si>
  <si>
    <t>شرکت بیمه اتکایی امین</t>
  </si>
  <si>
    <t>ح . بیمه اتکایی امین</t>
  </si>
  <si>
    <t>اوراق سلف ورق گرم فولاد اصفهان</t>
  </si>
  <si>
    <t>اوراق سلف موازی ورق گرم فولاد</t>
  </si>
  <si>
    <t>اسنادخزانه-م23بودجه97-000824</t>
  </si>
  <si>
    <t>اسنادخزانه-م5بودجه98-000422</t>
  </si>
  <si>
    <t>اسنادخزانه-م22بودجه97-000428</t>
  </si>
  <si>
    <t>اسنادخزانه-م4بودجه98-000421</t>
  </si>
  <si>
    <t>اسنادخزانه-م8بودجه98-000817</t>
  </si>
  <si>
    <t>اسنادخزانه-م20بودجه97-000324</t>
  </si>
  <si>
    <t>اسنادخزانه-م7بودجه98-000719</t>
  </si>
  <si>
    <t>اسنادخزانه-م6بودجه98-000519</t>
  </si>
  <si>
    <t>اسنادخزانه-م21بودجه97-000728</t>
  </si>
  <si>
    <t>اسنادخزانه-م13بودجه97-000518</t>
  </si>
  <si>
    <t>اسنادخزانه-م18بودجه97-000525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</si>
  <si>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</si>
  <si>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</si>
  <si>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</si>
  <si>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</si>
  <si>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</si>
  <si>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</si>
  <si>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</si>
  <si>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</si>
  <si>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</si>
  <si>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</si>
  <si>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</si>
  <si>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</si>
  <si>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</si>
  <si>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</si>
  <si>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1400/09/01</t>
  </si>
  <si>
    <t>-</t>
  </si>
  <si>
    <t>سایر درآمدهای تنزیل سود سهام</t>
  </si>
  <si>
    <t xml:space="preserve"> سایر درآمدهای تنزیل سود بانک</t>
  </si>
  <si>
    <t>از ابتدای سال مالی تا</t>
  </si>
  <si>
    <t>پایان دوره مالی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</si>
</sst>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7" fontId="2" fillId="0" borderId="0" xfId="0" applyNumberFormat="1" applyFont="1"/>
    <xf numFmtId="3" fontId="2" fillId="0" borderId="2" xfId="0" applyNumberFormat="1" applyFont="1" applyBorder="1"/>
    <xf numFmtId="9" fontId="2" fillId="0" borderId="0" xfId="1" applyFont="1" applyAlignment="1">
      <alignment horizontal="center"/>
    </xf>
    <xf numFmtId="3" fontId="2" fillId="0" borderId="0" xfId="0" applyNumberFormat="1" applyFont="1" applyFill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2" xfId="0" applyNumberFormat="1" applyFont="1" applyBorder="1"/>
    <xf numFmtId="10" fontId="2" fillId="0" borderId="2" xfId="0" applyNumberFormat="1" applyFont="1" applyBorder="1" applyAlignment="1">
      <alignment horizontal="center"/>
    </xf>
    <xf numFmtId="164" fontId="2" fillId="0" borderId="0" xfId="2" applyNumberFormat="1" applyFont="1"/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170</xdr:col>
          <xdr:colOff>549275</xdr:colOff>
          <xdr:row>1</xdr:row>
          <xdr:rowOff>19050</xdr:rowOff>
        </xdr:from>
        <xdr:to>
          <xdr:col>181</xdr:col>
          <xdr:colOff>95250</xdr:colOff>
          <xdr:row>33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0A5E-DE09-4CAC-8B31-E6E3CF8FD9BF}">
  <dimension ref="A1"/>
  <sheetViews>
    <sheetView rightToLeft="1" tabSelected="1" view="pageBreakPreview" zoomScale="60" zoomScaleNormal="100" workbookViewId="0">
      <selection activeCell="P8" sqref="P8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142875</xdr:colOff>
                <xdr:row>1</xdr:row>
                <xdr:rowOff>19050</xdr:rowOff>
              </from>
              <to>
                <xdr:col>10</xdr:col>
                <xdr:colOff>361950</xdr:colOff>
                <xdr:row>33</xdr:row>
                <xdr:rowOff>28575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Y95"/>
  <sheetViews>
    <sheetView rightToLeft="1" topLeftCell="A58" workbookViewId="0">
      <selection activeCell="Q99" sqref="Q99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7.140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7109375" style="1" bestFit="1" customWidth="1"/>
    <col min="16" max="16" width="1.140625" style="1" customWidth="1"/>
    <col min="17" max="17" width="13.8554687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0.28515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1:25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1:25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6" spans="1:25" ht="24.75" x14ac:dyDescent="0.55000000000000004">
      <c r="A6" s="23" t="s">
        <v>3</v>
      </c>
      <c r="C6" s="24" t="s">
        <v>309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 x14ac:dyDescent="0.55000000000000004">
      <c r="A7" s="23" t="s">
        <v>3</v>
      </c>
      <c r="C7" s="23" t="s">
        <v>7</v>
      </c>
      <c r="E7" s="23" t="s">
        <v>8</v>
      </c>
      <c r="G7" s="23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3" t="s">
        <v>7</v>
      </c>
      <c r="S7" s="23" t="s">
        <v>12</v>
      </c>
      <c r="U7" s="23" t="s">
        <v>8</v>
      </c>
      <c r="W7" s="23" t="s">
        <v>9</v>
      </c>
      <c r="Y7" s="23" t="s">
        <v>13</v>
      </c>
    </row>
    <row r="8" spans="1:25" ht="24.75" x14ac:dyDescent="0.55000000000000004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x14ac:dyDescent="0.55000000000000004">
      <c r="A9" s="1" t="s">
        <v>15</v>
      </c>
      <c r="C9" s="6">
        <v>956885</v>
      </c>
      <c r="D9" s="6"/>
      <c r="E9" s="6">
        <v>22028778751</v>
      </c>
      <c r="F9" s="6"/>
      <c r="G9" s="6">
        <v>25729731001.462502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956885</v>
      </c>
      <c r="R9" s="6"/>
      <c r="S9" s="6">
        <v>23940</v>
      </c>
      <c r="T9" s="6"/>
      <c r="U9" s="6">
        <v>22028778751</v>
      </c>
      <c r="V9" s="6"/>
      <c r="W9" s="6">
        <v>22771525329.945</v>
      </c>
      <c r="X9" s="6"/>
      <c r="Y9" s="8">
        <v>7.4195985770992429E-4</v>
      </c>
    </row>
    <row r="10" spans="1:25" x14ac:dyDescent="0.55000000000000004">
      <c r="A10" s="1" t="s">
        <v>16</v>
      </c>
      <c r="C10" s="6">
        <v>242400000</v>
      </c>
      <c r="D10" s="6"/>
      <c r="E10" s="6">
        <v>184463699405</v>
      </c>
      <c r="F10" s="6"/>
      <c r="G10" s="6">
        <v>453000513600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242400000</v>
      </c>
      <c r="R10" s="6"/>
      <c r="S10" s="6">
        <v>1858</v>
      </c>
      <c r="T10" s="6"/>
      <c r="U10" s="6">
        <v>184463699405</v>
      </c>
      <c r="V10" s="6"/>
      <c r="W10" s="6">
        <v>447699443760</v>
      </c>
      <c r="X10" s="6"/>
      <c r="Y10" s="8">
        <v>1.4587297547089007E-2</v>
      </c>
    </row>
    <row r="11" spans="1:25" x14ac:dyDescent="0.55000000000000004">
      <c r="A11" s="1" t="s">
        <v>17</v>
      </c>
      <c r="C11" s="6">
        <v>75603088</v>
      </c>
      <c r="D11" s="6"/>
      <c r="E11" s="6">
        <v>100769730530</v>
      </c>
      <c r="F11" s="6"/>
      <c r="G11" s="6">
        <v>137079527318.554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75603088</v>
      </c>
      <c r="R11" s="6"/>
      <c r="S11" s="6">
        <v>1720</v>
      </c>
      <c r="T11" s="6"/>
      <c r="U11" s="6">
        <v>100769730530</v>
      </c>
      <c r="V11" s="6"/>
      <c r="W11" s="6">
        <v>129263589357.408</v>
      </c>
      <c r="X11" s="6"/>
      <c r="Y11" s="8">
        <v>4.2117685564337284E-3</v>
      </c>
    </row>
    <row r="12" spans="1:25" x14ac:dyDescent="0.55000000000000004">
      <c r="A12" s="1" t="s">
        <v>18</v>
      </c>
      <c r="C12" s="6">
        <v>12000000</v>
      </c>
      <c r="D12" s="6"/>
      <c r="E12" s="6">
        <v>39720826740</v>
      </c>
      <c r="F12" s="6"/>
      <c r="G12" s="6">
        <v>37074088800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12000000</v>
      </c>
      <c r="R12" s="6"/>
      <c r="S12" s="6">
        <v>2685</v>
      </c>
      <c r="T12" s="6"/>
      <c r="U12" s="6">
        <v>39720826740</v>
      </c>
      <c r="V12" s="6"/>
      <c r="W12" s="6">
        <v>32028291000</v>
      </c>
      <c r="X12" s="6"/>
      <c r="Y12" s="8">
        <v>1.0435711217729588E-3</v>
      </c>
    </row>
    <row r="13" spans="1:25" x14ac:dyDescent="0.55000000000000004">
      <c r="A13" s="1" t="s">
        <v>19</v>
      </c>
      <c r="C13" s="6">
        <v>36110438</v>
      </c>
      <c r="D13" s="6"/>
      <c r="E13" s="6">
        <v>149253697584</v>
      </c>
      <c r="F13" s="6"/>
      <c r="G13" s="6">
        <v>142541351729.677</v>
      </c>
      <c r="H13" s="6"/>
      <c r="I13" s="6">
        <v>0</v>
      </c>
      <c r="J13" s="6"/>
      <c r="K13" s="6">
        <v>0</v>
      </c>
      <c r="L13" s="6"/>
      <c r="M13" s="6">
        <v>-500000</v>
      </c>
      <c r="N13" s="6"/>
      <c r="O13" s="6">
        <v>2210767210</v>
      </c>
      <c r="P13" s="6"/>
      <c r="Q13" s="6">
        <v>35610438</v>
      </c>
      <c r="R13" s="6"/>
      <c r="S13" s="6">
        <v>4952</v>
      </c>
      <c r="T13" s="6"/>
      <c r="U13" s="6">
        <v>147187069403</v>
      </c>
      <c r="V13" s="6"/>
      <c r="W13" s="6">
        <v>175293648786.59299</v>
      </c>
      <c r="X13" s="6"/>
      <c r="Y13" s="8">
        <v>5.7115563769512372E-3</v>
      </c>
    </row>
    <row r="14" spans="1:25" x14ac:dyDescent="0.55000000000000004">
      <c r="A14" s="1" t="s">
        <v>20</v>
      </c>
      <c r="C14" s="6">
        <v>16077906</v>
      </c>
      <c r="D14" s="6"/>
      <c r="E14" s="6">
        <v>93138745449</v>
      </c>
      <c r="F14" s="6"/>
      <c r="G14" s="6">
        <v>102446174164.11301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16077906</v>
      </c>
      <c r="R14" s="6"/>
      <c r="S14" s="6">
        <v>5960</v>
      </c>
      <c r="T14" s="6"/>
      <c r="U14" s="6">
        <v>93138745449</v>
      </c>
      <c r="V14" s="6"/>
      <c r="W14" s="6">
        <v>95254165057.427994</v>
      </c>
      <c r="X14" s="6"/>
      <c r="Y14" s="8">
        <v>3.1036465817837959E-3</v>
      </c>
    </row>
    <row r="15" spans="1:25" x14ac:dyDescent="0.55000000000000004">
      <c r="A15" s="1" t="s">
        <v>21</v>
      </c>
      <c r="C15" s="6">
        <v>8075669</v>
      </c>
      <c r="D15" s="6"/>
      <c r="E15" s="6">
        <v>236563529013</v>
      </c>
      <c r="F15" s="6"/>
      <c r="G15" s="6">
        <v>263707276576.43301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8075669</v>
      </c>
      <c r="R15" s="6"/>
      <c r="S15" s="6">
        <v>30910</v>
      </c>
      <c r="T15" s="6"/>
      <c r="U15" s="6">
        <v>236563529013</v>
      </c>
      <c r="V15" s="6"/>
      <c r="W15" s="6">
        <v>248133696163.69901</v>
      </c>
      <c r="X15" s="6"/>
      <c r="Y15" s="8">
        <v>8.0848884398865336E-3</v>
      </c>
    </row>
    <row r="16" spans="1:25" x14ac:dyDescent="0.55000000000000004">
      <c r="A16" s="1" t="s">
        <v>22</v>
      </c>
      <c r="C16" s="6">
        <v>5846359</v>
      </c>
      <c r="D16" s="6"/>
      <c r="E16" s="6">
        <v>431962785314</v>
      </c>
      <c r="F16" s="6"/>
      <c r="G16" s="6">
        <v>677327229112.04504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5846359</v>
      </c>
      <c r="R16" s="6"/>
      <c r="S16" s="6">
        <v>108539</v>
      </c>
      <c r="T16" s="6"/>
      <c r="U16" s="6">
        <v>431962785314</v>
      </c>
      <c r="V16" s="6"/>
      <c r="W16" s="6">
        <v>630782339641.96899</v>
      </c>
      <c r="X16" s="6"/>
      <c r="Y16" s="8">
        <v>2.0552649336636197E-2</v>
      </c>
    </row>
    <row r="17" spans="1:25" x14ac:dyDescent="0.55000000000000004">
      <c r="A17" s="1" t="s">
        <v>23</v>
      </c>
      <c r="C17" s="6">
        <v>1717429</v>
      </c>
      <c r="D17" s="6"/>
      <c r="E17" s="6">
        <v>71219113526</v>
      </c>
      <c r="F17" s="6"/>
      <c r="G17" s="6">
        <v>123806890771.07401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1717429</v>
      </c>
      <c r="R17" s="6"/>
      <c r="S17" s="6">
        <v>69530</v>
      </c>
      <c r="T17" s="6"/>
      <c r="U17" s="6">
        <v>71219113526</v>
      </c>
      <c r="V17" s="6"/>
      <c r="W17" s="6">
        <v>118702331981.69901</v>
      </c>
      <c r="X17" s="6"/>
      <c r="Y17" s="8">
        <v>3.8676533113555073E-3</v>
      </c>
    </row>
    <row r="18" spans="1:25" x14ac:dyDescent="0.55000000000000004">
      <c r="A18" s="1" t="s">
        <v>24</v>
      </c>
      <c r="C18" s="6">
        <v>2400000</v>
      </c>
      <c r="D18" s="6"/>
      <c r="E18" s="6">
        <v>147790915326</v>
      </c>
      <c r="F18" s="6"/>
      <c r="G18" s="6">
        <v>449899077600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2400000</v>
      </c>
      <c r="R18" s="6"/>
      <c r="S18" s="6">
        <v>179020</v>
      </c>
      <c r="T18" s="6"/>
      <c r="U18" s="6">
        <v>147790915326</v>
      </c>
      <c r="V18" s="6"/>
      <c r="W18" s="6">
        <v>427091594400</v>
      </c>
      <c r="X18" s="6"/>
      <c r="Y18" s="8">
        <v>1.3915836291977289E-2</v>
      </c>
    </row>
    <row r="19" spans="1:25" x14ac:dyDescent="0.55000000000000004">
      <c r="A19" s="1" t="s">
        <v>25</v>
      </c>
      <c r="C19" s="6">
        <v>8755105</v>
      </c>
      <c r="D19" s="6"/>
      <c r="E19" s="6">
        <v>224149735943</v>
      </c>
      <c r="F19" s="6"/>
      <c r="G19" s="6">
        <v>1575419254912.75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8755105</v>
      </c>
      <c r="R19" s="6"/>
      <c r="S19" s="6">
        <v>190160</v>
      </c>
      <c r="T19" s="6"/>
      <c r="U19" s="6">
        <v>224149735943</v>
      </c>
      <c r="V19" s="6"/>
      <c r="W19" s="6">
        <v>1654964785737.54</v>
      </c>
      <c r="X19" s="6"/>
      <c r="Y19" s="8">
        <v>5.3923372244459408E-2</v>
      </c>
    </row>
    <row r="20" spans="1:25" x14ac:dyDescent="0.55000000000000004">
      <c r="A20" s="1" t="s">
        <v>26</v>
      </c>
      <c r="C20" s="6">
        <v>22344695</v>
      </c>
      <c r="D20" s="6"/>
      <c r="E20" s="6">
        <v>236631453866</v>
      </c>
      <c r="F20" s="6"/>
      <c r="G20" s="6">
        <v>234556017323.76001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22344695</v>
      </c>
      <c r="R20" s="6"/>
      <c r="S20" s="6">
        <v>11571</v>
      </c>
      <c r="T20" s="6"/>
      <c r="U20" s="6">
        <v>236631453866</v>
      </c>
      <c r="V20" s="6"/>
      <c r="W20" s="6">
        <v>257012090573.22198</v>
      </c>
      <c r="X20" s="6"/>
      <c r="Y20" s="8">
        <v>8.3741713121287236E-3</v>
      </c>
    </row>
    <row r="21" spans="1:25" x14ac:dyDescent="0.55000000000000004">
      <c r="A21" s="1" t="s">
        <v>27</v>
      </c>
      <c r="C21" s="6">
        <v>1679210</v>
      </c>
      <c r="D21" s="6"/>
      <c r="E21" s="6">
        <v>60900906461</v>
      </c>
      <c r="F21" s="6"/>
      <c r="G21" s="6">
        <v>80740108543.184998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1679210</v>
      </c>
      <c r="R21" s="6"/>
      <c r="S21" s="6">
        <v>48600</v>
      </c>
      <c r="T21" s="6"/>
      <c r="U21" s="6">
        <v>60900906461</v>
      </c>
      <c r="V21" s="6"/>
      <c r="W21" s="6">
        <v>81124028844.300003</v>
      </c>
      <c r="X21" s="6"/>
      <c r="Y21" s="8">
        <v>2.643247302323687E-3</v>
      </c>
    </row>
    <row r="22" spans="1:25" x14ac:dyDescent="0.55000000000000004">
      <c r="A22" s="1" t="s">
        <v>28</v>
      </c>
      <c r="C22" s="6">
        <v>3006727</v>
      </c>
      <c r="D22" s="6"/>
      <c r="E22" s="6">
        <v>326589092885</v>
      </c>
      <c r="F22" s="6"/>
      <c r="G22" s="6">
        <v>748832182064.57202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3006727</v>
      </c>
      <c r="R22" s="6"/>
      <c r="S22" s="6">
        <v>220479</v>
      </c>
      <c r="T22" s="6"/>
      <c r="U22" s="6">
        <v>326589092885</v>
      </c>
      <c r="V22" s="6"/>
      <c r="W22" s="6">
        <v>658975787267.71399</v>
      </c>
      <c r="X22" s="6"/>
      <c r="Y22" s="8">
        <v>2.1471270557026818E-2</v>
      </c>
    </row>
    <row r="23" spans="1:25" x14ac:dyDescent="0.55000000000000004">
      <c r="A23" s="1" t="s">
        <v>29</v>
      </c>
      <c r="C23" s="6">
        <v>4900000</v>
      </c>
      <c r="D23" s="6"/>
      <c r="E23" s="6">
        <v>338697800000</v>
      </c>
      <c r="F23" s="6"/>
      <c r="G23" s="6">
        <v>446412944250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4900000</v>
      </c>
      <c r="R23" s="6"/>
      <c r="S23" s="6">
        <v>89190</v>
      </c>
      <c r="T23" s="6"/>
      <c r="U23" s="6">
        <v>338697800000</v>
      </c>
      <c r="V23" s="6"/>
      <c r="W23" s="6">
        <v>434430665550</v>
      </c>
      <c r="X23" s="6"/>
      <c r="Y23" s="8">
        <v>1.4154963715690812E-2</v>
      </c>
    </row>
    <row r="24" spans="1:25" x14ac:dyDescent="0.55000000000000004">
      <c r="A24" s="1" t="s">
        <v>30</v>
      </c>
      <c r="C24" s="6">
        <v>5688099</v>
      </c>
      <c r="D24" s="6"/>
      <c r="E24" s="6">
        <v>95311415940</v>
      </c>
      <c r="F24" s="6"/>
      <c r="G24" s="6">
        <v>674213343657.67798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5688099</v>
      </c>
      <c r="R24" s="6"/>
      <c r="S24" s="6">
        <v>108660</v>
      </c>
      <c r="T24" s="6"/>
      <c r="U24" s="6">
        <v>95311415940</v>
      </c>
      <c r="V24" s="6"/>
      <c r="W24" s="6">
        <v>614391327757.82703</v>
      </c>
      <c r="X24" s="6"/>
      <c r="Y24" s="8">
        <v>2.0018584417002244E-2</v>
      </c>
    </row>
    <row r="25" spans="1:25" x14ac:dyDescent="0.55000000000000004">
      <c r="A25" s="1" t="s">
        <v>31</v>
      </c>
      <c r="C25" s="6">
        <v>3888326</v>
      </c>
      <c r="D25" s="6"/>
      <c r="E25" s="6">
        <v>174722439657</v>
      </c>
      <c r="F25" s="6"/>
      <c r="G25" s="6">
        <v>207019601053.668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3888326</v>
      </c>
      <c r="R25" s="6"/>
      <c r="S25" s="6">
        <v>50150</v>
      </c>
      <c r="T25" s="6"/>
      <c r="U25" s="6">
        <v>174722439657</v>
      </c>
      <c r="V25" s="6"/>
      <c r="W25" s="6">
        <v>193839301584.04501</v>
      </c>
      <c r="X25" s="6"/>
      <c r="Y25" s="8">
        <v>6.3158255118185586E-3</v>
      </c>
    </row>
    <row r="26" spans="1:25" x14ac:dyDescent="0.55000000000000004">
      <c r="A26" s="1" t="s">
        <v>32</v>
      </c>
      <c r="C26" s="6">
        <v>10520888</v>
      </c>
      <c r="D26" s="6"/>
      <c r="E26" s="6">
        <v>122178159360</v>
      </c>
      <c r="F26" s="6"/>
      <c r="G26" s="6">
        <v>886862883150.71997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10520888</v>
      </c>
      <c r="R26" s="6"/>
      <c r="S26" s="6">
        <v>74260</v>
      </c>
      <c r="T26" s="6"/>
      <c r="U26" s="6">
        <v>122178159360</v>
      </c>
      <c r="V26" s="6"/>
      <c r="W26" s="6">
        <v>776632520079.86401</v>
      </c>
      <c r="X26" s="6"/>
      <c r="Y26" s="8">
        <v>2.5304855328843606E-2</v>
      </c>
    </row>
    <row r="27" spans="1:25" x14ac:dyDescent="0.55000000000000004">
      <c r="A27" s="1" t="s">
        <v>33</v>
      </c>
      <c r="C27" s="6">
        <v>8819709</v>
      </c>
      <c r="D27" s="6"/>
      <c r="E27" s="6">
        <v>157373627311</v>
      </c>
      <c r="F27" s="6"/>
      <c r="G27" s="6">
        <v>253942867101.44901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8819709</v>
      </c>
      <c r="R27" s="6"/>
      <c r="S27" s="6">
        <v>26541</v>
      </c>
      <c r="T27" s="6"/>
      <c r="U27" s="6">
        <v>157373627311</v>
      </c>
      <c r="V27" s="6"/>
      <c r="W27" s="6">
        <v>232691097384.414</v>
      </c>
      <c r="X27" s="6"/>
      <c r="Y27" s="8">
        <v>7.5817254665268815E-3</v>
      </c>
    </row>
    <row r="28" spans="1:25" x14ac:dyDescent="0.55000000000000004">
      <c r="A28" s="1" t="s">
        <v>34</v>
      </c>
      <c r="C28" s="6">
        <v>3892776</v>
      </c>
      <c r="D28" s="6"/>
      <c r="E28" s="6">
        <v>185063232268</v>
      </c>
      <c r="F28" s="6"/>
      <c r="G28" s="6">
        <v>444038204526.29999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3892776</v>
      </c>
      <c r="R28" s="6"/>
      <c r="S28" s="6">
        <v>121630</v>
      </c>
      <c r="T28" s="6"/>
      <c r="U28" s="6">
        <v>185063232268</v>
      </c>
      <c r="V28" s="6"/>
      <c r="W28" s="6">
        <v>470661148727.96399</v>
      </c>
      <c r="X28" s="6"/>
      <c r="Y28" s="8">
        <v>1.5335453988256533E-2</v>
      </c>
    </row>
    <row r="29" spans="1:25" x14ac:dyDescent="0.55000000000000004">
      <c r="A29" s="1" t="s">
        <v>35</v>
      </c>
      <c r="C29" s="6">
        <v>3311040</v>
      </c>
      <c r="D29" s="6"/>
      <c r="E29" s="6">
        <v>107898218739</v>
      </c>
      <c r="F29" s="6"/>
      <c r="G29" s="6">
        <v>376614792114.91199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3311040</v>
      </c>
      <c r="R29" s="6"/>
      <c r="S29" s="6">
        <v>105227</v>
      </c>
      <c r="T29" s="6"/>
      <c r="U29" s="6">
        <v>107898218739</v>
      </c>
      <c r="V29" s="6"/>
      <c r="W29" s="6">
        <v>346337761783.82397</v>
      </c>
      <c r="X29" s="6"/>
      <c r="Y29" s="8">
        <v>1.1284651016099516E-2</v>
      </c>
    </row>
    <row r="30" spans="1:25" x14ac:dyDescent="0.55000000000000004">
      <c r="A30" s="1" t="s">
        <v>36</v>
      </c>
      <c r="C30" s="6">
        <v>14104969</v>
      </c>
      <c r="D30" s="6"/>
      <c r="E30" s="6">
        <v>24525994039</v>
      </c>
      <c r="F30" s="6"/>
      <c r="G30" s="6">
        <v>79919953276.365005</v>
      </c>
      <c r="H30" s="6"/>
      <c r="I30" s="6">
        <v>9403312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23508281</v>
      </c>
      <c r="R30" s="6"/>
      <c r="S30" s="6">
        <v>5700</v>
      </c>
      <c r="T30" s="6"/>
      <c r="U30" s="6">
        <v>40859546983</v>
      </c>
      <c r="V30" s="6"/>
      <c r="W30" s="6">
        <v>133199918349.88499</v>
      </c>
      <c r="X30" s="6"/>
      <c r="Y30" s="8">
        <v>4.340025142535891E-3</v>
      </c>
    </row>
    <row r="31" spans="1:25" x14ac:dyDescent="0.55000000000000004">
      <c r="A31" s="1" t="s">
        <v>37</v>
      </c>
      <c r="C31" s="6">
        <v>12239749</v>
      </c>
      <c r="D31" s="6"/>
      <c r="E31" s="6">
        <v>42985989947</v>
      </c>
      <c r="F31" s="6"/>
      <c r="G31" s="6">
        <v>64728027665.153999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12239749</v>
      </c>
      <c r="R31" s="6"/>
      <c r="S31" s="6">
        <v>5730</v>
      </c>
      <c r="T31" s="6"/>
      <c r="U31" s="6">
        <v>42985989947</v>
      </c>
      <c r="V31" s="6"/>
      <c r="W31" s="6">
        <v>69716465887.468506</v>
      </c>
      <c r="X31" s="6"/>
      <c r="Y31" s="8">
        <v>2.2715570591085154E-3</v>
      </c>
    </row>
    <row r="32" spans="1:25" x14ac:dyDescent="0.55000000000000004">
      <c r="A32" s="1" t="s">
        <v>38</v>
      </c>
      <c r="C32" s="6">
        <v>36012483</v>
      </c>
      <c r="D32" s="6"/>
      <c r="E32" s="6">
        <v>214861650944</v>
      </c>
      <c r="F32" s="6"/>
      <c r="G32" s="6">
        <v>187940595812.28799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36012483</v>
      </c>
      <c r="R32" s="6"/>
      <c r="S32" s="6">
        <v>4380</v>
      </c>
      <c r="T32" s="6"/>
      <c r="U32" s="6">
        <v>214861650944</v>
      </c>
      <c r="V32" s="6"/>
      <c r="W32" s="6">
        <v>156796154220.53699</v>
      </c>
      <c r="X32" s="6"/>
      <c r="Y32" s="8">
        <v>5.1088563716875073E-3</v>
      </c>
    </row>
    <row r="33" spans="1:25" x14ac:dyDescent="0.55000000000000004">
      <c r="A33" s="1" t="s">
        <v>39</v>
      </c>
      <c r="C33" s="6">
        <v>10593117</v>
      </c>
      <c r="D33" s="6"/>
      <c r="E33" s="6">
        <v>79568040205</v>
      </c>
      <c r="F33" s="6"/>
      <c r="G33" s="6">
        <v>238822394793.31799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10593117</v>
      </c>
      <c r="R33" s="6"/>
      <c r="S33" s="6">
        <v>20750</v>
      </c>
      <c r="T33" s="6"/>
      <c r="U33" s="6">
        <v>79568040205</v>
      </c>
      <c r="V33" s="6"/>
      <c r="W33" s="6">
        <v>218499325042.388</v>
      </c>
      <c r="X33" s="6"/>
      <c r="Y33" s="8">
        <v>7.1193179099415327E-3</v>
      </c>
    </row>
    <row r="34" spans="1:25" x14ac:dyDescent="0.55000000000000004">
      <c r="A34" s="1" t="s">
        <v>40</v>
      </c>
      <c r="C34" s="6">
        <v>325402</v>
      </c>
      <c r="D34" s="6"/>
      <c r="E34" s="6">
        <v>2485071658</v>
      </c>
      <c r="F34" s="6"/>
      <c r="G34" s="6">
        <v>6641400998.5092001</v>
      </c>
      <c r="H34" s="6"/>
      <c r="I34" s="6">
        <v>1</v>
      </c>
      <c r="J34" s="6"/>
      <c r="K34" s="6">
        <v>18610</v>
      </c>
      <c r="L34" s="6"/>
      <c r="M34" s="6">
        <v>-325403</v>
      </c>
      <c r="N34" s="6"/>
      <c r="O34" s="6">
        <v>5870923397</v>
      </c>
      <c r="P34" s="6"/>
      <c r="Q34" s="6">
        <v>0</v>
      </c>
      <c r="R34" s="6"/>
      <c r="S34" s="6">
        <v>0</v>
      </c>
      <c r="T34" s="6"/>
      <c r="U34" s="6">
        <v>0</v>
      </c>
      <c r="V34" s="6"/>
      <c r="W34" s="6">
        <v>0</v>
      </c>
      <c r="X34" s="6"/>
      <c r="Y34" s="8">
        <v>0</v>
      </c>
    </row>
    <row r="35" spans="1:25" x14ac:dyDescent="0.55000000000000004">
      <c r="A35" s="1" t="s">
        <v>41</v>
      </c>
      <c r="C35" s="6">
        <v>60880844</v>
      </c>
      <c r="D35" s="6"/>
      <c r="E35" s="6">
        <v>447422873091</v>
      </c>
      <c r="F35" s="6"/>
      <c r="G35" s="6">
        <v>598528983454.39795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60880844</v>
      </c>
      <c r="R35" s="6"/>
      <c r="S35" s="6">
        <v>9160</v>
      </c>
      <c r="T35" s="6"/>
      <c r="U35" s="6">
        <v>447422873091</v>
      </c>
      <c r="V35" s="6"/>
      <c r="W35" s="6">
        <v>554350403280.31201</v>
      </c>
      <c r="X35" s="6"/>
      <c r="Y35" s="8">
        <v>1.8062283504496925E-2</v>
      </c>
    </row>
    <row r="36" spans="1:25" x14ac:dyDescent="0.55000000000000004">
      <c r="A36" s="1" t="s">
        <v>42</v>
      </c>
      <c r="C36" s="6">
        <v>7178060</v>
      </c>
      <c r="D36" s="6"/>
      <c r="E36" s="6">
        <v>29847406424</v>
      </c>
      <c r="F36" s="6"/>
      <c r="G36" s="6">
        <v>87657781420.755005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7178060</v>
      </c>
      <c r="R36" s="6"/>
      <c r="S36" s="6">
        <v>10106</v>
      </c>
      <c r="T36" s="6"/>
      <c r="U36" s="6">
        <v>29847406424</v>
      </c>
      <c r="V36" s="6"/>
      <c r="W36" s="6">
        <v>72109852587.557999</v>
      </c>
      <c r="X36" s="6"/>
      <c r="Y36" s="8">
        <v>2.3495402784894331E-3</v>
      </c>
    </row>
    <row r="37" spans="1:25" x14ac:dyDescent="0.55000000000000004">
      <c r="A37" s="1" t="s">
        <v>43</v>
      </c>
      <c r="C37" s="6">
        <v>9403312</v>
      </c>
      <c r="D37" s="6"/>
      <c r="E37" s="6">
        <v>6930240944</v>
      </c>
      <c r="F37" s="6"/>
      <c r="G37" s="6">
        <v>39988015892.020798</v>
      </c>
      <c r="H37" s="6"/>
      <c r="I37" s="6">
        <v>0</v>
      </c>
      <c r="J37" s="6"/>
      <c r="K37" s="6">
        <v>0</v>
      </c>
      <c r="L37" s="6"/>
      <c r="M37" s="6">
        <v>-9403312</v>
      </c>
      <c r="N37" s="6"/>
      <c r="O37" s="6">
        <v>0</v>
      </c>
      <c r="P37" s="6"/>
      <c r="Q37" s="6">
        <v>0</v>
      </c>
      <c r="R37" s="6"/>
      <c r="S37" s="6">
        <v>0</v>
      </c>
      <c r="T37" s="6"/>
      <c r="U37" s="6">
        <v>0</v>
      </c>
      <c r="V37" s="6"/>
      <c r="W37" s="6">
        <v>0</v>
      </c>
      <c r="X37" s="6"/>
      <c r="Y37" s="8">
        <v>0</v>
      </c>
    </row>
    <row r="38" spans="1:25" x14ac:dyDescent="0.55000000000000004">
      <c r="A38" s="1" t="s">
        <v>44</v>
      </c>
      <c r="C38" s="6">
        <v>15019620</v>
      </c>
      <c r="D38" s="6"/>
      <c r="E38" s="6">
        <v>136453247700</v>
      </c>
      <c r="F38" s="6"/>
      <c r="G38" s="6">
        <v>125264824859.78999</v>
      </c>
      <c r="H38" s="6"/>
      <c r="I38" s="6">
        <v>772477</v>
      </c>
      <c r="J38" s="6"/>
      <c r="K38" s="6">
        <v>6508135218</v>
      </c>
      <c r="L38" s="6"/>
      <c r="M38" s="6">
        <v>0</v>
      </c>
      <c r="N38" s="6"/>
      <c r="O38" s="6">
        <v>0</v>
      </c>
      <c r="P38" s="6"/>
      <c r="Q38" s="6">
        <v>15792097</v>
      </c>
      <c r="R38" s="6"/>
      <c r="S38" s="6">
        <v>8920</v>
      </c>
      <c r="T38" s="6"/>
      <c r="U38" s="6">
        <v>142961382918</v>
      </c>
      <c r="V38" s="6"/>
      <c r="W38" s="6">
        <v>140027355483.82199</v>
      </c>
      <c r="X38" s="6"/>
      <c r="Y38" s="8">
        <v>4.5624821018752761E-3</v>
      </c>
    </row>
    <row r="39" spans="1:25" x14ac:dyDescent="0.55000000000000004">
      <c r="A39" s="1" t="s">
        <v>45</v>
      </c>
      <c r="C39" s="6">
        <v>1446252</v>
      </c>
      <c r="D39" s="6"/>
      <c r="E39" s="6">
        <v>3068946744</v>
      </c>
      <c r="F39" s="6"/>
      <c r="G39" s="6">
        <v>4686728569.9560003</v>
      </c>
      <c r="H39" s="6"/>
      <c r="I39" s="6">
        <v>1652860</v>
      </c>
      <c r="J39" s="6"/>
      <c r="K39" s="6">
        <v>4158114329</v>
      </c>
      <c r="L39" s="6"/>
      <c r="M39" s="6">
        <v>0</v>
      </c>
      <c r="N39" s="6"/>
      <c r="O39" s="6">
        <v>0</v>
      </c>
      <c r="P39" s="6"/>
      <c r="Q39" s="6">
        <v>3099112</v>
      </c>
      <c r="R39" s="6"/>
      <c r="S39" s="6">
        <v>1531</v>
      </c>
      <c r="T39" s="6"/>
      <c r="U39" s="6">
        <v>7227061073</v>
      </c>
      <c r="V39" s="6"/>
      <c r="W39" s="6">
        <v>4716509266.1915998</v>
      </c>
      <c r="X39" s="6"/>
      <c r="Y39" s="8">
        <v>1.5367703714731838E-4</v>
      </c>
    </row>
    <row r="40" spans="1:25" x14ac:dyDescent="0.55000000000000004">
      <c r="A40" s="1" t="s">
        <v>46</v>
      </c>
      <c r="C40" s="6">
        <v>10359999</v>
      </c>
      <c r="D40" s="6"/>
      <c r="E40" s="6">
        <v>12711718773</v>
      </c>
      <c r="F40" s="6"/>
      <c r="G40" s="6">
        <v>62716994166.235497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10359999</v>
      </c>
      <c r="R40" s="6"/>
      <c r="S40" s="6">
        <v>3055</v>
      </c>
      <c r="T40" s="6"/>
      <c r="U40" s="6">
        <v>12711718773</v>
      </c>
      <c r="V40" s="6"/>
      <c r="W40" s="6">
        <v>31461480653.177299</v>
      </c>
      <c r="X40" s="6"/>
      <c r="Y40" s="8">
        <v>1.0251028585282454E-3</v>
      </c>
    </row>
    <row r="41" spans="1:25" x14ac:dyDescent="0.55000000000000004">
      <c r="A41" s="1" t="s">
        <v>47</v>
      </c>
      <c r="C41" s="6">
        <v>69831606</v>
      </c>
      <c r="D41" s="6"/>
      <c r="E41" s="6">
        <v>467220195172</v>
      </c>
      <c r="F41" s="6"/>
      <c r="G41" s="6">
        <v>306402700466.14001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69831606</v>
      </c>
      <c r="R41" s="6"/>
      <c r="S41" s="6">
        <v>3685</v>
      </c>
      <c r="T41" s="6"/>
      <c r="U41" s="6">
        <v>467220195172</v>
      </c>
      <c r="V41" s="6"/>
      <c r="W41" s="6">
        <v>255798357774.745</v>
      </c>
      <c r="X41" s="6"/>
      <c r="Y41" s="8">
        <v>8.3346245096459042E-3</v>
      </c>
    </row>
    <row r="42" spans="1:25" x14ac:dyDescent="0.55000000000000004">
      <c r="A42" s="1" t="s">
        <v>48</v>
      </c>
      <c r="C42" s="6">
        <v>10944108</v>
      </c>
      <c r="D42" s="6"/>
      <c r="E42" s="6">
        <v>219490133710</v>
      </c>
      <c r="F42" s="6"/>
      <c r="G42" s="6">
        <v>276750640789.69897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10944108</v>
      </c>
      <c r="R42" s="6"/>
      <c r="S42" s="6">
        <v>21948</v>
      </c>
      <c r="T42" s="6"/>
      <c r="U42" s="6">
        <v>219490133710</v>
      </c>
      <c r="V42" s="6"/>
      <c r="W42" s="6">
        <v>238772084753.815</v>
      </c>
      <c r="X42" s="6"/>
      <c r="Y42" s="8">
        <v>7.7798610089625676E-3</v>
      </c>
    </row>
    <row r="43" spans="1:25" x14ac:dyDescent="0.55000000000000004">
      <c r="A43" s="1" t="s">
        <v>49</v>
      </c>
      <c r="C43" s="6">
        <v>1394767</v>
      </c>
      <c r="D43" s="6"/>
      <c r="E43" s="6">
        <v>4652979481</v>
      </c>
      <c r="F43" s="6"/>
      <c r="G43" s="6">
        <v>8275828305.8731499</v>
      </c>
      <c r="H43" s="6"/>
      <c r="I43" s="6">
        <v>0</v>
      </c>
      <c r="J43" s="6"/>
      <c r="K43" s="6">
        <v>0</v>
      </c>
      <c r="L43" s="6"/>
      <c r="M43" s="6">
        <v>-195166</v>
      </c>
      <c r="N43" s="6"/>
      <c r="O43" s="6">
        <v>931222865</v>
      </c>
      <c r="P43" s="6"/>
      <c r="Q43" s="6">
        <v>1199601</v>
      </c>
      <c r="R43" s="6"/>
      <c r="S43" s="6">
        <v>4966</v>
      </c>
      <c r="T43" s="6"/>
      <c r="U43" s="6">
        <v>4003100161</v>
      </c>
      <c r="V43" s="6"/>
      <c r="W43" s="6">
        <v>5921773115.5323</v>
      </c>
      <c r="X43" s="6"/>
      <c r="Y43" s="8">
        <v>1.9294789762778762E-4</v>
      </c>
    </row>
    <row r="44" spans="1:25" x14ac:dyDescent="0.55000000000000004">
      <c r="A44" s="1" t="s">
        <v>50</v>
      </c>
      <c r="C44" s="6">
        <v>219291</v>
      </c>
      <c r="D44" s="6"/>
      <c r="E44" s="6">
        <v>1102498849</v>
      </c>
      <c r="F44" s="6"/>
      <c r="G44" s="6">
        <v>2017898425.1173501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219291</v>
      </c>
      <c r="R44" s="6"/>
      <c r="S44" s="6">
        <v>9876</v>
      </c>
      <c r="T44" s="6"/>
      <c r="U44" s="6">
        <v>1102498849</v>
      </c>
      <c r="V44" s="6"/>
      <c r="W44" s="6">
        <v>2152831894.3997998</v>
      </c>
      <c r="X44" s="6"/>
      <c r="Y44" s="8">
        <v>7.0145272347731674E-5</v>
      </c>
    </row>
    <row r="45" spans="1:25" x14ac:dyDescent="0.55000000000000004">
      <c r="A45" s="1" t="s">
        <v>51</v>
      </c>
      <c r="C45" s="6">
        <v>538214</v>
      </c>
      <c r="D45" s="6"/>
      <c r="E45" s="6">
        <v>173702413977</v>
      </c>
      <c r="F45" s="6"/>
      <c r="G45" s="6">
        <v>235496067724.539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538214</v>
      </c>
      <c r="R45" s="6"/>
      <c r="S45" s="6">
        <v>406660</v>
      </c>
      <c r="T45" s="6"/>
      <c r="U45" s="6">
        <v>173702413977</v>
      </c>
      <c r="V45" s="6"/>
      <c r="W45" s="6">
        <v>217567828113.82199</v>
      </c>
      <c r="X45" s="6"/>
      <c r="Y45" s="8">
        <v>7.0889671399091353E-3</v>
      </c>
    </row>
    <row r="46" spans="1:25" x14ac:dyDescent="0.55000000000000004">
      <c r="A46" s="1" t="s">
        <v>52</v>
      </c>
      <c r="C46" s="6">
        <v>11359792</v>
      </c>
      <c r="D46" s="6"/>
      <c r="E46" s="6">
        <v>91092876655</v>
      </c>
      <c r="F46" s="6"/>
      <c r="G46" s="6">
        <v>60164848193.9328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11359792</v>
      </c>
      <c r="R46" s="6"/>
      <c r="S46" s="6">
        <v>3933</v>
      </c>
      <c r="T46" s="6"/>
      <c r="U46" s="6">
        <v>91092876655</v>
      </c>
      <c r="V46" s="6"/>
      <c r="W46" s="6">
        <v>44412227467.480797</v>
      </c>
      <c r="X46" s="6"/>
      <c r="Y46" s="8">
        <v>1.4470743393293994E-3</v>
      </c>
    </row>
    <row r="47" spans="1:25" x14ac:dyDescent="0.55000000000000004">
      <c r="A47" s="1" t="s">
        <v>53</v>
      </c>
      <c r="C47" s="6">
        <v>21477500</v>
      </c>
      <c r="D47" s="6"/>
      <c r="E47" s="6">
        <v>177526527511</v>
      </c>
      <c r="F47" s="6"/>
      <c r="G47" s="6">
        <v>231217347116.25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21477500</v>
      </c>
      <c r="R47" s="6"/>
      <c r="S47" s="6">
        <v>10070</v>
      </c>
      <c r="T47" s="6"/>
      <c r="U47" s="6">
        <v>177526527511</v>
      </c>
      <c r="V47" s="6"/>
      <c r="W47" s="6">
        <v>214991568371.25</v>
      </c>
      <c r="X47" s="6"/>
      <c r="Y47" s="8">
        <v>7.0050254063481919E-3</v>
      </c>
    </row>
    <row r="48" spans="1:25" x14ac:dyDescent="0.55000000000000004">
      <c r="A48" s="1" t="s">
        <v>54</v>
      </c>
      <c r="C48" s="6">
        <v>80000000</v>
      </c>
      <c r="D48" s="6"/>
      <c r="E48" s="6">
        <v>519491637919</v>
      </c>
      <c r="F48" s="6"/>
      <c r="G48" s="6">
        <v>488834028000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80000000</v>
      </c>
      <c r="R48" s="6"/>
      <c r="S48" s="6">
        <v>5989</v>
      </c>
      <c r="T48" s="6"/>
      <c r="U48" s="6">
        <v>519491637919</v>
      </c>
      <c r="V48" s="6"/>
      <c r="W48" s="6">
        <v>476269236000</v>
      </c>
      <c r="X48" s="6"/>
      <c r="Y48" s="8">
        <v>1.5518181125507761E-2</v>
      </c>
    </row>
    <row r="49" spans="1:25" x14ac:dyDescent="0.55000000000000004">
      <c r="A49" s="1" t="s">
        <v>55</v>
      </c>
      <c r="C49" s="6">
        <v>96672880</v>
      </c>
      <c r="D49" s="6"/>
      <c r="E49" s="6">
        <v>380884825688</v>
      </c>
      <c r="F49" s="6"/>
      <c r="G49" s="6">
        <v>570820197602.16003</v>
      </c>
      <c r="H49" s="6"/>
      <c r="I49" s="6">
        <v>70000</v>
      </c>
      <c r="J49" s="6"/>
      <c r="K49" s="6">
        <v>397968959</v>
      </c>
      <c r="L49" s="6"/>
      <c r="M49" s="6">
        <v>0</v>
      </c>
      <c r="N49" s="6"/>
      <c r="O49" s="6">
        <v>0</v>
      </c>
      <c r="P49" s="6"/>
      <c r="Q49" s="6">
        <v>96742880</v>
      </c>
      <c r="R49" s="6"/>
      <c r="S49" s="6">
        <v>5190</v>
      </c>
      <c r="T49" s="6"/>
      <c r="U49" s="6">
        <v>381282794647</v>
      </c>
      <c r="V49" s="6"/>
      <c r="W49" s="6">
        <v>499108078694.15997</v>
      </c>
      <c r="X49" s="6"/>
      <c r="Y49" s="8">
        <v>1.6262334370847658E-2</v>
      </c>
    </row>
    <row r="50" spans="1:25" x14ac:dyDescent="0.55000000000000004">
      <c r="A50" s="1" t="s">
        <v>56</v>
      </c>
      <c r="C50" s="6">
        <v>52995935</v>
      </c>
      <c r="D50" s="6"/>
      <c r="E50" s="6">
        <v>275015433846</v>
      </c>
      <c r="F50" s="6"/>
      <c r="G50" s="6">
        <v>419864455218.39801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52995935</v>
      </c>
      <c r="R50" s="6"/>
      <c r="S50" s="6">
        <v>8020</v>
      </c>
      <c r="T50" s="6"/>
      <c r="U50" s="6">
        <v>275015433846</v>
      </c>
      <c r="V50" s="6"/>
      <c r="W50" s="6">
        <v>422498485677.73499</v>
      </c>
      <c r="X50" s="6"/>
      <c r="Y50" s="8">
        <v>1.3766179989000671E-2</v>
      </c>
    </row>
    <row r="51" spans="1:25" x14ac:dyDescent="0.55000000000000004">
      <c r="A51" s="1" t="s">
        <v>57</v>
      </c>
      <c r="C51" s="6">
        <v>9495314</v>
      </c>
      <c r="D51" s="6"/>
      <c r="E51" s="6">
        <v>149914706366</v>
      </c>
      <c r="F51" s="6"/>
      <c r="G51" s="6">
        <v>133748035213.689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9495314</v>
      </c>
      <c r="R51" s="6"/>
      <c r="S51" s="6">
        <v>13320</v>
      </c>
      <c r="T51" s="6"/>
      <c r="U51" s="6">
        <v>149914706366</v>
      </c>
      <c r="V51" s="6"/>
      <c r="W51" s="6">
        <v>125725040864.244</v>
      </c>
      <c r="X51" s="6"/>
      <c r="Y51" s="8">
        <v>4.0964727693291597E-3</v>
      </c>
    </row>
    <row r="52" spans="1:25" x14ac:dyDescent="0.55000000000000004">
      <c r="A52" s="1" t="s">
        <v>58</v>
      </c>
      <c r="C52" s="6">
        <v>4852690</v>
      </c>
      <c r="D52" s="6"/>
      <c r="E52" s="6">
        <v>47124076038</v>
      </c>
      <c r="F52" s="6"/>
      <c r="G52" s="6">
        <v>42546061481.489998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4852690</v>
      </c>
      <c r="R52" s="6"/>
      <c r="S52" s="6">
        <v>7190</v>
      </c>
      <c r="T52" s="6"/>
      <c r="U52" s="6">
        <v>47124076038</v>
      </c>
      <c r="V52" s="6"/>
      <c r="W52" s="6">
        <v>34683240595.455002</v>
      </c>
      <c r="X52" s="6"/>
      <c r="Y52" s="8">
        <v>1.1300767903888597E-3</v>
      </c>
    </row>
    <row r="53" spans="1:25" x14ac:dyDescent="0.55000000000000004">
      <c r="A53" s="1" t="s">
        <v>59</v>
      </c>
      <c r="C53" s="6">
        <v>40664165</v>
      </c>
      <c r="D53" s="6"/>
      <c r="E53" s="6">
        <v>173894491429</v>
      </c>
      <c r="F53" s="6"/>
      <c r="G53" s="6">
        <v>763575607692.74194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40664165</v>
      </c>
      <c r="R53" s="6"/>
      <c r="S53" s="6">
        <v>12550</v>
      </c>
      <c r="T53" s="6"/>
      <c r="U53" s="6">
        <v>128912199073</v>
      </c>
      <c r="V53" s="6"/>
      <c r="W53" s="6">
        <v>507298775889.03699</v>
      </c>
      <c r="X53" s="6"/>
      <c r="Y53" s="8">
        <v>1.6529210148258339E-2</v>
      </c>
    </row>
    <row r="54" spans="1:25" x14ac:dyDescent="0.55000000000000004">
      <c r="A54" s="1" t="s">
        <v>60</v>
      </c>
      <c r="C54" s="6">
        <v>59194533</v>
      </c>
      <c r="D54" s="6"/>
      <c r="E54" s="6">
        <v>494880770104</v>
      </c>
      <c r="F54" s="6"/>
      <c r="G54" s="6">
        <v>854390566675.99805</v>
      </c>
      <c r="H54" s="6"/>
      <c r="I54" s="6">
        <v>0</v>
      </c>
      <c r="J54" s="6"/>
      <c r="K54" s="6">
        <v>0</v>
      </c>
      <c r="L54" s="6"/>
      <c r="M54" s="6">
        <v>-150000</v>
      </c>
      <c r="N54" s="6"/>
      <c r="O54" s="6">
        <v>2139081357</v>
      </c>
      <c r="P54" s="6"/>
      <c r="Q54" s="6">
        <v>59044533</v>
      </c>
      <c r="R54" s="6"/>
      <c r="S54" s="6">
        <v>14620</v>
      </c>
      <c r="T54" s="6"/>
      <c r="U54" s="6">
        <v>493626733426</v>
      </c>
      <c r="V54" s="6"/>
      <c r="W54" s="6">
        <v>858094847578.86304</v>
      </c>
      <c r="X54" s="6"/>
      <c r="Y54" s="8">
        <v>2.7959125345634904E-2</v>
      </c>
    </row>
    <row r="55" spans="1:25" x14ac:dyDescent="0.55000000000000004">
      <c r="A55" s="1" t="s">
        <v>61</v>
      </c>
      <c r="C55" s="6">
        <v>290100</v>
      </c>
      <c r="D55" s="6"/>
      <c r="E55" s="6">
        <v>259466069768</v>
      </c>
      <c r="F55" s="6"/>
      <c r="G55" s="6">
        <v>359976088922.25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290100</v>
      </c>
      <c r="R55" s="6"/>
      <c r="S55" s="6">
        <v>1307395</v>
      </c>
      <c r="T55" s="6"/>
      <c r="U55" s="6">
        <v>259466069768</v>
      </c>
      <c r="V55" s="6"/>
      <c r="W55" s="6">
        <v>378801195388.125</v>
      </c>
      <c r="X55" s="6"/>
      <c r="Y55" s="8">
        <v>1.2342400298539918E-2</v>
      </c>
    </row>
    <row r="56" spans="1:25" x14ac:dyDescent="0.55000000000000004">
      <c r="A56" s="1" t="s">
        <v>62</v>
      </c>
      <c r="C56" s="6">
        <v>231600</v>
      </c>
      <c r="D56" s="6"/>
      <c r="E56" s="6">
        <v>246076852800</v>
      </c>
      <c r="F56" s="6"/>
      <c r="G56" s="6">
        <v>287182626033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231600</v>
      </c>
      <c r="R56" s="6"/>
      <c r="S56" s="6">
        <v>1306222</v>
      </c>
      <c r="T56" s="6"/>
      <c r="U56" s="6">
        <v>246076852800</v>
      </c>
      <c r="V56" s="6"/>
      <c r="W56" s="6">
        <v>302142863931</v>
      </c>
      <c r="X56" s="6"/>
      <c r="Y56" s="8">
        <v>9.8446578822506681E-3</v>
      </c>
    </row>
    <row r="57" spans="1:25" x14ac:dyDescent="0.55000000000000004">
      <c r="A57" s="1" t="s">
        <v>63</v>
      </c>
      <c r="C57" s="6">
        <v>91400</v>
      </c>
      <c r="D57" s="6"/>
      <c r="E57" s="6">
        <v>63368946869</v>
      </c>
      <c r="F57" s="6"/>
      <c r="G57" s="6">
        <v>113360104922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91400</v>
      </c>
      <c r="R57" s="6"/>
      <c r="S57" s="6">
        <v>1308408</v>
      </c>
      <c r="T57" s="6"/>
      <c r="U57" s="6">
        <v>63368946869</v>
      </c>
      <c r="V57" s="6"/>
      <c r="W57" s="6">
        <v>119439005586</v>
      </c>
      <c r="X57" s="6"/>
      <c r="Y57" s="8">
        <v>3.8916561936704246E-3</v>
      </c>
    </row>
    <row r="58" spans="1:25" x14ac:dyDescent="0.55000000000000004">
      <c r="A58" s="1" t="s">
        <v>64</v>
      </c>
      <c r="C58" s="6">
        <v>1023131</v>
      </c>
      <c r="D58" s="6"/>
      <c r="E58" s="6">
        <v>34820206312</v>
      </c>
      <c r="F58" s="6"/>
      <c r="G58" s="6">
        <v>42278492913.763496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1023131</v>
      </c>
      <c r="R58" s="6"/>
      <c r="S58" s="6">
        <v>40760</v>
      </c>
      <c r="T58" s="6"/>
      <c r="U58" s="6">
        <v>34820206312</v>
      </c>
      <c r="V58" s="6"/>
      <c r="W58" s="6">
        <v>41454687783.617996</v>
      </c>
      <c r="X58" s="6"/>
      <c r="Y58" s="8">
        <v>1.3507094410094502E-3</v>
      </c>
    </row>
    <row r="59" spans="1:25" x14ac:dyDescent="0.55000000000000004">
      <c r="A59" s="1" t="s">
        <v>65</v>
      </c>
      <c r="C59" s="6">
        <v>4530397</v>
      </c>
      <c r="D59" s="6"/>
      <c r="E59" s="6">
        <v>21721238231</v>
      </c>
      <c r="F59" s="6"/>
      <c r="G59" s="6">
        <v>103624180581.929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4530397</v>
      </c>
      <c r="R59" s="6"/>
      <c r="S59" s="6">
        <v>19910</v>
      </c>
      <c r="T59" s="6"/>
      <c r="U59" s="6">
        <v>21721238231</v>
      </c>
      <c r="V59" s="6"/>
      <c r="W59" s="6">
        <v>89663513054.593506</v>
      </c>
      <c r="X59" s="6"/>
      <c r="Y59" s="8">
        <v>2.9214875342704512E-3</v>
      </c>
    </row>
    <row r="60" spans="1:25" x14ac:dyDescent="0.55000000000000004">
      <c r="A60" s="1" t="s">
        <v>66</v>
      </c>
      <c r="C60" s="6">
        <v>45861974</v>
      </c>
      <c r="D60" s="6"/>
      <c r="E60" s="6">
        <v>371178100259</v>
      </c>
      <c r="F60" s="6"/>
      <c r="G60" s="6">
        <v>705719194542.75598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45861974</v>
      </c>
      <c r="R60" s="6"/>
      <c r="S60" s="6">
        <v>13940</v>
      </c>
      <c r="T60" s="6"/>
      <c r="U60" s="6">
        <v>371178100259</v>
      </c>
      <c r="V60" s="6"/>
      <c r="W60" s="6">
        <v>635511987850.51794</v>
      </c>
      <c r="X60" s="6"/>
      <c r="Y60" s="8">
        <v>2.0706754477200422E-2</v>
      </c>
    </row>
    <row r="61" spans="1:25" x14ac:dyDescent="0.55000000000000004">
      <c r="A61" s="1" t="s">
        <v>67</v>
      </c>
      <c r="C61" s="6">
        <v>10148705</v>
      </c>
      <c r="D61" s="6"/>
      <c r="E61" s="6">
        <v>94444459093</v>
      </c>
      <c r="F61" s="6"/>
      <c r="G61" s="6">
        <v>83632174501.522507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10148705</v>
      </c>
      <c r="R61" s="6"/>
      <c r="S61" s="6">
        <v>8070</v>
      </c>
      <c r="T61" s="6"/>
      <c r="U61" s="6">
        <v>94444459093</v>
      </c>
      <c r="V61" s="6"/>
      <c r="W61" s="6">
        <v>81412744056.367493</v>
      </c>
      <c r="X61" s="6"/>
      <c r="Y61" s="8">
        <v>2.6526544498274422E-3</v>
      </c>
    </row>
    <row r="62" spans="1:25" x14ac:dyDescent="0.55000000000000004">
      <c r="A62" s="1" t="s">
        <v>68</v>
      </c>
      <c r="C62" s="6">
        <v>1593955</v>
      </c>
      <c r="D62" s="6"/>
      <c r="E62" s="6">
        <v>50140123765</v>
      </c>
      <c r="F62" s="6"/>
      <c r="G62" s="6">
        <v>30409166813.057999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1593955</v>
      </c>
      <c r="R62" s="6"/>
      <c r="S62" s="6">
        <v>16166</v>
      </c>
      <c r="T62" s="6"/>
      <c r="U62" s="6">
        <v>50140123765</v>
      </c>
      <c r="V62" s="6"/>
      <c r="W62" s="6">
        <v>25614557664.6465</v>
      </c>
      <c r="X62" s="6"/>
      <c r="Y62" s="8">
        <v>8.3459378696831778E-4</v>
      </c>
    </row>
    <row r="63" spans="1:25" x14ac:dyDescent="0.55000000000000004">
      <c r="A63" s="1" t="s">
        <v>69</v>
      </c>
      <c r="C63" s="6">
        <v>178047</v>
      </c>
      <c r="D63" s="6"/>
      <c r="E63" s="6">
        <v>1325979605</v>
      </c>
      <c r="F63" s="6"/>
      <c r="G63" s="6">
        <v>2981533452.4161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178047</v>
      </c>
      <c r="R63" s="6"/>
      <c r="S63" s="6">
        <v>13190</v>
      </c>
      <c r="T63" s="6"/>
      <c r="U63" s="6">
        <v>1325979605</v>
      </c>
      <c r="V63" s="6"/>
      <c r="W63" s="6">
        <v>2334466712.4165001</v>
      </c>
      <c r="X63" s="6"/>
      <c r="Y63" s="8">
        <v>7.6063441718389479E-5</v>
      </c>
    </row>
    <row r="64" spans="1:25" x14ac:dyDescent="0.55000000000000004">
      <c r="A64" s="1" t="s">
        <v>70</v>
      </c>
      <c r="C64" s="6">
        <v>42700000</v>
      </c>
      <c r="D64" s="6"/>
      <c r="E64" s="6">
        <v>517043700687</v>
      </c>
      <c r="F64" s="6"/>
      <c r="G64" s="6">
        <v>452049207750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42700000</v>
      </c>
      <c r="R64" s="6"/>
      <c r="S64" s="6">
        <v>10100</v>
      </c>
      <c r="T64" s="6"/>
      <c r="U64" s="6">
        <v>517043700687</v>
      </c>
      <c r="V64" s="6"/>
      <c r="W64" s="6">
        <v>428703943500</v>
      </c>
      <c r="X64" s="6"/>
      <c r="Y64" s="8">
        <v>1.3968371126226691E-2</v>
      </c>
    </row>
    <row r="65" spans="1:25" x14ac:dyDescent="0.55000000000000004">
      <c r="A65" s="1" t="s">
        <v>71</v>
      </c>
      <c r="C65" s="6">
        <v>1181108</v>
      </c>
      <c r="D65" s="6"/>
      <c r="E65" s="6">
        <v>48553120896</v>
      </c>
      <c r="F65" s="6"/>
      <c r="G65" s="6">
        <v>64269161501.075996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1181108</v>
      </c>
      <c r="R65" s="6"/>
      <c r="S65" s="6">
        <v>52870</v>
      </c>
      <c r="T65" s="6"/>
      <c r="U65" s="6">
        <v>48553120896</v>
      </c>
      <c r="V65" s="6"/>
      <c r="W65" s="6">
        <v>62073631139.237999</v>
      </c>
      <c r="X65" s="6"/>
      <c r="Y65" s="8">
        <v>2.0225321694652852E-3</v>
      </c>
    </row>
    <row r="66" spans="1:25" x14ac:dyDescent="0.55000000000000004">
      <c r="A66" s="1" t="s">
        <v>72</v>
      </c>
      <c r="C66" s="6">
        <v>561012</v>
      </c>
      <c r="D66" s="6"/>
      <c r="E66" s="6">
        <v>3604960219</v>
      </c>
      <c r="F66" s="6"/>
      <c r="G66" s="6">
        <v>18377588290.784401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561012</v>
      </c>
      <c r="R66" s="6"/>
      <c r="S66" s="6">
        <v>31447</v>
      </c>
      <c r="T66" s="6"/>
      <c r="U66" s="6">
        <v>3604960219</v>
      </c>
      <c r="V66" s="6"/>
      <c r="W66" s="6">
        <v>17537173605.034199</v>
      </c>
      <c r="X66" s="6"/>
      <c r="Y66" s="8">
        <v>5.7141006779701936E-4</v>
      </c>
    </row>
    <row r="67" spans="1:25" x14ac:dyDescent="0.55000000000000004">
      <c r="A67" s="1" t="s">
        <v>73</v>
      </c>
      <c r="C67" s="6">
        <v>7509810</v>
      </c>
      <c r="D67" s="6"/>
      <c r="E67" s="6">
        <v>75753664042</v>
      </c>
      <c r="F67" s="6"/>
      <c r="G67" s="6">
        <v>84505233457.259995</v>
      </c>
      <c r="H67" s="6"/>
      <c r="I67" s="6">
        <v>0</v>
      </c>
      <c r="J67" s="6"/>
      <c r="K67" s="6">
        <v>0</v>
      </c>
      <c r="L67" s="6"/>
      <c r="M67" s="6">
        <v>-772477</v>
      </c>
      <c r="N67" s="6"/>
      <c r="O67" s="6">
        <v>8511215470</v>
      </c>
      <c r="P67" s="6"/>
      <c r="Q67" s="6">
        <v>6737333</v>
      </c>
      <c r="R67" s="6"/>
      <c r="S67" s="6">
        <v>11190</v>
      </c>
      <c r="T67" s="6"/>
      <c r="U67" s="6">
        <v>67961461156</v>
      </c>
      <c r="V67" s="6"/>
      <c r="W67" s="6">
        <v>74942181270.193497</v>
      </c>
      <c r="X67" s="6"/>
      <c r="Y67" s="8">
        <v>2.4418254528862701E-3</v>
      </c>
    </row>
    <row r="68" spans="1:25" x14ac:dyDescent="0.55000000000000004">
      <c r="A68" s="1" t="s">
        <v>74</v>
      </c>
      <c r="C68" s="6">
        <v>221515906</v>
      </c>
      <c r="D68" s="6"/>
      <c r="E68" s="6">
        <v>618944917950</v>
      </c>
      <c r="F68" s="6"/>
      <c r="G68" s="6">
        <v>1433488240199.04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221515906</v>
      </c>
      <c r="R68" s="6"/>
      <c r="S68" s="6">
        <v>6290</v>
      </c>
      <c r="T68" s="6"/>
      <c r="U68" s="6">
        <v>618944917950</v>
      </c>
      <c r="V68" s="6"/>
      <c r="W68" s="6">
        <v>1385044705200</v>
      </c>
      <c r="X68" s="6"/>
      <c r="Y68" s="8">
        <v>4.5128622589049823E-2</v>
      </c>
    </row>
    <row r="69" spans="1:25" x14ac:dyDescent="0.55000000000000004">
      <c r="A69" s="1" t="s">
        <v>75</v>
      </c>
      <c r="C69" s="6">
        <v>43739341</v>
      </c>
      <c r="D69" s="6"/>
      <c r="E69" s="6">
        <v>497276459451</v>
      </c>
      <c r="F69" s="6"/>
      <c r="G69" s="6">
        <v>1038715505993.88</v>
      </c>
      <c r="H69" s="6"/>
      <c r="I69" s="6">
        <v>300000</v>
      </c>
      <c r="J69" s="6"/>
      <c r="K69" s="6">
        <v>6128682113</v>
      </c>
      <c r="L69" s="6"/>
      <c r="M69" s="6">
        <v>0</v>
      </c>
      <c r="N69" s="6"/>
      <c r="O69" s="6">
        <v>0</v>
      </c>
      <c r="P69" s="6"/>
      <c r="Q69" s="6">
        <v>44039341</v>
      </c>
      <c r="R69" s="6"/>
      <c r="S69" s="6">
        <v>22290</v>
      </c>
      <c r="T69" s="6"/>
      <c r="U69" s="6">
        <v>503405141564</v>
      </c>
      <c r="V69" s="6"/>
      <c r="W69" s="6">
        <v>975796171270.20398</v>
      </c>
      <c r="X69" s="6"/>
      <c r="Y69" s="8">
        <v>3.179416301276284E-2</v>
      </c>
    </row>
    <row r="70" spans="1:25" x14ac:dyDescent="0.55000000000000004">
      <c r="A70" s="1" t="s">
        <v>76</v>
      </c>
      <c r="C70" s="6">
        <v>4871214</v>
      </c>
      <c r="D70" s="6"/>
      <c r="E70" s="6">
        <v>105284611199</v>
      </c>
      <c r="F70" s="6"/>
      <c r="G70" s="6">
        <v>117085128090.606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4871214</v>
      </c>
      <c r="R70" s="6"/>
      <c r="S70" s="6">
        <v>22750</v>
      </c>
      <c r="T70" s="6"/>
      <c r="U70" s="6">
        <v>105284611199</v>
      </c>
      <c r="V70" s="6"/>
      <c r="W70" s="6">
        <v>110160738794.925</v>
      </c>
      <c r="X70" s="6"/>
      <c r="Y70" s="8">
        <v>3.5893443630681948E-3</v>
      </c>
    </row>
    <row r="71" spans="1:25" x14ac:dyDescent="0.55000000000000004">
      <c r="A71" s="1" t="s">
        <v>77</v>
      </c>
      <c r="C71" s="6">
        <v>163249622</v>
      </c>
      <c r="D71" s="6"/>
      <c r="E71" s="6">
        <v>880804962380</v>
      </c>
      <c r="F71" s="6"/>
      <c r="G71" s="6">
        <v>1765587759830.21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163249622</v>
      </c>
      <c r="R71" s="6"/>
      <c r="S71" s="6">
        <v>10120</v>
      </c>
      <c r="T71" s="6"/>
      <c r="U71" s="6">
        <v>880804962380</v>
      </c>
      <c r="V71" s="6"/>
      <c r="W71" s="6">
        <v>1642256261900.8899</v>
      </c>
      <c r="X71" s="6"/>
      <c r="Y71" s="8">
        <v>5.3509293064390409E-2</v>
      </c>
    </row>
    <row r="72" spans="1:25" x14ac:dyDescent="0.55000000000000004">
      <c r="A72" s="1" t="s">
        <v>78</v>
      </c>
      <c r="C72" s="6">
        <v>12786874</v>
      </c>
      <c r="D72" s="6"/>
      <c r="E72" s="6">
        <v>152382519389</v>
      </c>
      <c r="F72" s="6"/>
      <c r="G72" s="6">
        <v>197144385466.34698</v>
      </c>
      <c r="H72" s="6"/>
      <c r="I72" s="6">
        <v>0</v>
      </c>
      <c r="J72" s="6"/>
      <c r="K72" s="6">
        <v>0</v>
      </c>
      <c r="L72" s="6"/>
      <c r="M72" s="6">
        <v>-1240000</v>
      </c>
      <c r="N72" s="6"/>
      <c r="O72" s="6">
        <v>17055571946</v>
      </c>
      <c r="P72" s="6"/>
      <c r="Q72" s="6">
        <v>11546874</v>
      </c>
      <c r="R72" s="6"/>
      <c r="S72" s="6">
        <v>14120</v>
      </c>
      <c r="T72" s="6"/>
      <c r="U72" s="6">
        <v>137605309263</v>
      </c>
      <c r="V72" s="6"/>
      <c r="W72" s="6">
        <v>162071761807.76401</v>
      </c>
      <c r="X72" s="6"/>
      <c r="Y72" s="8">
        <v>5.2807503927527095E-3</v>
      </c>
    </row>
    <row r="73" spans="1:25" x14ac:dyDescent="0.55000000000000004">
      <c r="A73" s="1" t="s">
        <v>79</v>
      </c>
      <c r="C73" s="6">
        <v>91735822</v>
      </c>
      <c r="D73" s="6"/>
      <c r="E73" s="6">
        <v>83146191467</v>
      </c>
      <c r="F73" s="6"/>
      <c r="G73" s="6">
        <v>277217581331.664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91735822</v>
      </c>
      <c r="R73" s="6"/>
      <c r="S73" s="6">
        <v>2347</v>
      </c>
      <c r="T73" s="6"/>
      <c r="U73" s="6">
        <v>83146191467</v>
      </c>
      <c r="V73" s="6"/>
      <c r="W73" s="6">
        <v>214022915587.30801</v>
      </c>
      <c r="X73" s="6"/>
      <c r="Y73" s="8">
        <v>6.9734639948340138E-3</v>
      </c>
    </row>
    <row r="74" spans="1:25" x14ac:dyDescent="0.55000000000000004">
      <c r="A74" s="1" t="s">
        <v>80</v>
      </c>
      <c r="C74" s="6">
        <v>49573188</v>
      </c>
      <c r="D74" s="6"/>
      <c r="E74" s="6">
        <v>627340334313</v>
      </c>
      <c r="F74" s="6"/>
      <c r="G74" s="6">
        <v>643080869284.77002</v>
      </c>
      <c r="H74" s="6"/>
      <c r="I74" s="6">
        <v>0</v>
      </c>
      <c r="J74" s="6"/>
      <c r="K74" s="6">
        <v>0</v>
      </c>
      <c r="L74" s="6"/>
      <c r="M74" s="6">
        <v>0</v>
      </c>
      <c r="N74" s="6"/>
      <c r="O74" s="6">
        <v>0</v>
      </c>
      <c r="P74" s="6"/>
      <c r="Q74" s="6">
        <v>49573188</v>
      </c>
      <c r="R74" s="6"/>
      <c r="S74" s="6">
        <v>13360</v>
      </c>
      <c r="T74" s="6"/>
      <c r="U74" s="6">
        <v>627340334313</v>
      </c>
      <c r="V74" s="6"/>
      <c r="W74" s="6">
        <v>658357119819.50403</v>
      </c>
      <c r="X74" s="6"/>
      <c r="Y74" s="8">
        <v>2.1451112644669493E-2</v>
      </c>
    </row>
    <row r="75" spans="1:25" x14ac:dyDescent="0.55000000000000004">
      <c r="A75" s="1" t="s">
        <v>81</v>
      </c>
      <c r="C75" s="6">
        <v>6700000</v>
      </c>
      <c r="D75" s="6"/>
      <c r="E75" s="6">
        <v>122745817835</v>
      </c>
      <c r="F75" s="6"/>
      <c r="G75" s="6">
        <v>210127259250</v>
      </c>
      <c r="H75" s="6"/>
      <c r="I75" s="6">
        <v>0</v>
      </c>
      <c r="J75" s="6"/>
      <c r="K75" s="6">
        <v>0</v>
      </c>
      <c r="L75" s="6"/>
      <c r="M75" s="6">
        <v>0</v>
      </c>
      <c r="N75" s="6"/>
      <c r="O75" s="6">
        <v>0</v>
      </c>
      <c r="P75" s="6"/>
      <c r="Q75" s="6">
        <v>6700000</v>
      </c>
      <c r="R75" s="6"/>
      <c r="S75" s="6">
        <v>32030</v>
      </c>
      <c r="T75" s="6"/>
      <c r="U75" s="6">
        <v>122745817835</v>
      </c>
      <c r="V75" s="6"/>
      <c r="W75" s="6">
        <v>213324124050</v>
      </c>
      <c r="X75" s="6"/>
      <c r="Y75" s="8">
        <v>6.9506954160024441E-3</v>
      </c>
    </row>
    <row r="76" spans="1:25" x14ac:dyDescent="0.55000000000000004">
      <c r="A76" s="1" t="s">
        <v>82</v>
      </c>
      <c r="C76" s="6">
        <v>410000</v>
      </c>
      <c r="D76" s="6"/>
      <c r="E76" s="6">
        <v>61218670619</v>
      </c>
      <c r="F76" s="6"/>
      <c r="G76" s="6">
        <v>58731505852.5</v>
      </c>
      <c r="H76" s="6"/>
      <c r="I76" s="6">
        <v>5030000</v>
      </c>
      <c r="J76" s="6"/>
      <c r="K76" s="6">
        <v>35867137797</v>
      </c>
      <c r="L76" s="6"/>
      <c r="M76" s="6">
        <v>0</v>
      </c>
      <c r="N76" s="6"/>
      <c r="O76" s="6">
        <v>0</v>
      </c>
      <c r="P76" s="6"/>
      <c r="Q76" s="6">
        <v>5440000</v>
      </c>
      <c r="R76" s="6"/>
      <c r="S76" s="6">
        <v>16323</v>
      </c>
      <c r="T76" s="6"/>
      <c r="U76" s="6">
        <v>97085808416</v>
      </c>
      <c r="V76" s="6"/>
      <c r="W76" s="6">
        <v>88268777136</v>
      </c>
      <c r="X76" s="6"/>
      <c r="Y76" s="8">
        <v>2.8760431448978285E-3</v>
      </c>
    </row>
    <row r="77" spans="1:25" x14ac:dyDescent="0.55000000000000004">
      <c r="A77" s="1" t="s">
        <v>83</v>
      </c>
      <c r="C77" s="6">
        <v>56629874</v>
      </c>
      <c r="D77" s="6"/>
      <c r="E77" s="6">
        <v>661849474482</v>
      </c>
      <c r="F77" s="6"/>
      <c r="G77" s="6">
        <v>1321194979080.46</v>
      </c>
      <c r="H77" s="6"/>
      <c r="I77" s="6">
        <v>0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56629874</v>
      </c>
      <c r="R77" s="6"/>
      <c r="S77" s="6">
        <v>24110</v>
      </c>
      <c r="T77" s="6"/>
      <c r="U77" s="6">
        <v>661849474482</v>
      </c>
      <c r="V77" s="6"/>
      <c r="W77" s="6">
        <v>1357222451880.27</v>
      </c>
      <c r="X77" s="6"/>
      <c r="Y77" s="8">
        <v>4.4222095915268753E-2</v>
      </c>
    </row>
    <row r="78" spans="1:25" x14ac:dyDescent="0.55000000000000004">
      <c r="A78" s="1" t="s">
        <v>84</v>
      </c>
      <c r="C78" s="6">
        <v>35333329</v>
      </c>
      <c r="D78" s="6"/>
      <c r="E78" s="6">
        <v>420053086361</v>
      </c>
      <c r="F78" s="6"/>
      <c r="G78" s="6">
        <v>264125679607.224</v>
      </c>
      <c r="H78" s="6"/>
      <c r="I78" s="6">
        <v>0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35333329</v>
      </c>
      <c r="R78" s="6"/>
      <c r="S78" s="6">
        <v>6900</v>
      </c>
      <c r="T78" s="6"/>
      <c r="U78" s="6">
        <v>420053086361</v>
      </c>
      <c r="V78" s="6"/>
      <c r="W78" s="6">
        <v>242349360277.905</v>
      </c>
      <c r="X78" s="6"/>
      <c r="Y78" s="8">
        <v>7.8964186308339793E-3</v>
      </c>
    </row>
    <row r="79" spans="1:25" x14ac:dyDescent="0.55000000000000004">
      <c r="A79" s="1" t="s">
        <v>85</v>
      </c>
      <c r="C79" s="6">
        <v>8217393</v>
      </c>
      <c r="D79" s="6"/>
      <c r="E79" s="6">
        <v>90669668165</v>
      </c>
      <c r="F79" s="6"/>
      <c r="G79" s="6">
        <v>168107719949.75699</v>
      </c>
      <c r="H79" s="6"/>
      <c r="I79" s="6">
        <v>0</v>
      </c>
      <c r="J79" s="6"/>
      <c r="K79" s="6">
        <v>0</v>
      </c>
      <c r="L79" s="6"/>
      <c r="M79" s="6">
        <v>0</v>
      </c>
      <c r="N79" s="6"/>
      <c r="O79" s="6">
        <v>0</v>
      </c>
      <c r="P79" s="6"/>
      <c r="Q79" s="6">
        <v>8217393</v>
      </c>
      <c r="R79" s="6"/>
      <c r="S79" s="6">
        <v>19400</v>
      </c>
      <c r="T79" s="6"/>
      <c r="U79" s="6">
        <v>90669668165</v>
      </c>
      <c r="V79" s="6"/>
      <c r="W79" s="6">
        <v>158468890526.01001</v>
      </c>
      <c r="X79" s="6"/>
      <c r="Y79" s="8">
        <v>5.1633587896508272E-3</v>
      </c>
    </row>
    <row r="80" spans="1:25" x14ac:dyDescent="0.55000000000000004">
      <c r="A80" s="1" t="s">
        <v>86</v>
      </c>
      <c r="C80" s="6">
        <v>27837840</v>
      </c>
      <c r="D80" s="6"/>
      <c r="E80" s="6">
        <v>330439674438</v>
      </c>
      <c r="F80" s="6"/>
      <c r="G80" s="6">
        <v>783676841408.64001</v>
      </c>
      <c r="H80" s="6"/>
      <c r="I80" s="6">
        <v>0</v>
      </c>
      <c r="J80" s="6"/>
      <c r="K80" s="6">
        <v>0</v>
      </c>
      <c r="L80" s="6"/>
      <c r="M80" s="6">
        <v>0</v>
      </c>
      <c r="N80" s="6"/>
      <c r="O80" s="6">
        <v>0</v>
      </c>
      <c r="P80" s="6"/>
      <c r="Q80" s="6">
        <v>27837840</v>
      </c>
      <c r="R80" s="6"/>
      <c r="S80" s="6">
        <v>28020</v>
      </c>
      <c r="T80" s="6"/>
      <c r="U80" s="6">
        <v>330439674438</v>
      </c>
      <c r="V80" s="6"/>
      <c r="W80" s="6">
        <v>775375179953.04004</v>
      </c>
      <c r="X80" s="6"/>
      <c r="Y80" s="8">
        <v>2.5263887677881527E-2</v>
      </c>
    </row>
    <row r="81" spans="1:25" x14ac:dyDescent="0.55000000000000004">
      <c r="A81" s="1" t="s">
        <v>87</v>
      </c>
      <c r="C81" s="6">
        <v>48436086</v>
      </c>
      <c r="D81" s="6"/>
      <c r="E81" s="6">
        <v>274400590140</v>
      </c>
      <c r="F81" s="6"/>
      <c r="G81" s="6">
        <v>639885475221.50696</v>
      </c>
      <c r="H81" s="6"/>
      <c r="I81" s="6">
        <v>48436086</v>
      </c>
      <c r="J81" s="6"/>
      <c r="K81" s="6">
        <v>0</v>
      </c>
      <c r="L81" s="6"/>
      <c r="M81" s="6">
        <v>0</v>
      </c>
      <c r="N81" s="6"/>
      <c r="O81" s="6">
        <v>0</v>
      </c>
      <c r="P81" s="6"/>
      <c r="Q81" s="6">
        <v>96872172</v>
      </c>
      <c r="R81" s="6"/>
      <c r="S81" s="6">
        <v>6440</v>
      </c>
      <c r="T81" s="6"/>
      <c r="U81" s="6">
        <v>274400590140</v>
      </c>
      <c r="V81" s="6"/>
      <c r="W81" s="6">
        <v>620144839793.30396</v>
      </c>
      <c r="X81" s="6"/>
      <c r="Y81" s="8">
        <v>2.0206049898972445E-2</v>
      </c>
    </row>
    <row r="82" spans="1:25" x14ac:dyDescent="0.55000000000000004">
      <c r="A82" s="1" t="s">
        <v>88</v>
      </c>
      <c r="C82" s="6">
        <v>18133040</v>
      </c>
      <c r="D82" s="6"/>
      <c r="E82" s="6">
        <v>581610642755</v>
      </c>
      <c r="F82" s="6"/>
      <c r="G82" s="6">
        <v>857546435700.90002</v>
      </c>
      <c r="H82" s="6"/>
      <c r="I82" s="6">
        <v>0</v>
      </c>
      <c r="J82" s="6"/>
      <c r="K82" s="6">
        <v>0</v>
      </c>
      <c r="L82" s="6"/>
      <c r="M82" s="6">
        <v>0</v>
      </c>
      <c r="N82" s="6"/>
      <c r="O82" s="6">
        <v>0</v>
      </c>
      <c r="P82" s="6"/>
      <c r="Q82" s="6">
        <v>18133040</v>
      </c>
      <c r="R82" s="6"/>
      <c r="S82" s="6">
        <v>44444</v>
      </c>
      <c r="T82" s="6"/>
      <c r="U82" s="6">
        <v>581610642755</v>
      </c>
      <c r="V82" s="6"/>
      <c r="W82" s="6">
        <v>801109696022.92798</v>
      </c>
      <c r="X82" s="6"/>
      <c r="Y82" s="8">
        <v>2.6102390044534098E-2</v>
      </c>
    </row>
    <row r="83" spans="1:25" x14ac:dyDescent="0.55000000000000004">
      <c r="A83" s="1" t="s">
        <v>89</v>
      </c>
      <c r="C83" s="6">
        <v>2387808</v>
      </c>
      <c r="D83" s="6"/>
      <c r="E83" s="6">
        <v>43957227768</v>
      </c>
      <c r="F83" s="6"/>
      <c r="G83" s="6">
        <v>41374231054.574402</v>
      </c>
      <c r="H83" s="6"/>
      <c r="I83" s="6">
        <v>0</v>
      </c>
      <c r="J83" s="6"/>
      <c r="K83" s="6">
        <v>0</v>
      </c>
      <c r="L83" s="6"/>
      <c r="M83" s="6">
        <v>0</v>
      </c>
      <c r="N83" s="6"/>
      <c r="O83" s="6">
        <v>0</v>
      </c>
      <c r="P83" s="6"/>
      <c r="Q83" s="6">
        <v>2387808</v>
      </c>
      <c r="R83" s="6"/>
      <c r="S83" s="6">
        <v>14774</v>
      </c>
      <c r="T83" s="6"/>
      <c r="U83" s="6">
        <v>43957227768</v>
      </c>
      <c r="V83" s="6"/>
      <c r="W83" s="6">
        <v>35067574413.417603</v>
      </c>
      <c r="X83" s="6"/>
      <c r="Y83" s="8">
        <v>1.1425994589741586E-3</v>
      </c>
    </row>
    <row r="84" spans="1:25" x14ac:dyDescent="0.55000000000000004">
      <c r="A84" s="1" t="s">
        <v>90</v>
      </c>
      <c r="C84" s="6">
        <v>64221896</v>
      </c>
      <c r="D84" s="6"/>
      <c r="E84" s="6">
        <v>75012862496</v>
      </c>
      <c r="F84" s="6"/>
      <c r="G84" s="6">
        <v>126913474093.974</v>
      </c>
      <c r="H84" s="6"/>
      <c r="I84" s="6">
        <v>0</v>
      </c>
      <c r="J84" s="6"/>
      <c r="K84" s="6">
        <v>0</v>
      </c>
      <c r="L84" s="6"/>
      <c r="M84" s="6">
        <v>0</v>
      </c>
      <c r="N84" s="6"/>
      <c r="O84" s="6">
        <v>0</v>
      </c>
      <c r="P84" s="6"/>
      <c r="Q84" s="6">
        <v>64221896</v>
      </c>
      <c r="R84" s="6"/>
      <c r="S84" s="6">
        <v>1656</v>
      </c>
      <c r="T84" s="6"/>
      <c r="U84" s="6">
        <v>75012862496</v>
      </c>
      <c r="V84" s="6"/>
      <c r="W84" s="6">
        <v>105718668590.33299</v>
      </c>
      <c r="X84" s="6"/>
      <c r="Y84" s="8">
        <v>3.4446093165931791E-3</v>
      </c>
    </row>
    <row r="85" spans="1:25" x14ac:dyDescent="0.55000000000000004">
      <c r="A85" s="1" t="s">
        <v>91</v>
      </c>
      <c r="C85" s="6">
        <v>1652860</v>
      </c>
      <c r="D85" s="6"/>
      <c r="E85" s="6">
        <v>5162431304</v>
      </c>
      <c r="F85" s="6"/>
      <c r="G85" s="6">
        <v>6999288557.5799999</v>
      </c>
      <c r="H85" s="6"/>
      <c r="I85" s="6">
        <v>0</v>
      </c>
      <c r="J85" s="6"/>
      <c r="K85" s="6">
        <v>0</v>
      </c>
      <c r="L85" s="6"/>
      <c r="M85" s="6">
        <v>-1652860</v>
      </c>
      <c r="N85" s="6"/>
      <c r="O85" s="6">
        <v>7504837527</v>
      </c>
      <c r="P85" s="6"/>
      <c r="Q85" s="6">
        <v>0</v>
      </c>
      <c r="R85" s="6"/>
      <c r="S85" s="6">
        <v>0</v>
      </c>
      <c r="T85" s="6"/>
      <c r="U85" s="6">
        <v>0</v>
      </c>
      <c r="V85" s="6"/>
      <c r="W85" s="6">
        <v>0</v>
      </c>
      <c r="X85" s="6"/>
      <c r="Y85" s="8">
        <v>0</v>
      </c>
    </row>
    <row r="86" spans="1:25" x14ac:dyDescent="0.55000000000000004">
      <c r="A86" s="1" t="s">
        <v>92</v>
      </c>
      <c r="C86" s="6">
        <v>1506553</v>
      </c>
      <c r="D86" s="6"/>
      <c r="E86" s="6">
        <v>4706471572</v>
      </c>
      <c r="F86" s="6"/>
      <c r="G86" s="6">
        <v>42606407324.542503</v>
      </c>
      <c r="H86" s="6"/>
      <c r="I86" s="6">
        <v>0</v>
      </c>
      <c r="J86" s="6"/>
      <c r="K86" s="6">
        <v>0</v>
      </c>
      <c r="L86" s="6"/>
      <c r="M86" s="6">
        <v>0</v>
      </c>
      <c r="N86" s="6"/>
      <c r="O86" s="6">
        <v>0</v>
      </c>
      <c r="P86" s="6"/>
      <c r="Q86" s="6">
        <v>1506553</v>
      </c>
      <c r="R86" s="6"/>
      <c r="S86" s="6">
        <v>29340</v>
      </c>
      <c r="T86" s="6"/>
      <c r="U86" s="6">
        <v>4706471572</v>
      </c>
      <c r="V86" s="6"/>
      <c r="W86" s="6">
        <v>43939261508.130997</v>
      </c>
      <c r="X86" s="6"/>
      <c r="Y86" s="8">
        <v>1.4316637893180327E-3</v>
      </c>
    </row>
    <row r="87" spans="1:25" x14ac:dyDescent="0.55000000000000004">
      <c r="A87" s="1" t="s">
        <v>93</v>
      </c>
      <c r="C87" s="6">
        <v>4400000</v>
      </c>
      <c r="D87" s="6"/>
      <c r="E87" s="6">
        <v>89864458014</v>
      </c>
      <c r="F87" s="6"/>
      <c r="G87" s="6">
        <v>64732536000</v>
      </c>
      <c r="H87" s="6"/>
      <c r="I87" s="6">
        <v>0</v>
      </c>
      <c r="J87" s="6"/>
      <c r="K87" s="6">
        <v>0</v>
      </c>
      <c r="L87" s="6"/>
      <c r="M87" s="6">
        <v>0</v>
      </c>
      <c r="N87" s="6"/>
      <c r="O87" s="6">
        <v>0</v>
      </c>
      <c r="P87" s="6"/>
      <c r="Q87" s="6">
        <v>4400000</v>
      </c>
      <c r="R87" s="6"/>
      <c r="S87" s="6">
        <v>12930</v>
      </c>
      <c r="T87" s="6"/>
      <c r="U87" s="6">
        <v>89864458014</v>
      </c>
      <c r="V87" s="6"/>
      <c r="W87" s="6">
        <v>56553492600</v>
      </c>
      <c r="X87" s="6"/>
      <c r="Y87" s="8">
        <v>1.8426706474210792E-3</v>
      </c>
    </row>
    <row r="88" spans="1:25" x14ac:dyDescent="0.55000000000000004">
      <c r="A88" s="1" t="s">
        <v>94</v>
      </c>
      <c r="C88" s="6">
        <v>10359999</v>
      </c>
      <c r="D88" s="6"/>
      <c r="E88" s="6">
        <v>23071717773</v>
      </c>
      <c r="F88" s="6"/>
      <c r="G88" s="6">
        <v>73015351172.185501</v>
      </c>
      <c r="H88" s="6"/>
      <c r="I88" s="6">
        <v>0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v>10359999</v>
      </c>
      <c r="R88" s="6"/>
      <c r="S88" s="6">
        <v>5310</v>
      </c>
      <c r="T88" s="6"/>
      <c r="U88" s="6">
        <v>23071717773</v>
      </c>
      <c r="V88" s="6"/>
      <c r="W88" s="6">
        <v>54684275701.594498</v>
      </c>
      <c r="X88" s="6"/>
      <c r="Y88" s="8">
        <v>1.7817663433011372E-3</v>
      </c>
    </row>
    <row r="89" spans="1:25" x14ac:dyDescent="0.55000000000000004">
      <c r="A89" s="1" t="s">
        <v>95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v>1909925</v>
      </c>
      <c r="J89" s="6"/>
      <c r="K89" s="6">
        <v>30022623928</v>
      </c>
      <c r="L89" s="6"/>
      <c r="M89" s="6">
        <v>0</v>
      </c>
      <c r="N89" s="6"/>
      <c r="O89" s="6">
        <v>0</v>
      </c>
      <c r="P89" s="6"/>
      <c r="Q89" s="6">
        <v>1909925</v>
      </c>
      <c r="R89" s="6"/>
      <c r="S89" s="6">
        <v>16410</v>
      </c>
      <c r="T89" s="6"/>
      <c r="U89" s="6">
        <v>30022623928</v>
      </c>
      <c r="V89" s="6"/>
      <c r="W89" s="6">
        <v>31155385127.962502</v>
      </c>
      <c r="X89" s="6"/>
      <c r="Y89" s="8">
        <v>1.0151294119082499E-3</v>
      </c>
    </row>
    <row r="90" spans="1:25" x14ac:dyDescent="0.55000000000000004">
      <c r="A90" s="1" t="s">
        <v>96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v>20738724</v>
      </c>
      <c r="J90" s="6"/>
      <c r="K90" s="6">
        <v>0</v>
      </c>
      <c r="L90" s="6"/>
      <c r="M90" s="6">
        <v>0</v>
      </c>
      <c r="N90" s="6"/>
      <c r="O90" s="6">
        <v>0</v>
      </c>
      <c r="P90" s="6"/>
      <c r="Q90" s="6">
        <v>20738724</v>
      </c>
      <c r="R90" s="6"/>
      <c r="S90" s="6">
        <v>10980</v>
      </c>
      <c r="T90" s="6"/>
      <c r="U90" s="6">
        <v>44982292356</v>
      </c>
      <c r="V90" s="6"/>
      <c r="W90" s="6">
        <v>226356307942.35599</v>
      </c>
      <c r="X90" s="6"/>
      <c r="Y90" s="8">
        <v>7.3753203441229431E-3</v>
      </c>
    </row>
    <row r="91" spans="1:25" ht="24.75" thickBot="1" x14ac:dyDescent="0.6">
      <c r="C91" s="6"/>
      <c r="D91" s="6"/>
      <c r="E91" s="7">
        <f>SUM(E9:E90)</f>
        <v>15220722863699</v>
      </c>
      <c r="F91" s="6"/>
      <c r="G91" s="7">
        <f>SUM(G9:G90)</f>
        <v>26711985451339.348</v>
      </c>
      <c r="H91" s="6"/>
      <c r="I91" s="6"/>
      <c r="J91" s="6"/>
      <c r="K91" s="7">
        <f>SUM(K9:K90)</f>
        <v>83082680954</v>
      </c>
      <c r="L91" s="6"/>
      <c r="M91" s="6"/>
      <c r="N91" s="6"/>
      <c r="O91" s="7">
        <f>SUM(O9:O90)</f>
        <v>44223619772</v>
      </c>
      <c r="P91" s="6"/>
      <c r="Q91" s="6"/>
      <c r="R91" s="6"/>
      <c r="S91" s="6"/>
      <c r="T91" s="6"/>
      <c r="U91" s="7">
        <f>SUM(U9:U90)</f>
        <v>15279021377890</v>
      </c>
      <c r="V91" s="6"/>
      <c r="W91" s="7">
        <f>SUM(W9:W90)</f>
        <v>25549332893776.938</v>
      </c>
      <c r="X91" s="6"/>
      <c r="Y91" s="9">
        <f>SUM(Y9:Y90)</f>
        <v>0.83246858187176054</v>
      </c>
    </row>
    <row r="92" spans="1:25" ht="24.75" thickTop="1" x14ac:dyDescent="0.55000000000000004">
      <c r="G92" s="3"/>
      <c r="W92" s="3"/>
    </row>
    <row r="93" spans="1:25" x14ac:dyDescent="0.55000000000000004">
      <c r="G93" s="3"/>
      <c r="W93" s="3"/>
      <c r="Y93" s="18"/>
    </row>
    <row r="94" spans="1:25" x14ac:dyDescent="0.55000000000000004">
      <c r="G94" s="10"/>
      <c r="Y94" s="18"/>
    </row>
    <row r="95" spans="1:25" x14ac:dyDescent="0.55000000000000004">
      <c r="W95" s="10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Q11"/>
  <sheetViews>
    <sheetView rightToLeft="1" workbookViewId="0">
      <selection activeCell="G18" sqref="G18"/>
    </sheetView>
  </sheetViews>
  <sheetFormatPr defaultRowHeight="24" x14ac:dyDescent="0.55000000000000004"/>
  <cols>
    <col min="1" max="1" width="32.28515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0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3</v>
      </c>
      <c r="C6" s="24" t="s">
        <v>309</v>
      </c>
      <c r="D6" s="24" t="s">
        <v>4</v>
      </c>
      <c r="E6" s="24" t="s">
        <v>4</v>
      </c>
      <c r="F6" s="24" t="s">
        <v>4</v>
      </c>
      <c r="G6" s="24" t="s">
        <v>4</v>
      </c>
      <c r="H6" s="24" t="s">
        <v>4</v>
      </c>
      <c r="I6" s="24" t="s">
        <v>4</v>
      </c>
      <c r="K6" s="24" t="s">
        <v>6</v>
      </c>
      <c r="L6" s="24" t="s">
        <v>6</v>
      </c>
      <c r="M6" s="24" t="s">
        <v>6</v>
      </c>
      <c r="N6" s="24" t="s">
        <v>6</v>
      </c>
      <c r="O6" s="24" t="s">
        <v>6</v>
      </c>
      <c r="P6" s="24" t="s">
        <v>6</v>
      </c>
      <c r="Q6" s="24" t="s">
        <v>6</v>
      </c>
    </row>
    <row r="7" spans="1:17" ht="24.75" x14ac:dyDescent="0.55000000000000004">
      <c r="A7" s="24" t="s">
        <v>3</v>
      </c>
      <c r="C7" s="24" t="s">
        <v>97</v>
      </c>
      <c r="E7" s="24" t="s">
        <v>98</v>
      </c>
      <c r="G7" s="24" t="s">
        <v>99</v>
      </c>
      <c r="I7" s="24" t="s">
        <v>100</v>
      </c>
      <c r="K7" s="24" t="s">
        <v>97</v>
      </c>
      <c r="M7" s="24" t="s">
        <v>98</v>
      </c>
      <c r="O7" s="24" t="s">
        <v>99</v>
      </c>
      <c r="Q7" s="24" t="s">
        <v>100</v>
      </c>
    </row>
    <row r="8" spans="1:17" x14ac:dyDescent="0.55000000000000004">
      <c r="A8" s="1" t="s">
        <v>101</v>
      </c>
      <c r="C8" s="5">
        <v>0</v>
      </c>
      <c r="D8" s="4"/>
      <c r="E8" s="5">
        <v>28750</v>
      </c>
      <c r="F8" s="4"/>
      <c r="G8" s="4" t="s">
        <v>310</v>
      </c>
      <c r="H8" s="4"/>
      <c r="I8" s="5">
        <v>0</v>
      </c>
      <c r="J8" s="4"/>
      <c r="K8" s="5">
        <v>956885</v>
      </c>
      <c r="L8" s="4"/>
      <c r="M8" s="5">
        <v>28750</v>
      </c>
      <c r="N8" s="4"/>
      <c r="O8" s="4" t="s">
        <v>103</v>
      </c>
      <c r="P8" s="4"/>
      <c r="Q8" s="5">
        <v>0.34470189613312502</v>
      </c>
    </row>
    <row r="9" spans="1:17" x14ac:dyDescent="0.55000000000000004">
      <c r="A9" s="1" t="s">
        <v>104</v>
      </c>
      <c r="C9" s="5">
        <v>0</v>
      </c>
      <c r="D9" s="4"/>
      <c r="E9" s="5">
        <v>6028</v>
      </c>
      <c r="F9" s="4"/>
      <c r="G9" s="4" t="s">
        <v>310</v>
      </c>
      <c r="H9" s="4"/>
      <c r="I9" s="5">
        <v>0</v>
      </c>
      <c r="J9" s="4"/>
      <c r="K9" s="5">
        <v>219291</v>
      </c>
      <c r="L9" s="4"/>
      <c r="M9" s="5">
        <v>6028</v>
      </c>
      <c r="N9" s="4"/>
      <c r="O9" s="4" t="s">
        <v>105</v>
      </c>
      <c r="P9" s="4"/>
      <c r="Q9" s="5">
        <v>0.309336610317899</v>
      </c>
    </row>
    <row r="10" spans="1:17" x14ac:dyDescent="0.55000000000000004">
      <c r="A10" s="1" t="s">
        <v>106</v>
      </c>
      <c r="C10" s="5">
        <v>0</v>
      </c>
      <c r="D10" s="4"/>
      <c r="E10" s="5">
        <v>3996</v>
      </c>
      <c r="F10" s="4"/>
      <c r="G10" s="4" t="s">
        <v>310</v>
      </c>
      <c r="H10" s="4"/>
      <c r="I10" s="5">
        <v>0</v>
      </c>
      <c r="J10" s="4"/>
      <c r="K10" s="5">
        <v>1199601</v>
      </c>
      <c r="L10" s="4"/>
      <c r="M10" s="5">
        <v>3996</v>
      </c>
      <c r="N10" s="4"/>
      <c r="O10" s="4" t="s">
        <v>107</v>
      </c>
      <c r="P10" s="4"/>
      <c r="Q10" s="5">
        <v>0.26680161717326001</v>
      </c>
    </row>
    <row r="11" spans="1:17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AK33"/>
  <sheetViews>
    <sheetView rightToLeft="1" topLeftCell="A16" workbookViewId="0">
      <selection activeCell="W40" sqref="W40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6.5703125" style="1" bestFit="1" customWidth="1"/>
    <col min="28" max="28" width="1.570312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</row>
    <row r="4" spans="1:3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6" spans="1:37" ht="24.75" x14ac:dyDescent="0.55000000000000004">
      <c r="A6" s="24" t="s">
        <v>108</v>
      </c>
      <c r="B6" s="24" t="s">
        <v>108</v>
      </c>
      <c r="C6" s="24" t="s">
        <v>108</v>
      </c>
      <c r="D6" s="24" t="s">
        <v>108</v>
      </c>
      <c r="E6" s="24" t="s">
        <v>108</v>
      </c>
      <c r="F6" s="24" t="s">
        <v>108</v>
      </c>
      <c r="G6" s="24" t="s">
        <v>108</v>
      </c>
      <c r="H6" s="24" t="s">
        <v>108</v>
      </c>
      <c r="I6" s="24" t="s">
        <v>108</v>
      </c>
      <c r="J6" s="24" t="s">
        <v>108</v>
      </c>
      <c r="K6" s="24" t="s">
        <v>108</v>
      </c>
      <c r="L6" s="24" t="s">
        <v>108</v>
      </c>
      <c r="M6" s="24" t="s">
        <v>108</v>
      </c>
      <c r="O6" s="24" t="s">
        <v>309</v>
      </c>
      <c r="P6" s="24" t="s">
        <v>4</v>
      </c>
      <c r="Q6" s="24" t="s">
        <v>4</v>
      </c>
      <c r="R6" s="24" t="s">
        <v>4</v>
      </c>
      <c r="S6" s="24" t="s">
        <v>4</v>
      </c>
      <c r="U6" s="24" t="s">
        <v>5</v>
      </c>
      <c r="V6" s="24" t="s">
        <v>5</v>
      </c>
      <c r="W6" s="24" t="s">
        <v>5</v>
      </c>
      <c r="X6" s="24" t="s">
        <v>5</v>
      </c>
      <c r="Y6" s="24" t="s">
        <v>5</v>
      </c>
      <c r="Z6" s="24" t="s">
        <v>5</v>
      </c>
      <c r="AA6" s="24" t="s">
        <v>5</v>
      </c>
      <c r="AC6" s="24" t="s">
        <v>6</v>
      </c>
      <c r="AD6" s="24" t="s">
        <v>6</v>
      </c>
      <c r="AE6" s="24" t="s">
        <v>6</v>
      </c>
      <c r="AF6" s="24" t="s">
        <v>6</v>
      </c>
      <c r="AG6" s="24" t="s">
        <v>6</v>
      </c>
      <c r="AH6" s="24" t="s">
        <v>6</v>
      </c>
      <c r="AI6" s="24" t="s">
        <v>6</v>
      </c>
      <c r="AJ6" s="24" t="s">
        <v>6</v>
      </c>
      <c r="AK6" s="24" t="s">
        <v>6</v>
      </c>
    </row>
    <row r="7" spans="1:37" ht="24.75" x14ac:dyDescent="0.55000000000000004">
      <c r="A7" s="23" t="s">
        <v>109</v>
      </c>
      <c r="C7" s="23" t="s">
        <v>110</v>
      </c>
      <c r="D7" s="4"/>
      <c r="E7" s="23" t="s">
        <v>111</v>
      </c>
      <c r="F7" s="4"/>
      <c r="G7" s="23" t="s">
        <v>112</v>
      </c>
      <c r="H7" s="4"/>
      <c r="I7" s="23" t="s">
        <v>113</v>
      </c>
      <c r="J7" s="4"/>
      <c r="K7" s="23" t="s">
        <v>114</v>
      </c>
      <c r="L7" s="4"/>
      <c r="M7" s="23" t="s">
        <v>100</v>
      </c>
      <c r="N7" s="4"/>
      <c r="O7" s="23" t="s">
        <v>7</v>
      </c>
      <c r="P7" s="4"/>
      <c r="Q7" s="23" t="s">
        <v>8</v>
      </c>
      <c r="R7" s="4"/>
      <c r="S7" s="23" t="s">
        <v>9</v>
      </c>
      <c r="T7" s="4"/>
      <c r="U7" s="24" t="s">
        <v>10</v>
      </c>
      <c r="V7" s="24" t="s">
        <v>10</v>
      </c>
      <c r="W7" s="24" t="s">
        <v>10</v>
      </c>
      <c r="X7" s="4"/>
      <c r="Y7" s="24" t="s">
        <v>11</v>
      </c>
      <c r="Z7" s="24" t="s">
        <v>11</v>
      </c>
      <c r="AA7" s="24" t="s">
        <v>11</v>
      </c>
      <c r="AB7" s="4"/>
      <c r="AC7" s="23" t="s">
        <v>7</v>
      </c>
      <c r="AD7" s="4"/>
      <c r="AE7" s="23" t="s">
        <v>115</v>
      </c>
      <c r="AF7" s="4"/>
      <c r="AG7" s="23" t="s">
        <v>8</v>
      </c>
      <c r="AH7" s="4"/>
      <c r="AI7" s="23" t="s">
        <v>9</v>
      </c>
      <c r="AJ7" s="4"/>
      <c r="AK7" s="23" t="s">
        <v>13</v>
      </c>
    </row>
    <row r="8" spans="1:37" ht="24.75" x14ac:dyDescent="0.55000000000000004">
      <c r="A8" s="24" t="s">
        <v>109</v>
      </c>
      <c r="C8" s="24" t="s">
        <v>110</v>
      </c>
      <c r="D8" s="4"/>
      <c r="E8" s="24" t="s">
        <v>111</v>
      </c>
      <c r="F8" s="4"/>
      <c r="G8" s="24" t="s">
        <v>112</v>
      </c>
      <c r="H8" s="4"/>
      <c r="I8" s="24" t="s">
        <v>113</v>
      </c>
      <c r="J8" s="4"/>
      <c r="K8" s="24" t="s">
        <v>114</v>
      </c>
      <c r="L8" s="4"/>
      <c r="M8" s="24" t="s">
        <v>100</v>
      </c>
      <c r="N8" s="4"/>
      <c r="O8" s="24" t="s">
        <v>7</v>
      </c>
      <c r="P8" s="4"/>
      <c r="Q8" s="24" t="s">
        <v>8</v>
      </c>
      <c r="R8" s="4"/>
      <c r="S8" s="24" t="s">
        <v>9</v>
      </c>
      <c r="T8" s="4"/>
      <c r="U8" s="24" t="s">
        <v>7</v>
      </c>
      <c r="V8" s="4"/>
      <c r="W8" s="24" t="s">
        <v>8</v>
      </c>
      <c r="X8" s="4"/>
      <c r="Y8" s="24" t="s">
        <v>7</v>
      </c>
      <c r="Z8" s="4"/>
      <c r="AA8" s="24" t="s">
        <v>14</v>
      </c>
      <c r="AB8" s="4"/>
      <c r="AC8" s="24" t="s">
        <v>7</v>
      </c>
      <c r="AD8" s="4"/>
      <c r="AE8" s="24" t="s">
        <v>115</v>
      </c>
      <c r="AF8" s="4"/>
      <c r="AG8" s="24" t="s">
        <v>8</v>
      </c>
      <c r="AH8" s="4"/>
      <c r="AI8" s="24" t="s">
        <v>9</v>
      </c>
      <c r="AJ8" s="4"/>
      <c r="AK8" s="24" t="s">
        <v>13</v>
      </c>
    </row>
    <row r="9" spans="1:37" x14ac:dyDescent="0.55000000000000004">
      <c r="A9" s="1" t="s">
        <v>116</v>
      </c>
      <c r="C9" s="4" t="s">
        <v>117</v>
      </c>
      <c r="D9" s="4"/>
      <c r="E9" s="4" t="s">
        <v>117</v>
      </c>
      <c r="F9" s="4"/>
      <c r="G9" s="4" t="s">
        <v>118</v>
      </c>
      <c r="H9" s="4"/>
      <c r="I9" s="4" t="s">
        <v>119</v>
      </c>
      <c r="J9" s="4"/>
      <c r="K9" s="5">
        <v>0</v>
      </c>
      <c r="L9" s="4"/>
      <c r="M9" s="5">
        <v>0</v>
      </c>
      <c r="N9" s="4"/>
      <c r="O9" s="5">
        <v>15300</v>
      </c>
      <c r="P9" s="4"/>
      <c r="Q9" s="5">
        <v>13017884340</v>
      </c>
      <c r="R9" s="4"/>
      <c r="S9" s="5">
        <v>14964405109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15300</v>
      </c>
      <c r="AD9" s="4"/>
      <c r="AE9" s="5">
        <v>996919</v>
      </c>
      <c r="AF9" s="4"/>
      <c r="AG9" s="5">
        <v>13017884340</v>
      </c>
      <c r="AH9" s="4"/>
      <c r="AI9" s="5">
        <v>15250096118</v>
      </c>
      <c r="AJ9" s="4"/>
      <c r="AK9" s="8">
        <v>4.9689069931975775E-4</v>
      </c>
    </row>
    <row r="10" spans="1:37" x14ac:dyDescent="0.55000000000000004">
      <c r="A10" s="1" t="s">
        <v>120</v>
      </c>
      <c r="C10" s="4" t="s">
        <v>117</v>
      </c>
      <c r="D10" s="4"/>
      <c r="E10" s="4" t="s">
        <v>117</v>
      </c>
      <c r="F10" s="4"/>
      <c r="G10" s="4" t="s">
        <v>121</v>
      </c>
      <c r="H10" s="4"/>
      <c r="I10" s="4" t="s">
        <v>122</v>
      </c>
      <c r="J10" s="4"/>
      <c r="K10" s="5">
        <v>0</v>
      </c>
      <c r="L10" s="4"/>
      <c r="M10" s="5">
        <v>0</v>
      </c>
      <c r="N10" s="4"/>
      <c r="O10" s="5">
        <v>162728</v>
      </c>
      <c r="P10" s="4"/>
      <c r="Q10" s="5">
        <v>103608382069</v>
      </c>
      <c r="R10" s="4"/>
      <c r="S10" s="5">
        <v>106053068460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162728</v>
      </c>
      <c r="AD10" s="4"/>
      <c r="AE10" s="5">
        <v>654031</v>
      </c>
      <c r="AF10" s="4"/>
      <c r="AG10" s="5">
        <v>103608382069</v>
      </c>
      <c r="AH10" s="4"/>
      <c r="AI10" s="5">
        <v>106409866283</v>
      </c>
      <c r="AJ10" s="4"/>
      <c r="AK10" s="8">
        <v>3.4671304667695463E-3</v>
      </c>
    </row>
    <row r="11" spans="1:37" x14ac:dyDescent="0.55000000000000004">
      <c r="A11" s="1" t="s">
        <v>123</v>
      </c>
      <c r="C11" s="4" t="s">
        <v>117</v>
      </c>
      <c r="D11" s="4"/>
      <c r="E11" s="4" t="s">
        <v>117</v>
      </c>
      <c r="F11" s="4"/>
      <c r="G11" s="4" t="s">
        <v>124</v>
      </c>
      <c r="H11" s="4"/>
      <c r="I11" s="4" t="s">
        <v>125</v>
      </c>
      <c r="J11" s="4"/>
      <c r="K11" s="5">
        <v>0</v>
      </c>
      <c r="L11" s="4"/>
      <c r="M11" s="5">
        <v>0</v>
      </c>
      <c r="N11" s="4"/>
      <c r="O11" s="5">
        <v>19438</v>
      </c>
      <c r="P11" s="4"/>
      <c r="Q11" s="5">
        <v>17184490492</v>
      </c>
      <c r="R11" s="4"/>
      <c r="S11" s="5">
        <v>18928714036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19438</v>
      </c>
      <c r="AD11" s="4"/>
      <c r="AE11" s="5">
        <v>990007</v>
      </c>
      <c r="AF11" s="4"/>
      <c r="AG11" s="5">
        <v>17184490492</v>
      </c>
      <c r="AH11" s="4"/>
      <c r="AI11" s="5">
        <v>19240268135</v>
      </c>
      <c r="AJ11" s="4"/>
      <c r="AK11" s="8">
        <v>6.2690164145362808E-4</v>
      </c>
    </row>
    <row r="12" spans="1:37" x14ac:dyDescent="0.55000000000000004">
      <c r="A12" s="1" t="s">
        <v>126</v>
      </c>
      <c r="C12" s="4" t="s">
        <v>117</v>
      </c>
      <c r="D12" s="4"/>
      <c r="E12" s="4" t="s">
        <v>117</v>
      </c>
      <c r="F12" s="4"/>
      <c r="G12" s="4" t="s">
        <v>127</v>
      </c>
      <c r="H12" s="4"/>
      <c r="I12" s="4" t="s">
        <v>128</v>
      </c>
      <c r="J12" s="4"/>
      <c r="K12" s="5">
        <v>0</v>
      </c>
      <c r="L12" s="4"/>
      <c r="M12" s="5">
        <v>0</v>
      </c>
      <c r="N12" s="4"/>
      <c r="O12" s="5">
        <v>155118</v>
      </c>
      <c r="P12" s="4"/>
      <c r="Q12" s="5">
        <v>134508664793</v>
      </c>
      <c r="R12" s="4"/>
      <c r="S12" s="5">
        <v>148727012156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5"/>
      <c r="AC12" s="5">
        <v>155118</v>
      </c>
      <c r="AD12" s="4"/>
      <c r="AE12" s="5">
        <v>974514</v>
      </c>
      <c r="AF12" s="4"/>
      <c r="AG12" s="5">
        <v>134508664793</v>
      </c>
      <c r="AH12" s="4"/>
      <c r="AI12" s="5">
        <v>151137264056</v>
      </c>
      <c r="AJ12" s="4"/>
      <c r="AK12" s="8">
        <v>4.92447393439181E-3</v>
      </c>
    </row>
    <row r="13" spans="1:37" x14ac:dyDescent="0.55000000000000004">
      <c r="A13" s="1" t="s">
        <v>129</v>
      </c>
      <c r="C13" s="4" t="s">
        <v>117</v>
      </c>
      <c r="D13" s="4"/>
      <c r="E13" s="4" t="s">
        <v>117</v>
      </c>
      <c r="F13" s="4"/>
      <c r="G13" s="4" t="s">
        <v>130</v>
      </c>
      <c r="H13" s="4"/>
      <c r="I13" s="4" t="s">
        <v>131</v>
      </c>
      <c r="J13" s="4"/>
      <c r="K13" s="5">
        <v>0</v>
      </c>
      <c r="L13" s="4"/>
      <c r="M13" s="5">
        <v>0</v>
      </c>
      <c r="N13" s="4"/>
      <c r="O13" s="5">
        <v>3126</v>
      </c>
      <c r="P13" s="4"/>
      <c r="Q13" s="5">
        <v>2665698746</v>
      </c>
      <c r="R13" s="4"/>
      <c r="S13" s="5">
        <v>2827101416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3126</v>
      </c>
      <c r="AD13" s="4"/>
      <c r="AE13" s="5">
        <v>917768</v>
      </c>
      <c r="AF13" s="4"/>
      <c r="AG13" s="5">
        <v>2665698746</v>
      </c>
      <c r="AH13" s="4"/>
      <c r="AI13" s="5">
        <v>2868422772</v>
      </c>
      <c r="AJ13" s="4"/>
      <c r="AK13" s="8">
        <v>9.3461220578242539E-5</v>
      </c>
    </row>
    <row r="14" spans="1:37" x14ac:dyDescent="0.55000000000000004">
      <c r="A14" s="1" t="s">
        <v>132</v>
      </c>
      <c r="C14" s="4" t="s">
        <v>117</v>
      </c>
      <c r="D14" s="4"/>
      <c r="E14" s="4" t="s">
        <v>117</v>
      </c>
      <c r="F14" s="4"/>
      <c r="G14" s="4" t="s">
        <v>133</v>
      </c>
      <c r="H14" s="4"/>
      <c r="I14" s="4" t="s">
        <v>134</v>
      </c>
      <c r="J14" s="4"/>
      <c r="K14" s="5">
        <v>0</v>
      </c>
      <c r="L14" s="4"/>
      <c r="M14" s="5">
        <v>0</v>
      </c>
      <c r="N14" s="4"/>
      <c r="O14" s="5">
        <v>5999</v>
      </c>
      <c r="P14" s="4"/>
      <c r="Q14" s="5">
        <v>5292129891</v>
      </c>
      <c r="R14" s="4"/>
      <c r="S14" s="5">
        <v>5337170624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5999</v>
      </c>
      <c r="AD14" s="4"/>
      <c r="AE14" s="5">
        <v>901341</v>
      </c>
      <c r="AF14" s="4"/>
      <c r="AG14" s="5">
        <v>5292129891</v>
      </c>
      <c r="AH14" s="4"/>
      <c r="AI14" s="5">
        <v>5406164614</v>
      </c>
      <c r="AJ14" s="4"/>
      <c r="AK14" s="8">
        <v>1.7614793342302451E-4</v>
      </c>
    </row>
    <row r="15" spans="1:37" x14ac:dyDescent="0.55000000000000004">
      <c r="A15" s="1" t="s">
        <v>135</v>
      </c>
      <c r="C15" s="4" t="s">
        <v>117</v>
      </c>
      <c r="D15" s="4"/>
      <c r="E15" s="4" t="s">
        <v>117</v>
      </c>
      <c r="F15" s="4"/>
      <c r="G15" s="4" t="s">
        <v>136</v>
      </c>
      <c r="H15" s="4"/>
      <c r="I15" s="4" t="s">
        <v>137</v>
      </c>
      <c r="J15" s="4"/>
      <c r="K15" s="5">
        <v>0</v>
      </c>
      <c r="L15" s="4"/>
      <c r="M15" s="5">
        <v>0</v>
      </c>
      <c r="N15" s="4"/>
      <c r="O15" s="5">
        <v>51330</v>
      </c>
      <c r="P15" s="4"/>
      <c r="Q15" s="5">
        <v>40031067022</v>
      </c>
      <c r="R15" s="4"/>
      <c r="S15" s="5">
        <v>44994137584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51330</v>
      </c>
      <c r="AD15" s="4"/>
      <c r="AE15" s="5">
        <v>889786</v>
      </c>
      <c r="AF15" s="4"/>
      <c r="AG15" s="5">
        <v>40031067022</v>
      </c>
      <c r="AH15" s="4"/>
      <c r="AI15" s="5">
        <v>45664437200</v>
      </c>
      <c r="AJ15" s="4"/>
      <c r="AK15" s="8">
        <v>1.48787482772449E-3</v>
      </c>
    </row>
    <row r="16" spans="1:37" x14ac:dyDescent="0.55000000000000004">
      <c r="A16" s="1" t="s">
        <v>138</v>
      </c>
      <c r="C16" s="4" t="s">
        <v>117</v>
      </c>
      <c r="D16" s="4"/>
      <c r="E16" s="4" t="s">
        <v>117</v>
      </c>
      <c r="F16" s="4"/>
      <c r="G16" s="4" t="s">
        <v>139</v>
      </c>
      <c r="H16" s="4"/>
      <c r="I16" s="4" t="s">
        <v>140</v>
      </c>
      <c r="J16" s="4"/>
      <c r="K16" s="5">
        <v>0</v>
      </c>
      <c r="L16" s="4"/>
      <c r="M16" s="5">
        <v>0</v>
      </c>
      <c r="N16" s="4"/>
      <c r="O16" s="5">
        <v>89380</v>
      </c>
      <c r="P16" s="4"/>
      <c r="Q16" s="5">
        <v>68620268148</v>
      </c>
      <c r="R16" s="4"/>
      <c r="S16" s="5">
        <v>76757963537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89380</v>
      </c>
      <c r="AD16" s="4"/>
      <c r="AE16" s="5">
        <v>870764</v>
      </c>
      <c r="AF16" s="4"/>
      <c r="AG16" s="5">
        <v>68620268148</v>
      </c>
      <c r="AH16" s="4"/>
      <c r="AI16" s="5">
        <v>77814779834</v>
      </c>
      <c r="AJ16" s="4"/>
      <c r="AK16" s="8">
        <v>2.5354227324175115E-3</v>
      </c>
    </row>
    <row r="17" spans="1:37" x14ac:dyDescent="0.55000000000000004">
      <c r="A17" s="1" t="s">
        <v>141</v>
      </c>
      <c r="C17" s="4" t="s">
        <v>117</v>
      </c>
      <c r="D17" s="4"/>
      <c r="E17" s="4" t="s">
        <v>117</v>
      </c>
      <c r="F17" s="4"/>
      <c r="G17" s="4" t="s">
        <v>142</v>
      </c>
      <c r="H17" s="4"/>
      <c r="I17" s="4" t="s">
        <v>107</v>
      </c>
      <c r="J17" s="4"/>
      <c r="K17" s="5">
        <v>0</v>
      </c>
      <c r="L17" s="4"/>
      <c r="M17" s="5">
        <v>0</v>
      </c>
      <c r="N17" s="4"/>
      <c r="O17" s="5">
        <v>12320</v>
      </c>
      <c r="P17" s="4"/>
      <c r="Q17" s="5">
        <v>9119631759</v>
      </c>
      <c r="R17" s="4"/>
      <c r="S17" s="5">
        <v>10309958661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12320</v>
      </c>
      <c r="AD17" s="4"/>
      <c r="AE17" s="5">
        <v>851157</v>
      </c>
      <c r="AF17" s="4"/>
      <c r="AG17" s="5">
        <v>9119631759</v>
      </c>
      <c r="AH17" s="4"/>
      <c r="AI17" s="5">
        <v>10484353606</v>
      </c>
      <c r="AJ17" s="4"/>
      <c r="AK17" s="8">
        <v>3.4160950559859049E-4</v>
      </c>
    </row>
    <row r="18" spans="1:37" x14ac:dyDescent="0.55000000000000004">
      <c r="A18" s="1" t="s">
        <v>143</v>
      </c>
      <c r="C18" s="4" t="s">
        <v>117</v>
      </c>
      <c r="D18" s="4"/>
      <c r="E18" s="4" t="s">
        <v>117</v>
      </c>
      <c r="F18" s="4"/>
      <c r="G18" s="4" t="s">
        <v>144</v>
      </c>
      <c r="H18" s="4"/>
      <c r="I18" s="4" t="s">
        <v>145</v>
      </c>
      <c r="J18" s="4"/>
      <c r="K18" s="5">
        <v>0</v>
      </c>
      <c r="L18" s="4"/>
      <c r="M18" s="5">
        <v>0</v>
      </c>
      <c r="N18" s="4"/>
      <c r="O18" s="5">
        <v>23124</v>
      </c>
      <c r="P18" s="4"/>
      <c r="Q18" s="5">
        <v>17793681112</v>
      </c>
      <c r="R18" s="4"/>
      <c r="S18" s="5">
        <v>18042213252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23124</v>
      </c>
      <c r="AD18" s="4"/>
      <c r="AE18" s="5">
        <v>791751</v>
      </c>
      <c r="AF18" s="4"/>
      <c r="AG18" s="5">
        <v>17793681112</v>
      </c>
      <c r="AH18" s="4"/>
      <c r="AI18" s="5">
        <v>18305131717</v>
      </c>
      <c r="AJ18" s="4"/>
      <c r="AK18" s="8">
        <v>5.964322866965165E-4</v>
      </c>
    </row>
    <row r="19" spans="1:37" x14ac:dyDescent="0.55000000000000004">
      <c r="A19" s="1" t="s">
        <v>146</v>
      </c>
      <c r="C19" s="4" t="s">
        <v>117</v>
      </c>
      <c r="D19" s="4"/>
      <c r="E19" s="4" t="s">
        <v>117</v>
      </c>
      <c r="F19" s="4"/>
      <c r="G19" s="4" t="s">
        <v>147</v>
      </c>
      <c r="H19" s="4"/>
      <c r="I19" s="4" t="s">
        <v>148</v>
      </c>
      <c r="J19" s="4"/>
      <c r="K19" s="5">
        <v>0</v>
      </c>
      <c r="L19" s="4"/>
      <c r="M19" s="5">
        <v>0</v>
      </c>
      <c r="N19" s="4"/>
      <c r="O19" s="5">
        <v>55670</v>
      </c>
      <c r="P19" s="4"/>
      <c r="Q19" s="5">
        <v>42361256327</v>
      </c>
      <c r="R19" s="4"/>
      <c r="S19" s="5">
        <v>42863084287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55670</v>
      </c>
      <c r="AD19" s="4"/>
      <c r="AE19" s="5">
        <v>781971</v>
      </c>
      <c r="AF19" s="4"/>
      <c r="AG19" s="5">
        <v>42361256327</v>
      </c>
      <c r="AH19" s="4"/>
      <c r="AI19" s="5">
        <v>43524435335</v>
      </c>
      <c r="AJ19" s="4"/>
      <c r="AK19" s="8">
        <v>1.4181475935472348E-3</v>
      </c>
    </row>
    <row r="20" spans="1:37" x14ac:dyDescent="0.55000000000000004">
      <c r="A20" s="1" t="s">
        <v>149</v>
      </c>
      <c r="C20" s="4" t="s">
        <v>117</v>
      </c>
      <c r="D20" s="4"/>
      <c r="E20" s="4" t="s">
        <v>117</v>
      </c>
      <c r="F20" s="4"/>
      <c r="G20" s="4" t="s">
        <v>150</v>
      </c>
      <c r="H20" s="4"/>
      <c r="I20" s="4" t="s">
        <v>151</v>
      </c>
      <c r="J20" s="4"/>
      <c r="K20" s="5">
        <v>0</v>
      </c>
      <c r="L20" s="4"/>
      <c r="M20" s="5">
        <v>0</v>
      </c>
      <c r="N20" s="4"/>
      <c r="O20" s="5">
        <v>90691</v>
      </c>
      <c r="P20" s="4"/>
      <c r="Q20" s="5">
        <v>78077686930</v>
      </c>
      <c r="R20" s="4"/>
      <c r="S20" s="5">
        <v>89503137586</v>
      </c>
      <c r="T20" s="4"/>
      <c r="U20" s="5">
        <v>0</v>
      </c>
      <c r="V20" s="4"/>
      <c r="W20" s="5">
        <v>0</v>
      </c>
      <c r="X20" s="4"/>
      <c r="Y20" s="5">
        <v>90691</v>
      </c>
      <c r="Z20" s="4"/>
      <c r="AA20" s="5">
        <v>90691000000</v>
      </c>
      <c r="AB20" s="5"/>
      <c r="AC20" s="5">
        <v>0</v>
      </c>
      <c r="AD20" s="4"/>
      <c r="AE20" s="5">
        <v>0</v>
      </c>
      <c r="AF20" s="4"/>
      <c r="AG20" s="5">
        <v>0</v>
      </c>
      <c r="AH20" s="4"/>
      <c r="AI20" s="5">
        <v>0</v>
      </c>
      <c r="AJ20" s="4"/>
      <c r="AK20" s="8">
        <v>0</v>
      </c>
    </row>
    <row r="21" spans="1:37" x14ac:dyDescent="0.55000000000000004">
      <c r="A21" s="1" t="s">
        <v>152</v>
      </c>
      <c r="C21" s="4" t="s">
        <v>117</v>
      </c>
      <c r="D21" s="4"/>
      <c r="E21" s="4" t="s">
        <v>117</v>
      </c>
      <c r="F21" s="4"/>
      <c r="G21" s="4" t="s">
        <v>153</v>
      </c>
      <c r="H21" s="4"/>
      <c r="I21" s="4" t="s">
        <v>154</v>
      </c>
      <c r="J21" s="4"/>
      <c r="K21" s="5">
        <v>16</v>
      </c>
      <c r="L21" s="4"/>
      <c r="M21" s="5">
        <v>16</v>
      </c>
      <c r="N21" s="4"/>
      <c r="O21" s="5">
        <v>105000</v>
      </c>
      <c r="P21" s="4"/>
      <c r="Q21" s="5">
        <v>104123996982</v>
      </c>
      <c r="R21" s="4"/>
      <c r="S21" s="5">
        <v>102881349375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105000</v>
      </c>
      <c r="AD21" s="4"/>
      <c r="AE21" s="5">
        <v>985000</v>
      </c>
      <c r="AF21" s="4"/>
      <c r="AG21" s="5">
        <v>104123996982</v>
      </c>
      <c r="AH21" s="4"/>
      <c r="AI21" s="5">
        <v>103406254218</v>
      </c>
      <c r="AJ21" s="4"/>
      <c r="AK21" s="8">
        <v>3.3692644016696995E-3</v>
      </c>
    </row>
    <row r="22" spans="1:37" x14ac:dyDescent="0.55000000000000004">
      <c r="A22" s="1" t="s">
        <v>155</v>
      </c>
      <c r="C22" s="4" t="s">
        <v>117</v>
      </c>
      <c r="D22" s="4"/>
      <c r="E22" s="4" t="s">
        <v>117</v>
      </c>
      <c r="F22" s="4"/>
      <c r="G22" s="4" t="s">
        <v>156</v>
      </c>
      <c r="H22" s="4"/>
      <c r="I22" s="4" t="s">
        <v>157</v>
      </c>
      <c r="J22" s="4"/>
      <c r="K22" s="5">
        <v>15</v>
      </c>
      <c r="L22" s="4"/>
      <c r="M22" s="5">
        <v>15</v>
      </c>
      <c r="N22" s="4"/>
      <c r="O22" s="5">
        <v>500000</v>
      </c>
      <c r="P22" s="4"/>
      <c r="Q22" s="5">
        <v>483320000000</v>
      </c>
      <c r="R22" s="4"/>
      <c r="S22" s="5">
        <v>488911368750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5"/>
      <c r="AC22" s="5">
        <v>500000</v>
      </c>
      <c r="AD22" s="4"/>
      <c r="AE22" s="5">
        <v>974311</v>
      </c>
      <c r="AF22" s="4"/>
      <c r="AG22" s="5">
        <v>483320000000</v>
      </c>
      <c r="AH22" s="4"/>
      <c r="AI22" s="5">
        <v>487067203065</v>
      </c>
      <c r="AJ22" s="4"/>
      <c r="AK22" s="8">
        <v>1.5870009032993973E-2</v>
      </c>
    </row>
    <row r="23" spans="1:37" x14ac:dyDescent="0.55000000000000004">
      <c r="A23" s="1" t="s">
        <v>158</v>
      </c>
      <c r="C23" s="4" t="s">
        <v>117</v>
      </c>
      <c r="D23" s="4"/>
      <c r="E23" s="4" t="s">
        <v>117</v>
      </c>
      <c r="F23" s="4"/>
      <c r="G23" s="4" t="s">
        <v>156</v>
      </c>
      <c r="H23" s="4"/>
      <c r="I23" s="4" t="s">
        <v>159</v>
      </c>
      <c r="J23" s="4"/>
      <c r="K23" s="5">
        <v>15</v>
      </c>
      <c r="L23" s="4"/>
      <c r="M23" s="5">
        <v>15</v>
      </c>
      <c r="N23" s="4"/>
      <c r="O23" s="5">
        <v>600000</v>
      </c>
      <c r="P23" s="4"/>
      <c r="Q23" s="5">
        <v>575952500000</v>
      </c>
      <c r="R23" s="4"/>
      <c r="S23" s="5">
        <v>579614925750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5"/>
      <c r="AC23" s="5">
        <v>600000</v>
      </c>
      <c r="AD23" s="4"/>
      <c r="AE23" s="5">
        <v>966200</v>
      </c>
      <c r="AF23" s="4"/>
      <c r="AG23" s="5">
        <v>575952500000</v>
      </c>
      <c r="AH23" s="4"/>
      <c r="AI23" s="5">
        <v>579614925750</v>
      </c>
      <c r="AJ23" s="4"/>
      <c r="AK23" s="8">
        <v>1.8885472167755619E-2</v>
      </c>
    </row>
    <row r="24" spans="1:37" x14ac:dyDescent="0.55000000000000004">
      <c r="A24" s="1" t="s">
        <v>160</v>
      </c>
      <c r="C24" s="4" t="s">
        <v>117</v>
      </c>
      <c r="D24" s="4"/>
      <c r="E24" s="4" t="s">
        <v>117</v>
      </c>
      <c r="F24" s="4"/>
      <c r="G24" s="4" t="s">
        <v>161</v>
      </c>
      <c r="H24" s="4"/>
      <c r="I24" s="4" t="s">
        <v>162</v>
      </c>
      <c r="J24" s="4"/>
      <c r="K24" s="5">
        <v>15</v>
      </c>
      <c r="L24" s="4"/>
      <c r="M24" s="5">
        <v>15</v>
      </c>
      <c r="N24" s="4"/>
      <c r="O24" s="5">
        <v>25000</v>
      </c>
      <c r="P24" s="4"/>
      <c r="Q24" s="5">
        <v>25004531250</v>
      </c>
      <c r="R24" s="4"/>
      <c r="S24" s="5">
        <v>24995468757</v>
      </c>
      <c r="T24" s="4"/>
      <c r="U24" s="5">
        <v>0</v>
      </c>
      <c r="V24" s="4"/>
      <c r="W24" s="5">
        <v>0</v>
      </c>
      <c r="X24" s="4"/>
      <c r="Y24" s="5">
        <v>25000</v>
      </c>
      <c r="Z24" s="4"/>
      <c r="AA24" s="5">
        <v>25000000000</v>
      </c>
      <c r="AB24" s="5"/>
      <c r="AC24" s="5">
        <v>0</v>
      </c>
      <c r="AD24" s="4"/>
      <c r="AE24" s="5">
        <v>0</v>
      </c>
      <c r="AF24" s="4"/>
      <c r="AG24" s="5">
        <v>0</v>
      </c>
      <c r="AH24" s="4"/>
      <c r="AI24" s="5">
        <v>0</v>
      </c>
      <c r="AJ24" s="4"/>
      <c r="AK24" s="8">
        <v>0</v>
      </c>
    </row>
    <row r="25" spans="1:37" x14ac:dyDescent="0.55000000000000004">
      <c r="A25" s="1" t="s">
        <v>163</v>
      </c>
      <c r="C25" s="4" t="s">
        <v>117</v>
      </c>
      <c r="D25" s="4"/>
      <c r="E25" s="4" t="s">
        <v>117</v>
      </c>
      <c r="F25" s="4"/>
      <c r="G25" s="4" t="s">
        <v>164</v>
      </c>
      <c r="H25" s="4"/>
      <c r="I25" s="4" t="s">
        <v>165</v>
      </c>
      <c r="J25" s="4"/>
      <c r="K25" s="5">
        <v>16</v>
      </c>
      <c r="L25" s="4"/>
      <c r="M25" s="5">
        <v>16</v>
      </c>
      <c r="N25" s="4"/>
      <c r="O25" s="5">
        <v>25000</v>
      </c>
      <c r="P25" s="4"/>
      <c r="Q25" s="5">
        <v>23754304687</v>
      </c>
      <c r="R25" s="4"/>
      <c r="S25" s="5">
        <v>24514056021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5"/>
      <c r="AC25" s="5">
        <v>25000</v>
      </c>
      <c r="AD25" s="4"/>
      <c r="AE25" s="5">
        <v>994996</v>
      </c>
      <c r="AF25" s="4"/>
      <c r="AG25" s="5">
        <v>23754304687</v>
      </c>
      <c r="AH25" s="4"/>
      <c r="AI25" s="5">
        <v>24870391424</v>
      </c>
      <c r="AJ25" s="4"/>
      <c r="AK25" s="8">
        <v>8.1034677364696906E-4</v>
      </c>
    </row>
    <row r="26" spans="1:37" x14ac:dyDescent="0.55000000000000004">
      <c r="A26" s="1" t="s">
        <v>166</v>
      </c>
      <c r="C26" s="4" t="s">
        <v>117</v>
      </c>
      <c r="D26" s="4"/>
      <c r="E26" s="4" t="s">
        <v>117</v>
      </c>
      <c r="F26" s="4"/>
      <c r="G26" s="4" t="s">
        <v>167</v>
      </c>
      <c r="H26" s="4"/>
      <c r="I26" s="4" t="s">
        <v>168</v>
      </c>
      <c r="J26" s="4"/>
      <c r="K26" s="5">
        <v>16</v>
      </c>
      <c r="L26" s="4"/>
      <c r="M26" s="5">
        <v>16</v>
      </c>
      <c r="N26" s="4"/>
      <c r="O26" s="5">
        <v>100000</v>
      </c>
      <c r="P26" s="4"/>
      <c r="Q26" s="5">
        <v>94164000000</v>
      </c>
      <c r="R26" s="4"/>
      <c r="S26" s="5">
        <v>94357894531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5"/>
      <c r="AC26" s="5">
        <v>100000</v>
      </c>
      <c r="AD26" s="4"/>
      <c r="AE26" s="5">
        <v>943750</v>
      </c>
      <c r="AF26" s="4"/>
      <c r="AG26" s="5">
        <v>94164000000</v>
      </c>
      <c r="AH26" s="4"/>
      <c r="AI26" s="5">
        <v>94357894540</v>
      </c>
      <c r="AJ26" s="4"/>
      <c r="AK26" s="8">
        <v>3.0744435862609782E-3</v>
      </c>
    </row>
    <row r="27" spans="1:37" x14ac:dyDescent="0.55000000000000004">
      <c r="A27" s="1" t="s">
        <v>169</v>
      </c>
      <c r="C27" s="4" t="s">
        <v>117</v>
      </c>
      <c r="D27" s="4"/>
      <c r="E27" s="4" t="s">
        <v>117</v>
      </c>
      <c r="F27" s="4"/>
      <c r="G27" s="4" t="s">
        <v>170</v>
      </c>
      <c r="H27" s="4"/>
      <c r="I27" s="4" t="s">
        <v>171</v>
      </c>
      <c r="J27" s="4"/>
      <c r="K27" s="5">
        <v>16</v>
      </c>
      <c r="L27" s="4"/>
      <c r="M27" s="5">
        <v>16</v>
      </c>
      <c r="N27" s="4"/>
      <c r="O27" s="5">
        <v>300000</v>
      </c>
      <c r="P27" s="4"/>
      <c r="Q27" s="5">
        <v>280623000000</v>
      </c>
      <c r="R27" s="4"/>
      <c r="S27" s="5">
        <v>287947800000</v>
      </c>
      <c r="T27" s="4"/>
      <c r="U27" s="5">
        <v>0</v>
      </c>
      <c r="V27" s="4"/>
      <c r="W27" s="5">
        <v>0</v>
      </c>
      <c r="X27" s="4"/>
      <c r="Y27" s="5">
        <v>0</v>
      </c>
      <c r="Z27" s="4"/>
      <c r="AA27" s="5">
        <v>0</v>
      </c>
      <c r="AB27" s="5"/>
      <c r="AC27" s="5">
        <v>300000</v>
      </c>
      <c r="AD27" s="4"/>
      <c r="AE27" s="5">
        <v>924467</v>
      </c>
      <c r="AF27" s="4"/>
      <c r="AG27" s="5">
        <v>280623000000</v>
      </c>
      <c r="AH27" s="4"/>
      <c r="AI27" s="5">
        <v>277289832106</v>
      </c>
      <c r="AJ27" s="4"/>
      <c r="AK27" s="8">
        <v>9.0348767327951985E-3</v>
      </c>
    </row>
    <row r="28" spans="1:37" x14ac:dyDescent="0.55000000000000004">
      <c r="A28" s="1" t="s">
        <v>172</v>
      </c>
      <c r="C28" s="4" t="s">
        <v>117</v>
      </c>
      <c r="D28" s="4"/>
      <c r="E28" s="4" t="s">
        <v>117</v>
      </c>
      <c r="F28" s="4"/>
      <c r="G28" s="4" t="s">
        <v>173</v>
      </c>
      <c r="H28" s="4"/>
      <c r="I28" s="4" t="s">
        <v>174</v>
      </c>
      <c r="J28" s="4"/>
      <c r="K28" s="5">
        <v>16</v>
      </c>
      <c r="L28" s="4"/>
      <c r="M28" s="5">
        <v>16</v>
      </c>
      <c r="N28" s="4"/>
      <c r="O28" s="5">
        <v>100000</v>
      </c>
      <c r="P28" s="4"/>
      <c r="Q28" s="5">
        <v>94368000000</v>
      </c>
      <c r="R28" s="4"/>
      <c r="S28" s="5">
        <v>94432880937</v>
      </c>
      <c r="T28" s="4"/>
      <c r="U28" s="5">
        <v>0</v>
      </c>
      <c r="V28" s="4"/>
      <c r="W28" s="5">
        <v>0</v>
      </c>
      <c r="X28" s="4"/>
      <c r="Y28" s="5">
        <v>0</v>
      </c>
      <c r="Z28" s="4"/>
      <c r="AA28" s="5">
        <v>0</v>
      </c>
      <c r="AB28" s="5"/>
      <c r="AC28" s="5">
        <v>100000</v>
      </c>
      <c r="AD28" s="4"/>
      <c r="AE28" s="5">
        <v>944500</v>
      </c>
      <c r="AF28" s="4"/>
      <c r="AG28" s="5">
        <v>94368000000</v>
      </c>
      <c r="AH28" s="4"/>
      <c r="AI28" s="5">
        <v>94432880937</v>
      </c>
      <c r="AJ28" s="4"/>
      <c r="AK28" s="8">
        <v>3.0768868526790064E-3</v>
      </c>
    </row>
    <row r="29" spans="1:37" x14ac:dyDescent="0.55000000000000004">
      <c r="A29" s="1" t="s">
        <v>175</v>
      </c>
      <c r="C29" s="4" t="s">
        <v>117</v>
      </c>
      <c r="D29" s="4"/>
      <c r="E29" s="4" t="s">
        <v>117</v>
      </c>
      <c r="F29" s="4"/>
      <c r="G29" s="4" t="s">
        <v>176</v>
      </c>
      <c r="H29" s="4"/>
      <c r="I29" s="4" t="s">
        <v>177</v>
      </c>
      <c r="J29" s="4"/>
      <c r="K29" s="5">
        <v>18</v>
      </c>
      <c r="L29" s="4"/>
      <c r="M29" s="5">
        <v>18</v>
      </c>
      <c r="N29" s="4"/>
      <c r="O29" s="5">
        <v>50000</v>
      </c>
      <c r="P29" s="4"/>
      <c r="Q29" s="5">
        <v>50009012486</v>
      </c>
      <c r="R29" s="4"/>
      <c r="S29" s="5">
        <v>49990887509</v>
      </c>
      <c r="T29" s="4"/>
      <c r="U29" s="5">
        <v>0</v>
      </c>
      <c r="V29" s="4"/>
      <c r="W29" s="5">
        <v>0</v>
      </c>
      <c r="X29" s="4"/>
      <c r="Y29" s="5">
        <v>0</v>
      </c>
      <c r="Z29" s="4"/>
      <c r="AA29" s="5">
        <v>0</v>
      </c>
      <c r="AB29" s="5"/>
      <c r="AC29" s="5">
        <v>50000</v>
      </c>
      <c r="AD29" s="4"/>
      <c r="AE29" s="5">
        <v>999999</v>
      </c>
      <c r="AF29" s="4"/>
      <c r="AG29" s="5">
        <v>50009012486</v>
      </c>
      <c r="AH29" s="4"/>
      <c r="AI29" s="5">
        <v>49990887509</v>
      </c>
      <c r="AJ29" s="4"/>
      <c r="AK29" s="8">
        <v>1.6288426552697715E-3</v>
      </c>
    </row>
    <row r="30" spans="1:37" x14ac:dyDescent="0.55000000000000004">
      <c r="A30" s="1" t="s">
        <v>178</v>
      </c>
      <c r="C30" s="4" t="s">
        <v>117</v>
      </c>
      <c r="D30" s="4"/>
      <c r="E30" s="4" t="s">
        <v>117</v>
      </c>
      <c r="F30" s="4"/>
      <c r="G30" s="4" t="s">
        <v>176</v>
      </c>
      <c r="H30" s="4"/>
      <c r="I30" s="4" t="s">
        <v>177</v>
      </c>
      <c r="J30" s="4"/>
      <c r="K30" s="5">
        <v>18</v>
      </c>
      <c r="L30" s="4"/>
      <c r="M30" s="5">
        <v>18</v>
      </c>
      <c r="N30" s="4"/>
      <c r="O30" s="5">
        <v>25000</v>
      </c>
      <c r="P30" s="4"/>
      <c r="Q30" s="5">
        <v>24996704830</v>
      </c>
      <c r="R30" s="4"/>
      <c r="S30" s="5">
        <v>24987645168</v>
      </c>
      <c r="T30" s="4"/>
      <c r="U30" s="5">
        <v>0</v>
      </c>
      <c r="V30" s="4"/>
      <c r="W30" s="5">
        <v>0</v>
      </c>
      <c r="X30" s="4"/>
      <c r="Y30" s="5">
        <v>0</v>
      </c>
      <c r="Z30" s="4"/>
      <c r="AA30" s="5">
        <v>0</v>
      </c>
      <c r="AB30" s="5"/>
      <c r="AC30" s="5">
        <v>25000</v>
      </c>
      <c r="AD30" s="4"/>
      <c r="AE30" s="5">
        <v>1000000</v>
      </c>
      <c r="AF30" s="4"/>
      <c r="AG30" s="5">
        <v>24996704830</v>
      </c>
      <c r="AH30" s="4"/>
      <c r="AI30" s="5">
        <v>24995468750</v>
      </c>
      <c r="AJ30" s="4"/>
      <c r="AK30" s="8">
        <v>8.1442214205804607E-4</v>
      </c>
    </row>
    <row r="31" spans="1:37" ht="24.75" thickBot="1" x14ac:dyDescent="0.6">
      <c r="Q31" s="11">
        <f>SUM(Q9:Q30)</f>
        <v>2288596891864</v>
      </c>
      <c r="S31" s="11">
        <f>SUM(S9:S30)</f>
        <v>2351942243506</v>
      </c>
      <c r="W31" s="11">
        <f>SUM(W9:W30)</f>
        <v>0</v>
      </c>
      <c r="AA31" s="11">
        <f>SUM(AA9:AA30)</f>
        <v>115691000000</v>
      </c>
      <c r="AG31" s="11">
        <f>SUM(AG9:AG30)</f>
        <v>2185514673684</v>
      </c>
      <c r="AI31" s="11">
        <f>SUM(AI9:AI30)</f>
        <v>2232130957969</v>
      </c>
      <c r="AK31" s="9">
        <f>SUM(AK9:AK30)</f>
        <v>7.2729057187049612E-2</v>
      </c>
    </row>
    <row r="32" spans="1:37" ht="24.75" thickTop="1" x14ac:dyDescent="0.55000000000000004">
      <c r="Q32" s="3"/>
      <c r="S32" s="3"/>
      <c r="AG32" s="3"/>
      <c r="AI32" s="3"/>
    </row>
    <row r="33" spans="17:37" x14ac:dyDescent="0.55000000000000004">
      <c r="Q33" s="3"/>
      <c r="R33" s="3"/>
      <c r="S33" s="3"/>
      <c r="AG33" s="3"/>
      <c r="AH33" s="3"/>
      <c r="AI33" s="3"/>
      <c r="AK33" s="13"/>
    </row>
  </sheetData>
  <mergeCells count="28">
    <mergeCell ref="A4:AK4"/>
    <mergeCell ref="A3:AK3"/>
    <mergeCell ref="A2:AK2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2:V11"/>
  <sheetViews>
    <sheetView rightToLeft="1" workbookViewId="0">
      <selection activeCell="C13" sqref="C13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2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22" ht="24.75" x14ac:dyDescent="0.55000000000000004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22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22" ht="24.75" x14ac:dyDescent="0.55000000000000004">
      <c r="A6" s="23" t="s">
        <v>180</v>
      </c>
      <c r="C6" s="24" t="s">
        <v>181</v>
      </c>
      <c r="D6" s="24" t="s">
        <v>181</v>
      </c>
      <c r="E6" s="24" t="s">
        <v>181</v>
      </c>
      <c r="F6" s="24" t="s">
        <v>181</v>
      </c>
      <c r="G6" s="24" t="s">
        <v>181</v>
      </c>
      <c r="H6" s="24" t="s">
        <v>181</v>
      </c>
      <c r="I6" s="24" t="s">
        <v>181</v>
      </c>
      <c r="K6" s="24" t="s">
        <v>309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</row>
    <row r="7" spans="1:22" ht="24.75" x14ac:dyDescent="0.55000000000000004">
      <c r="A7" s="24" t="s">
        <v>180</v>
      </c>
      <c r="C7" s="24" t="s">
        <v>182</v>
      </c>
      <c r="E7" s="24" t="s">
        <v>183</v>
      </c>
      <c r="G7" s="24" t="s">
        <v>184</v>
      </c>
      <c r="I7" s="24" t="s">
        <v>114</v>
      </c>
      <c r="K7" s="24" t="s">
        <v>185</v>
      </c>
      <c r="M7" s="24" t="s">
        <v>186</v>
      </c>
      <c r="O7" s="24" t="s">
        <v>187</v>
      </c>
      <c r="Q7" s="24" t="s">
        <v>185</v>
      </c>
      <c r="S7" s="24" t="s">
        <v>179</v>
      </c>
    </row>
    <row r="8" spans="1:22" x14ac:dyDescent="0.55000000000000004">
      <c r="A8" s="1" t="s">
        <v>188</v>
      </c>
      <c r="C8" s="4" t="s">
        <v>189</v>
      </c>
      <c r="D8" s="4"/>
      <c r="E8" s="4" t="s">
        <v>190</v>
      </c>
      <c r="F8" s="4"/>
      <c r="G8" s="4" t="s">
        <v>191</v>
      </c>
      <c r="H8" s="4"/>
      <c r="I8" s="5">
        <v>8</v>
      </c>
      <c r="J8" s="4"/>
      <c r="K8" s="5">
        <v>477451637055</v>
      </c>
      <c r="L8" s="4"/>
      <c r="M8" s="5">
        <v>584420966823</v>
      </c>
      <c r="N8" s="4"/>
      <c r="O8" s="5">
        <v>438343957130</v>
      </c>
      <c r="P8" s="4"/>
      <c r="Q8" s="5">
        <v>623528646748</v>
      </c>
      <c r="R8" s="4"/>
      <c r="S8" s="8">
        <v>2.0316303774821621E-2</v>
      </c>
      <c r="T8" s="4"/>
      <c r="U8" s="4"/>
      <c r="V8" s="4"/>
    </row>
    <row r="9" spans="1:22" x14ac:dyDescent="0.55000000000000004">
      <c r="A9" s="1" t="s">
        <v>192</v>
      </c>
      <c r="C9" s="4" t="s">
        <v>193</v>
      </c>
      <c r="D9" s="4"/>
      <c r="E9" s="4" t="s">
        <v>190</v>
      </c>
      <c r="F9" s="4"/>
      <c r="G9" s="4" t="s">
        <v>194</v>
      </c>
      <c r="H9" s="4"/>
      <c r="I9" s="5">
        <v>10</v>
      </c>
      <c r="J9" s="4"/>
      <c r="K9" s="5">
        <v>569847760388</v>
      </c>
      <c r="L9" s="4"/>
      <c r="M9" s="5">
        <v>327176215950</v>
      </c>
      <c r="N9" s="4"/>
      <c r="O9" s="5">
        <v>594666532255</v>
      </c>
      <c r="P9" s="4"/>
      <c r="Q9" s="5">
        <v>302357444083</v>
      </c>
      <c r="R9" s="4"/>
      <c r="S9" s="8">
        <v>9.8516495025632485E-3</v>
      </c>
      <c r="T9" s="4"/>
      <c r="U9" s="4"/>
      <c r="V9" s="4"/>
    </row>
    <row r="10" spans="1:22" ht="24.75" thickBot="1" x14ac:dyDescent="0.6">
      <c r="C10" s="4"/>
      <c r="D10" s="4"/>
      <c r="E10" s="4"/>
      <c r="F10" s="4"/>
      <c r="G10" s="4"/>
      <c r="H10" s="4"/>
      <c r="I10" s="4"/>
      <c r="J10" s="4"/>
      <c r="K10" s="15">
        <f>SUM(K8:K9)</f>
        <v>1047299397443</v>
      </c>
      <c r="L10" s="4"/>
      <c r="M10" s="15">
        <f>SUM(M8:M9)</f>
        <v>911597182773</v>
      </c>
      <c r="N10" s="4"/>
      <c r="O10" s="15">
        <f>SUM(O8:O9)</f>
        <v>1033010489385</v>
      </c>
      <c r="P10" s="4"/>
      <c r="Q10" s="15">
        <f>SUM(Q8:Q9)</f>
        <v>925886090831</v>
      </c>
      <c r="R10" s="4"/>
      <c r="S10" s="9">
        <f>SUM(S8:S9)</f>
        <v>3.0167953277384869E-2</v>
      </c>
      <c r="T10" s="4"/>
      <c r="U10" s="4"/>
      <c r="V10" s="4"/>
    </row>
    <row r="11" spans="1:22" ht="24.75" thickTop="1" x14ac:dyDescent="0.55000000000000004"/>
  </sheetData>
  <mergeCells count="17">
    <mergeCell ref="A2:S2"/>
    <mergeCell ref="A6:A7"/>
    <mergeCell ref="C7"/>
    <mergeCell ref="E7"/>
    <mergeCell ref="G7"/>
    <mergeCell ref="I7"/>
    <mergeCell ref="C6:I6"/>
    <mergeCell ref="Q7"/>
    <mergeCell ref="S7"/>
    <mergeCell ref="Q6:S6"/>
    <mergeCell ref="K7"/>
    <mergeCell ref="K6"/>
    <mergeCell ref="M7"/>
    <mergeCell ref="O7"/>
    <mergeCell ref="M6:O6"/>
    <mergeCell ref="A4:S4"/>
    <mergeCell ref="A3:S3"/>
  </mergeCells>
  <pageMargins left="0.7" right="0.7" top="0.75" bottom="0.75" header="0.3" footer="0.3"/>
  <pageSetup paperSize="9" orientation="portrait" r:id="rId1"/>
  <ignoredErrors>
    <ignoredError sqref="C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/>
  <dimension ref="A2:J12"/>
  <sheetViews>
    <sheetView rightToLeft="1" workbookViewId="0">
      <selection activeCell="E20" sqref="E20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23.5703125" style="1" bestFit="1" customWidth="1"/>
    <col min="11" max="16384" width="9.140625" style="1"/>
  </cols>
  <sheetData>
    <row r="2" spans="1:10" ht="24.75" x14ac:dyDescent="0.55000000000000004">
      <c r="A2" s="22" t="s">
        <v>0</v>
      </c>
      <c r="B2" s="22"/>
      <c r="C2" s="22"/>
      <c r="D2" s="22"/>
      <c r="E2" s="22"/>
      <c r="F2" s="22"/>
      <c r="G2" s="22"/>
    </row>
    <row r="3" spans="1:10" ht="24.75" x14ac:dyDescent="0.55000000000000004">
      <c r="A3" s="22" t="s">
        <v>195</v>
      </c>
      <c r="B3" s="22"/>
      <c r="C3" s="22"/>
      <c r="D3" s="22"/>
      <c r="E3" s="22"/>
      <c r="F3" s="22"/>
      <c r="G3" s="22"/>
    </row>
    <row r="4" spans="1:10" ht="24.75" x14ac:dyDescent="0.55000000000000004">
      <c r="A4" s="22" t="s">
        <v>2</v>
      </c>
      <c r="B4" s="22"/>
      <c r="C4" s="22"/>
      <c r="D4" s="22"/>
      <c r="E4" s="22"/>
      <c r="F4" s="22"/>
      <c r="G4" s="22"/>
    </row>
    <row r="6" spans="1:10" ht="24.75" x14ac:dyDescent="0.55000000000000004">
      <c r="A6" s="24" t="s">
        <v>199</v>
      </c>
      <c r="C6" s="24" t="s">
        <v>185</v>
      </c>
      <c r="E6" s="24" t="s">
        <v>298</v>
      </c>
      <c r="G6" s="24" t="s">
        <v>13</v>
      </c>
      <c r="J6" s="18"/>
    </row>
    <row r="7" spans="1:10" x14ac:dyDescent="0.55000000000000004">
      <c r="A7" s="1" t="s">
        <v>306</v>
      </c>
      <c r="C7" s="6">
        <f>'سرمایه‌گذاری در سهام'!I112</f>
        <v>-1210916325476</v>
      </c>
      <c r="E7" s="8">
        <f>C7/$C$10</f>
        <v>1.0204334078376218</v>
      </c>
      <c r="G7" s="8">
        <v>-3.9455033930788835E-2</v>
      </c>
      <c r="J7" s="18"/>
    </row>
    <row r="8" spans="1:10" x14ac:dyDescent="0.55000000000000004">
      <c r="A8" s="1" t="s">
        <v>307</v>
      </c>
      <c r="C8" s="6">
        <f>'سرمایه‌گذاری در اوراق بهادار'!I45</f>
        <v>19605901690</v>
      </c>
      <c r="E8" s="8">
        <f t="shared" ref="E8:E9" si="0">C8/$C$10</f>
        <v>-1.6521799776208081E-2</v>
      </c>
      <c r="G8" s="8">
        <v>6.3881500327331385E-4</v>
      </c>
      <c r="J8" s="18"/>
    </row>
    <row r="9" spans="1:10" x14ac:dyDescent="0.55000000000000004">
      <c r="A9" s="1" t="s">
        <v>308</v>
      </c>
      <c r="C9" s="6">
        <f>'درآمد سپرده بانکی'!E10</f>
        <v>4641782623</v>
      </c>
      <c r="E9" s="8">
        <f t="shared" si="0"/>
        <v>-3.9116080614136732E-3</v>
      </c>
      <c r="G9" s="8">
        <v>1.5124223452666697E-4</v>
      </c>
      <c r="J9" s="19"/>
    </row>
    <row r="10" spans="1:10" ht="24.75" thickBot="1" x14ac:dyDescent="0.6">
      <c r="C10" s="16">
        <f>SUM(C7:C9)</f>
        <v>-1186668641163</v>
      </c>
      <c r="E10" s="17">
        <f>SUM(E7:E9)</f>
        <v>1</v>
      </c>
      <c r="G10" s="17">
        <f>SUM(G7:G9)</f>
        <v>-3.8664976692988857E-2</v>
      </c>
      <c r="J10" s="19"/>
    </row>
    <row r="11" spans="1:10" ht="24.75" thickTop="1" x14ac:dyDescent="0.55000000000000004"/>
    <row r="12" spans="1:10" x14ac:dyDescent="0.55000000000000004">
      <c r="G12" s="3"/>
    </row>
  </sheetData>
  <mergeCells count="7">
    <mergeCell ref="A2:G2"/>
    <mergeCell ref="A4:G4"/>
    <mergeCell ref="A6"/>
    <mergeCell ref="C6"/>
    <mergeCell ref="E6"/>
    <mergeCell ref="G6"/>
    <mergeCell ref="A3:G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2:S27"/>
  <sheetViews>
    <sheetView rightToLeft="1" topLeftCell="A7" workbookViewId="0">
      <selection activeCell="S20" sqref="S20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195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4" t="s">
        <v>196</v>
      </c>
      <c r="B6" s="24" t="s">
        <v>196</v>
      </c>
      <c r="C6" s="24" t="s">
        <v>196</v>
      </c>
      <c r="D6" s="24" t="s">
        <v>196</v>
      </c>
      <c r="E6" s="24" t="s">
        <v>196</v>
      </c>
      <c r="F6" s="24" t="s">
        <v>196</v>
      </c>
      <c r="G6" s="24" t="s">
        <v>196</v>
      </c>
      <c r="I6" s="24" t="s">
        <v>197</v>
      </c>
      <c r="J6" s="24" t="s">
        <v>197</v>
      </c>
      <c r="K6" s="24" t="s">
        <v>197</v>
      </c>
      <c r="L6" s="24" t="s">
        <v>197</v>
      </c>
      <c r="M6" s="24" t="s">
        <v>197</v>
      </c>
      <c r="O6" s="24" t="s">
        <v>198</v>
      </c>
      <c r="P6" s="24" t="s">
        <v>198</v>
      </c>
      <c r="Q6" s="24" t="s">
        <v>198</v>
      </c>
      <c r="R6" s="24" t="s">
        <v>198</v>
      </c>
      <c r="S6" s="24" t="s">
        <v>198</v>
      </c>
    </row>
    <row r="7" spans="1:19" ht="24.75" x14ac:dyDescent="0.55000000000000004">
      <c r="A7" s="24" t="s">
        <v>199</v>
      </c>
      <c r="C7" s="24" t="s">
        <v>200</v>
      </c>
      <c r="E7" s="24" t="s">
        <v>113</v>
      </c>
      <c r="G7" s="24" t="s">
        <v>114</v>
      </c>
      <c r="I7" s="24" t="s">
        <v>201</v>
      </c>
      <c r="K7" s="24" t="s">
        <v>202</v>
      </c>
      <c r="M7" s="24" t="s">
        <v>203</v>
      </c>
      <c r="O7" s="24" t="s">
        <v>201</v>
      </c>
      <c r="Q7" s="24" t="s">
        <v>202</v>
      </c>
      <c r="S7" s="24" t="s">
        <v>203</v>
      </c>
    </row>
    <row r="8" spans="1:19" x14ac:dyDescent="0.55000000000000004">
      <c r="A8" s="1" t="s">
        <v>169</v>
      </c>
      <c r="C8" s="4" t="s">
        <v>310</v>
      </c>
      <c r="D8" s="4"/>
      <c r="E8" s="4" t="s">
        <v>171</v>
      </c>
      <c r="F8" s="4"/>
      <c r="G8" s="5">
        <v>16</v>
      </c>
      <c r="H8" s="4"/>
      <c r="I8" s="5">
        <v>3751054413</v>
      </c>
      <c r="J8" s="4"/>
      <c r="K8" s="4">
        <v>0</v>
      </c>
      <c r="L8" s="4"/>
      <c r="M8" s="5">
        <v>3751054413</v>
      </c>
      <c r="N8" s="4"/>
      <c r="O8" s="5">
        <v>16162857696</v>
      </c>
      <c r="P8" s="4"/>
      <c r="Q8" s="4">
        <v>0</v>
      </c>
      <c r="R8" s="4"/>
      <c r="S8" s="5">
        <v>16162857696</v>
      </c>
    </row>
    <row r="9" spans="1:19" x14ac:dyDescent="0.55000000000000004">
      <c r="A9" s="1" t="s">
        <v>166</v>
      </c>
      <c r="C9" s="4" t="s">
        <v>310</v>
      </c>
      <c r="D9" s="4"/>
      <c r="E9" s="4" t="s">
        <v>168</v>
      </c>
      <c r="F9" s="4"/>
      <c r="G9" s="5">
        <v>16</v>
      </c>
      <c r="H9" s="4"/>
      <c r="I9" s="5">
        <v>1356688707</v>
      </c>
      <c r="J9" s="4"/>
      <c r="K9" s="4">
        <v>0</v>
      </c>
      <c r="L9" s="4"/>
      <c r="M9" s="5">
        <v>1356688707</v>
      </c>
      <c r="N9" s="4"/>
      <c r="O9" s="5">
        <v>10810641693</v>
      </c>
      <c r="P9" s="4"/>
      <c r="Q9" s="4">
        <v>0</v>
      </c>
      <c r="R9" s="4"/>
      <c r="S9" s="5">
        <v>10810641693</v>
      </c>
    </row>
    <row r="10" spans="1:19" x14ac:dyDescent="0.55000000000000004">
      <c r="A10" s="1" t="s">
        <v>172</v>
      </c>
      <c r="C10" s="4" t="s">
        <v>310</v>
      </c>
      <c r="D10" s="4"/>
      <c r="E10" s="4" t="s">
        <v>174</v>
      </c>
      <c r="F10" s="4"/>
      <c r="G10" s="5">
        <v>16</v>
      </c>
      <c r="H10" s="4"/>
      <c r="I10" s="5">
        <v>1389299225</v>
      </c>
      <c r="J10" s="4"/>
      <c r="K10" s="4">
        <v>0</v>
      </c>
      <c r="L10" s="4"/>
      <c r="M10" s="5">
        <v>1389299225</v>
      </c>
      <c r="N10" s="4"/>
      <c r="O10" s="5">
        <v>10877578813</v>
      </c>
      <c r="P10" s="4"/>
      <c r="Q10" s="4">
        <v>0</v>
      </c>
      <c r="R10" s="4"/>
      <c r="S10" s="5">
        <v>10877578813</v>
      </c>
    </row>
    <row r="11" spans="1:19" x14ac:dyDescent="0.55000000000000004">
      <c r="A11" s="1" t="s">
        <v>160</v>
      </c>
      <c r="C11" s="4" t="s">
        <v>310</v>
      </c>
      <c r="D11" s="4"/>
      <c r="E11" s="4" t="s">
        <v>162</v>
      </c>
      <c r="F11" s="4"/>
      <c r="G11" s="5">
        <v>15</v>
      </c>
      <c r="H11" s="4"/>
      <c r="I11" s="5">
        <v>127345889</v>
      </c>
      <c r="J11" s="4"/>
      <c r="K11" s="4">
        <v>0</v>
      </c>
      <c r="L11" s="4"/>
      <c r="M11" s="5">
        <v>127345889</v>
      </c>
      <c r="N11" s="4"/>
      <c r="O11" s="5">
        <v>263912670</v>
      </c>
      <c r="P11" s="4"/>
      <c r="Q11" s="4">
        <v>0</v>
      </c>
      <c r="R11" s="4"/>
      <c r="S11" s="5">
        <v>263912670</v>
      </c>
    </row>
    <row r="12" spans="1:19" x14ac:dyDescent="0.55000000000000004">
      <c r="A12" s="1" t="s">
        <v>163</v>
      </c>
      <c r="C12" s="4" t="s">
        <v>310</v>
      </c>
      <c r="D12" s="4"/>
      <c r="E12" s="4" t="s">
        <v>165</v>
      </c>
      <c r="F12" s="4"/>
      <c r="G12" s="5">
        <v>16</v>
      </c>
      <c r="H12" s="4"/>
      <c r="I12" s="5">
        <v>336032696</v>
      </c>
      <c r="J12" s="4"/>
      <c r="K12" s="4">
        <v>0</v>
      </c>
      <c r="L12" s="4"/>
      <c r="M12" s="5">
        <v>336032696</v>
      </c>
      <c r="N12" s="4"/>
      <c r="O12" s="5">
        <v>1707035333</v>
      </c>
      <c r="P12" s="4"/>
      <c r="Q12" s="4">
        <v>0</v>
      </c>
      <c r="R12" s="4"/>
      <c r="S12" s="5">
        <v>1707035333</v>
      </c>
    </row>
    <row r="13" spans="1:19" x14ac:dyDescent="0.55000000000000004">
      <c r="A13" s="1" t="s">
        <v>204</v>
      </c>
      <c r="C13" s="4" t="s">
        <v>310</v>
      </c>
      <c r="D13" s="4"/>
      <c r="E13" s="4" t="s">
        <v>205</v>
      </c>
      <c r="F13" s="4"/>
      <c r="G13" s="5">
        <v>15</v>
      </c>
      <c r="H13" s="4"/>
      <c r="I13" s="5">
        <v>0</v>
      </c>
      <c r="J13" s="4"/>
      <c r="K13" s="4">
        <v>0</v>
      </c>
      <c r="L13" s="4"/>
      <c r="M13" s="5">
        <v>0</v>
      </c>
      <c r="N13" s="4"/>
      <c r="O13" s="5">
        <v>6524065450</v>
      </c>
      <c r="P13" s="4"/>
      <c r="Q13" s="4">
        <v>0</v>
      </c>
      <c r="R13" s="4"/>
      <c r="S13" s="5">
        <v>6524065450</v>
      </c>
    </row>
    <row r="14" spans="1:19" x14ac:dyDescent="0.55000000000000004">
      <c r="A14" s="1" t="s">
        <v>158</v>
      </c>
      <c r="C14" s="4" t="s">
        <v>310</v>
      </c>
      <c r="D14" s="4"/>
      <c r="E14" s="4" t="s">
        <v>159</v>
      </c>
      <c r="F14" s="4"/>
      <c r="G14" s="5">
        <v>15</v>
      </c>
      <c r="H14" s="4"/>
      <c r="I14" s="5">
        <v>7845363541</v>
      </c>
      <c r="J14" s="4"/>
      <c r="K14" s="4">
        <v>0</v>
      </c>
      <c r="L14" s="4"/>
      <c r="M14" s="5">
        <v>7845363541</v>
      </c>
      <c r="N14" s="4"/>
      <c r="O14" s="5">
        <v>55577845100</v>
      </c>
      <c r="P14" s="4"/>
      <c r="Q14" s="4">
        <v>0</v>
      </c>
      <c r="R14" s="4"/>
      <c r="S14" s="5">
        <v>55577845100</v>
      </c>
    </row>
    <row r="15" spans="1:19" x14ac:dyDescent="0.55000000000000004">
      <c r="A15" s="1" t="s">
        <v>155</v>
      </c>
      <c r="C15" s="4" t="s">
        <v>310</v>
      </c>
      <c r="D15" s="4"/>
      <c r="E15" s="4" t="s">
        <v>157</v>
      </c>
      <c r="F15" s="4"/>
      <c r="G15" s="5">
        <v>15</v>
      </c>
      <c r="H15" s="4"/>
      <c r="I15" s="5">
        <v>6537802950</v>
      </c>
      <c r="J15" s="4"/>
      <c r="K15" s="4">
        <v>0</v>
      </c>
      <c r="L15" s="4"/>
      <c r="M15" s="5">
        <v>6537802950</v>
      </c>
      <c r="N15" s="4"/>
      <c r="O15" s="5">
        <v>22012720154</v>
      </c>
      <c r="P15" s="4"/>
      <c r="Q15" s="4">
        <v>0</v>
      </c>
      <c r="R15" s="4"/>
      <c r="S15" s="5">
        <v>22012720154</v>
      </c>
    </row>
    <row r="16" spans="1:19" x14ac:dyDescent="0.55000000000000004">
      <c r="A16" s="1" t="s">
        <v>178</v>
      </c>
      <c r="C16" s="4" t="s">
        <v>310</v>
      </c>
      <c r="D16" s="4"/>
      <c r="E16" s="4" t="s">
        <v>177</v>
      </c>
      <c r="F16" s="4"/>
      <c r="G16" s="5">
        <v>18</v>
      </c>
      <c r="H16" s="4"/>
      <c r="I16" s="5">
        <v>344636301</v>
      </c>
      <c r="J16" s="4"/>
      <c r="K16" s="4">
        <v>0</v>
      </c>
      <c r="L16" s="4"/>
      <c r="M16" s="5">
        <v>344636301</v>
      </c>
      <c r="N16" s="4"/>
      <c r="O16" s="5">
        <v>412239451</v>
      </c>
      <c r="P16" s="4"/>
      <c r="Q16" s="4">
        <v>0</v>
      </c>
      <c r="R16" s="4"/>
      <c r="S16" s="5">
        <v>412239451</v>
      </c>
    </row>
    <row r="17" spans="1:19" x14ac:dyDescent="0.55000000000000004">
      <c r="A17" s="1" t="s">
        <v>175</v>
      </c>
      <c r="C17" s="4" t="s">
        <v>310</v>
      </c>
      <c r="D17" s="4"/>
      <c r="E17" s="4" t="s">
        <v>177</v>
      </c>
      <c r="F17" s="4"/>
      <c r="G17" s="5">
        <v>18</v>
      </c>
      <c r="H17" s="4"/>
      <c r="I17" s="5">
        <v>689272603</v>
      </c>
      <c r="J17" s="4"/>
      <c r="K17" s="4">
        <v>0</v>
      </c>
      <c r="L17" s="4"/>
      <c r="M17" s="5">
        <v>689272603</v>
      </c>
      <c r="N17" s="4"/>
      <c r="O17" s="5">
        <v>891640685</v>
      </c>
      <c r="P17" s="4"/>
      <c r="Q17" s="4">
        <v>0</v>
      </c>
      <c r="R17" s="4"/>
      <c r="S17" s="5">
        <v>891640685</v>
      </c>
    </row>
    <row r="18" spans="1:19" x14ac:dyDescent="0.55000000000000004">
      <c r="A18" s="1" t="s">
        <v>206</v>
      </c>
      <c r="C18" s="4" t="s">
        <v>310</v>
      </c>
      <c r="D18" s="4"/>
      <c r="E18" s="4" t="s">
        <v>207</v>
      </c>
      <c r="F18" s="4"/>
      <c r="G18" s="5">
        <v>19</v>
      </c>
      <c r="H18" s="4"/>
      <c r="I18" s="5">
        <v>0</v>
      </c>
      <c r="J18" s="4"/>
      <c r="K18" s="4">
        <v>0</v>
      </c>
      <c r="L18" s="4"/>
      <c r="M18" s="5">
        <v>0</v>
      </c>
      <c r="N18" s="4"/>
      <c r="O18" s="5">
        <v>4399517401</v>
      </c>
      <c r="P18" s="4"/>
      <c r="Q18" s="4">
        <v>0</v>
      </c>
      <c r="R18" s="4"/>
      <c r="S18" s="5">
        <v>4399517401</v>
      </c>
    </row>
    <row r="19" spans="1:19" x14ac:dyDescent="0.55000000000000004">
      <c r="A19" s="1" t="s">
        <v>152</v>
      </c>
      <c r="C19" s="4" t="s">
        <v>310</v>
      </c>
      <c r="D19" s="4"/>
      <c r="E19" s="4" t="s">
        <v>154</v>
      </c>
      <c r="F19" s="4"/>
      <c r="G19" s="5">
        <v>16</v>
      </c>
      <c r="H19" s="4"/>
      <c r="I19" s="5">
        <v>1348690896</v>
      </c>
      <c r="J19" s="4"/>
      <c r="K19" s="4">
        <v>0</v>
      </c>
      <c r="L19" s="4"/>
      <c r="M19" s="5">
        <v>1348690896</v>
      </c>
      <c r="N19" s="4"/>
      <c r="O19" s="5">
        <v>1728239895</v>
      </c>
      <c r="P19" s="4"/>
      <c r="Q19" s="4">
        <v>0</v>
      </c>
      <c r="R19" s="4"/>
      <c r="S19" s="5">
        <v>1728239895</v>
      </c>
    </row>
    <row r="20" spans="1:19" x14ac:dyDescent="0.55000000000000004">
      <c r="A20" s="1" t="s">
        <v>188</v>
      </c>
      <c r="C20" s="5">
        <v>1</v>
      </c>
      <c r="D20" s="4"/>
      <c r="E20" s="4" t="s">
        <v>310</v>
      </c>
      <c r="F20" s="4"/>
      <c r="G20" s="5">
        <v>8</v>
      </c>
      <c r="H20" s="4"/>
      <c r="I20" s="5">
        <v>2962252663</v>
      </c>
      <c r="J20" s="4"/>
      <c r="K20" s="4">
        <v>0</v>
      </c>
      <c r="L20" s="4"/>
      <c r="M20" s="5">
        <v>2962252663</v>
      </c>
      <c r="N20" s="4"/>
      <c r="O20" s="5">
        <v>27805184029</v>
      </c>
      <c r="P20" s="4"/>
      <c r="Q20" s="4">
        <v>0</v>
      </c>
      <c r="R20" s="4"/>
      <c r="S20" s="5">
        <v>27805184029</v>
      </c>
    </row>
    <row r="21" spans="1:19" x14ac:dyDescent="0.55000000000000004">
      <c r="A21" s="1" t="s">
        <v>192</v>
      </c>
      <c r="C21" s="5">
        <v>17</v>
      </c>
      <c r="D21" s="4"/>
      <c r="E21" s="4" t="s">
        <v>310</v>
      </c>
      <c r="F21" s="4"/>
      <c r="G21" s="5">
        <v>10</v>
      </c>
      <c r="H21" s="4"/>
      <c r="I21" s="5">
        <v>1679529960</v>
      </c>
      <c r="J21" s="4"/>
      <c r="K21" s="4">
        <v>0</v>
      </c>
      <c r="L21" s="4"/>
      <c r="M21" s="5">
        <v>1679529960</v>
      </c>
      <c r="N21" s="4"/>
      <c r="O21" s="5">
        <v>7863686296</v>
      </c>
      <c r="P21" s="4"/>
      <c r="Q21" s="4">
        <v>0</v>
      </c>
      <c r="R21" s="4"/>
      <c r="S21" s="5">
        <v>7863686296</v>
      </c>
    </row>
    <row r="22" spans="1:19" ht="24.75" thickBot="1" x14ac:dyDescent="0.6">
      <c r="C22" s="4"/>
      <c r="D22" s="4"/>
      <c r="E22" s="4"/>
      <c r="F22" s="4"/>
      <c r="G22" s="4"/>
      <c r="H22" s="4"/>
      <c r="I22" s="15">
        <f>SUM(I8:I21)</f>
        <v>28367969844</v>
      </c>
      <c r="J22" s="4"/>
      <c r="K22" s="14">
        <f>SUM(K8:K21)</f>
        <v>0</v>
      </c>
      <c r="L22" s="4"/>
      <c r="M22" s="15">
        <f>SUM(M8:M21)</f>
        <v>28367969844</v>
      </c>
      <c r="N22" s="4"/>
      <c r="O22" s="15">
        <f>SUM(O8:O21)</f>
        <v>167037164666</v>
      </c>
      <c r="P22" s="4"/>
      <c r="Q22" s="14">
        <f>SUM(Q8:Q21)</f>
        <v>0</v>
      </c>
      <c r="R22" s="4"/>
      <c r="S22" s="15">
        <f>SUM(S8:S21)</f>
        <v>167037164666</v>
      </c>
    </row>
    <row r="23" spans="1:19" ht="24.75" thickTop="1" x14ac:dyDescent="0.55000000000000004">
      <c r="C23" s="4"/>
      <c r="D23" s="4"/>
      <c r="E23" s="4"/>
      <c r="F23" s="4"/>
      <c r="G23" s="4"/>
      <c r="H23" s="4"/>
      <c r="I23" s="4"/>
      <c r="J23" s="4"/>
      <c r="K23" s="4"/>
      <c r="L23" s="4"/>
      <c r="M23" s="5"/>
      <c r="N23" s="5"/>
      <c r="O23" s="5"/>
      <c r="P23" s="5"/>
      <c r="Q23" s="5"/>
      <c r="R23" s="5"/>
      <c r="S23" s="5"/>
    </row>
    <row r="27" spans="1:19" x14ac:dyDescent="0.55000000000000004">
      <c r="M27" s="3"/>
      <c r="N27" s="3"/>
      <c r="O27" s="3"/>
      <c r="P27" s="3"/>
      <c r="Q27" s="3"/>
      <c r="R27" s="3"/>
      <c r="S27" s="3"/>
    </row>
  </sheetData>
  <mergeCells count="16">
    <mergeCell ref="A4:S4"/>
    <mergeCell ref="A3:S3"/>
    <mergeCell ref="A2:S2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2:S75"/>
  <sheetViews>
    <sheetView rightToLeft="1" workbookViewId="0">
      <selection activeCell="Q75" sqref="Q75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24.75" x14ac:dyDescent="0.55000000000000004">
      <c r="A3" s="22" t="s">
        <v>195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</row>
    <row r="6" spans="1:19" ht="24.75" x14ac:dyDescent="0.55000000000000004">
      <c r="A6" s="23" t="s">
        <v>3</v>
      </c>
      <c r="C6" s="24" t="s">
        <v>208</v>
      </c>
      <c r="D6" s="24" t="s">
        <v>208</v>
      </c>
      <c r="E6" s="24" t="s">
        <v>208</v>
      </c>
      <c r="F6" s="24" t="s">
        <v>208</v>
      </c>
      <c r="G6" s="24" t="s">
        <v>208</v>
      </c>
      <c r="I6" s="24" t="s">
        <v>197</v>
      </c>
      <c r="J6" s="24" t="s">
        <v>197</v>
      </c>
      <c r="K6" s="24" t="s">
        <v>197</v>
      </c>
      <c r="L6" s="24" t="s">
        <v>197</v>
      </c>
      <c r="M6" s="24" t="s">
        <v>197</v>
      </c>
      <c r="O6" s="24" t="s">
        <v>198</v>
      </c>
      <c r="P6" s="24" t="s">
        <v>198</v>
      </c>
      <c r="Q6" s="24" t="s">
        <v>198</v>
      </c>
      <c r="R6" s="24" t="s">
        <v>198</v>
      </c>
      <c r="S6" s="24" t="s">
        <v>198</v>
      </c>
    </row>
    <row r="7" spans="1:19" ht="24.75" x14ac:dyDescent="0.55000000000000004">
      <c r="A7" s="24" t="s">
        <v>3</v>
      </c>
      <c r="C7" s="24" t="s">
        <v>209</v>
      </c>
      <c r="E7" s="24" t="s">
        <v>210</v>
      </c>
      <c r="G7" s="24" t="s">
        <v>211</v>
      </c>
      <c r="I7" s="24" t="s">
        <v>212</v>
      </c>
      <c r="K7" s="24" t="s">
        <v>202</v>
      </c>
      <c r="M7" s="24" t="s">
        <v>213</v>
      </c>
      <c r="O7" s="24" t="s">
        <v>212</v>
      </c>
      <c r="Q7" s="24" t="s">
        <v>202</v>
      </c>
      <c r="S7" s="24" t="s">
        <v>213</v>
      </c>
    </row>
    <row r="8" spans="1:19" x14ac:dyDescent="0.55000000000000004">
      <c r="A8" s="1" t="s">
        <v>75</v>
      </c>
      <c r="C8" s="4" t="s">
        <v>170</v>
      </c>
      <c r="D8" s="4"/>
      <c r="E8" s="5">
        <v>20486190</v>
      </c>
      <c r="F8" s="4"/>
      <c r="G8" s="5">
        <v>4500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92187855000</v>
      </c>
      <c r="P8" s="4"/>
      <c r="Q8" s="5">
        <v>2158244097</v>
      </c>
      <c r="R8" s="4"/>
      <c r="S8" s="5">
        <f>O8-Q8</f>
        <v>90029610903</v>
      </c>
    </row>
    <row r="9" spans="1:19" x14ac:dyDescent="0.55000000000000004">
      <c r="A9" s="1" t="s">
        <v>38</v>
      </c>
      <c r="C9" s="4" t="s">
        <v>214</v>
      </c>
      <c r="D9" s="4"/>
      <c r="E9" s="5">
        <v>10580735</v>
      </c>
      <c r="F9" s="4"/>
      <c r="G9" s="5">
        <v>1600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16929176000</v>
      </c>
      <c r="P9" s="4"/>
      <c r="Q9" s="5">
        <v>827158436</v>
      </c>
      <c r="R9" s="4"/>
      <c r="S9" s="5">
        <f t="shared" ref="S9:S70" si="0">O9-Q9</f>
        <v>16102017564</v>
      </c>
    </row>
    <row r="10" spans="1:19" x14ac:dyDescent="0.55000000000000004">
      <c r="A10" s="1" t="s">
        <v>84</v>
      </c>
      <c r="C10" s="4" t="s">
        <v>215</v>
      </c>
      <c r="D10" s="4"/>
      <c r="E10" s="5">
        <v>26333329</v>
      </c>
      <c r="F10" s="4"/>
      <c r="G10" s="5">
        <v>300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7899998700</v>
      </c>
      <c r="P10" s="4"/>
      <c r="Q10" s="5">
        <v>21584696</v>
      </c>
      <c r="R10" s="4"/>
      <c r="S10" s="5">
        <f t="shared" si="0"/>
        <v>7878414004</v>
      </c>
    </row>
    <row r="11" spans="1:19" x14ac:dyDescent="0.55000000000000004">
      <c r="A11" s="1" t="s">
        <v>18</v>
      </c>
      <c r="C11" s="4" t="s">
        <v>216</v>
      </c>
      <c r="D11" s="4"/>
      <c r="E11" s="5">
        <v>12000000</v>
      </c>
      <c r="F11" s="4"/>
      <c r="G11" s="5">
        <v>140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1680000000</v>
      </c>
      <c r="P11" s="4"/>
      <c r="Q11" s="5">
        <v>0</v>
      </c>
      <c r="R11" s="4"/>
      <c r="S11" s="5">
        <f t="shared" si="0"/>
        <v>1680000000</v>
      </c>
    </row>
    <row r="12" spans="1:19" x14ac:dyDescent="0.55000000000000004">
      <c r="A12" s="1" t="s">
        <v>57</v>
      </c>
      <c r="C12" s="4" t="s">
        <v>217</v>
      </c>
      <c r="D12" s="4"/>
      <c r="E12" s="5">
        <v>9495314</v>
      </c>
      <c r="F12" s="4"/>
      <c r="G12" s="5">
        <v>500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4747657000</v>
      </c>
      <c r="P12" s="4"/>
      <c r="Q12" s="5">
        <v>138894221</v>
      </c>
      <c r="R12" s="4"/>
      <c r="S12" s="5">
        <f t="shared" si="0"/>
        <v>4608762779</v>
      </c>
    </row>
    <row r="13" spans="1:19" x14ac:dyDescent="0.55000000000000004">
      <c r="A13" s="1" t="s">
        <v>55</v>
      </c>
      <c r="C13" s="4" t="s">
        <v>218</v>
      </c>
      <c r="D13" s="4"/>
      <c r="E13" s="5">
        <v>96432880</v>
      </c>
      <c r="F13" s="4"/>
      <c r="G13" s="5">
        <v>125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12054110000</v>
      </c>
      <c r="P13" s="4"/>
      <c r="Q13" s="5">
        <v>655793549</v>
      </c>
      <c r="R13" s="4"/>
      <c r="S13" s="5">
        <f t="shared" si="0"/>
        <v>11398316451</v>
      </c>
    </row>
    <row r="14" spans="1:19" x14ac:dyDescent="0.55000000000000004">
      <c r="A14" s="1" t="s">
        <v>59</v>
      </c>
      <c r="C14" s="4" t="s">
        <v>219</v>
      </c>
      <c r="D14" s="4"/>
      <c r="E14" s="5">
        <v>40664165</v>
      </c>
      <c r="F14" s="4"/>
      <c r="G14" s="5">
        <v>2000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81328330000</v>
      </c>
      <c r="P14" s="4"/>
      <c r="Q14" s="5">
        <v>0</v>
      </c>
      <c r="R14" s="4"/>
      <c r="S14" s="5">
        <f t="shared" si="0"/>
        <v>81328330000</v>
      </c>
    </row>
    <row r="15" spans="1:19" x14ac:dyDescent="0.55000000000000004">
      <c r="A15" s="1" t="s">
        <v>87</v>
      </c>
      <c r="C15" s="4" t="s">
        <v>220</v>
      </c>
      <c r="D15" s="4"/>
      <c r="E15" s="5">
        <v>32936086</v>
      </c>
      <c r="F15" s="4"/>
      <c r="G15" s="5">
        <v>280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9222104080</v>
      </c>
      <c r="P15" s="4"/>
      <c r="Q15" s="5">
        <v>0</v>
      </c>
      <c r="R15" s="4"/>
      <c r="S15" s="5">
        <f t="shared" si="0"/>
        <v>9222104080</v>
      </c>
    </row>
    <row r="16" spans="1:19" x14ac:dyDescent="0.55000000000000004">
      <c r="A16" s="1" t="s">
        <v>39</v>
      </c>
      <c r="C16" s="4" t="s">
        <v>220</v>
      </c>
      <c r="D16" s="4"/>
      <c r="E16" s="5">
        <v>11693117</v>
      </c>
      <c r="F16" s="4"/>
      <c r="G16" s="5">
        <v>550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6431220822</v>
      </c>
      <c r="P16" s="4"/>
      <c r="Q16" s="5">
        <v>369514575</v>
      </c>
      <c r="R16" s="4"/>
      <c r="S16" s="5">
        <f t="shared" si="0"/>
        <v>6061706247</v>
      </c>
    </row>
    <row r="17" spans="1:19" x14ac:dyDescent="0.55000000000000004">
      <c r="A17" s="1" t="s">
        <v>90</v>
      </c>
      <c r="C17" s="4" t="s">
        <v>221</v>
      </c>
      <c r="D17" s="4"/>
      <c r="E17" s="5">
        <v>10190365</v>
      </c>
      <c r="F17" s="4"/>
      <c r="G17" s="5">
        <v>500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5095182500</v>
      </c>
      <c r="P17" s="4"/>
      <c r="Q17" s="5">
        <v>0</v>
      </c>
      <c r="R17" s="4"/>
      <c r="S17" s="5">
        <f t="shared" si="0"/>
        <v>5095182500</v>
      </c>
    </row>
    <row r="18" spans="1:19" x14ac:dyDescent="0.55000000000000004">
      <c r="A18" s="1" t="s">
        <v>93</v>
      </c>
      <c r="C18" s="4" t="s">
        <v>222</v>
      </c>
      <c r="D18" s="4"/>
      <c r="E18" s="5">
        <v>4400000</v>
      </c>
      <c r="F18" s="4"/>
      <c r="G18" s="5">
        <v>73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321200000</v>
      </c>
      <c r="P18" s="4"/>
      <c r="Q18" s="5">
        <v>33499387</v>
      </c>
      <c r="R18" s="4"/>
      <c r="S18" s="5">
        <f t="shared" si="0"/>
        <v>287700613</v>
      </c>
    </row>
    <row r="19" spans="1:19" x14ac:dyDescent="0.55000000000000004">
      <c r="A19" s="1" t="s">
        <v>41</v>
      </c>
      <c r="C19" s="4" t="s">
        <v>223</v>
      </c>
      <c r="D19" s="4"/>
      <c r="E19" s="5">
        <v>41280358</v>
      </c>
      <c r="F19" s="4"/>
      <c r="G19" s="5">
        <v>600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24768214800</v>
      </c>
      <c r="P19" s="4"/>
      <c r="Q19" s="5">
        <v>0</v>
      </c>
      <c r="R19" s="4"/>
      <c r="S19" s="5">
        <f t="shared" si="0"/>
        <v>24768214800</v>
      </c>
    </row>
    <row r="20" spans="1:19" x14ac:dyDescent="0.55000000000000004">
      <c r="A20" s="1" t="s">
        <v>32</v>
      </c>
      <c r="C20" s="4" t="s">
        <v>224</v>
      </c>
      <c r="D20" s="4"/>
      <c r="E20" s="5">
        <v>11020888</v>
      </c>
      <c r="F20" s="4"/>
      <c r="G20" s="5">
        <v>1220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13445483360</v>
      </c>
      <c r="P20" s="4"/>
      <c r="Q20" s="5">
        <v>530742764</v>
      </c>
      <c r="R20" s="4"/>
      <c r="S20" s="5">
        <f t="shared" si="0"/>
        <v>12914740596</v>
      </c>
    </row>
    <row r="21" spans="1:19" x14ac:dyDescent="0.55000000000000004">
      <c r="A21" s="1" t="s">
        <v>92</v>
      </c>
      <c r="C21" s="4" t="s">
        <v>225</v>
      </c>
      <c r="D21" s="4"/>
      <c r="E21" s="5">
        <v>1506553</v>
      </c>
      <c r="F21" s="4"/>
      <c r="G21" s="5">
        <v>1781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2683170893</v>
      </c>
      <c r="P21" s="4"/>
      <c r="Q21" s="5">
        <v>54023575</v>
      </c>
      <c r="R21" s="4"/>
      <c r="S21" s="5">
        <f t="shared" si="0"/>
        <v>2629147318</v>
      </c>
    </row>
    <row r="22" spans="1:19" x14ac:dyDescent="0.55000000000000004">
      <c r="A22" s="1" t="s">
        <v>65</v>
      </c>
      <c r="C22" s="4" t="s">
        <v>226</v>
      </c>
      <c r="D22" s="4"/>
      <c r="E22" s="5">
        <v>4525772</v>
      </c>
      <c r="F22" s="4"/>
      <c r="G22" s="5">
        <v>2600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11767007200</v>
      </c>
      <c r="P22" s="4"/>
      <c r="Q22" s="5">
        <v>0</v>
      </c>
      <c r="R22" s="4"/>
      <c r="S22" s="5">
        <f t="shared" si="0"/>
        <v>11767007200</v>
      </c>
    </row>
    <row r="23" spans="1:19" x14ac:dyDescent="0.55000000000000004">
      <c r="A23" s="1" t="s">
        <v>227</v>
      </c>
      <c r="C23" s="4" t="s">
        <v>228</v>
      </c>
      <c r="D23" s="4"/>
      <c r="E23" s="5">
        <v>1106440</v>
      </c>
      <c r="F23" s="4"/>
      <c r="G23" s="5">
        <v>1450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1604338000</v>
      </c>
      <c r="P23" s="4"/>
      <c r="Q23" s="5">
        <v>0</v>
      </c>
      <c r="R23" s="4"/>
      <c r="S23" s="5">
        <f t="shared" si="0"/>
        <v>1604338000</v>
      </c>
    </row>
    <row r="24" spans="1:19" x14ac:dyDescent="0.55000000000000004">
      <c r="A24" s="1" t="s">
        <v>64</v>
      </c>
      <c r="C24" s="4" t="s">
        <v>229</v>
      </c>
      <c r="D24" s="4"/>
      <c r="E24" s="5">
        <v>1023131</v>
      </c>
      <c r="F24" s="4"/>
      <c r="G24" s="5">
        <v>3470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3550264570</v>
      </c>
      <c r="P24" s="4"/>
      <c r="Q24" s="5">
        <v>0</v>
      </c>
      <c r="R24" s="4"/>
      <c r="S24" s="5">
        <f t="shared" si="0"/>
        <v>3550264570</v>
      </c>
    </row>
    <row r="25" spans="1:19" x14ac:dyDescent="0.55000000000000004">
      <c r="A25" s="1" t="s">
        <v>51</v>
      </c>
      <c r="C25" s="4" t="s">
        <v>230</v>
      </c>
      <c r="D25" s="4"/>
      <c r="E25" s="5">
        <v>538214</v>
      </c>
      <c r="F25" s="4"/>
      <c r="G25" s="5">
        <v>51968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27969905152</v>
      </c>
      <c r="P25" s="4"/>
      <c r="Q25" s="5">
        <v>1279668863</v>
      </c>
      <c r="R25" s="4"/>
      <c r="S25" s="5">
        <f t="shared" si="0"/>
        <v>26690236289</v>
      </c>
    </row>
    <row r="26" spans="1:19" x14ac:dyDescent="0.55000000000000004">
      <c r="A26" s="1" t="s">
        <v>21</v>
      </c>
      <c r="C26" s="4" t="s">
        <v>219</v>
      </c>
      <c r="D26" s="4"/>
      <c r="E26" s="5">
        <v>10125945</v>
      </c>
      <c r="F26" s="4"/>
      <c r="G26" s="5">
        <v>4175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42275820375</v>
      </c>
      <c r="P26" s="4"/>
      <c r="Q26" s="5">
        <v>0</v>
      </c>
      <c r="R26" s="4"/>
      <c r="S26" s="5">
        <f t="shared" si="0"/>
        <v>42275820375</v>
      </c>
    </row>
    <row r="27" spans="1:19" x14ac:dyDescent="0.55000000000000004">
      <c r="A27" s="1" t="s">
        <v>86</v>
      </c>
      <c r="C27" s="4" t="s">
        <v>231</v>
      </c>
      <c r="D27" s="4"/>
      <c r="E27" s="5">
        <v>20837840</v>
      </c>
      <c r="F27" s="4"/>
      <c r="G27" s="5">
        <v>2130</v>
      </c>
      <c r="H27" s="4"/>
      <c r="I27" s="5">
        <v>0</v>
      </c>
      <c r="J27" s="4"/>
      <c r="K27" s="5">
        <v>0</v>
      </c>
      <c r="L27" s="4"/>
      <c r="M27" s="5">
        <v>0</v>
      </c>
      <c r="N27" s="4"/>
      <c r="O27" s="5">
        <v>44384599200</v>
      </c>
      <c r="P27" s="4"/>
      <c r="Q27" s="5">
        <v>0</v>
      </c>
      <c r="R27" s="4"/>
      <c r="S27" s="5">
        <f t="shared" si="0"/>
        <v>44384599200</v>
      </c>
    </row>
    <row r="28" spans="1:19" x14ac:dyDescent="0.55000000000000004">
      <c r="A28" s="1" t="s">
        <v>232</v>
      </c>
      <c r="C28" s="4" t="s">
        <v>231</v>
      </c>
      <c r="D28" s="4"/>
      <c r="E28" s="5">
        <v>3856252</v>
      </c>
      <c r="F28" s="4"/>
      <c r="G28" s="5">
        <v>1300</v>
      </c>
      <c r="H28" s="4"/>
      <c r="I28" s="5">
        <v>0</v>
      </c>
      <c r="J28" s="4"/>
      <c r="K28" s="5">
        <v>0</v>
      </c>
      <c r="L28" s="4"/>
      <c r="M28" s="5">
        <v>0</v>
      </c>
      <c r="N28" s="4"/>
      <c r="O28" s="5">
        <v>5013127600</v>
      </c>
      <c r="P28" s="4"/>
      <c r="Q28" s="5">
        <v>0</v>
      </c>
      <c r="R28" s="4"/>
      <c r="S28" s="5">
        <f t="shared" si="0"/>
        <v>5013127600</v>
      </c>
    </row>
    <row r="29" spans="1:19" x14ac:dyDescent="0.55000000000000004">
      <c r="A29" s="1" t="s">
        <v>77</v>
      </c>
      <c r="C29" s="4" t="s">
        <v>233</v>
      </c>
      <c r="D29" s="4"/>
      <c r="E29" s="5">
        <v>146149622</v>
      </c>
      <c r="F29" s="4"/>
      <c r="G29" s="5">
        <v>400</v>
      </c>
      <c r="H29" s="4"/>
      <c r="I29" s="5">
        <v>0</v>
      </c>
      <c r="J29" s="4"/>
      <c r="K29" s="5">
        <v>0</v>
      </c>
      <c r="L29" s="4"/>
      <c r="M29" s="5">
        <v>0</v>
      </c>
      <c r="N29" s="4"/>
      <c r="O29" s="5">
        <v>58459848800</v>
      </c>
      <c r="P29" s="4"/>
      <c r="Q29" s="5">
        <v>3358893830</v>
      </c>
      <c r="R29" s="4"/>
      <c r="S29" s="5">
        <f t="shared" si="0"/>
        <v>55100954970</v>
      </c>
    </row>
    <row r="30" spans="1:19" x14ac:dyDescent="0.55000000000000004">
      <c r="A30" s="1" t="s">
        <v>74</v>
      </c>
      <c r="C30" s="4" t="s">
        <v>234</v>
      </c>
      <c r="D30" s="4"/>
      <c r="E30" s="5">
        <v>89098294</v>
      </c>
      <c r="F30" s="4"/>
      <c r="G30" s="5">
        <v>800</v>
      </c>
      <c r="H30" s="4"/>
      <c r="I30" s="5">
        <v>0</v>
      </c>
      <c r="J30" s="4"/>
      <c r="K30" s="5">
        <v>0</v>
      </c>
      <c r="L30" s="4"/>
      <c r="M30" s="5">
        <v>0</v>
      </c>
      <c r="N30" s="4"/>
      <c r="O30" s="5">
        <v>71278635200</v>
      </c>
      <c r="P30" s="4"/>
      <c r="Q30" s="5">
        <v>0</v>
      </c>
      <c r="R30" s="4"/>
      <c r="S30" s="5">
        <f t="shared" si="0"/>
        <v>71278635200</v>
      </c>
    </row>
    <row r="31" spans="1:19" x14ac:dyDescent="0.55000000000000004">
      <c r="A31" s="1" t="s">
        <v>31</v>
      </c>
      <c r="C31" s="4" t="s">
        <v>235</v>
      </c>
      <c r="D31" s="4"/>
      <c r="E31" s="5">
        <v>3888326</v>
      </c>
      <c r="F31" s="4"/>
      <c r="G31" s="5">
        <v>5200</v>
      </c>
      <c r="H31" s="4"/>
      <c r="I31" s="5">
        <v>0</v>
      </c>
      <c r="J31" s="4"/>
      <c r="K31" s="5">
        <v>0</v>
      </c>
      <c r="L31" s="4"/>
      <c r="M31" s="5">
        <v>0</v>
      </c>
      <c r="N31" s="4"/>
      <c r="O31" s="5">
        <v>20219295200</v>
      </c>
      <c r="P31" s="4"/>
      <c r="Q31" s="5">
        <v>0</v>
      </c>
      <c r="R31" s="4"/>
      <c r="S31" s="5">
        <f t="shared" si="0"/>
        <v>20219295200</v>
      </c>
    </row>
    <row r="32" spans="1:19" x14ac:dyDescent="0.55000000000000004">
      <c r="A32" s="1" t="s">
        <v>16</v>
      </c>
      <c r="C32" s="4" t="s">
        <v>220</v>
      </c>
      <c r="D32" s="4"/>
      <c r="E32" s="5">
        <v>242400000</v>
      </c>
      <c r="F32" s="4"/>
      <c r="G32" s="5">
        <v>3</v>
      </c>
      <c r="H32" s="4"/>
      <c r="I32" s="5">
        <v>0</v>
      </c>
      <c r="J32" s="4"/>
      <c r="K32" s="5">
        <v>0</v>
      </c>
      <c r="L32" s="4"/>
      <c r="M32" s="5">
        <v>0</v>
      </c>
      <c r="N32" s="4"/>
      <c r="O32" s="5">
        <v>727200000</v>
      </c>
      <c r="P32" s="4"/>
      <c r="Q32" s="5">
        <v>0</v>
      </c>
      <c r="R32" s="4"/>
      <c r="S32" s="5">
        <f t="shared" si="0"/>
        <v>727200000</v>
      </c>
    </row>
    <row r="33" spans="1:19" x14ac:dyDescent="0.55000000000000004">
      <c r="A33" s="1" t="s">
        <v>17</v>
      </c>
      <c r="C33" s="4" t="s">
        <v>220</v>
      </c>
      <c r="D33" s="4"/>
      <c r="E33" s="5">
        <v>75603088</v>
      </c>
      <c r="F33" s="4"/>
      <c r="G33" s="5">
        <v>11</v>
      </c>
      <c r="H33" s="4"/>
      <c r="I33" s="5">
        <v>0</v>
      </c>
      <c r="J33" s="4"/>
      <c r="K33" s="5">
        <v>0</v>
      </c>
      <c r="L33" s="4"/>
      <c r="M33" s="5">
        <v>0</v>
      </c>
      <c r="N33" s="4"/>
      <c r="O33" s="5">
        <v>831633968</v>
      </c>
      <c r="P33" s="4"/>
      <c r="Q33" s="5">
        <v>47782713</v>
      </c>
      <c r="R33" s="4"/>
      <c r="S33" s="5">
        <f t="shared" si="0"/>
        <v>783851255</v>
      </c>
    </row>
    <row r="34" spans="1:19" x14ac:dyDescent="0.55000000000000004">
      <c r="A34" s="1" t="s">
        <v>47</v>
      </c>
      <c r="C34" s="4" t="s">
        <v>236</v>
      </c>
      <c r="D34" s="4"/>
      <c r="E34" s="5">
        <v>69831606</v>
      </c>
      <c r="F34" s="4"/>
      <c r="G34" s="5">
        <v>350</v>
      </c>
      <c r="H34" s="4"/>
      <c r="I34" s="5">
        <v>0</v>
      </c>
      <c r="J34" s="4"/>
      <c r="K34" s="5">
        <v>0</v>
      </c>
      <c r="L34" s="4"/>
      <c r="M34" s="5">
        <v>0</v>
      </c>
      <c r="N34" s="4"/>
      <c r="O34" s="5">
        <v>24441062100</v>
      </c>
      <c r="P34" s="4"/>
      <c r="Q34" s="5">
        <v>0</v>
      </c>
      <c r="R34" s="4"/>
      <c r="S34" s="5">
        <f t="shared" si="0"/>
        <v>24441062100</v>
      </c>
    </row>
    <row r="35" spans="1:19" x14ac:dyDescent="0.55000000000000004">
      <c r="A35" s="1" t="s">
        <v>28</v>
      </c>
      <c r="C35" s="4" t="s">
        <v>237</v>
      </c>
      <c r="D35" s="4"/>
      <c r="E35" s="5">
        <v>3006727</v>
      </c>
      <c r="F35" s="4"/>
      <c r="G35" s="5">
        <v>23000</v>
      </c>
      <c r="H35" s="4"/>
      <c r="I35" s="5">
        <v>0</v>
      </c>
      <c r="J35" s="4"/>
      <c r="K35" s="5">
        <v>0</v>
      </c>
      <c r="L35" s="4"/>
      <c r="M35" s="5">
        <v>0</v>
      </c>
      <c r="N35" s="4"/>
      <c r="O35" s="5">
        <v>69154721000</v>
      </c>
      <c r="P35" s="4"/>
      <c r="Q35" s="5">
        <v>0</v>
      </c>
      <c r="R35" s="4"/>
      <c r="S35" s="5">
        <f t="shared" si="0"/>
        <v>69154721000</v>
      </c>
    </row>
    <row r="36" spans="1:19" x14ac:dyDescent="0.55000000000000004">
      <c r="A36" s="1" t="s">
        <v>71</v>
      </c>
      <c r="C36" s="4" t="s">
        <v>238</v>
      </c>
      <c r="D36" s="4"/>
      <c r="E36" s="5">
        <v>1200000</v>
      </c>
      <c r="F36" s="4"/>
      <c r="G36" s="5">
        <v>1100</v>
      </c>
      <c r="H36" s="4"/>
      <c r="I36" s="5">
        <v>0</v>
      </c>
      <c r="J36" s="4"/>
      <c r="K36" s="5">
        <v>0</v>
      </c>
      <c r="L36" s="4"/>
      <c r="M36" s="5">
        <v>0</v>
      </c>
      <c r="N36" s="4"/>
      <c r="O36" s="5">
        <v>1320000000</v>
      </c>
      <c r="P36" s="4"/>
      <c r="Q36" s="5">
        <v>0</v>
      </c>
      <c r="R36" s="4"/>
      <c r="S36" s="5">
        <f t="shared" si="0"/>
        <v>1320000000</v>
      </c>
    </row>
    <row r="37" spans="1:19" x14ac:dyDescent="0.55000000000000004">
      <c r="A37" s="1" t="s">
        <v>20</v>
      </c>
      <c r="C37" s="4" t="s">
        <v>239</v>
      </c>
      <c r="D37" s="4"/>
      <c r="E37" s="5">
        <v>3999999</v>
      </c>
      <c r="F37" s="4"/>
      <c r="G37" s="5">
        <v>3850</v>
      </c>
      <c r="H37" s="4"/>
      <c r="I37" s="5">
        <v>0</v>
      </c>
      <c r="J37" s="4"/>
      <c r="K37" s="5">
        <v>0</v>
      </c>
      <c r="L37" s="4"/>
      <c r="M37" s="5">
        <v>0</v>
      </c>
      <c r="N37" s="4"/>
      <c r="O37" s="5">
        <v>15399996150</v>
      </c>
      <c r="P37" s="4"/>
      <c r="Q37" s="5">
        <v>866063132</v>
      </c>
      <c r="R37" s="4"/>
      <c r="S37" s="5">
        <f t="shared" si="0"/>
        <v>14533933018</v>
      </c>
    </row>
    <row r="38" spans="1:19" x14ac:dyDescent="0.55000000000000004">
      <c r="A38" s="1" t="s">
        <v>22</v>
      </c>
      <c r="C38" s="4" t="s">
        <v>220</v>
      </c>
      <c r="D38" s="4"/>
      <c r="E38" s="5">
        <v>5691313</v>
      </c>
      <c r="F38" s="4"/>
      <c r="G38" s="5">
        <v>14130</v>
      </c>
      <c r="H38" s="4"/>
      <c r="I38" s="5">
        <v>0</v>
      </c>
      <c r="J38" s="4"/>
      <c r="K38" s="5">
        <v>0</v>
      </c>
      <c r="L38" s="4"/>
      <c r="M38" s="5">
        <v>0</v>
      </c>
      <c r="N38" s="4"/>
      <c r="O38" s="5">
        <v>80418252690</v>
      </c>
      <c r="P38" s="4"/>
      <c r="Q38" s="5">
        <v>4620545184</v>
      </c>
      <c r="R38" s="4"/>
      <c r="S38" s="5">
        <f t="shared" si="0"/>
        <v>75797707506</v>
      </c>
    </row>
    <row r="39" spans="1:19" x14ac:dyDescent="0.55000000000000004">
      <c r="A39" s="1" t="s">
        <v>70</v>
      </c>
      <c r="C39" s="4" t="s">
        <v>240</v>
      </c>
      <c r="D39" s="4"/>
      <c r="E39" s="5">
        <v>42700000</v>
      </c>
      <c r="F39" s="4"/>
      <c r="G39" s="5">
        <v>600</v>
      </c>
      <c r="H39" s="4"/>
      <c r="I39" s="5">
        <v>0</v>
      </c>
      <c r="J39" s="4"/>
      <c r="K39" s="5">
        <v>0</v>
      </c>
      <c r="L39" s="4"/>
      <c r="M39" s="5">
        <v>0</v>
      </c>
      <c r="N39" s="4"/>
      <c r="O39" s="5">
        <v>25620000000</v>
      </c>
      <c r="P39" s="4"/>
      <c r="Q39" s="5">
        <v>0</v>
      </c>
      <c r="R39" s="4"/>
      <c r="S39" s="5">
        <f t="shared" si="0"/>
        <v>25620000000</v>
      </c>
    </row>
    <row r="40" spans="1:19" x14ac:dyDescent="0.55000000000000004">
      <c r="A40" s="1" t="s">
        <v>88</v>
      </c>
      <c r="C40" s="4" t="s">
        <v>241</v>
      </c>
      <c r="D40" s="4"/>
      <c r="E40" s="5">
        <v>18133040</v>
      </c>
      <c r="F40" s="4"/>
      <c r="G40" s="5">
        <v>5000</v>
      </c>
      <c r="H40" s="4"/>
      <c r="I40" s="5">
        <v>0</v>
      </c>
      <c r="J40" s="4"/>
      <c r="K40" s="5">
        <v>0</v>
      </c>
      <c r="L40" s="4"/>
      <c r="M40" s="5">
        <v>0</v>
      </c>
      <c r="N40" s="4"/>
      <c r="O40" s="5">
        <v>90665200000</v>
      </c>
      <c r="P40" s="4"/>
      <c r="Q40" s="5">
        <v>0</v>
      </c>
      <c r="R40" s="4"/>
      <c r="S40" s="5">
        <f t="shared" si="0"/>
        <v>90665200000</v>
      </c>
    </row>
    <row r="41" spans="1:19" x14ac:dyDescent="0.55000000000000004">
      <c r="A41" s="1" t="s">
        <v>67</v>
      </c>
      <c r="C41" s="4" t="s">
        <v>226</v>
      </c>
      <c r="D41" s="4"/>
      <c r="E41" s="5">
        <v>1312300</v>
      </c>
      <c r="F41" s="4"/>
      <c r="G41" s="5">
        <v>2080</v>
      </c>
      <c r="H41" s="4"/>
      <c r="I41" s="5">
        <v>0</v>
      </c>
      <c r="J41" s="4"/>
      <c r="K41" s="5">
        <v>0</v>
      </c>
      <c r="L41" s="4"/>
      <c r="M41" s="5">
        <v>0</v>
      </c>
      <c r="N41" s="4"/>
      <c r="O41" s="5">
        <v>2729584000</v>
      </c>
      <c r="P41" s="4"/>
      <c r="Q41" s="5">
        <v>0</v>
      </c>
      <c r="R41" s="4"/>
      <c r="S41" s="5">
        <f t="shared" si="0"/>
        <v>2729584000</v>
      </c>
    </row>
    <row r="42" spans="1:19" x14ac:dyDescent="0.55000000000000004">
      <c r="A42" s="1" t="s">
        <v>68</v>
      </c>
      <c r="C42" s="4" t="s">
        <v>242</v>
      </c>
      <c r="D42" s="4"/>
      <c r="E42" s="5">
        <v>1593955</v>
      </c>
      <c r="F42" s="4"/>
      <c r="G42" s="5">
        <v>1650</v>
      </c>
      <c r="H42" s="4"/>
      <c r="I42" s="5">
        <v>0</v>
      </c>
      <c r="J42" s="4"/>
      <c r="K42" s="5">
        <v>0</v>
      </c>
      <c r="L42" s="4"/>
      <c r="M42" s="5">
        <v>0</v>
      </c>
      <c r="N42" s="4"/>
      <c r="O42" s="5">
        <v>2630025750</v>
      </c>
      <c r="P42" s="4"/>
      <c r="Q42" s="5">
        <v>0</v>
      </c>
      <c r="R42" s="4"/>
      <c r="S42" s="5">
        <f t="shared" si="0"/>
        <v>2630025750</v>
      </c>
    </row>
    <row r="43" spans="1:19" x14ac:dyDescent="0.55000000000000004">
      <c r="A43" s="1" t="s">
        <v>66</v>
      </c>
      <c r="C43" s="4" t="s">
        <v>243</v>
      </c>
      <c r="D43" s="4"/>
      <c r="E43" s="5">
        <v>45861974</v>
      </c>
      <c r="F43" s="4"/>
      <c r="G43" s="5">
        <v>2200</v>
      </c>
      <c r="H43" s="4"/>
      <c r="I43" s="5">
        <v>0</v>
      </c>
      <c r="J43" s="4"/>
      <c r="K43" s="5">
        <v>0</v>
      </c>
      <c r="L43" s="4"/>
      <c r="M43" s="5">
        <v>0</v>
      </c>
      <c r="N43" s="4"/>
      <c r="O43" s="5">
        <v>100896342800</v>
      </c>
      <c r="P43" s="4"/>
      <c r="Q43" s="5">
        <v>0</v>
      </c>
      <c r="R43" s="4"/>
      <c r="S43" s="5">
        <f t="shared" si="0"/>
        <v>100896342800</v>
      </c>
    </row>
    <row r="44" spans="1:19" x14ac:dyDescent="0.55000000000000004">
      <c r="A44" s="1" t="s">
        <v>48</v>
      </c>
      <c r="C44" s="4" t="s">
        <v>244</v>
      </c>
      <c r="D44" s="4"/>
      <c r="E44" s="5">
        <v>11144108</v>
      </c>
      <c r="F44" s="4"/>
      <c r="G44" s="5">
        <v>2050</v>
      </c>
      <c r="H44" s="4"/>
      <c r="I44" s="5">
        <v>0</v>
      </c>
      <c r="J44" s="4"/>
      <c r="K44" s="5">
        <v>0</v>
      </c>
      <c r="L44" s="4"/>
      <c r="M44" s="5">
        <v>0</v>
      </c>
      <c r="N44" s="4"/>
      <c r="O44" s="5">
        <v>22845421400</v>
      </c>
      <c r="P44" s="4"/>
      <c r="Q44" s="5">
        <v>609211237</v>
      </c>
      <c r="R44" s="4"/>
      <c r="S44" s="5">
        <f t="shared" si="0"/>
        <v>22236210163</v>
      </c>
    </row>
    <row r="45" spans="1:19" x14ac:dyDescent="0.55000000000000004">
      <c r="A45" s="1" t="s">
        <v>82</v>
      </c>
      <c r="C45" s="4" t="s">
        <v>245</v>
      </c>
      <c r="D45" s="4"/>
      <c r="E45" s="5">
        <v>410000</v>
      </c>
      <c r="F45" s="4"/>
      <c r="G45" s="5">
        <v>2600</v>
      </c>
      <c r="H45" s="4"/>
      <c r="I45" s="5">
        <v>0</v>
      </c>
      <c r="J45" s="4"/>
      <c r="K45" s="5">
        <v>0</v>
      </c>
      <c r="L45" s="4"/>
      <c r="M45" s="5">
        <v>0</v>
      </c>
      <c r="N45" s="4"/>
      <c r="O45" s="5">
        <v>1066000000</v>
      </c>
      <c r="P45" s="4"/>
      <c r="Q45" s="5">
        <v>42078947</v>
      </c>
      <c r="R45" s="4"/>
      <c r="S45" s="5">
        <f t="shared" si="0"/>
        <v>1023921053</v>
      </c>
    </row>
    <row r="46" spans="1:19" x14ac:dyDescent="0.55000000000000004">
      <c r="A46" s="1" t="s">
        <v>78</v>
      </c>
      <c r="C46" s="4" t="s">
        <v>246</v>
      </c>
      <c r="D46" s="4"/>
      <c r="E46" s="5">
        <v>7985588</v>
      </c>
      <c r="F46" s="4"/>
      <c r="G46" s="5">
        <v>1400</v>
      </c>
      <c r="H46" s="4"/>
      <c r="I46" s="5">
        <v>0</v>
      </c>
      <c r="J46" s="4"/>
      <c r="K46" s="5">
        <v>0</v>
      </c>
      <c r="L46" s="4"/>
      <c r="M46" s="5">
        <v>0</v>
      </c>
      <c r="N46" s="4"/>
      <c r="O46" s="5">
        <v>11179823200</v>
      </c>
      <c r="P46" s="4"/>
      <c r="Q46" s="5">
        <v>0</v>
      </c>
      <c r="R46" s="4"/>
      <c r="S46" s="5">
        <f t="shared" si="0"/>
        <v>11179823200</v>
      </c>
    </row>
    <row r="47" spans="1:19" x14ac:dyDescent="0.55000000000000004">
      <c r="A47" s="1" t="s">
        <v>247</v>
      </c>
      <c r="C47" s="4" t="s">
        <v>248</v>
      </c>
      <c r="D47" s="4"/>
      <c r="E47" s="5">
        <v>500000</v>
      </c>
      <c r="F47" s="4"/>
      <c r="G47" s="5">
        <v>1200</v>
      </c>
      <c r="H47" s="4"/>
      <c r="I47" s="5">
        <v>0</v>
      </c>
      <c r="J47" s="4"/>
      <c r="K47" s="5">
        <v>0</v>
      </c>
      <c r="L47" s="4"/>
      <c r="M47" s="5">
        <v>0</v>
      </c>
      <c r="N47" s="4"/>
      <c r="O47" s="5">
        <v>600000000</v>
      </c>
      <c r="P47" s="4"/>
      <c r="Q47" s="5">
        <v>17165669</v>
      </c>
      <c r="R47" s="4"/>
      <c r="S47" s="5">
        <f t="shared" si="0"/>
        <v>582834331</v>
      </c>
    </row>
    <row r="48" spans="1:19" x14ac:dyDescent="0.55000000000000004">
      <c r="A48" s="1" t="s">
        <v>83</v>
      </c>
      <c r="C48" s="4" t="s">
        <v>249</v>
      </c>
      <c r="D48" s="4"/>
      <c r="E48" s="5">
        <v>64282163</v>
      </c>
      <c r="F48" s="4"/>
      <c r="G48" s="5">
        <v>1800</v>
      </c>
      <c r="H48" s="4"/>
      <c r="I48" s="5">
        <v>0</v>
      </c>
      <c r="J48" s="4"/>
      <c r="K48" s="5">
        <v>0</v>
      </c>
      <c r="L48" s="4"/>
      <c r="M48" s="5">
        <v>0</v>
      </c>
      <c r="N48" s="4"/>
      <c r="O48" s="5">
        <v>115707893400</v>
      </c>
      <c r="P48" s="4"/>
      <c r="Q48" s="5">
        <v>0</v>
      </c>
      <c r="R48" s="4"/>
      <c r="S48" s="5">
        <f t="shared" si="0"/>
        <v>115707893400</v>
      </c>
    </row>
    <row r="49" spans="1:19" x14ac:dyDescent="0.55000000000000004">
      <c r="A49" s="1" t="s">
        <v>42</v>
      </c>
      <c r="C49" s="4" t="s">
        <v>235</v>
      </c>
      <c r="D49" s="4"/>
      <c r="E49" s="5">
        <v>10378060</v>
      </c>
      <c r="F49" s="4"/>
      <c r="G49" s="5">
        <v>300</v>
      </c>
      <c r="H49" s="4"/>
      <c r="I49" s="5">
        <v>0</v>
      </c>
      <c r="J49" s="4"/>
      <c r="K49" s="5">
        <v>0</v>
      </c>
      <c r="L49" s="4"/>
      <c r="M49" s="5">
        <v>0</v>
      </c>
      <c r="N49" s="4"/>
      <c r="O49" s="5">
        <v>3113418000</v>
      </c>
      <c r="P49" s="4"/>
      <c r="Q49" s="5">
        <v>176990171</v>
      </c>
      <c r="R49" s="4"/>
      <c r="S49" s="5">
        <f t="shared" si="0"/>
        <v>2936427829</v>
      </c>
    </row>
    <row r="50" spans="1:19" x14ac:dyDescent="0.55000000000000004">
      <c r="A50" s="1" t="s">
        <v>27</v>
      </c>
      <c r="C50" s="4" t="s">
        <v>231</v>
      </c>
      <c r="D50" s="4"/>
      <c r="E50" s="5">
        <v>1435732</v>
      </c>
      <c r="F50" s="4"/>
      <c r="G50" s="5">
        <v>6500</v>
      </c>
      <c r="H50" s="4"/>
      <c r="I50" s="5">
        <v>0</v>
      </c>
      <c r="J50" s="4"/>
      <c r="K50" s="5">
        <v>0</v>
      </c>
      <c r="L50" s="4"/>
      <c r="M50" s="5">
        <v>0</v>
      </c>
      <c r="N50" s="4"/>
      <c r="O50" s="5">
        <v>9332258000</v>
      </c>
      <c r="P50" s="4"/>
      <c r="Q50" s="5">
        <v>438591760</v>
      </c>
      <c r="R50" s="4"/>
      <c r="S50" s="5">
        <f t="shared" si="0"/>
        <v>8893666240</v>
      </c>
    </row>
    <row r="51" spans="1:19" x14ac:dyDescent="0.55000000000000004">
      <c r="A51" s="1" t="s">
        <v>73</v>
      </c>
      <c r="C51" s="4" t="s">
        <v>235</v>
      </c>
      <c r="D51" s="4"/>
      <c r="E51" s="5">
        <v>7509810</v>
      </c>
      <c r="F51" s="4"/>
      <c r="G51" s="5">
        <v>2000</v>
      </c>
      <c r="H51" s="4"/>
      <c r="I51" s="5">
        <v>0</v>
      </c>
      <c r="J51" s="4"/>
      <c r="K51" s="5">
        <v>0</v>
      </c>
      <c r="L51" s="4"/>
      <c r="M51" s="5">
        <v>0</v>
      </c>
      <c r="N51" s="4"/>
      <c r="O51" s="5">
        <v>15019620000</v>
      </c>
      <c r="P51" s="4"/>
      <c r="Q51" s="5">
        <v>0</v>
      </c>
      <c r="R51" s="4"/>
      <c r="S51" s="5">
        <f t="shared" si="0"/>
        <v>15019620000</v>
      </c>
    </row>
    <row r="52" spans="1:19" x14ac:dyDescent="0.55000000000000004">
      <c r="A52" s="1" t="s">
        <v>91</v>
      </c>
      <c r="C52" s="4" t="s">
        <v>250</v>
      </c>
      <c r="D52" s="4"/>
      <c r="E52" s="5">
        <v>4810894</v>
      </c>
      <c r="F52" s="4"/>
      <c r="G52" s="5">
        <v>138</v>
      </c>
      <c r="H52" s="4"/>
      <c r="I52" s="5">
        <v>0</v>
      </c>
      <c r="J52" s="4"/>
      <c r="K52" s="5">
        <v>0</v>
      </c>
      <c r="L52" s="4"/>
      <c r="M52" s="5">
        <v>0</v>
      </c>
      <c r="N52" s="4"/>
      <c r="O52" s="5">
        <v>663903372</v>
      </c>
      <c r="P52" s="4"/>
      <c r="Q52" s="5">
        <v>0</v>
      </c>
      <c r="R52" s="4"/>
      <c r="S52" s="5">
        <f t="shared" si="0"/>
        <v>663903372</v>
      </c>
    </row>
    <row r="53" spans="1:19" x14ac:dyDescent="0.55000000000000004">
      <c r="A53" s="1" t="s">
        <v>79</v>
      </c>
      <c r="C53" s="4" t="s">
        <v>251</v>
      </c>
      <c r="D53" s="4"/>
      <c r="E53" s="5">
        <v>35010621</v>
      </c>
      <c r="F53" s="4"/>
      <c r="G53" s="5">
        <v>400</v>
      </c>
      <c r="H53" s="4"/>
      <c r="I53" s="5">
        <v>0</v>
      </c>
      <c r="J53" s="4"/>
      <c r="K53" s="5">
        <v>0</v>
      </c>
      <c r="L53" s="4"/>
      <c r="M53" s="5">
        <v>0</v>
      </c>
      <c r="N53" s="4"/>
      <c r="O53" s="5">
        <v>14004248400</v>
      </c>
      <c r="P53" s="4"/>
      <c r="Q53" s="5">
        <v>989479040</v>
      </c>
      <c r="R53" s="4"/>
      <c r="S53" s="5">
        <f t="shared" si="0"/>
        <v>13014769360</v>
      </c>
    </row>
    <row r="54" spans="1:19" x14ac:dyDescent="0.55000000000000004">
      <c r="A54" s="1" t="s">
        <v>24</v>
      </c>
      <c r="C54" s="4" t="s">
        <v>239</v>
      </c>
      <c r="D54" s="4"/>
      <c r="E54" s="5">
        <v>2400000</v>
      </c>
      <c r="F54" s="4"/>
      <c r="G54" s="5">
        <v>20000</v>
      </c>
      <c r="H54" s="4"/>
      <c r="I54" s="5">
        <v>0</v>
      </c>
      <c r="J54" s="4"/>
      <c r="K54" s="5">
        <v>0</v>
      </c>
      <c r="L54" s="4"/>
      <c r="M54" s="5">
        <v>0</v>
      </c>
      <c r="N54" s="4"/>
      <c r="O54" s="5">
        <v>48000000000</v>
      </c>
      <c r="P54" s="4"/>
      <c r="Q54" s="5">
        <v>0</v>
      </c>
      <c r="R54" s="4"/>
      <c r="S54" s="5">
        <f t="shared" si="0"/>
        <v>48000000000</v>
      </c>
    </row>
    <row r="55" spans="1:19" x14ac:dyDescent="0.55000000000000004">
      <c r="A55" s="1" t="s">
        <v>37</v>
      </c>
      <c r="C55" s="4" t="s">
        <v>252</v>
      </c>
      <c r="D55" s="4"/>
      <c r="E55" s="5">
        <v>26417969</v>
      </c>
      <c r="F55" s="4"/>
      <c r="G55" s="5">
        <v>84</v>
      </c>
      <c r="H55" s="4"/>
      <c r="I55" s="5">
        <v>0</v>
      </c>
      <c r="J55" s="4"/>
      <c r="K55" s="5">
        <v>0</v>
      </c>
      <c r="L55" s="4"/>
      <c r="M55" s="5">
        <v>0</v>
      </c>
      <c r="N55" s="4"/>
      <c r="O55" s="5">
        <v>2219109396</v>
      </c>
      <c r="P55" s="4"/>
      <c r="Q55" s="5">
        <v>0</v>
      </c>
      <c r="R55" s="4"/>
      <c r="S55" s="5">
        <f t="shared" si="0"/>
        <v>2219109396</v>
      </c>
    </row>
    <row r="56" spans="1:19" x14ac:dyDescent="0.55000000000000004">
      <c r="A56" s="1" t="s">
        <v>30</v>
      </c>
      <c r="C56" s="4" t="s">
        <v>253</v>
      </c>
      <c r="D56" s="4"/>
      <c r="E56" s="5">
        <v>5988099</v>
      </c>
      <c r="F56" s="4"/>
      <c r="G56" s="5">
        <v>14200</v>
      </c>
      <c r="H56" s="4"/>
      <c r="I56" s="5">
        <v>0</v>
      </c>
      <c r="J56" s="4"/>
      <c r="K56" s="5">
        <v>0</v>
      </c>
      <c r="L56" s="4"/>
      <c r="M56" s="5">
        <v>0</v>
      </c>
      <c r="N56" s="4"/>
      <c r="O56" s="5">
        <v>85031005800</v>
      </c>
      <c r="P56" s="4"/>
      <c r="Q56" s="5">
        <v>0</v>
      </c>
      <c r="R56" s="4"/>
      <c r="S56" s="5">
        <f t="shared" si="0"/>
        <v>85031005800</v>
      </c>
    </row>
    <row r="57" spans="1:19" x14ac:dyDescent="0.55000000000000004">
      <c r="A57" s="1" t="s">
        <v>34</v>
      </c>
      <c r="C57" s="4" t="s">
        <v>254</v>
      </c>
      <c r="D57" s="4"/>
      <c r="E57" s="5">
        <v>3892776</v>
      </c>
      <c r="F57" s="4"/>
      <c r="G57" s="5">
        <v>10000</v>
      </c>
      <c r="H57" s="4"/>
      <c r="I57" s="5">
        <v>0</v>
      </c>
      <c r="J57" s="4"/>
      <c r="K57" s="5">
        <v>0</v>
      </c>
      <c r="L57" s="4"/>
      <c r="M57" s="5">
        <v>0</v>
      </c>
      <c r="N57" s="4"/>
      <c r="O57" s="5">
        <v>38927760000</v>
      </c>
      <c r="P57" s="4"/>
      <c r="Q57" s="5">
        <v>526050811</v>
      </c>
      <c r="R57" s="4"/>
      <c r="S57" s="5">
        <f t="shared" si="0"/>
        <v>38401709189</v>
      </c>
    </row>
    <row r="58" spans="1:19" x14ac:dyDescent="0.55000000000000004">
      <c r="A58" s="1" t="s">
        <v>33</v>
      </c>
      <c r="C58" s="4" t="s">
        <v>252</v>
      </c>
      <c r="D58" s="4"/>
      <c r="E58" s="5">
        <v>10223133</v>
      </c>
      <c r="F58" s="4"/>
      <c r="G58" s="5">
        <v>1868</v>
      </c>
      <c r="H58" s="4"/>
      <c r="I58" s="5">
        <v>0</v>
      </c>
      <c r="J58" s="4"/>
      <c r="K58" s="5">
        <v>0</v>
      </c>
      <c r="L58" s="4"/>
      <c r="M58" s="5">
        <v>0</v>
      </c>
      <c r="N58" s="4"/>
      <c r="O58" s="5">
        <v>19096837490</v>
      </c>
      <c r="P58" s="4"/>
      <c r="Q58" s="5">
        <v>0</v>
      </c>
      <c r="R58" s="4"/>
      <c r="S58" s="5">
        <f t="shared" si="0"/>
        <v>19096837490</v>
      </c>
    </row>
    <row r="59" spans="1:19" x14ac:dyDescent="0.55000000000000004">
      <c r="A59" s="1" t="s">
        <v>72</v>
      </c>
      <c r="C59" s="4" t="s">
        <v>219</v>
      </c>
      <c r="D59" s="4"/>
      <c r="E59" s="5">
        <v>561012</v>
      </c>
      <c r="F59" s="4"/>
      <c r="G59" s="5">
        <v>680</v>
      </c>
      <c r="H59" s="4"/>
      <c r="I59" s="5">
        <v>0</v>
      </c>
      <c r="J59" s="4"/>
      <c r="K59" s="5">
        <v>0</v>
      </c>
      <c r="L59" s="4"/>
      <c r="M59" s="5">
        <v>0</v>
      </c>
      <c r="N59" s="4"/>
      <c r="O59" s="5">
        <v>381488160</v>
      </c>
      <c r="P59" s="4"/>
      <c r="Q59" s="5">
        <v>15058743</v>
      </c>
      <c r="R59" s="4"/>
      <c r="S59" s="5">
        <f t="shared" si="0"/>
        <v>366429417</v>
      </c>
    </row>
    <row r="60" spans="1:19" x14ac:dyDescent="0.55000000000000004">
      <c r="A60" s="1" t="s">
        <v>69</v>
      </c>
      <c r="C60" s="4" t="s">
        <v>255</v>
      </c>
      <c r="D60" s="4"/>
      <c r="E60" s="5">
        <v>261240</v>
      </c>
      <c r="F60" s="4"/>
      <c r="G60" s="5">
        <v>500</v>
      </c>
      <c r="H60" s="4"/>
      <c r="I60" s="5">
        <v>0</v>
      </c>
      <c r="J60" s="4"/>
      <c r="K60" s="5">
        <v>0</v>
      </c>
      <c r="L60" s="4"/>
      <c r="M60" s="5">
        <v>0</v>
      </c>
      <c r="N60" s="4"/>
      <c r="O60" s="5">
        <v>130620000</v>
      </c>
      <c r="P60" s="4"/>
      <c r="Q60" s="5">
        <v>2198990</v>
      </c>
      <c r="R60" s="4"/>
      <c r="S60" s="5">
        <f t="shared" si="0"/>
        <v>128421010</v>
      </c>
    </row>
    <row r="61" spans="1:19" x14ac:dyDescent="0.55000000000000004">
      <c r="A61" s="1" t="s">
        <v>256</v>
      </c>
      <c r="C61" s="4" t="s">
        <v>244</v>
      </c>
      <c r="D61" s="4"/>
      <c r="E61" s="5">
        <v>86842</v>
      </c>
      <c r="F61" s="4"/>
      <c r="G61" s="5">
        <v>5500</v>
      </c>
      <c r="H61" s="4"/>
      <c r="I61" s="5">
        <v>0</v>
      </c>
      <c r="J61" s="4"/>
      <c r="K61" s="5">
        <v>0</v>
      </c>
      <c r="L61" s="4"/>
      <c r="M61" s="5">
        <v>0</v>
      </c>
      <c r="N61" s="4"/>
      <c r="O61" s="5">
        <v>477631000</v>
      </c>
      <c r="P61" s="4"/>
      <c r="Q61" s="5">
        <v>0</v>
      </c>
      <c r="R61" s="4"/>
      <c r="S61" s="5">
        <f t="shared" si="0"/>
        <v>477631000</v>
      </c>
    </row>
    <row r="62" spans="1:19" x14ac:dyDescent="0.55000000000000004">
      <c r="A62" s="1" t="s">
        <v>26</v>
      </c>
      <c r="C62" s="4" t="s">
        <v>257</v>
      </c>
      <c r="D62" s="4"/>
      <c r="E62" s="5">
        <v>22276849</v>
      </c>
      <c r="F62" s="4"/>
      <c r="G62" s="5">
        <v>780</v>
      </c>
      <c r="H62" s="4"/>
      <c r="I62" s="5">
        <v>0</v>
      </c>
      <c r="J62" s="4"/>
      <c r="K62" s="5">
        <v>0</v>
      </c>
      <c r="L62" s="4"/>
      <c r="M62" s="5">
        <v>0</v>
      </c>
      <c r="N62" s="4"/>
      <c r="O62" s="5">
        <v>17375942220</v>
      </c>
      <c r="P62" s="4"/>
      <c r="Q62" s="5">
        <v>0</v>
      </c>
      <c r="R62" s="4"/>
      <c r="S62" s="5">
        <f t="shared" si="0"/>
        <v>17375942220</v>
      </c>
    </row>
    <row r="63" spans="1:19" x14ac:dyDescent="0.55000000000000004">
      <c r="A63" s="1" t="s">
        <v>35</v>
      </c>
      <c r="C63" s="4" t="s">
        <v>250</v>
      </c>
      <c r="D63" s="4"/>
      <c r="E63" s="5">
        <v>3311040</v>
      </c>
      <c r="F63" s="4"/>
      <c r="G63" s="5">
        <v>11500</v>
      </c>
      <c r="H63" s="4"/>
      <c r="I63" s="5">
        <v>0</v>
      </c>
      <c r="J63" s="4"/>
      <c r="K63" s="5">
        <v>0</v>
      </c>
      <c r="L63" s="4"/>
      <c r="M63" s="5">
        <v>0</v>
      </c>
      <c r="N63" s="4"/>
      <c r="O63" s="5">
        <v>38076960000</v>
      </c>
      <c r="P63" s="4"/>
      <c r="Q63" s="5">
        <v>0</v>
      </c>
      <c r="R63" s="4"/>
      <c r="S63" s="5">
        <f t="shared" si="0"/>
        <v>38076960000</v>
      </c>
    </row>
    <row r="64" spans="1:19" x14ac:dyDescent="0.55000000000000004">
      <c r="A64" s="1" t="s">
        <v>54</v>
      </c>
      <c r="C64" s="4" t="s">
        <v>258</v>
      </c>
      <c r="D64" s="4"/>
      <c r="E64" s="5">
        <v>82469611</v>
      </c>
      <c r="F64" s="4"/>
      <c r="G64" s="5">
        <v>1930</v>
      </c>
      <c r="H64" s="4"/>
      <c r="I64" s="5">
        <v>0</v>
      </c>
      <c r="J64" s="4"/>
      <c r="K64" s="5">
        <v>0</v>
      </c>
      <c r="L64" s="4"/>
      <c r="M64" s="5">
        <v>0</v>
      </c>
      <c r="N64" s="4"/>
      <c r="O64" s="5">
        <v>159166349230</v>
      </c>
      <c r="P64" s="4"/>
      <c r="Q64" s="5">
        <v>0</v>
      </c>
      <c r="R64" s="4"/>
      <c r="S64" s="5">
        <f t="shared" si="0"/>
        <v>159166349230</v>
      </c>
    </row>
    <row r="65" spans="1:19" x14ac:dyDescent="0.55000000000000004">
      <c r="A65" s="1" t="s">
        <v>53</v>
      </c>
      <c r="C65" s="4" t="s">
        <v>245</v>
      </c>
      <c r="D65" s="4"/>
      <c r="E65" s="5">
        <v>21477500</v>
      </c>
      <c r="F65" s="4"/>
      <c r="G65" s="5">
        <v>1350</v>
      </c>
      <c r="H65" s="4"/>
      <c r="I65" s="5">
        <v>0</v>
      </c>
      <c r="J65" s="4"/>
      <c r="K65" s="5">
        <v>0</v>
      </c>
      <c r="L65" s="4"/>
      <c r="M65" s="5">
        <v>0</v>
      </c>
      <c r="N65" s="4"/>
      <c r="O65" s="5">
        <v>28994625000</v>
      </c>
      <c r="P65" s="4"/>
      <c r="Q65" s="5">
        <v>0</v>
      </c>
      <c r="R65" s="4"/>
      <c r="S65" s="5">
        <f t="shared" si="0"/>
        <v>28994625000</v>
      </c>
    </row>
    <row r="66" spans="1:19" x14ac:dyDescent="0.55000000000000004">
      <c r="A66" s="1" t="s">
        <v>259</v>
      </c>
      <c r="C66" s="4" t="s">
        <v>239</v>
      </c>
      <c r="D66" s="4"/>
      <c r="E66" s="5">
        <v>633689</v>
      </c>
      <c r="F66" s="4"/>
      <c r="G66" s="5">
        <v>3000</v>
      </c>
      <c r="H66" s="4"/>
      <c r="I66" s="5">
        <v>0</v>
      </c>
      <c r="J66" s="4"/>
      <c r="K66" s="5">
        <v>0</v>
      </c>
      <c r="L66" s="4"/>
      <c r="M66" s="5">
        <v>0</v>
      </c>
      <c r="N66" s="4"/>
      <c r="O66" s="5">
        <v>1901067000</v>
      </c>
      <c r="P66" s="4"/>
      <c r="Q66" s="5">
        <v>0</v>
      </c>
      <c r="R66" s="4"/>
      <c r="S66" s="5">
        <f t="shared" si="0"/>
        <v>1901067000</v>
      </c>
    </row>
    <row r="67" spans="1:19" x14ac:dyDescent="0.55000000000000004">
      <c r="A67" s="1" t="s">
        <v>23</v>
      </c>
      <c r="C67" s="4" t="s">
        <v>260</v>
      </c>
      <c r="D67" s="4"/>
      <c r="E67" s="5">
        <v>1717429</v>
      </c>
      <c r="F67" s="4"/>
      <c r="G67" s="5">
        <v>5550</v>
      </c>
      <c r="H67" s="4"/>
      <c r="I67" s="5">
        <v>0</v>
      </c>
      <c r="J67" s="4"/>
      <c r="K67" s="5">
        <v>0</v>
      </c>
      <c r="L67" s="4"/>
      <c r="M67" s="5">
        <v>0</v>
      </c>
      <c r="N67" s="4"/>
      <c r="O67" s="5">
        <v>9531730950</v>
      </c>
      <c r="P67" s="4"/>
      <c r="Q67" s="5">
        <v>0</v>
      </c>
      <c r="R67" s="4"/>
      <c r="S67" s="5">
        <f t="shared" si="0"/>
        <v>9531730950</v>
      </c>
    </row>
    <row r="68" spans="1:19" x14ac:dyDescent="0.55000000000000004">
      <c r="A68" s="1" t="s">
        <v>261</v>
      </c>
      <c r="C68" s="4" t="s">
        <v>262</v>
      </c>
      <c r="D68" s="4"/>
      <c r="E68" s="5">
        <v>154264</v>
      </c>
      <c r="F68" s="4"/>
      <c r="G68" s="5">
        <v>110</v>
      </c>
      <c r="H68" s="4"/>
      <c r="I68" s="5">
        <v>0</v>
      </c>
      <c r="J68" s="4"/>
      <c r="K68" s="5">
        <v>0</v>
      </c>
      <c r="L68" s="4"/>
      <c r="M68" s="5">
        <v>0</v>
      </c>
      <c r="N68" s="4"/>
      <c r="O68" s="5">
        <v>16969040</v>
      </c>
      <c r="P68" s="4"/>
      <c r="Q68" s="5">
        <v>0</v>
      </c>
      <c r="R68" s="4"/>
      <c r="S68" s="5">
        <f t="shared" si="0"/>
        <v>16969040</v>
      </c>
    </row>
    <row r="69" spans="1:19" x14ac:dyDescent="0.55000000000000004">
      <c r="A69" s="1" t="s">
        <v>263</v>
      </c>
      <c r="C69" s="4" t="s">
        <v>260</v>
      </c>
      <c r="D69" s="4"/>
      <c r="E69" s="5">
        <v>2005582</v>
      </c>
      <c r="F69" s="4"/>
      <c r="G69" s="5">
        <v>165</v>
      </c>
      <c r="H69" s="4"/>
      <c r="I69" s="5">
        <v>0</v>
      </c>
      <c r="J69" s="4"/>
      <c r="K69" s="5">
        <v>0</v>
      </c>
      <c r="L69" s="4"/>
      <c r="M69" s="5">
        <v>0</v>
      </c>
      <c r="N69" s="4"/>
      <c r="O69" s="5">
        <v>330921030</v>
      </c>
      <c r="P69" s="4"/>
      <c r="Q69" s="5">
        <v>0</v>
      </c>
      <c r="R69" s="4"/>
      <c r="S69" s="5">
        <f t="shared" si="0"/>
        <v>330921030</v>
      </c>
    </row>
    <row r="70" spans="1:19" x14ac:dyDescent="0.55000000000000004">
      <c r="A70" s="1" t="s">
        <v>29</v>
      </c>
      <c r="C70" s="4" t="s">
        <v>221</v>
      </c>
      <c r="D70" s="4"/>
      <c r="E70" s="5">
        <v>5100000</v>
      </c>
      <c r="F70" s="4"/>
      <c r="G70" s="5">
        <v>10000</v>
      </c>
      <c r="H70" s="4"/>
      <c r="I70" s="5">
        <v>0</v>
      </c>
      <c r="J70" s="4"/>
      <c r="K70" s="5">
        <v>0</v>
      </c>
      <c r="L70" s="4"/>
      <c r="M70" s="5">
        <v>0</v>
      </c>
      <c r="N70" s="4"/>
      <c r="O70" s="5">
        <v>51000000000</v>
      </c>
      <c r="P70" s="4"/>
      <c r="Q70" s="5">
        <v>0</v>
      </c>
      <c r="R70" s="4"/>
      <c r="S70" s="5">
        <f t="shared" si="0"/>
        <v>51000000000</v>
      </c>
    </row>
    <row r="71" spans="1:19" ht="24.75" thickBot="1" x14ac:dyDescent="0.6">
      <c r="C71" s="4"/>
      <c r="D71" s="4"/>
      <c r="E71" s="4"/>
      <c r="F71" s="4"/>
      <c r="G71" s="4"/>
      <c r="H71" s="4"/>
      <c r="I71" s="15">
        <f>SUM(I8:I70)</f>
        <v>0</v>
      </c>
      <c r="J71" s="4"/>
      <c r="K71" s="15">
        <f>SUM(K8:K70)</f>
        <v>0</v>
      </c>
      <c r="L71" s="4"/>
      <c r="M71" s="15">
        <f>SUM(M8:M70)</f>
        <v>0</v>
      </c>
      <c r="N71" s="4"/>
      <c r="O71" s="15">
        <f>SUM(O8:O70)</f>
        <v>1674342164998</v>
      </c>
      <c r="P71" s="4"/>
      <c r="Q71" s="15">
        <f>SUM(Q8:Q70)</f>
        <v>17779234390</v>
      </c>
      <c r="R71" s="4"/>
      <c r="S71" s="15">
        <f>SUM(S8:S70)</f>
        <v>1656562930608</v>
      </c>
    </row>
    <row r="72" spans="1:19" ht="24.75" thickTop="1" x14ac:dyDescent="0.55000000000000004">
      <c r="O72" s="3"/>
    </row>
    <row r="73" spans="1:19" x14ac:dyDescent="0.55000000000000004">
      <c r="O73" s="3"/>
      <c r="Q73" s="3"/>
      <c r="S73" s="18"/>
    </row>
    <row r="74" spans="1:19" x14ac:dyDescent="0.55000000000000004">
      <c r="S74" s="19"/>
    </row>
    <row r="75" spans="1:19" x14ac:dyDescent="0.55000000000000004">
      <c r="Q75" s="3"/>
    </row>
  </sheetData>
  <mergeCells count="16">
    <mergeCell ref="A2:S2"/>
    <mergeCell ref="A3:S3"/>
    <mergeCell ref="A4:S4"/>
    <mergeCell ref="A6:A7"/>
    <mergeCell ref="C7"/>
    <mergeCell ref="E7"/>
    <mergeCell ref="G7"/>
    <mergeCell ref="C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2:Q117"/>
  <sheetViews>
    <sheetView rightToLeft="1" topLeftCell="A103" workbookViewId="0">
      <selection activeCell="I112" sqref="I112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8554687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20" width="12.42578125" style="1" bestFit="1" customWidth="1"/>
    <col min="21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195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3</v>
      </c>
      <c r="C6" s="24" t="s">
        <v>197</v>
      </c>
      <c r="D6" s="24" t="s">
        <v>197</v>
      </c>
      <c r="E6" s="24" t="s">
        <v>197</v>
      </c>
      <c r="F6" s="24" t="s">
        <v>197</v>
      </c>
      <c r="G6" s="24" t="s">
        <v>197</v>
      </c>
      <c r="H6" s="24" t="s">
        <v>197</v>
      </c>
      <c r="I6" s="24" t="s">
        <v>197</v>
      </c>
      <c r="K6" s="24" t="s">
        <v>198</v>
      </c>
      <c r="L6" s="24" t="s">
        <v>198</v>
      </c>
      <c r="M6" s="24" t="s">
        <v>198</v>
      </c>
      <c r="N6" s="24" t="s">
        <v>198</v>
      </c>
      <c r="O6" s="24" t="s">
        <v>198</v>
      </c>
      <c r="P6" s="24" t="s">
        <v>198</v>
      </c>
      <c r="Q6" s="24" t="s">
        <v>198</v>
      </c>
    </row>
    <row r="7" spans="1:17" ht="24.75" x14ac:dyDescent="0.55000000000000004">
      <c r="A7" s="24" t="s">
        <v>3</v>
      </c>
      <c r="C7" s="24" t="s">
        <v>7</v>
      </c>
      <c r="E7" s="24" t="s">
        <v>264</v>
      </c>
      <c r="G7" s="24" t="s">
        <v>265</v>
      </c>
      <c r="I7" s="24" t="s">
        <v>266</v>
      </c>
      <c r="K7" s="24" t="s">
        <v>7</v>
      </c>
      <c r="M7" s="24" t="s">
        <v>264</v>
      </c>
      <c r="O7" s="24" t="s">
        <v>265</v>
      </c>
      <c r="Q7" s="24" t="s">
        <v>266</v>
      </c>
    </row>
    <row r="8" spans="1:17" x14ac:dyDescent="0.55000000000000004">
      <c r="A8" s="1" t="s">
        <v>46</v>
      </c>
      <c r="C8" s="6">
        <v>10359999</v>
      </c>
      <c r="D8" s="6"/>
      <c r="E8" s="6">
        <v>31461480653</v>
      </c>
      <c r="F8" s="6"/>
      <c r="G8" s="6">
        <v>62716994166</v>
      </c>
      <c r="H8" s="6"/>
      <c r="I8" s="6">
        <f>E8-G8</f>
        <v>-31255513513</v>
      </c>
      <c r="J8" s="6"/>
      <c r="K8" s="6">
        <v>10359999</v>
      </c>
      <c r="L8" s="6"/>
      <c r="M8" s="6">
        <v>31461480653</v>
      </c>
      <c r="N8" s="6"/>
      <c r="O8" s="6">
        <v>12711718773</v>
      </c>
      <c r="P8" s="6"/>
      <c r="Q8" s="6">
        <f>M8-O8</f>
        <v>18749761880</v>
      </c>
    </row>
    <row r="9" spans="1:17" x14ac:dyDescent="0.55000000000000004">
      <c r="A9" s="1" t="s">
        <v>44</v>
      </c>
      <c r="C9" s="6">
        <v>15792097</v>
      </c>
      <c r="D9" s="6"/>
      <c r="E9" s="6">
        <v>140027355483</v>
      </c>
      <c r="F9" s="6"/>
      <c r="G9" s="6">
        <v>131772960077</v>
      </c>
      <c r="H9" s="6"/>
      <c r="I9" s="6">
        <f t="shared" ref="I9:I72" si="0">E9-G9</f>
        <v>8254395406</v>
      </c>
      <c r="J9" s="6"/>
      <c r="K9" s="6">
        <v>15792097</v>
      </c>
      <c r="L9" s="6"/>
      <c r="M9" s="6">
        <v>140027355483</v>
      </c>
      <c r="N9" s="6"/>
      <c r="O9" s="6">
        <v>142961382918</v>
      </c>
      <c r="P9" s="6"/>
      <c r="Q9" s="6">
        <f t="shared" ref="Q9:Q72" si="1">M9-O9</f>
        <v>-2934027435</v>
      </c>
    </row>
    <row r="10" spans="1:17" x14ac:dyDescent="0.55000000000000004">
      <c r="A10" s="1" t="s">
        <v>45</v>
      </c>
      <c r="C10" s="6">
        <v>3099112</v>
      </c>
      <c r="D10" s="6"/>
      <c r="E10" s="6">
        <v>4716509266</v>
      </c>
      <c r="F10" s="6"/>
      <c r="G10" s="6">
        <v>8844842898</v>
      </c>
      <c r="H10" s="6"/>
      <c r="I10" s="6">
        <f t="shared" si="0"/>
        <v>-4128333632</v>
      </c>
      <c r="J10" s="6"/>
      <c r="K10" s="6">
        <v>3099112</v>
      </c>
      <c r="L10" s="6"/>
      <c r="M10" s="6">
        <v>4716509266</v>
      </c>
      <c r="N10" s="6"/>
      <c r="O10" s="6">
        <v>7227061073</v>
      </c>
      <c r="P10" s="6"/>
      <c r="Q10" s="6">
        <f t="shared" si="1"/>
        <v>-2510551807</v>
      </c>
    </row>
    <row r="11" spans="1:17" x14ac:dyDescent="0.55000000000000004">
      <c r="A11" s="1" t="s">
        <v>96</v>
      </c>
      <c r="C11" s="6">
        <v>20738724</v>
      </c>
      <c r="D11" s="6"/>
      <c r="E11" s="6">
        <v>226356307942</v>
      </c>
      <c r="F11" s="6"/>
      <c r="G11" s="6">
        <v>44982292356</v>
      </c>
      <c r="H11" s="6"/>
      <c r="I11" s="6">
        <f t="shared" si="0"/>
        <v>181374015586</v>
      </c>
      <c r="J11" s="6"/>
      <c r="K11" s="6">
        <v>20738724</v>
      </c>
      <c r="L11" s="6"/>
      <c r="M11" s="6">
        <v>226356307942</v>
      </c>
      <c r="N11" s="6"/>
      <c r="O11" s="6">
        <v>44982292356</v>
      </c>
      <c r="P11" s="6"/>
      <c r="Q11" s="6">
        <f t="shared" si="1"/>
        <v>181374015586</v>
      </c>
    </row>
    <row r="12" spans="1:17" x14ac:dyDescent="0.55000000000000004">
      <c r="A12" s="1" t="s">
        <v>70</v>
      </c>
      <c r="C12" s="6">
        <v>42700000</v>
      </c>
      <c r="D12" s="6"/>
      <c r="E12" s="6">
        <v>428703943500</v>
      </c>
      <c r="F12" s="6"/>
      <c r="G12" s="6">
        <v>452049207750</v>
      </c>
      <c r="H12" s="6"/>
      <c r="I12" s="6">
        <f t="shared" si="0"/>
        <v>-23345264250</v>
      </c>
      <c r="J12" s="6"/>
      <c r="K12" s="6">
        <v>42700000</v>
      </c>
      <c r="L12" s="6"/>
      <c r="M12" s="6">
        <v>428703943500</v>
      </c>
      <c r="N12" s="6"/>
      <c r="O12" s="6">
        <v>512772339807</v>
      </c>
      <c r="P12" s="6"/>
      <c r="Q12" s="6">
        <f t="shared" si="1"/>
        <v>-84068396307</v>
      </c>
    </row>
    <row r="13" spans="1:17" x14ac:dyDescent="0.55000000000000004">
      <c r="A13" s="1" t="s">
        <v>89</v>
      </c>
      <c r="C13" s="6">
        <v>2387808</v>
      </c>
      <c r="D13" s="6"/>
      <c r="E13" s="6">
        <v>35067574413</v>
      </c>
      <c r="F13" s="6"/>
      <c r="G13" s="6">
        <v>41374231054</v>
      </c>
      <c r="H13" s="6"/>
      <c r="I13" s="6">
        <f t="shared" si="0"/>
        <v>-6306656641</v>
      </c>
      <c r="J13" s="6"/>
      <c r="K13" s="6">
        <v>2387808</v>
      </c>
      <c r="L13" s="6"/>
      <c r="M13" s="6">
        <v>35067574413</v>
      </c>
      <c r="N13" s="6"/>
      <c r="O13" s="6">
        <v>43957227768</v>
      </c>
      <c r="P13" s="6"/>
      <c r="Q13" s="6">
        <f t="shared" si="1"/>
        <v>-8889653355</v>
      </c>
    </row>
    <row r="14" spans="1:17" x14ac:dyDescent="0.55000000000000004">
      <c r="A14" s="1" t="s">
        <v>88</v>
      </c>
      <c r="C14" s="6">
        <v>18133040</v>
      </c>
      <c r="D14" s="6"/>
      <c r="E14" s="6">
        <v>801109696022</v>
      </c>
      <c r="F14" s="6"/>
      <c r="G14" s="6">
        <v>857546435700</v>
      </c>
      <c r="H14" s="6"/>
      <c r="I14" s="6">
        <f t="shared" si="0"/>
        <v>-56436739678</v>
      </c>
      <c r="J14" s="6"/>
      <c r="K14" s="6">
        <v>18133040</v>
      </c>
      <c r="L14" s="6"/>
      <c r="M14" s="6">
        <v>801109696022</v>
      </c>
      <c r="N14" s="6"/>
      <c r="O14" s="6">
        <v>683315351150</v>
      </c>
      <c r="P14" s="6"/>
      <c r="Q14" s="6">
        <f t="shared" si="1"/>
        <v>117794344872</v>
      </c>
    </row>
    <row r="15" spans="1:17" x14ac:dyDescent="0.55000000000000004">
      <c r="A15" s="1" t="s">
        <v>67</v>
      </c>
      <c r="C15" s="6">
        <v>10148705</v>
      </c>
      <c r="D15" s="6"/>
      <c r="E15" s="6">
        <v>81412744056</v>
      </c>
      <c r="F15" s="6"/>
      <c r="G15" s="6">
        <v>83632174501</v>
      </c>
      <c r="H15" s="6"/>
      <c r="I15" s="6">
        <f t="shared" si="0"/>
        <v>-2219430445</v>
      </c>
      <c r="J15" s="6"/>
      <c r="K15" s="6">
        <v>10148705</v>
      </c>
      <c r="L15" s="6"/>
      <c r="M15" s="6">
        <v>81412744056</v>
      </c>
      <c r="N15" s="6"/>
      <c r="O15" s="6">
        <v>93278539505</v>
      </c>
      <c r="P15" s="6"/>
      <c r="Q15" s="6">
        <f t="shared" si="1"/>
        <v>-11865795449</v>
      </c>
    </row>
    <row r="16" spans="1:17" x14ac:dyDescent="0.55000000000000004">
      <c r="A16" s="1" t="s">
        <v>68</v>
      </c>
      <c r="C16" s="6">
        <v>1593955</v>
      </c>
      <c r="D16" s="6"/>
      <c r="E16" s="6">
        <v>25614557664</v>
      </c>
      <c r="F16" s="6"/>
      <c r="G16" s="6">
        <v>30409166813</v>
      </c>
      <c r="H16" s="6"/>
      <c r="I16" s="6">
        <f t="shared" si="0"/>
        <v>-4794609149</v>
      </c>
      <c r="J16" s="6"/>
      <c r="K16" s="6">
        <v>1593955</v>
      </c>
      <c r="L16" s="6"/>
      <c r="M16" s="6">
        <v>25614557664</v>
      </c>
      <c r="N16" s="6"/>
      <c r="O16" s="6">
        <v>43842311677</v>
      </c>
      <c r="P16" s="6"/>
      <c r="Q16" s="6">
        <f t="shared" si="1"/>
        <v>-18227754013</v>
      </c>
    </row>
    <row r="17" spans="1:17" x14ac:dyDescent="0.55000000000000004">
      <c r="A17" s="1" t="s">
        <v>66</v>
      </c>
      <c r="C17" s="6">
        <v>45861974</v>
      </c>
      <c r="D17" s="6"/>
      <c r="E17" s="6">
        <v>635511987850</v>
      </c>
      <c r="F17" s="6"/>
      <c r="G17" s="6">
        <v>705719194542</v>
      </c>
      <c r="H17" s="6"/>
      <c r="I17" s="6">
        <f t="shared" si="0"/>
        <v>-70207206692</v>
      </c>
      <c r="J17" s="6"/>
      <c r="K17" s="6">
        <v>45861974</v>
      </c>
      <c r="L17" s="6"/>
      <c r="M17" s="6">
        <v>635511987850</v>
      </c>
      <c r="N17" s="6"/>
      <c r="O17" s="6">
        <v>678411326485</v>
      </c>
      <c r="P17" s="6"/>
      <c r="Q17" s="6">
        <f t="shared" si="1"/>
        <v>-42899338635</v>
      </c>
    </row>
    <row r="18" spans="1:17" x14ac:dyDescent="0.55000000000000004">
      <c r="A18" s="1" t="s">
        <v>48</v>
      </c>
      <c r="C18" s="6">
        <v>10944108</v>
      </c>
      <c r="D18" s="6"/>
      <c r="E18" s="6">
        <v>238772084753</v>
      </c>
      <c r="F18" s="6"/>
      <c r="G18" s="6">
        <v>276750640789</v>
      </c>
      <c r="H18" s="6"/>
      <c r="I18" s="6">
        <f t="shared" si="0"/>
        <v>-37978556036</v>
      </c>
      <c r="J18" s="6"/>
      <c r="K18" s="6">
        <v>10944108</v>
      </c>
      <c r="L18" s="6"/>
      <c r="M18" s="6">
        <v>238772084753</v>
      </c>
      <c r="N18" s="6"/>
      <c r="O18" s="6">
        <v>284050443457</v>
      </c>
      <c r="P18" s="6"/>
      <c r="Q18" s="6">
        <f t="shared" si="1"/>
        <v>-45278358704</v>
      </c>
    </row>
    <row r="19" spans="1:17" x14ac:dyDescent="0.55000000000000004">
      <c r="A19" s="1" t="s">
        <v>82</v>
      </c>
      <c r="C19" s="6">
        <v>5440000</v>
      </c>
      <c r="D19" s="6"/>
      <c r="E19" s="6">
        <v>88268777136</v>
      </c>
      <c r="F19" s="6"/>
      <c r="G19" s="6">
        <v>94598643649</v>
      </c>
      <c r="H19" s="6"/>
      <c r="I19" s="6">
        <f t="shared" si="0"/>
        <v>-6329866513</v>
      </c>
      <c r="J19" s="6"/>
      <c r="K19" s="6">
        <v>5440000</v>
      </c>
      <c r="L19" s="6"/>
      <c r="M19" s="6">
        <v>88268777136</v>
      </c>
      <c r="N19" s="6"/>
      <c r="O19" s="6">
        <v>93835941857</v>
      </c>
      <c r="P19" s="6"/>
      <c r="Q19" s="6">
        <f t="shared" si="1"/>
        <v>-5567164721</v>
      </c>
    </row>
    <row r="20" spans="1:17" x14ac:dyDescent="0.55000000000000004">
      <c r="A20" s="1" t="s">
        <v>78</v>
      </c>
      <c r="C20" s="6">
        <v>11546874</v>
      </c>
      <c r="D20" s="6"/>
      <c r="E20" s="6">
        <v>162071761807</v>
      </c>
      <c r="F20" s="6"/>
      <c r="G20" s="6">
        <v>170829036398</v>
      </c>
      <c r="H20" s="6"/>
      <c r="I20" s="6">
        <f t="shared" si="0"/>
        <v>-8757274591</v>
      </c>
      <c r="J20" s="6"/>
      <c r="K20" s="6">
        <v>11546874</v>
      </c>
      <c r="L20" s="6"/>
      <c r="M20" s="6">
        <v>162071761807</v>
      </c>
      <c r="N20" s="6"/>
      <c r="O20" s="6">
        <v>245048403928</v>
      </c>
      <c r="P20" s="6"/>
      <c r="Q20" s="6">
        <f t="shared" si="1"/>
        <v>-82976642121</v>
      </c>
    </row>
    <row r="21" spans="1:17" x14ac:dyDescent="0.55000000000000004">
      <c r="A21" s="1" t="s">
        <v>83</v>
      </c>
      <c r="C21" s="6">
        <v>56629874</v>
      </c>
      <c r="D21" s="6"/>
      <c r="E21" s="6">
        <v>1357222451880</v>
      </c>
      <c r="F21" s="6"/>
      <c r="G21" s="6">
        <v>1321194979080</v>
      </c>
      <c r="H21" s="6"/>
      <c r="I21" s="6">
        <f t="shared" si="0"/>
        <v>36027472800</v>
      </c>
      <c r="J21" s="6"/>
      <c r="K21" s="6">
        <v>56629874</v>
      </c>
      <c r="L21" s="6"/>
      <c r="M21" s="6">
        <v>1357222451880</v>
      </c>
      <c r="N21" s="6"/>
      <c r="O21" s="6">
        <v>913634193775</v>
      </c>
      <c r="P21" s="6"/>
      <c r="Q21" s="6">
        <f t="shared" si="1"/>
        <v>443588258105</v>
      </c>
    </row>
    <row r="22" spans="1:17" x14ac:dyDescent="0.55000000000000004">
      <c r="A22" s="1" t="s">
        <v>94</v>
      </c>
      <c r="C22" s="6">
        <v>10359999</v>
      </c>
      <c r="D22" s="6"/>
      <c r="E22" s="6">
        <v>54684275701</v>
      </c>
      <c r="F22" s="6"/>
      <c r="G22" s="6">
        <v>73015351172</v>
      </c>
      <c r="H22" s="6"/>
      <c r="I22" s="6">
        <f t="shared" si="0"/>
        <v>-18331075471</v>
      </c>
      <c r="J22" s="6"/>
      <c r="K22" s="6">
        <v>10359999</v>
      </c>
      <c r="L22" s="6"/>
      <c r="M22" s="6">
        <v>54684275701</v>
      </c>
      <c r="N22" s="6"/>
      <c r="O22" s="6">
        <v>120137086603</v>
      </c>
      <c r="P22" s="6"/>
      <c r="Q22" s="6">
        <f t="shared" si="1"/>
        <v>-65452810902</v>
      </c>
    </row>
    <row r="23" spans="1:17" x14ac:dyDescent="0.55000000000000004">
      <c r="A23" s="1" t="s">
        <v>42</v>
      </c>
      <c r="C23" s="6">
        <v>7178060</v>
      </c>
      <c r="D23" s="6"/>
      <c r="E23" s="6">
        <v>72109852587</v>
      </c>
      <c r="F23" s="6"/>
      <c r="G23" s="6">
        <v>87657781420</v>
      </c>
      <c r="H23" s="6"/>
      <c r="I23" s="6">
        <f t="shared" si="0"/>
        <v>-15547928833</v>
      </c>
      <c r="J23" s="6"/>
      <c r="K23" s="6">
        <v>7178060</v>
      </c>
      <c r="L23" s="6"/>
      <c r="M23" s="6">
        <v>72109852587</v>
      </c>
      <c r="N23" s="6"/>
      <c r="O23" s="6">
        <v>278399972640</v>
      </c>
      <c r="P23" s="6"/>
      <c r="Q23" s="6">
        <f t="shared" si="1"/>
        <v>-206290120053</v>
      </c>
    </row>
    <row r="24" spans="1:17" x14ac:dyDescent="0.55000000000000004">
      <c r="A24" s="1" t="s">
        <v>27</v>
      </c>
      <c r="C24" s="6">
        <v>1679210</v>
      </c>
      <c r="D24" s="6"/>
      <c r="E24" s="6">
        <v>81124028844</v>
      </c>
      <c r="F24" s="6"/>
      <c r="G24" s="6">
        <v>80740108543</v>
      </c>
      <c r="H24" s="6"/>
      <c r="I24" s="6">
        <f t="shared" si="0"/>
        <v>383920301</v>
      </c>
      <c r="J24" s="6"/>
      <c r="K24" s="6">
        <v>1679210</v>
      </c>
      <c r="L24" s="6"/>
      <c r="M24" s="6">
        <v>81124028844</v>
      </c>
      <c r="N24" s="6"/>
      <c r="O24" s="6">
        <v>59524338859</v>
      </c>
      <c r="P24" s="6"/>
      <c r="Q24" s="6">
        <f t="shared" si="1"/>
        <v>21599689985</v>
      </c>
    </row>
    <row r="25" spans="1:17" x14ac:dyDescent="0.55000000000000004">
      <c r="A25" s="1" t="s">
        <v>73</v>
      </c>
      <c r="C25" s="6">
        <v>6737333</v>
      </c>
      <c r="D25" s="6"/>
      <c r="E25" s="6">
        <v>74942181270</v>
      </c>
      <c r="F25" s="6"/>
      <c r="G25" s="6">
        <v>81140962481</v>
      </c>
      <c r="H25" s="6"/>
      <c r="I25" s="6">
        <f t="shared" si="0"/>
        <v>-6198781211</v>
      </c>
      <c r="J25" s="6"/>
      <c r="K25" s="6">
        <v>6737333</v>
      </c>
      <c r="L25" s="6"/>
      <c r="M25" s="6">
        <v>74942181270</v>
      </c>
      <c r="N25" s="6"/>
      <c r="O25" s="6">
        <v>29342250771</v>
      </c>
      <c r="P25" s="6"/>
      <c r="Q25" s="6">
        <f t="shared" si="1"/>
        <v>45599930499</v>
      </c>
    </row>
    <row r="26" spans="1:17" x14ac:dyDescent="0.55000000000000004">
      <c r="A26" s="1" t="s">
        <v>79</v>
      </c>
      <c r="C26" s="6">
        <v>91735822</v>
      </c>
      <c r="D26" s="6"/>
      <c r="E26" s="6">
        <v>214022915587</v>
      </c>
      <c r="F26" s="6"/>
      <c r="G26" s="6">
        <v>277217581331</v>
      </c>
      <c r="H26" s="6"/>
      <c r="I26" s="6">
        <f t="shared" si="0"/>
        <v>-63194665744</v>
      </c>
      <c r="J26" s="6"/>
      <c r="K26" s="6">
        <v>91735822</v>
      </c>
      <c r="L26" s="6"/>
      <c r="M26" s="6">
        <v>214022915587</v>
      </c>
      <c r="N26" s="6"/>
      <c r="O26" s="6">
        <v>294413408111</v>
      </c>
      <c r="P26" s="6"/>
      <c r="Q26" s="6">
        <f t="shared" si="1"/>
        <v>-80390492524</v>
      </c>
    </row>
    <row r="27" spans="1:17" x14ac:dyDescent="0.55000000000000004">
      <c r="A27" s="1" t="s">
        <v>85</v>
      </c>
      <c r="C27" s="6">
        <v>8217393</v>
      </c>
      <c r="D27" s="6"/>
      <c r="E27" s="6">
        <v>158468890526</v>
      </c>
      <c r="F27" s="6"/>
      <c r="G27" s="6">
        <v>168107719949</v>
      </c>
      <c r="H27" s="6"/>
      <c r="I27" s="6">
        <f t="shared" si="0"/>
        <v>-9638829423</v>
      </c>
      <c r="J27" s="6"/>
      <c r="K27" s="6">
        <v>8217393</v>
      </c>
      <c r="L27" s="6"/>
      <c r="M27" s="6">
        <v>158468890526</v>
      </c>
      <c r="N27" s="6"/>
      <c r="O27" s="6">
        <v>223735201647</v>
      </c>
      <c r="P27" s="6"/>
      <c r="Q27" s="6">
        <f t="shared" si="1"/>
        <v>-65266311121</v>
      </c>
    </row>
    <row r="28" spans="1:17" x14ac:dyDescent="0.55000000000000004">
      <c r="A28" s="1" t="s">
        <v>24</v>
      </c>
      <c r="C28" s="6">
        <v>2400000</v>
      </c>
      <c r="D28" s="6"/>
      <c r="E28" s="6">
        <v>427091594400</v>
      </c>
      <c r="F28" s="6"/>
      <c r="G28" s="6">
        <v>449899077600</v>
      </c>
      <c r="H28" s="6"/>
      <c r="I28" s="6">
        <f t="shared" si="0"/>
        <v>-22807483200</v>
      </c>
      <c r="J28" s="6"/>
      <c r="K28" s="6">
        <v>2400000</v>
      </c>
      <c r="L28" s="6"/>
      <c r="M28" s="6">
        <v>427091594400</v>
      </c>
      <c r="N28" s="6"/>
      <c r="O28" s="6">
        <v>345714685200</v>
      </c>
      <c r="P28" s="6"/>
      <c r="Q28" s="6">
        <f t="shared" si="1"/>
        <v>81376909200</v>
      </c>
    </row>
    <row r="29" spans="1:17" x14ac:dyDescent="0.55000000000000004">
      <c r="A29" s="1" t="s">
        <v>36</v>
      </c>
      <c r="C29" s="6">
        <v>23508281</v>
      </c>
      <c r="D29" s="6"/>
      <c r="E29" s="6">
        <v>133199918349</v>
      </c>
      <c r="F29" s="6"/>
      <c r="G29" s="6">
        <v>96253506220</v>
      </c>
      <c r="H29" s="6"/>
      <c r="I29" s="6">
        <f t="shared" si="0"/>
        <v>36946412129</v>
      </c>
      <c r="J29" s="6"/>
      <c r="K29" s="6">
        <v>23508281</v>
      </c>
      <c r="L29" s="6"/>
      <c r="M29" s="6">
        <v>133199918349</v>
      </c>
      <c r="N29" s="6"/>
      <c r="O29" s="6">
        <v>143023865460</v>
      </c>
      <c r="P29" s="6"/>
      <c r="Q29" s="6">
        <f t="shared" si="1"/>
        <v>-9823947111</v>
      </c>
    </row>
    <row r="30" spans="1:17" x14ac:dyDescent="0.55000000000000004">
      <c r="A30" s="1" t="s">
        <v>37</v>
      </c>
      <c r="C30" s="6">
        <v>12239749</v>
      </c>
      <c r="D30" s="6"/>
      <c r="E30" s="6">
        <v>69716465887</v>
      </c>
      <c r="F30" s="6"/>
      <c r="G30" s="6">
        <v>64728027665</v>
      </c>
      <c r="H30" s="6"/>
      <c r="I30" s="6">
        <f t="shared" si="0"/>
        <v>4988438222</v>
      </c>
      <c r="J30" s="6"/>
      <c r="K30" s="6">
        <v>12239749</v>
      </c>
      <c r="L30" s="6"/>
      <c r="M30" s="6">
        <v>69716465887</v>
      </c>
      <c r="N30" s="6"/>
      <c r="O30" s="6">
        <v>87115165100</v>
      </c>
      <c r="P30" s="6"/>
      <c r="Q30" s="6">
        <f t="shared" si="1"/>
        <v>-17398699213</v>
      </c>
    </row>
    <row r="31" spans="1:17" x14ac:dyDescent="0.55000000000000004">
      <c r="A31" s="1" t="s">
        <v>30</v>
      </c>
      <c r="C31" s="6">
        <v>5688099</v>
      </c>
      <c r="D31" s="6"/>
      <c r="E31" s="6">
        <v>614391327757</v>
      </c>
      <c r="F31" s="6"/>
      <c r="G31" s="6">
        <v>674213343657</v>
      </c>
      <c r="H31" s="6"/>
      <c r="I31" s="6">
        <f t="shared" si="0"/>
        <v>-59822015900</v>
      </c>
      <c r="J31" s="6"/>
      <c r="K31" s="6">
        <v>5688099</v>
      </c>
      <c r="L31" s="6"/>
      <c r="M31" s="6">
        <v>614391327757</v>
      </c>
      <c r="N31" s="6"/>
      <c r="O31" s="6">
        <v>341573533131</v>
      </c>
      <c r="P31" s="6"/>
      <c r="Q31" s="6">
        <f t="shared" si="1"/>
        <v>272817794626</v>
      </c>
    </row>
    <row r="32" spans="1:17" x14ac:dyDescent="0.55000000000000004">
      <c r="A32" s="1" t="s">
        <v>61</v>
      </c>
      <c r="C32" s="6">
        <v>290100</v>
      </c>
      <c r="D32" s="6"/>
      <c r="E32" s="6">
        <v>378801195388</v>
      </c>
      <c r="F32" s="6"/>
      <c r="G32" s="6">
        <v>359976088922</v>
      </c>
      <c r="H32" s="6"/>
      <c r="I32" s="6">
        <f t="shared" si="0"/>
        <v>18825106466</v>
      </c>
      <c r="J32" s="6"/>
      <c r="K32" s="6">
        <v>290100</v>
      </c>
      <c r="L32" s="6"/>
      <c r="M32" s="6">
        <v>378801195388</v>
      </c>
      <c r="N32" s="6"/>
      <c r="O32" s="6">
        <v>316767474413</v>
      </c>
      <c r="P32" s="6"/>
      <c r="Q32" s="6">
        <f t="shared" si="1"/>
        <v>62033720975</v>
      </c>
    </row>
    <row r="33" spans="1:17" x14ac:dyDescent="0.55000000000000004">
      <c r="A33" s="1" t="s">
        <v>34</v>
      </c>
      <c r="C33" s="6">
        <v>3892776</v>
      </c>
      <c r="D33" s="6"/>
      <c r="E33" s="6">
        <v>470661148727</v>
      </c>
      <c r="F33" s="6"/>
      <c r="G33" s="6">
        <v>444038204526</v>
      </c>
      <c r="H33" s="6"/>
      <c r="I33" s="6">
        <f t="shared" si="0"/>
        <v>26622944201</v>
      </c>
      <c r="J33" s="6"/>
      <c r="K33" s="6">
        <v>3892776</v>
      </c>
      <c r="L33" s="6"/>
      <c r="M33" s="6">
        <v>470661148727</v>
      </c>
      <c r="N33" s="6"/>
      <c r="O33" s="6">
        <v>305389935522</v>
      </c>
      <c r="P33" s="6"/>
      <c r="Q33" s="6">
        <f t="shared" si="1"/>
        <v>165271213205</v>
      </c>
    </row>
    <row r="34" spans="1:17" x14ac:dyDescent="0.55000000000000004">
      <c r="A34" s="1" t="s">
        <v>52</v>
      </c>
      <c r="C34" s="6">
        <v>11359792</v>
      </c>
      <c r="D34" s="6"/>
      <c r="E34" s="6">
        <v>44412227467</v>
      </c>
      <c r="F34" s="6"/>
      <c r="G34" s="6">
        <v>60164848193</v>
      </c>
      <c r="H34" s="6"/>
      <c r="I34" s="6">
        <f t="shared" si="0"/>
        <v>-15752620726</v>
      </c>
      <c r="J34" s="6"/>
      <c r="K34" s="6">
        <v>11359792</v>
      </c>
      <c r="L34" s="6"/>
      <c r="M34" s="6">
        <v>44412227467</v>
      </c>
      <c r="N34" s="6"/>
      <c r="O34" s="6">
        <v>109568228608</v>
      </c>
      <c r="P34" s="6"/>
      <c r="Q34" s="6">
        <f t="shared" si="1"/>
        <v>-65156001141</v>
      </c>
    </row>
    <row r="35" spans="1:17" x14ac:dyDescent="0.55000000000000004">
      <c r="A35" s="1" t="s">
        <v>33</v>
      </c>
      <c r="C35" s="6">
        <v>8819709</v>
      </c>
      <c r="D35" s="6"/>
      <c r="E35" s="6">
        <v>232691097384</v>
      </c>
      <c r="F35" s="6"/>
      <c r="G35" s="6">
        <v>253942867101</v>
      </c>
      <c r="H35" s="6"/>
      <c r="I35" s="6">
        <f t="shared" si="0"/>
        <v>-21251769717</v>
      </c>
      <c r="J35" s="6"/>
      <c r="K35" s="6">
        <v>8819709</v>
      </c>
      <c r="L35" s="6"/>
      <c r="M35" s="6">
        <v>232691097384</v>
      </c>
      <c r="N35" s="6"/>
      <c r="O35" s="6">
        <v>250032682044</v>
      </c>
      <c r="P35" s="6"/>
      <c r="Q35" s="6">
        <f t="shared" si="1"/>
        <v>-17341584660</v>
      </c>
    </row>
    <row r="36" spans="1:17" x14ac:dyDescent="0.55000000000000004">
      <c r="A36" s="1" t="s">
        <v>72</v>
      </c>
      <c r="C36" s="6">
        <v>561012</v>
      </c>
      <c r="D36" s="6"/>
      <c r="E36" s="6">
        <v>17537173605</v>
      </c>
      <c r="F36" s="6"/>
      <c r="G36" s="6">
        <v>18377588290</v>
      </c>
      <c r="H36" s="6"/>
      <c r="I36" s="6">
        <f t="shared" si="0"/>
        <v>-840414685</v>
      </c>
      <c r="J36" s="6"/>
      <c r="K36" s="6">
        <v>561012</v>
      </c>
      <c r="L36" s="6"/>
      <c r="M36" s="6">
        <v>17537173605</v>
      </c>
      <c r="N36" s="6"/>
      <c r="O36" s="6">
        <v>16913136480</v>
      </c>
      <c r="P36" s="6"/>
      <c r="Q36" s="6">
        <f t="shared" si="1"/>
        <v>624037125</v>
      </c>
    </row>
    <row r="37" spans="1:17" x14ac:dyDescent="0.55000000000000004">
      <c r="A37" s="1" t="s">
        <v>63</v>
      </c>
      <c r="C37" s="6">
        <v>91400</v>
      </c>
      <c r="D37" s="6"/>
      <c r="E37" s="6">
        <v>119439005586</v>
      </c>
      <c r="F37" s="6"/>
      <c r="G37" s="6">
        <v>113360104922</v>
      </c>
      <c r="H37" s="6"/>
      <c r="I37" s="6">
        <f t="shared" si="0"/>
        <v>6078900664</v>
      </c>
      <c r="J37" s="6"/>
      <c r="K37" s="6">
        <v>91400</v>
      </c>
      <c r="L37" s="6"/>
      <c r="M37" s="6">
        <v>119439005586</v>
      </c>
      <c r="N37" s="6"/>
      <c r="O37" s="6">
        <v>93648316453</v>
      </c>
      <c r="P37" s="6"/>
      <c r="Q37" s="6">
        <f t="shared" si="1"/>
        <v>25790689133</v>
      </c>
    </row>
    <row r="38" spans="1:17" x14ac:dyDescent="0.55000000000000004">
      <c r="A38" s="1" t="s">
        <v>69</v>
      </c>
      <c r="C38" s="6">
        <v>178047</v>
      </c>
      <c r="D38" s="6"/>
      <c r="E38" s="6">
        <v>2334466712</v>
      </c>
      <c r="F38" s="6"/>
      <c r="G38" s="6">
        <v>2981533452</v>
      </c>
      <c r="H38" s="6"/>
      <c r="I38" s="6">
        <f t="shared" si="0"/>
        <v>-647066740</v>
      </c>
      <c r="J38" s="6"/>
      <c r="K38" s="6">
        <v>178047</v>
      </c>
      <c r="L38" s="6"/>
      <c r="M38" s="6">
        <v>2334466712</v>
      </c>
      <c r="N38" s="6"/>
      <c r="O38" s="6">
        <v>2424396101</v>
      </c>
      <c r="P38" s="6"/>
      <c r="Q38" s="6">
        <f t="shared" si="1"/>
        <v>-89929389</v>
      </c>
    </row>
    <row r="39" spans="1:17" x14ac:dyDescent="0.55000000000000004">
      <c r="A39" s="1" t="s">
        <v>26</v>
      </c>
      <c r="C39" s="6">
        <v>22344695</v>
      </c>
      <c r="D39" s="6"/>
      <c r="E39" s="6">
        <v>257012090573</v>
      </c>
      <c r="F39" s="6"/>
      <c r="G39" s="6">
        <v>234556017323</v>
      </c>
      <c r="H39" s="6"/>
      <c r="I39" s="6">
        <f t="shared" si="0"/>
        <v>22456073250</v>
      </c>
      <c r="J39" s="6"/>
      <c r="K39" s="6">
        <v>22344695</v>
      </c>
      <c r="L39" s="6"/>
      <c r="M39" s="6">
        <v>257012090573</v>
      </c>
      <c r="N39" s="6"/>
      <c r="O39" s="6">
        <v>197705682346</v>
      </c>
      <c r="P39" s="6"/>
      <c r="Q39" s="6">
        <f t="shared" si="1"/>
        <v>59306408227</v>
      </c>
    </row>
    <row r="40" spans="1:17" x14ac:dyDescent="0.55000000000000004">
      <c r="A40" s="1" t="s">
        <v>35</v>
      </c>
      <c r="C40" s="6">
        <v>3311040</v>
      </c>
      <c r="D40" s="6"/>
      <c r="E40" s="6">
        <v>346337761783</v>
      </c>
      <c r="F40" s="6"/>
      <c r="G40" s="6">
        <v>376614792114</v>
      </c>
      <c r="H40" s="6"/>
      <c r="I40" s="6">
        <f t="shared" si="0"/>
        <v>-30277030331</v>
      </c>
      <c r="J40" s="6"/>
      <c r="K40" s="6">
        <v>3311040</v>
      </c>
      <c r="L40" s="6"/>
      <c r="M40" s="6">
        <v>346337761783</v>
      </c>
      <c r="N40" s="6"/>
      <c r="O40" s="6">
        <v>281123164655</v>
      </c>
      <c r="P40" s="6"/>
      <c r="Q40" s="6">
        <f t="shared" si="1"/>
        <v>65214597128</v>
      </c>
    </row>
    <row r="41" spans="1:17" x14ac:dyDescent="0.55000000000000004">
      <c r="A41" s="1" t="s">
        <v>54</v>
      </c>
      <c r="C41" s="6">
        <v>80000000</v>
      </c>
      <c r="D41" s="6"/>
      <c r="E41" s="6">
        <v>476269236000</v>
      </c>
      <c r="F41" s="6"/>
      <c r="G41" s="6">
        <v>488834028000</v>
      </c>
      <c r="H41" s="6"/>
      <c r="I41" s="6">
        <f t="shared" si="0"/>
        <v>-12564792000</v>
      </c>
      <c r="J41" s="6"/>
      <c r="K41" s="6">
        <v>80000000</v>
      </c>
      <c r="L41" s="6"/>
      <c r="M41" s="6">
        <v>476269236000</v>
      </c>
      <c r="N41" s="6"/>
      <c r="O41" s="6">
        <v>596429999994</v>
      </c>
      <c r="P41" s="6"/>
      <c r="Q41" s="6">
        <f t="shared" si="1"/>
        <v>-120160763994</v>
      </c>
    </row>
    <row r="42" spans="1:17" x14ac:dyDescent="0.55000000000000004">
      <c r="A42" s="1" t="s">
        <v>53</v>
      </c>
      <c r="C42" s="6">
        <v>21477500</v>
      </c>
      <c r="D42" s="6"/>
      <c r="E42" s="6">
        <v>214991568371</v>
      </c>
      <c r="F42" s="6"/>
      <c r="G42" s="6">
        <v>231217347116</v>
      </c>
      <c r="H42" s="6"/>
      <c r="I42" s="6">
        <f t="shared" si="0"/>
        <v>-16225778745</v>
      </c>
      <c r="J42" s="6"/>
      <c r="K42" s="6">
        <v>21477500</v>
      </c>
      <c r="L42" s="6"/>
      <c r="M42" s="6">
        <v>214991568371</v>
      </c>
      <c r="N42" s="6"/>
      <c r="O42" s="6">
        <v>242746189908</v>
      </c>
      <c r="P42" s="6"/>
      <c r="Q42" s="6">
        <f t="shared" si="1"/>
        <v>-27754621537</v>
      </c>
    </row>
    <row r="43" spans="1:17" x14ac:dyDescent="0.55000000000000004">
      <c r="A43" s="1" t="s">
        <v>23</v>
      </c>
      <c r="C43" s="6">
        <v>1717429</v>
      </c>
      <c r="D43" s="6"/>
      <c r="E43" s="6">
        <v>118702331981</v>
      </c>
      <c r="F43" s="6"/>
      <c r="G43" s="6">
        <v>123806890771</v>
      </c>
      <c r="H43" s="6"/>
      <c r="I43" s="6">
        <f t="shared" si="0"/>
        <v>-5104558790</v>
      </c>
      <c r="J43" s="6"/>
      <c r="K43" s="6">
        <v>1717429</v>
      </c>
      <c r="L43" s="6"/>
      <c r="M43" s="6">
        <v>118702331981</v>
      </c>
      <c r="N43" s="6"/>
      <c r="O43" s="6">
        <v>71754048801</v>
      </c>
      <c r="P43" s="6"/>
      <c r="Q43" s="6">
        <f t="shared" si="1"/>
        <v>46948283180</v>
      </c>
    </row>
    <row r="44" spans="1:17" x14ac:dyDescent="0.55000000000000004">
      <c r="A44" s="1" t="s">
        <v>15</v>
      </c>
      <c r="C44" s="6">
        <v>956885</v>
      </c>
      <c r="D44" s="6"/>
      <c r="E44" s="6">
        <v>22771525329</v>
      </c>
      <c r="F44" s="6"/>
      <c r="G44" s="6">
        <v>25729731001</v>
      </c>
      <c r="H44" s="6"/>
      <c r="I44" s="6">
        <f t="shared" si="0"/>
        <v>-2958205672</v>
      </c>
      <c r="J44" s="6"/>
      <c r="K44" s="6">
        <v>956885</v>
      </c>
      <c r="L44" s="6"/>
      <c r="M44" s="6">
        <v>22771525329</v>
      </c>
      <c r="N44" s="6"/>
      <c r="O44" s="6">
        <v>22028778751</v>
      </c>
      <c r="P44" s="6"/>
      <c r="Q44" s="6">
        <f t="shared" si="1"/>
        <v>742746578</v>
      </c>
    </row>
    <row r="45" spans="1:17" x14ac:dyDescent="0.55000000000000004">
      <c r="A45" s="1" t="s">
        <v>49</v>
      </c>
      <c r="C45" s="6">
        <v>1199601</v>
      </c>
      <c r="D45" s="6"/>
      <c r="E45" s="6">
        <v>5921773115</v>
      </c>
      <c r="F45" s="6"/>
      <c r="G45" s="6">
        <v>7634291895</v>
      </c>
      <c r="H45" s="6"/>
      <c r="I45" s="6">
        <f t="shared" si="0"/>
        <v>-1712518780</v>
      </c>
      <c r="J45" s="6"/>
      <c r="K45" s="6">
        <v>1199601</v>
      </c>
      <c r="L45" s="6"/>
      <c r="M45" s="6">
        <v>5921773115</v>
      </c>
      <c r="N45" s="6"/>
      <c r="O45" s="6">
        <v>4011443071</v>
      </c>
      <c r="P45" s="6"/>
      <c r="Q45" s="6">
        <f t="shared" si="1"/>
        <v>1910330044</v>
      </c>
    </row>
    <row r="46" spans="1:17" x14ac:dyDescent="0.55000000000000004">
      <c r="A46" s="1" t="s">
        <v>62</v>
      </c>
      <c r="C46" s="6">
        <v>231600</v>
      </c>
      <c r="D46" s="6"/>
      <c r="E46" s="6">
        <v>302142863931</v>
      </c>
      <c r="F46" s="6"/>
      <c r="G46" s="6">
        <v>287182626033</v>
      </c>
      <c r="H46" s="6"/>
      <c r="I46" s="6">
        <f t="shared" si="0"/>
        <v>14960237898</v>
      </c>
      <c r="J46" s="6"/>
      <c r="K46" s="6">
        <v>231600</v>
      </c>
      <c r="L46" s="6"/>
      <c r="M46" s="6">
        <v>302142863931</v>
      </c>
      <c r="N46" s="6"/>
      <c r="O46" s="6">
        <v>232020934551</v>
      </c>
      <c r="P46" s="6"/>
      <c r="Q46" s="6">
        <f t="shared" si="1"/>
        <v>70121929380</v>
      </c>
    </row>
    <row r="47" spans="1:17" x14ac:dyDescent="0.55000000000000004">
      <c r="A47" s="1" t="s">
        <v>50</v>
      </c>
      <c r="C47" s="6">
        <v>219291</v>
      </c>
      <c r="D47" s="6"/>
      <c r="E47" s="6">
        <v>2152831894</v>
      </c>
      <c r="F47" s="6"/>
      <c r="G47" s="6">
        <v>2017898425</v>
      </c>
      <c r="H47" s="6"/>
      <c r="I47" s="6">
        <f t="shared" si="0"/>
        <v>134933469</v>
      </c>
      <c r="J47" s="6"/>
      <c r="K47" s="6">
        <v>219291</v>
      </c>
      <c r="L47" s="6"/>
      <c r="M47" s="6">
        <v>2152831894</v>
      </c>
      <c r="N47" s="6"/>
      <c r="O47" s="6">
        <v>1102498849</v>
      </c>
      <c r="P47" s="6"/>
      <c r="Q47" s="6">
        <f t="shared" si="1"/>
        <v>1050333045</v>
      </c>
    </row>
    <row r="48" spans="1:17" x14ac:dyDescent="0.55000000000000004">
      <c r="A48" s="1" t="s">
        <v>29</v>
      </c>
      <c r="C48" s="6">
        <v>4900000</v>
      </c>
      <c r="D48" s="6"/>
      <c r="E48" s="6">
        <v>434430665550</v>
      </c>
      <c r="F48" s="6"/>
      <c r="G48" s="6">
        <v>446412944250</v>
      </c>
      <c r="H48" s="6"/>
      <c r="I48" s="6">
        <f t="shared" si="0"/>
        <v>-11982278700</v>
      </c>
      <c r="J48" s="6"/>
      <c r="K48" s="6">
        <v>4900000</v>
      </c>
      <c r="L48" s="6"/>
      <c r="M48" s="6">
        <v>434430665550</v>
      </c>
      <c r="N48" s="6"/>
      <c r="O48" s="6">
        <v>338697800000</v>
      </c>
      <c r="P48" s="6"/>
      <c r="Q48" s="6">
        <f t="shared" si="1"/>
        <v>95732865550</v>
      </c>
    </row>
    <row r="49" spans="1:17" x14ac:dyDescent="0.55000000000000004">
      <c r="A49" s="1" t="s">
        <v>19</v>
      </c>
      <c r="C49" s="6">
        <v>35610438</v>
      </c>
      <c r="D49" s="6"/>
      <c r="E49" s="6">
        <v>175293648786</v>
      </c>
      <c r="F49" s="6"/>
      <c r="G49" s="6">
        <v>140474723548</v>
      </c>
      <c r="H49" s="6"/>
      <c r="I49" s="6">
        <f t="shared" si="0"/>
        <v>34818925238</v>
      </c>
      <c r="J49" s="6"/>
      <c r="K49" s="6">
        <v>35610438</v>
      </c>
      <c r="L49" s="6"/>
      <c r="M49" s="6">
        <v>175293648786</v>
      </c>
      <c r="N49" s="6"/>
      <c r="O49" s="6">
        <v>147187069403</v>
      </c>
      <c r="P49" s="6"/>
      <c r="Q49" s="6">
        <f t="shared" si="1"/>
        <v>28106579383</v>
      </c>
    </row>
    <row r="50" spans="1:17" x14ac:dyDescent="0.55000000000000004">
      <c r="A50" s="1" t="s">
        <v>75</v>
      </c>
      <c r="C50" s="6">
        <v>44039341</v>
      </c>
      <c r="D50" s="6"/>
      <c r="E50" s="6">
        <v>975796171270</v>
      </c>
      <c r="F50" s="6"/>
      <c r="G50" s="6">
        <v>1044844188106</v>
      </c>
      <c r="H50" s="6"/>
      <c r="I50" s="6">
        <f t="shared" si="0"/>
        <v>-69048016836</v>
      </c>
      <c r="J50" s="6"/>
      <c r="K50" s="6">
        <v>44039341</v>
      </c>
      <c r="L50" s="6"/>
      <c r="M50" s="6">
        <v>975796171270</v>
      </c>
      <c r="N50" s="6"/>
      <c r="O50" s="6">
        <v>883782609984</v>
      </c>
      <c r="P50" s="6"/>
      <c r="Q50" s="6">
        <f t="shared" si="1"/>
        <v>92013561286</v>
      </c>
    </row>
    <row r="51" spans="1:17" x14ac:dyDescent="0.55000000000000004">
      <c r="A51" s="1" t="s">
        <v>58</v>
      </c>
      <c r="C51" s="6">
        <v>4852690</v>
      </c>
      <c r="D51" s="6"/>
      <c r="E51" s="6">
        <v>34683240595</v>
      </c>
      <c r="F51" s="6"/>
      <c r="G51" s="6">
        <v>42546061481</v>
      </c>
      <c r="H51" s="6"/>
      <c r="I51" s="6">
        <f t="shared" si="0"/>
        <v>-7862820886</v>
      </c>
      <c r="J51" s="6"/>
      <c r="K51" s="6">
        <v>4852690</v>
      </c>
      <c r="L51" s="6"/>
      <c r="M51" s="6">
        <v>34683240595</v>
      </c>
      <c r="N51" s="6"/>
      <c r="O51" s="6">
        <v>47124076038</v>
      </c>
      <c r="P51" s="6"/>
      <c r="Q51" s="6">
        <f t="shared" si="1"/>
        <v>-12440835443</v>
      </c>
    </row>
    <row r="52" spans="1:17" x14ac:dyDescent="0.55000000000000004">
      <c r="A52" s="1" t="s">
        <v>38</v>
      </c>
      <c r="C52" s="6">
        <v>36012483</v>
      </c>
      <c r="D52" s="6"/>
      <c r="E52" s="6">
        <v>156796154220</v>
      </c>
      <c r="F52" s="6"/>
      <c r="G52" s="6">
        <v>187940595812</v>
      </c>
      <c r="H52" s="6"/>
      <c r="I52" s="6">
        <f t="shared" si="0"/>
        <v>-31144441592</v>
      </c>
      <c r="J52" s="6"/>
      <c r="K52" s="6">
        <v>36012483</v>
      </c>
      <c r="L52" s="6"/>
      <c r="M52" s="6">
        <v>156796154220</v>
      </c>
      <c r="N52" s="6"/>
      <c r="O52" s="6">
        <v>275317452416</v>
      </c>
      <c r="P52" s="6"/>
      <c r="Q52" s="6">
        <f t="shared" si="1"/>
        <v>-118521298196</v>
      </c>
    </row>
    <row r="53" spans="1:17" x14ac:dyDescent="0.55000000000000004">
      <c r="A53" s="1" t="s">
        <v>84</v>
      </c>
      <c r="C53" s="6">
        <v>35333329</v>
      </c>
      <c r="D53" s="6"/>
      <c r="E53" s="6">
        <v>242349360277</v>
      </c>
      <c r="F53" s="6"/>
      <c r="G53" s="6">
        <v>264125679607</v>
      </c>
      <c r="H53" s="6"/>
      <c r="I53" s="6">
        <f t="shared" si="0"/>
        <v>-21776319330</v>
      </c>
      <c r="J53" s="6"/>
      <c r="K53" s="6">
        <v>35333329</v>
      </c>
      <c r="L53" s="6"/>
      <c r="M53" s="6">
        <v>242349360277</v>
      </c>
      <c r="N53" s="6"/>
      <c r="O53" s="6">
        <v>355670933040</v>
      </c>
      <c r="P53" s="6"/>
      <c r="Q53" s="6">
        <f t="shared" si="1"/>
        <v>-113321572763</v>
      </c>
    </row>
    <row r="54" spans="1:17" x14ac:dyDescent="0.55000000000000004">
      <c r="A54" s="1" t="s">
        <v>18</v>
      </c>
      <c r="C54" s="6">
        <v>12000000</v>
      </c>
      <c r="D54" s="6"/>
      <c r="E54" s="6">
        <v>32028291000</v>
      </c>
      <c r="F54" s="6"/>
      <c r="G54" s="6">
        <v>37074088800</v>
      </c>
      <c r="H54" s="6"/>
      <c r="I54" s="6">
        <f t="shared" si="0"/>
        <v>-5045797800</v>
      </c>
      <c r="J54" s="6"/>
      <c r="K54" s="6">
        <v>12000000</v>
      </c>
      <c r="L54" s="6"/>
      <c r="M54" s="6">
        <v>32028291000</v>
      </c>
      <c r="N54" s="6"/>
      <c r="O54" s="6">
        <v>39720826740</v>
      </c>
      <c r="P54" s="6"/>
      <c r="Q54" s="6">
        <f t="shared" si="1"/>
        <v>-7692535740</v>
      </c>
    </row>
    <row r="55" spans="1:17" x14ac:dyDescent="0.55000000000000004">
      <c r="A55" s="1" t="s">
        <v>57</v>
      </c>
      <c r="C55" s="6">
        <v>9495314</v>
      </c>
      <c r="D55" s="6"/>
      <c r="E55" s="6">
        <v>125725040864</v>
      </c>
      <c r="F55" s="6"/>
      <c r="G55" s="6">
        <v>133748035213</v>
      </c>
      <c r="H55" s="6"/>
      <c r="I55" s="6">
        <f t="shared" si="0"/>
        <v>-8022994349</v>
      </c>
      <c r="J55" s="6"/>
      <c r="K55" s="6">
        <v>9495314</v>
      </c>
      <c r="L55" s="6"/>
      <c r="M55" s="6">
        <v>125725040864</v>
      </c>
      <c r="N55" s="6"/>
      <c r="O55" s="6">
        <v>143847569277</v>
      </c>
      <c r="P55" s="6"/>
      <c r="Q55" s="6">
        <f t="shared" si="1"/>
        <v>-18122528413</v>
      </c>
    </row>
    <row r="56" spans="1:17" x14ac:dyDescent="0.55000000000000004">
      <c r="A56" s="1" t="s">
        <v>56</v>
      </c>
      <c r="C56" s="6">
        <v>52995935</v>
      </c>
      <c r="D56" s="6"/>
      <c r="E56" s="6">
        <v>422498485677</v>
      </c>
      <c r="F56" s="6"/>
      <c r="G56" s="6">
        <v>419864455218</v>
      </c>
      <c r="H56" s="6"/>
      <c r="I56" s="6">
        <f t="shared" si="0"/>
        <v>2634030459</v>
      </c>
      <c r="J56" s="6"/>
      <c r="K56" s="6">
        <v>52995935</v>
      </c>
      <c r="L56" s="6"/>
      <c r="M56" s="6">
        <v>422498485677</v>
      </c>
      <c r="N56" s="6"/>
      <c r="O56" s="6">
        <v>395271362914</v>
      </c>
      <c r="P56" s="6"/>
      <c r="Q56" s="6">
        <f t="shared" si="1"/>
        <v>27227122763</v>
      </c>
    </row>
    <row r="57" spans="1:17" x14ac:dyDescent="0.55000000000000004">
      <c r="A57" s="1" t="s">
        <v>55</v>
      </c>
      <c r="C57" s="6">
        <v>96742880</v>
      </c>
      <c r="D57" s="6"/>
      <c r="E57" s="6">
        <v>499108078694</v>
      </c>
      <c r="F57" s="6"/>
      <c r="G57" s="6">
        <v>571218166561</v>
      </c>
      <c r="H57" s="6"/>
      <c r="I57" s="6">
        <f t="shared" si="0"/>
        <v>-72110087867</v>
      </c>
      <c r="J57" s="6"/>
      <c r="K57" s="6">
        <v>96742880</v>
      </c>
      <c r="L57" s="6"/>
      <c r="M57" s="6">
        <v>499108078694</v>
      </c>
      <c r="N57" s="6"/>
      <c r="O57" s="6">
        <v>659654320451</v>
      </c>
      <c r="P57" s="6"/>
      <c r="Q57" s="6">
        <f t="shared" si="1"/>
        <v>-160546241757</v>
      </c>
    </row>
    <row r="58" spans="1:17" x14ac:dyDescent="0.55000000000000004">
      <c r="A58" s="1" t="s">
        <v>59</v>
      </c>
      <c r="C58" s="6">
        <v>40664165</v>
      </c>
      <c r="D58" s="6"/>
      <c r="E58" s="6">
        <v>507298775889</v>
      </c>
      <c r="F58" s="6"/>
      <c r="G58" s="6">
        <v>718593315336</v>
      </c>
      <c r="H58" s="6"/>
      <c r="I58" s="6">
        <f t="shared" si="0"/>
        <v>-211294539447</v>
      </c>
      <c r="J58" s="6"/>
      <c r="K58" s="6">
        <v>40664165</v>
      </c>
      <c r="L58" s="6"/>
      <c r="M58" s="6">
        <v>507298775889</v>
      </c>
      <c r="N58" s="6"/>
      <c r="O58" s="6">
        <v>541948243572</v>
      </c>
      <c r="P58" s="6"/>
      <c r="Q58" s="6">
        <f t="shared" si="1"/>
        <v>-34649467683</v>
      </c>
    </row>
    <row r="59" spans="1:17" x14ac:dyDescent="0.55000000000000004">
      <c r="A59" s="1" t="s">
        <v>60</v>
      </c>
      <c r="C59" s="6">
        <v>59044533</v>
      </c>
      <c r="D59" s="6"/>
      <c r="E59" s="6">
        <v>858094847578</v>
      </c>
      <c r="F59" s="6"/>
      <c r="G59" s="6">
        <v>852811518249</v>
      </c>
      <c r="H59" s="6"/>
      <c r="I59" s="6">
        <f t="shared" si="0"/>
        <v>5283329329</v>
      </c>
      <c r="J59" s="6"/>
      <c r="K59" s="6">
        <v>59044533</v>
      </c>
      <c r="L59" s="6"/>
      <c r="M59" s="6">
        <v>858094847578</v>
      </c>
      <c r="N59" s="6"/>
      <c r="O59" s="6">
        <v>621561178933</v>
      </c>
      <c r="P59" s="6"/>
      <c r="Q59" s="6">
        <f t="shared" si="1"/>
        <v>236533668645</v>
      </c>
    </row>
    <row r="60" spans="1:17" x14ac:dyDescent="0.55000000000000004">
      <c r="A60" s="1" t="s">
        <v>87</v>
      </c>
      <c r="C60" s="6">
        <v>96872172</v>
      </c>
      <c r="D60" s="6"/>
      <c r="E60" s="6">
        <v>620144839793</v>
      </c>
      <c r="F60" s="6"/>
      <c r="G60" s="6">
        <v>639885475221</v>
      </c>
      <c r="H60" s="6"/>
      <c r="I60" s="6">
        <f t="shared" si="0"/>
        <v>-19740635428</v>
      </c>
      <c r="J60" s="6"/>
      <c r="K60" s="6">
        <v>96872172</v>
      </c>
      <c r="L60" s="6"/>
      <c r="M60" s="6">
        <v>620144839793</v>
      </c>
      <c r="N60" s="6"/>
      <c r="O60" s="6">
        <v>589743717407</v>
      </c>
      <c r="P60" s="6"/>
      <c r="Q60" s="6">
        <f t="shared" si="1"/>
        <v>30401122386</v>
      </c>
    </row>
    <row r="61" spans="1:17" x14ac:dyDescent="0.55000000000000004">
      <c r="A61" s="1" t="s">
        <v>39</v>
      </c>
      <c r="C61" s="6">
        <v>10593117</v>
      </c>
      <c r="D61" s="6"/>
      <c r="E61" s="6">
        <v>218499325042</v>
      </c>
      <c r="F61" s="6"/>
      <c r="G61" s="6">
        <v>238822394793</v>
      </c>
      <c r="H61" s="6"/>
      <c r="I61" s="6">
        <f t="shared" si="0"/>
        <v>-20323069751</v>
      </c>
      <c r="J61" s="6"/>
      <c r="K61" s="6">
        <v>10593117</v>
      </c>
      <c r="L61" s="6"/>
      <c r="M61" s="6">
        <v>218499325042</v>
      </c>
      <c r="N61" s="6"/>
      <c r="O61" s="6">
        <v>301436980498</v>
      </c>
      <c r="P61" s="6"/>
      <c r="Q61" s="6">
        <f t="shared" si="1"/>
        <v>-82937655456</v>
      </c>
    </row>
    <row r="62" spans="1:17" x14ac:dyDescent="0.55000000000000004">
      <c r="A62" s="1" t="s">
        <v>90</v>
      </c>
      <c r="C62" s="6">
        <v>64221896</v>
      </c>
      <c r="D62" s="6"/>
      <c r="E62" s="6">
        <v>105718668590</v>
      </c>
      <c r="F62" s="6"/>
      <c r="G62" s="6">
        <v>126913474128</v>
      </c>
      <c r="H62" s="6"/>
      <c r="I62" s="6">
        <f t="shared" si="0"/>
        <v>-21194805538</v>
      </c>
      <c r="J62" s="6"/>
      <c r="K62" s="6">
        <v>64221896</v>
      </c>
      <c r="L62" s="6"/>
      <c r="M62" s="6">
        <v>105718668590</v>
      </c>
      <c r="N62" s="6"/>
      <c r="O62" s="6">
        <v>153294881023</v>
      </c>
      <c r="P62" s="6"/>
      <c r="Q62" s="6">
        <f t="shared" si="1"/>
        <v>-47576212433</v>
      </c>
    </row>
    <row r="63" spans="1:17" x14ac:dyDescent="0.55000000000000004">
      <c r="A63" s="1" t="s">
        <v>80</v>
      </c>
      <c r="C63" s="6">
        <v>49573188</v>
      </c>
      <c r="D63" s="6"/>
      <c r="E63" s="6">
        <v>658357119819</v>
      </c>
      <c r="F63" s="6"/>
      <c r="G63" s="6">
        <v>643080869284</v>
      </c>
      <c r="H63" s="6"/>
      <c r="I63" s="6">
        <f t="shared" si="0"/>
        <v>15276250535</v>
      </c>
      <c r="J63" s="6"/>
      <c r="K63" s="6">
        <v>49573188</v>
      </c>
      <c r="L63" s="6"/>
      <c r="M63" s="6">
        <v>658357119819</v>
      </c>
      <c r="N63" s="6"/>
      <c r="O63" s="6">
        <v>627340334313</v>
      </c>
      <c r="P63" s="6"/>
      <c r="Q63" s="6">
        <f t="shared" si="1"/>
        <v>31016785506</v>
      </c>
    </row>
    <row r="64" spans="1:17" x14ac:dyDescent="0.55000000000000004">
      <c r="A64" s="1" t="s">
        <v>93</v>
      </c>
      <c r="C64" s="6">
        <v>4400000</v>
      </c>
      <c r="D64" s="6"/>
      <c r="E64" s="6">
        <v>56553492600</v>
      </c>
      <c r="F64" s="6"/>
      <c r="G64" s="6">
        <v>64732536000</v>
      </c>
      <c r="H64" s="6"/>
      <c r="I64" s="6">
        <f t="shared" si="0"/>
        <v>-8179043400</v>
      </c>
      <c r="J64" s="6"/>
      <c r="K64" s="6">
        <v>4400000</v>
      </c>
      <c r="L64" s="6"/>
      <c r="M64" s="6">
        <v>56553492600</v>
      </c>
      <c r="N64" s="6"/>
      <c r="O64" s="6">
        <v>72125268134</v>
      </c>
      <c r="P64" s="6"/>
      <c r="Q64" s="6">
        <f t="shared" si="1"/>
        <v>-15571775534</v>
      </c>
    </row>
    <row r="65" spans="1:17" x14ac:dyDescent="0.55000000000000004">
      <c r="A65" s="1" t="s">
        <v>41</v>
      </c>
      <c r="C65" s="6">
        <v>60880844</v>
      </c>
      <c r="D65" s="6"/>
      <c r="E65" s="6">
        <v>554350403280</v>
      </c>
      <c r="F65" s="6"/>
      <c r="G65" s="6">
        <v>598528983454</v>
      </c>
      <c r="H65" s="6"/>
      <c r="I65" s="6">
        <f t="shared" si="0"/>
        <v>-44178580174</v>
      </c>
      <c r="J65" s="6"/>
      <c r="K65" s="6">
        <v>60880844</v>
      </c>
      <c r="L65" s="6"/>
      <c r="M65" s="6">
        <v>554350403280</v>
      </c>
      <c r="N65" s="6"/>
      <c r="O65" s="6">
        <v>471200534811</v>
      </c>
      <c r="P65" s="6"/>
      <c r="Q65" s="6">
        <f t="shared" si="1"/>
        <v>83149868469</v>
      </c>
    </row>
    <row r="66" spans="1:17" x14ac:dyDescent="0.55000000000000004">
      <c r="A66" s="1" t="s">
        <v>32</v>
      </c>
      <c r="C66" s="6">
        <v>10520888</v>
      </c>
      <c r="D66" s="6"/>
      <c r="E66" s="6">
        <v>776632520079</v>
      </c>
      <c r="F66" s="6"/>
      <c r="G66" s="6">
        <v>886862883150</v>
      </c>
      <c r="H66" s="6"/>
      <c r="I66" s="6">
        <f t="shared" si="0"/>
        <v>-110230363071</v>
      </c>
      <c r="J66" s="6"/>
      <c r="K66" s="6">
        <v>10520888</v>
      </c>
      <c r="L66" s="6"/>
      <c r="M66" s="6">
        <v>776632520079</v>
      </c>
      <c r="N66" s="6"/>
      <c r="O66" s="6">
        <v>576565456926</v>
      </c>
      <c r="P66" s="6"/>
      <c r="Q66" s="6">
        <f t="shared" si="1"/>
        <v>200067063153</v>
      </c>
    </row>
    <row r="67" spans="1:17" x14ac:dyDescent="0.55000000000000004">
      <c r="A67" s="1" t="s">
        <v>92</v>
      </c>
      <c r="C67" s="6">
        <v>1506553</v>
      </c>
      <c r="D67" s="6"/>
      <c r="E67" s="6">
        <v>43939261543</v>
      </c>
      <c r="F67" s="6"/>
      <c r="G67" s="6">
        <v>42606407324</v>
      </c>
      <c r="H67" s="6"/>
      <c r="I67" s="6">
        <f t="shared" si="0"/>
        <v>1332854219</v>
      </c>
      <c r="J67" s="6"/>
      <c r="K67" s="6">
        <v>1506553</v>
      </c>
      <c r="L67" s="6"/>
      <c r="M67" s="6">
        <v>43939261543</v>
      </c>
      <c r="N67" s="6"/>
      <c r="O67" s="6">
        <v>50962953998</v>
      </c>
      <c r="P67" s="6"/>
      <c r="Q67" s="6">
        <f t="shared" si="1"/>
        <v>-7023692455</v>
      </c>
    </row>
    <row r="68" spans="1:17" x14ac:dyDescent="0.55000000000000004">
      <c r="A68" s="1" t="s">
        <v>65</v>
      </c>
      <c r="C68" s="6">
        <v>4530397</v>
      </c>
      <c r="D68" s="6"/>
      <c r="E68" s="6">
        <v>89663513054</v>
      </c>
      <c r="F68" s="6"/>
      <c r="G68" s="6">
        <v>103624180581</v>
      </c>
      <c r="H68" s="6"/>
      <c r="I68" s="6">
        <f t="shared" si="0"/>
        <v>-13960667527</v>
      </c>
      <c r="J68" s="6"/>
      <c r="K68" s="6">
        <v>4530397</v>
      </c>
      <c r="L68" s="6"/>
      <c r="M68" s="6">
        <v>89663513054</v>
      </c>
      <c r="N68" s="6"/>
      <c r="O68" s="6">
        <v>112349360159</v>
      </c>
      <c r="P68" s="6"/>
      <c r="Q68" s="6">
        <f t="shared" si="1"/>
        <v>-22685847105</v>
      </c>
    </row>
    <row r="69" spans="1:17" x14ac:dyDescent="0.55000000000000004">
      <c r="A69" s="1" t="s">
        <v>64</v>
      </c>
      <c r="C69" s="6">
        <v>1023131</v>
      </c>
      <c r="D69" s="6"/>
      <c r="E69" s="6">
        <v>41454687783</v>
      </c>
      <c r="F69" s="6"/>
      <c r="G69" s="6">
        <v>42278492913</v>
      </c>
      <c r="H69" s="6"/>
      <c r="I69" s="6">
        <f t="shared" si="0"/>
        <v>-823805130</v>
      </c>
      <c r="J69" s="6"/>
      <c r="K69" s="6">
        <v>1023131</v>
      </c>
      <c r="L69" s="6"/>
      <c r="M69" s="6">
        <v>41454687783</v>
      </c>
      <c r="N69" s="6"/>
      <c r="O69" s="6">
        <v>41302131278</v>
      </c>
      <c r="P69" s="6"/>
      <c r="Q69" s="6">
        <f t="shared" si="1"/>
        <v>152556505</v>
      </c>
    </row>
    <row r="70" spans="1:17" x14ac:dyDescent="0.55000000000000004">
      <c r="A70" s="1" t="s">
        <v>51</v>
      </c>
      <c r="C70" s="6">
        <v>538214</v>
      </c>
      <c r="D70" s="6"/>
      <c r="E70" s="6">
        <v>217567828113</v>
      </c>
      <c r="F70" s="6"/>
      <c r="G70" s="6">
        <v>235496067724</v>
      </c>
      <c r="H70" s="6"/>
      <c r="I70" s="6">
        <f t="shared" si="0"/>
        <v>-17928239611</v>
      </c>
      <c r="J70" s="6"/>
      <c r="K70" s="6">
        <v>538214</v>
      </c>
      <c r="L70" s="6"/>
      <c r="M70" s="6">
        <v>217567828113</v>
      </c>
      <c r="N70" s="6"/>
      <c r="O70" s="6">
        <v>218140290554</v>
      </c>
      <c r="P70" s="6"/>
      <c r="Q70" s="6">
        <f t="shared" si="1"/>
        <v>-572462441</v>
      </c>
    </row>
    <row r="71" spans="1:17" x14ac:dyDescent="0.55000000000000004">
      <c r="A71" s="1" t="s">
        <v>21</v>
      </c>
      <c r="C71" s="6">
        <v>8075669</v>
      </c>
      <c r="D71" s="6"/>
      <c r="E71" s="6">
        <v>248133696163</v>
      </c>
      <c r="F71" s="6"/>
      <c r="G71" s="6">
        <v>263707276576</v>
      </c>
      <c r="H71" s="6"/>
      <c r="I71" s="6">
        <f t="shared" si="0"/>
        <v>-15573580413</v>
      </c>
      <c r="J71" s="6"/>
      <c r="K71" s="6">
        <v>8075669</v>
      </c>
      <c r="L71" s="6"/>
      <c r="M71" s="6">
        <v>248133696163</v>
      </c>
      <c r="N71" s="6"/>
      <c r="O71" s="6">
        <v>229589896841</v>
      </c>
      <c r="P71" s="6"/>
      <c r="Q71" s="6">
        <f t="shared" si="1"/>
        <v>18543799322</v>
      </c>
    </row>
    <row r="72" spans="1:17" x14ac:dyDescent="0.55000000000000004">
      <c r="A72" s="1" t="s">
        <v>86</v>
      </c>
      <c r="C72" s="6">
        <v>27837840</v>
      </c>
      <c r="D72" s="6"/>
      <c r="E72" s="6">
        <v>775375179953</v>
      </c>
      <c r="F72" s="6"/>
      <c r="G72" s="6">
        <v>783676841408</v>
      </c>
      <c r="H72" s="6"/>
      <c r="I72" s="6">
        <f t="shared" si="0"/>
        <v>-8301661455</v>
      </c>
      <c r="J72" s="6"/>
      <c r="K72" s="6">
        <v>27837840</v>
      </c>
      <c r="L72" s="6"/>
      <c r="M72" s="6">
        <v>775375179953</v>
      </c>
      <c r="N72" s="6"/>
      <c r="O72" s="6">
        <v>673019568647</v>
      </c>
      <c r="P72" s="6"/>
      <c r="Q72" s="6">
        <f t="shared" si="1"/>
        <v>102355611306</v>
      </c>
    </row>
    <row r="73" spans="1:17" x14ac:dyDescent="0.55000000000000004">
      <c r="A73" s="1" t="s">
        <v>77</v>
      </c>
      <c r="C73" s="6">
        <v>163249622</v>
      </c>
      <c r="D73" s="6"/>
      <c r="E73" s="6">
        <v>1642256261900</v>
      </c>
      <c r="F73" s="6"/>
      <c r="G73" s="6">
        <v>1765587759830</v>
      </c>
      <c r="H73" s="6"/>
      <c r="I73" s="6">
        <f t="shared" ref="I73:I109" si="2">E73-G73</f>
        <v>-123331497930</v>
      </c>
      <c r="J73" s="6"/>
      <c r="K73" s="6">
        <v>163249622</v>
      </c>
      <c r="L73" s="6"/>
      <c r="M73" s="6">
        <v>1642256261900</v>
      </c>
      <c r="N73" s="6"/>
      <c r="O73" s="6">
        <v>1485323599028</v>
      </c>
      <c r="P73" s="6"/>
      <c r="Q73" s="6">
        <f t="shared" ref="Q73:Q109" si="3">M73-O73</f>
        <v>156932662872</v>
      </c>
    </row>
    <row r="74" spans="1:17" x14ac:dyDescent="0.55000000000000004">
      <c r="A74" s="1" t="s">
        <v>74</v>
      </c>
      <c r="C74" s="6">
        <v>221515906</v>
      </c>
      <c r="D74" s="6"/>
      <c r="E74" s="6">
        <v>1385044705199</v>
      </c>
      <c r="F74" s="6"/>
      <c r="G74" s="6">
        <v>1433488240199</v>
      </c>
      <c r="H74" s="6"/>
      <c r="I74" s="6">
        <f t="shared" si="2"/>
        <v>-48443535000</v>
      </c>
      <c r="J74" s="6"/>
      <c r="K74" s="6">
        <v>221515906</v>
      </c>
      <c r="L74" s="6"/>
      <c r="M74" s="6">
        <v>1385044705199</v>
      </c>
      <c r="N74" s="6"/>
      <c r="O74" s="6">
        <v>1339797195657</v>
      </c>
      <c r="P74" s="6"/>
      <c r="Q74" s="6">
        <f t="shared" si="3"/>
        <v>45247509542</v>
      </c>
    </row>
    <row r="75" spans="1:17" x14ac:dyDescent="0.55000000000000004">
      <c r="A75" s="1" t="s">
        <v>95</v>
      </c>
      <c r="C75" s="6">
        <v>1909925</v>
      </c>
      <c r="D75" s="6"/>
      <c r="E75" s="6">
        <v>31155385127</v>
      </c>
      <c r="F75" s="6"/>
      <c r="G75" s="6">
        <v>30022623928</v>
      </c>
      <c r="H75" s="6"/>
      <c r="I75" s="6">
        <f t="shared" si="2"/>
        <v>1132761199</v>
      </c>
      <c r="J75" s="6"/>
      <c r="K75" s="6">
        <v>1909925</v>
      </c>
      <c r="L75" s="6"/>
      <c r="M75" s="6">
        <v>31155385127</v>
      </c>
      <c r="N75" s="6"/>
      <c r="O75" s="6">
        <v>30022623928</v>
      </c>
      <c r="P75" s="6"/>
      <c r="Q75" s="6">
        <f t="shared" si="3"/>
        <v>1132761199</v>
      </c>
    </row>
    <row r="76" spans="1:17" x14ac:dyDescent="0.55000000000000004">
      <c r="A76" s="1" t="s">
        <v>31</v>
      </c>
      <c r="C76" s="6">
        <v>3888326</v>
      </c>
      <c r="D76" s="6"/>
      <c r="E76" s="6">
        <v>193839301584</v>
      </c>
      <c r="F76" s="6"/>
      <c r="G76" s="6">
        <v>207019601053</v>
      </c>
      <c r="H76" s="6"/>
      <c r="I76" s="6">
        <f t="shared" si="2"/>
        <v>-13180299469</v>
      </c>
      <c r="J76" s="6"/>
      <c r="K76" s="6">
        <v>3888326</v>
      </c>
      <c r="L76" s="6"/>
      <c r="M76" s="6">
        <v>193839301584</v>
      </c>
      <c r="N76" s="6"/>
      <c r="O76" s="6">
        <v>172928621191</v>
      </c>
      <c r="P76" s="6"/>
      <c r="Q76" s="6">
        <f t="shared" si="3"/>
        <v>20910680393</v>
      </c>
    </row>
    <row r="77" spans="1:17" x14ac:dyDescent="0.55000000000000004">
      <c r="A77" s="1" t="s">
        <v>76</v>
      </c>
      <c r="C77" s="6">
        <v>4871214</v>
      </c>
      <c r="D77" s="6"/>
      <c r="E77" s="6">
        <v>110160738794</v>
      </c>
      <c r="F77" s="6"/>
      <c r="G77" s="6">
        <v>117085128090</v>
      </c>
      <c r="H77" s="6"/>
      <c r="I77" s="6">
        <f t="shared" si="2"/>
        <v>-6924389296</v>
      </c>
      <c r="J77" s="6"/>
      <c r="K77" s="6">
        <v>4871214</v>
      </c>
      <c r="L77" s="6"/>
      <c r="M77" s="6">
        <v>110160738794</v>
      </c>
      <c r="N77" s="6"/>
      <c r="O77" s="6">
        <v>105284611199</v>
      </c>
      <c r="P77" s="6"/>
      <c r="Q77" s="6">
        <f t="shared" si="3"/>
        <v>4876127595</v>
      </c>
    </row>
    <row r="78" spans="1:17" x14ac:dyDescent="0.55000000000000004">
      <c r="A78" s="1" t="s">
        <v>16</v>
      </c>
      <c r="C78" s="6">
        <v>242400000</v>
      </c>
      <c r="D78" s="6"/>
      <c r="E78" s="6">
        <v>447699443760</v>
      </c>
      <c r="F78" s="6"/>
      <c r="G78" s="6">
        <v>453000513600</v>
      </c>
      <c r="H78" s="6"/>
      <c r="I78" s="6">
        <f t="shared" si="2"/>
        <v>-5301069840</v>
      </c>
      <c r="J78" s="6"/>
      <c r="K78" s="6">
        <v>242400000</v>
      </c>
      <c r="L78" s="6"/>
      <c r="M78" s="6">
        <v>447699443760</v>
      </c>
      <c r="N78" s="6"/>
      <c r="O78" s="6">
        <v>621670917931</v>
      </c>
      <c r="P78" s="6"/>
      <c r="Q78" s="6">
        <f t="shared" si="3"/>
        <v>-173971474171</v>
      </c>
    </row>
    <row r="79" spans="1:17" x14ac:dyDescent="0.55000000000000004">
      <c r="A79" s="1" t="s">
        <v>17</v>
      </c>
      <c r="C79" s="6">
        <v>75603088</v>
      </c>
      <c r="D79" s="6"/>
      <c r="E79" s="6">
        <v>129263589357</v>
      </c>
      <c r="F79" s="6"/>
      <c r="G79" s="6">
        <v>137079527318</v>
      </c>
      <c r="H79" s="6"/>
      <c r="I79" s="6">
        <f t="shared" si="2"/>
        <v>-7815937961</v>
      </c>
      <c r="J79" s="6"/>
      <c r="K79" s="6">
        <v>75603088</v>
      </c>
      <c r="L79" s="6"/>
      <c r="M79" s="6">
        <v>129263589357</v>
      </c>
      <c r="N79" s="6"/>
      <c r="O79" s="6">
        <v>172100942021</v>
      </c>
      <c r="P79" s="6"/>
      <c r="Q79" s="6">
        <f t="shared" si="3"/>
        <v>-42837352664</v>
      </c>
    </row>
    <row r="80" spans="1:17" x14ac:dyDescent="0.55000000000000004">
      <c r="A80" s="1" t="s">
        <v>47</v>
      </c>
      <c r="C80" s="6">
        <v>69831606</v>
      </c>
      <c r="D80" s="6"/>
      <c r="E80" s="6">
        <v>255798357774</v>
      </c>
      <c r="F80" s="6"/>
      <c r="G80" s="6">
        <v>306402700466</v>
      </c>
      <c r="H80" s="6"/>
      <c r="I80" s="6">
        <f t="shared" si="2"/>
        <v>-50604342692</v>
      </c>
      <c r="J80" s="6"/>
      <c r="K80" s="6">
        <v>69831606</v>
      </c>
      <c r="L80" s="6"/>
      <c r="M80" s="6">
        <v>255798357774</v>
      </c>
      <c r="N80" s="6"/>
      <c r="O80" s="6">
        <v>498833780805</v>
      </c>
      <c r="P80" s="6"/>
      <c r="Q80" s="6">
        <f t="shared" si="3"/>
        <v>-243035423031</v>
      </c>
    </row>
    <row r="81" spans="1:17" x14ac:dyDescent="0.55000000000000004">
      <c r="A81" s="1" t="s">
        <v>28</v>
      </c>
      <c r="C81" s="6">
        <v>3006727</v>
      </c>
      <c r="D81" s="6"/>
      <c r="E81" s="6">
        <v>658975787267</v>
      </c>
      <c r="F81" s="6"/>
      <c r="G81" s="6">
        <v>748832182064</v>
      </c>
      <c r="H81" s="6"/>
      <c r="I81" s="6">
        <f t="shared" si="2"/>
        <v>-89856394797</v>
      </c>
      <c r="J81" s="6"/>
      <c r="K81" s="6">
        <v>3006727</v>
      </c>
      <c r="L81" s="6"/>
      <c r="M81" s="6">
        <v>658975787267</v>
      </c>
      <c r="N81" s="6"/>
      <c r="O81" s="6">
        <v>622567929796</v>
      </c>
      <c r="P81" s="6"/>
      <c r="Q81" s="6">
        <f t="shared" si="3"/>
        <v>36407857471</v>
      </c>
    </row>
    <row r="82" spans="1:17" x14ac:dyDescent="0.55000000000000004">
      <c r="A82" s="1" t="s">
        <v>71</v>
      </c>
      <c r="C82" s="6">
        <v>1181108</v>
      </c>
      <c r="D82" s="6"/>
      <c r="E82" s="6">
        <v>62073631158</v>
      </c>
      <c r="F82" s="6"/>
      <c r="G82" s="6">
        <v>64269161501</v>
      </c>
      <c r="H82" s="6"/>
      <c r="I82" s="6">
        <f t="shared" si="2"/>
        <v>-2195530343</v>
      </c>
      <c r="J82" s="6"/>
      <c r="K82" s="6">
        <v>1181108</v>
      </c>
      <c r="L82" s="6"/>
      <c r="M82" s="6">
        <v>62073631174</v>
      </c>
      <c r="N82" s="6"/>
      <c r="O82" s="6">
        <v>41468519988</v>
      </c>
      <c r="P82" s="6"/>
      <c r="Q82" s="6">
        <f t="shared" si="3"/>
        <v>20605111186</v>
      </c>
    </row>
    <row r="83" spans="1:17" x14ac:dyDescent="0.55000000000000004">
      <c r="A83" s="1" t="s">
        <v>25</v>
      </c>
      <c r="C83" s="6">
        <v>8755105</v>
      </c>
      <c r="D83" s="6"/>
      <c r="E83" s="6">
        <v>1654964785737</v>
      </c>
      <c r="F83" s="6"/>
      <c r="G83" s="6">
        <v>1575419254912</v>
      </c>
      <c r="H83" s="6"/>
      <c r="I83" s="6">
        <f t="shared" si="2"/>
        <v>79545530825</v>
      </c>
      <c r="J83" s="6"/>
      <c r="K83" s="6">
        <v>8755105</v>
      </c>
      <c r="L83" s="6"/>
      <c r="M83" s="6">
        <v>1654964785737</v>
      </c>
      <c r="N83" s="6"/>
      <c r="O83" s="6">
        <v>797021850434</v>
      </c>
      <c r="P83" s="6"/>
      <c r="Q83" s="6">
        <f t="shared" si="3"/>
        <v>857942935303</v>
      </c>
    </row>
    <row r="84" spans="1:17" x14ac:dyDescent="0.55000000000000004">
      <c r="A84" s="1" t="s">
        <v>81</v>
      </c>
      <c r="C84" s="6">
        <v>6700000</v>
      </c>
      <c r="D84" s="6"/>
      <c r="E84" s="6">
        <v>213324124050</v>
      </c>
      <c r="F84" s="6"/>
      <c r="G84" s="6">
        <v>210127259250</v>
      </c>
      <c r="H84" s="6"/>
      <c r="I84" s="6">
        <f t="shared" si="2"/>
        <v>3196864800</v>
      </c>
      <c r="J84" s="6"/>
      <c r="K84" s="6">
        <v>6700000</v>
      </c>
      <c r="L84" s="6"/>
      <c r="M84" s="6">
        <v>213324124050</v>
      </c>
      <c r="N84" s="6"/>
      <c r="O84" s="6">
        <v>123168295500</v>
      </c>
      <c r="P84" s="6"/>
      <c r="Q84" s="6">
        <f t="shared" si="3"/>
        <v>90155828550</v>
      </c>
    </row>
    <row r="85" spans="1:17" x14ac:dyDescent="0.55000000000000004">
      <c r="A85" s="1" t="s">
        <v>20</v>
      </c>
      <c r="C85" s="6">
        <v>16077906</v>
      </c>
      <c r="D85" s="6"/>
      <c r="E85" s="6">
        <v>95254165057</v>
      </c>
      <c r="F85" s="6"/>
      <c r="G85" s="6">
        <v>102446174164</v>
      </c>
      <c r="H85" s="6"/>
      <c r="I85" s="6">
        <f t="shared" si="2"/>
        <v>-7192009107</v>
      </c>
      <c r="J85" s="6"/>
      <c r="K85" s="6">
        <v>16077906</v>
      </c>
      <c r="L85" s="6"/>
      <c r="M85" s="6">
        <v>95254165057</v>
      </c>
      <c r="N85" s="6"/>
      <c r="O85" s="6">
        <v>79521093927</v>
      </c>
      <c r="P85" s="6"/>
      <c r="Q85" s="6">
        <f t="shared" si="3"/>
        <v>15733071130</v>
      </c>
    </row>
    <row r="86" spans="1:17" x14ac:dyDescent="0.55000000000000004">
      <c r="A86" s="1" t="s">
        <v>22</v>
      </c>
      <c r="C86" s="6">
        <v>5846359</v>
      </c>
      <c r="D86" s="6"/>
      <c r="E86" s="6">
        <v>630782339657</v>
      </c>
      <c r="F86" s="6"/>
      <c r="G86" s="6">
        <v>677327229112</v>
      </c>
      <c r="H86" s="6"/>
      <c r="I86" s="6">
        <f t="shared" si="2"/>
        <v>-46544889455</v>
      </c>
      <c r="J86" s="6"/>
      <c r="K86" s="6">
        <v>5846359</v>
      </c>
      <c r="L86" s="6"/>
      <c r="M86" s="6">
        <v>630782339641</v>
      </c>
      <c r="N86" s="6"/>
      <c r="O86" s="6">
        <v>660408434609</v>
      </c>
      <c r="P86" s="6"/>
      <c r="Q86" s="6">
        <f t="shared" si="3"/>
        <v>-29626094968</v>
      </c>
    </row>
    <row r="87" spans="1:17" x14ac:dyDescent="0.55000000000000004">
      <c r="A87" s="1" t="s">
        <v>43</v>
      </c>
      <c r="C87" s="6">
        <v>0</v>
      </c>
      <c r="D87" s="6"/>
      <c r="E87" s="6">
        <v>0</v>
      </c>
      <c r="F87" s="6"/>
      <c r="G87" s="6">
        <v>33057774948</v>
      </c>
      <c r="H87" s="6"/>
      <c r="I87" s="6">
        <f t="shared" si="2"/>
        <v>-33057774948</v>
      </c>
      <c r="J87" s="6"/>
      <c r="K87" s="6">
        <v>0</v>
      </c>
      <c r="L87" s="6"/>
      <c r="M87" s="6">
        <v>0</v>
      </c>
      <c r="N87" s="6"/>
      <c r="O87" s="6">
        <v>0</v>
      </c>
      <c r="P87" s="6"/>
      <c r="Q87" s="6">
        <f t="shared" si="3"/>
        <v>0</v>
      </c>
    </row>
    <row r="88" spans="1:17" x14ac:dyDescent="0.55000000000000004">
      <c r="A88" s="1" t="s">
        <v>91</v>
      </c>
      <c r="C88" s="6">
        <v>0</v>
      </c>
      <c r="D88" s="6"/>
      <c r="E88" s="6">
        <v>0</v>
      </c>
      <c r="F88" s="6"/>
      <c r="G88" s="6">
        <v>-3371713333</v>
      </c>
      <c r="H88" s="6"/>
      <c r="I88" s="6">
        <f t="shared" si="2"/>
        <v>3371713333</v>
      </c>
      <c r="J88" s="6"/>
      <c r="K88" s="6">
        <v>0</v>
      </c>
      <c r="L88" s="6"/>
      <c r="M88" s="6">
        <v>0</v>
      </c>
      <c r="N88" s="6"/>
      <c r="O88" s="6">
        <v>0</v>
      </c>
      <c r="P88" s="6"/>
      <c r="Q88" s="6">
        <f t="shared" si="3"/>
        <v>0</v>
      </c>
    </row>
    <row r="89" spans="1:17" x14ac:dyDescent="0.55000000000000004">
      <c r="A89" s="1" t="s">
        <v>40</v>
      </c>
      <c r="C89" s="6">
        <v>0</v>
      </c>
      <c r="D89" s="6"/>
      <c r="E89" s="6">
        <v>0</v>
      </c>
      <c r="F89" s="6"/>
      <c r="G89" s="6">
        <v>4156329340</v>
      </c>
      <c r="H89" s="6"/>
      <c r="I89" s="6">
        <f t="shared" si="2"/>
        <v>-4156329340</v>
      </c>
      <c r="J89" s="6"/>
      <c r="K89" s="6">
        <v>0</v>
      </c>
      <c r="L89" s="6"/>
      <c r="M89" s="6">
        <v>0</v>
      </c>
      <c r="N89" s="6"/>
      <c r="O89" s="6">
        <v>0</v>
      </c>
      <c r="P89" s="6"/>
      <c r="Q89" s="6">
        <f t="shared" si="3"/>
        <v>0</v>
      </c>
    </row>
    <row r="90" spans="1:17" x14ac:dyDescent="0.55000000000000004">
      <c r="A90" s="1" t="s">
        <v>152</v>
      </c>
      <c r="C90" s="6">
        <v>105000</v>
      </c>
      <c r="D90" s="6"/>
      <c r="E90" s="6">
        <v>103406254218</v>
      </c>
      <c r="F90" s="6"/>
      <c r="G90" s="6">
        <v>102881349375</v>
      </c>
      <c r="H90" s="6"/>
      <c r="I90" s="6">
        <f t="shared" si="2"/>
        <v>524904843</v>
      </c>
      <c r="J90" s="6"/>
      <c r="K90" s="6">
        <v>105000</v>
      </c>
      <c r="L90" s="6"/>
      <c r="M90" s="6">
        <v>103406254218</v>
      </c>
      <c r="N90" s="6"/>
      <c r="O90" s="6">
        <v>104123996982</v>
      </c>
      <c r="P90" s="6"/>
      <c r="Q90" s="6">
        <f t="shared" si="3"/>
        <v>-717742764</v>
      </c>
    </row>
    <row r="91" spans="1:17" x14ac:dyDescent="0.55000000000000004">
      <c r="A91" s="1" t="s">
        <v>135</v>
      </c>
      <c r="C91" s="6">
        <v>51330</v>
      </c>
      <c r="D91" s="6"/>
      <c r="E91" s="6">
        <v>45664437200</v>
      </c>
      <c r="F91" s="6"/>
      <c r="G91" s="6">
        <v>44994137584</v>
      </c>
      <c r="H91" s="6"/>
      <c r="I91" s="6">
        <f t="shared" si="2"/>
        <v>670299616</v>
      </c>
      <c r="J91" s="6"/>
      <c r="K91" s="6">
        <v>51330</v>
      </c>
      <c r="L91" s="6"/>
      <c r="M91" s="6">
        <v>45664437200</v>
      </c>
      <c r="N91" s="6"/>
      <c r="O91" s="6">
        <v>40985837230</v>
      </c>
      <c r="P91" s="6"/>
      <c r="Q91" s="6">
        <f t="shared" si="3"/>
        <v>4678599970</v>
      </c>
    </row>
    <row r="92" spans="1:17" x14ac:dyDescent="0.55000000000000004">
      <c r="A92" s="1" t="s">
        <v>123</v>
      </c>
      <c r="C92" s="6">
        <v>19438</v>
      </c>
      <c r="D92" s="6"/>
      <c r="E92" s="6">
        <v>19240268135</v>
      </c>
      <c r="F92" s="6"/>
      <c r="G92" s="6">
        <v>18928714036</v>
      </c>
      <c r="H92" s="6"/>
      <c r="I92" s="6">
        <f t="shared" si="2"/>
        <v>311554099</v>
      </c>
      <c r="J92" s="6"/>
      <c r="K92" s="6">
        <v>19438</v>
      </c>
      <c r="L92" s="6"/>
      <c r="M92" s="6">
        <v>19240268135</v>
      </c>
      <c r="N92" s="6"/>
      <c r="O92" s="6">
        <v>17504444163</v>
      </c>
      <c r="P92" s="6"/>
      <c r="Q92" s="6">
        <f t="shared" si="3"/>
        <v>1735823972</v>
      </c>
    </row>
    <row r="93" spans="1:17" x14ac:dyDescent="0.55000000000000004">
      <c r="A93" s="1" t="s">
        <v>132</v>
      </c>
      <c r="C93" s="6">
        <v>5999</v>
      </c>
      <c r="D93" s="6"/>
      <c r="E93" s="6">
        <v>5406164614</v>
      </c>
      <c r="F93" s="6"/>
      <c r="G93" s="6">
        <v>5337170624</v>
      </c>
      <c r="H93" s="6"/>
      <c r="I93" s="6">
        <f t="shared" si="2"/>
        <v>68993990</v>
      </c>
      <c r="J93" s="6"/>
      <c r="K93" s="6">
        <v>5999</v>
      </c>
      <c r="L93" s="6"/>
      <c r="M93" s="6">
        <v>5406164614</v>
      </c>
      <c r="N93" s="6"/>
      <c r="O93" s="6">
        <v>5292129891</v>
      </c>
      <c r="P93" s="6"/>
      <c r="Q93" s="6">
        <f t="shared" si="3"/>
        <v>114034723</v>
      </c>
    </row>
    <row r="94" spans="1:17" x14ac:dyDescent="0.55000000000000004">
      <c r="A94" s="1" t="s">
        <v>178</v>
      </c>
      <c r="C94" s="6">
        <v>25000</v>
      </c>
      <c r="D94" s="6"/>
      <c r="E94" s="6">
        <v>24995468750</v>
      </c>
      <c r="F94" s="6"/>
      <c r="G94" s="6">
        <v>24987645168</v>
      </c>
      <c r="H94" s="6"/>
      <c r="I94" s="6">
        <f t="shared" si="2"/>
        <v>7823582</v>
      </c>
      <c r="J94" s="6"/>
      <c r="K94" s="6">
        <v>25000</v>
      </c>
      <c r="L94" s="6"/>
      <c r="M94" s="6">
        <v>24995468750</v>
      </c>
      <c r="N94" s="6"/>
      <c r="O94" s="6">
        <v>24996704830</v>
      </c>
      <c r="P94" s="6"/>
      <c r="Q94" s="6">
        <f t="shared" si="3"/>
        <v>-1236080</v>
      </c>
    </row>
    <row r="95" spans="1:17" x14ac:dyDescent="0.55000000000000004">
      <c r="A95" s="1" t="s">
        <v>129</v>
      </c>
      <c r="C95" s="6">
        <v>3126</v>
      </c>
      <c r="D95" s="6"/>
      <c r="E95" s="6">
        <v>2868422772</v>
      </c>
      <c r="F95" s="6"/>
      <c r="G95" s="6">
        <v>2827101416</v>
      </c>
      <c r="H95" s="6"/>
      <c r="I95" s="6">
        <f t="shared" si="2"/>
        <v>41321356</v>
      </c>
      <c r="J95" s="6"/>
      <c r="K95" s="6">
        <v>3126</v>
      </c>
      <c r="L95" s="6"/>
      <c r="M95" s="6">
        <v>2868422772</v>
      </c>
      <c r="N95" s="6"/>
      <c r="O95" s="6">
        <v>2665698746</v>
      </c>
      <c r="P95" s="6"/>
      <c r="Q95" s="6">
        <f t="shared" si="3"/>
        <v>202724026</v>
      </c>
    </row>
    <row r="96" spans="1:17" x14ac:dyDescent="0.55000000000000004">
      <c r="A96" s="1" t="s">
        <v>126</v>
      </c>
      <c r="C96" s="6">
        <v>155118</v>
      </c>
      <c r="D96" s="6"/>
      <c r="E96" s="6">
        <v>151137264056</v>
      </c>
      <c r="F96" s="6"/>
      <c r="G96" s="6">
        <v>148727012156</v>
      </c>
      <c r="H96" s="6"/>
      <c r="I96" s="6">
        <f t="shared" si="2"/>
        <v>2410251900</v>
      </c>
      <c r="J96" s="6"/>
      <c r="K96" s="6">
        <v>155118</v>
      </c>
      <c r="L96" s="6"/>
      <c r="M96" s="6">
        <v>151137264056</v>
      </c>
      <c r="N96" s="6"/>
      <c r="O96" s="6">
        <v>135659825609</v>
      </c>
      <c r="P96" s="6"/>
      <c r="Q96" s="6">
        <f t="shared" si="3"/>
        <v>15477438447</v>
      </c>
    </row>
    <row r="97" spans="1:17" x14ac:dyDescent="0.55000000000000004">
      <c r="A97" s="1" t="s">
        <v>116</v>
      </c>
      <c r="C97" s="6">
        <v>15300</v>
      </c>
      <c r="D97" s="6"/>
      <c r="E97" s="6">
        <v>15250096118</v>
      </c>
      <c r="F97" s="6"/>
      <c r="G97" s="6">
        <v>14964405109</v>
      </c>
      <c r="H97" s="6"/>
      <c r="I97" s="6">
        <f t="shared" si="2"/>
        <v>285691009</v>
      </c>
      <c r="J97" s="6"/>
      <c r="K97" s="6">
        <v>15300</v>
      </c>
      <c r="L97" s="6"/>
      <c r="M97" s="6">
        <v>15250096118</v>
      </c>
      <c r="N97" s="6"/>
      <c r="O97" s="6">
        <v>13339273618</v>
      </c>
      <c r="P97" s="6"/>
      <c r="Q97" s="6">
        <f t="shared" si="3"/>
        <v>1910822500</v>
      </c>
    </row>
    <row r="98" spans="1:17" x14ac:dyDescent="0.55000000000000004">
      <c r="A98" s="1" t="s">
        <v>138</v>
      </c>
      <c r="C98" s="6">
        <v>89380</v>
      </c>
      <c r="D98" s="6"/>
      <c r="E98" s="6">
        <v>77814779834</v>
      </c>
      <c r="F98" s="6"/>
      <c r="G98" s="6">
        <v>76757963537</v>
      </c>
      <c r="H98" s="6"/>
      <c r="I98" s="6">
        <f t="shared" si="2"/>
        <v>1056816297</v>
      </c>
      <c r="J98" s="6"/>
      <c r="K98" s="6">
        <v>89380</v>
      </c>
      <c r="L98" s="6"/>
      <c r="M98" s="6">
        <v>77814779834</v>
      </c>
      <c r="N98" s="6"/>
      <c r="O98" s="6">
        <v>69526734214</v>
      </c>
      <c r="P98" s="6"/>
      <c r="Q98" s="6">
        <f t="shared" si="3"/>
        <v>8288045620</v>
      </c>
    </row>
    <row r="99" spans="1:17" x14ac:dyDescent="0.55000000000000004">
      <c r="A99" s="1" t="s">
        <v>155</v>
      </c>
      <c r="C99" s="6">
        <v>500000</v>
      </c>
      <c r="D99" s="6"/>
      <c r="E99" s="6">
        <v>487067203065</v>
      </c>
      <c r="F99" s="6"/>
      <c r="G99" s="6">
        <v>488911368750</v>
      </c>
      <c r="H99" s="6"/>
      <c r="I99" s="6">
        <f t="shared" si="2"/>
        <v>-1844165685</v>
      </c>
      <c r="J99" s="6"/>
      <c r="K99" s="6">
        <v>500000</v>
      </c>
      <c r="L99" s="6"/>
      <c r="M99" s="6">
        <v>487067203065</v>
      </c>
      <c r="N99" s="6"/>
      <c r="O99" s="6">
        <v>483320000000</v>
      </c>
      <c r="P99" s="6"/>
      <c r="Q99" s="6">
        <f t="shared" si="3"/>
        <v>3747203065</v>
      </c>
    </row>
    <row r="100" spans="1:17" x14ac:dyDescent="0.55000000000000004">
      <c r="A100" s="1" t="s">
        <v>163</v>
      </c>
      <c r="C100" s="6">
        <v>25000</v>
      </c>
      <c r="D100" s="6"/>
      <c r="E100" s="6">
        <v>24870391432</v>
      </c>
      <c r="F100" s="6"/>
      <c r="G100" s="6">
        <v>24514056021</v>
      </c>
      <c r="H100" s="6"/>
      <c r="I100" s="6">
        <f t="shared" si="2"/>
        <v>356335411</v>
      </c>
      <c r="J100" s="6"/>
      <c r="K100" s="6">
        <v>25000</v>
      </c>
      <c r="L100" s="6"/>
      <c r="M100" s="6">
        <v>24870391432</v>
      </c>
      <c r="N100" s="6"/>
      <c r="O100" s="6">
        <v>23754304687</v>
      </c>
      <c r="P100" s="6"/>
      <c r="Q100" s="6">
        <f t="shared" si="3"/>
        <v>1116086745</v>
      </c>
    </row>
    <row r="101" spans="1:17" x14ac:dyDescent="0.55000000000000004">
      <c r="A101" s="1" t="s">
        <v>143</v>
      </c>
      <c r="C101" s="6">
        <v>23124</v>
      </c>
      <c r="D101" s="6"/>
      <c r="E101" s="6">
        <v>18305131717</v>
      </c>
      <c r="F101" s="6"/>
      <c r="G101" s="6">
        <v>18042213252</v>
      </c>
      <c r="H101" s="6"/>
      <c r="I101" s="6">
        <f t="shared" si="2"/>
        <v>262918465</v>
      </c>
      <c r="J101" s="6"/>
      <c r="K101" s="6">
        <v>23124</v>
      </c>
      <c r="L101" s="6"/>
      <c r="M101" s="6">
        <v>18305131717</v>
      </c>
      <c r="N101" s="6"/>
      <c r="O101" s="6">
        <v>17793681112</v>
      </c>
      <c r="P101" s="6"/>
      <c r="Q101" s="6">
        <f t="shared" si="3"/>
        <v>511450605</v>
      </c>
    </row>
    <row r="102" spans="1:17" x14ac:dyDescent="0.55000000000000004">
      <c r="A102" s="1" t="s">
        <v>146</v>
      </c>
      <c r="C102" s="6">
        <v>55670</v>
      </c>
      <c r="D102" s="6"/>
      <c r="E102" s="6">
        <v>43524435335</v>
      </c>
      <c r="F102" s="6"/>
      <c r="G102" s="6">
        <v>42863084287</v>
      </c>
      <c r="H102" s="6"/>
      <c r="I102" s="6">
        <f t="shared" si="2"/>
        <v>661351048</v>
      </c>
      <c r="J102" s="6"/>
      <c r="K102" s="6">
        <v>55670</v>
      </c>
      <c r="L102" s="6"/>
      <c r="M102" s="6">
        <v>43524435335</v>
      </c>
      <c r="N102" s="6"/>
      <c r="O102" s="6">
        <v>42361256327</v>
      </c>
      <c r="P102" s="6"/>
      <c r="Q102" s="6">
        <f t="shared" si="3"/>
        <v>1163179008</v>
      </c>
    </row>
    <row r="103" spans="1:17" x14ac:dyDescent="0.55000000000000004">
      <c r="A103" s="1" t="s">
        <v>141</v>
      </c>
      <c r="C103" s="6">
        <v>12320</v>
      </c>
      <c r="D103" s="6"/>
      <c r="E103" s="6">
        <v>10484353606</v>
      </c>
      <c r="F103" s="6"/>
      <c r="G103" s="6">
        <v>10309958661</v>
      </c>
      <c r="H103" s="6"/>
      <c r="I103" s="6">
        <f t="shared" si="2"/>
        <v>174394945</v>
      </c>
      <c r="J103" s="6"/>
      <c r="K103" s="6">
        <v>12320</v>
      </c>
      <c r="L103" s="6"/>
      <c r="M103" s="6">
        <v>10484353606</v>
      </c>
      <c r="N103" s="6"/>
      <c r="O103" s="6">
        <v>9269883369</v>
      </c>
      <c r="P103" s="6"/>
      <c r="Q103" s="6">
        <f t="shared" si="3"/>
        <v>1214470237</v>
      </c>
    </row>
    <row r="104" spans="1:17" x14ac:dyDescent="0.55000000000000004">
      <c r="A104" s="1" t="s">
        <v>120</v>
      </c>
      <c r="C104" s="6">
        <v>162728</v>
      </c>
      <c r="D104" s="6"/>
      <c r="E104" s="6">
        <v>106409866283</v>
      </c>
      <c r="F104" s="6"/>
      <c r="G104" s="6">
        <v>106053068460</v>
      </c>
      <c r="H104" s="6"/>
      <c r="I104" s="6">
        <f t="shared" si="2"/>
        <v>356797823</v>
      </c>
      <c r="J104" s="6"/>
      <c r="K104" s="6">
        <v>162728</v>
      </c>
      <c r="L104" s="6"/>
      <c r="M104" s="6">
        <v>106409866283</v>
      </c>
      <c r="N104" s="6"/>
      <c r="O104" s="6">
        <v>103608382069</v>
      </c>
      <c r="P104" s="6"/>
      <c r="Q104" s="6">
        <f t="shared" si="3"/>
        <v>2801484214</v>
      </c>
    </row>
    <row r="105" spans="1:17" x14ac:dyDescent="0.55000000000000004">
      <c r="A105" s="1" t="s">
        <v>169</v>
      </c>
      <c r="C105" s="6">
        <v>300000</v>
      </c>
      <c r="D105" s="6"/>
      <c r="E105" s="6">
        <v>277289832106</v>
      </c>
      <c r="F105" s="6"/>
      <c r="G105" s="6">
        <v>287947800000</v>
      </c>
      <c r="H105" s="6"/>
      <c r="I105" s="6">
        <f t="shared" si="2"/>
        <v>-10657967894</v>
      </c>
      <c r="J105" s="6"/>
      <c r="K105" s="6">
        <v>300000</v>
      </c>
      <c r="L105" s="6"/>
      <c r="M105" s="6">
        <v>277289832106</v>
      </c>
      <c r="N105" s="6"/>
      <c r="O105" s="6">
        <v>280623000000</v>
      </c>
      <c r="P105" s="6"/>
      <c r="Q105" s="6">
        <f t="shared" si="3"/>
        <v>-3333167894</v>
      </c>
    </row>
    <row r="106" spans="1:17" x14ac:dyDescent="0.55000000000000004">
      <c r="A106" s="1" t="s">
        <v>175</v>
      </c>
      <c r="C106" s="6">
        <v>0</v>
      </c>
      <c r="D106" s="6"/>
      <c r="E106" s="6">
        <v>0</v>
      </c>
      <c r="F106" s="6"/>
      <c r="G106" s="6">
        <v>0</v>
      </c>
      <c r="H106" s="6"/>
      <c r="I106" s="6">
        <f t="shared" si="2"/>
        <v>0</v>
      </c>
      <c r="J106" s="6"/>
      <c r="K106" s="6">
        <v>50000</v>
      </c>
      <c r="L106" s="6"/>
      <c r="M106" s="6">
        <v>49990887509</v>
      </c>
      <c r="N106" s="6"/>
      <c r="O106" s="6">
        <v>50009012486</v>
      </c>
      <c r="P106" s="6"/>
      <c r="Q106" s="6">
        <f t="shared" si="3"/>
        <v>-18124977</v>
      </c>
    </row>
    <row r="107" spans="1:17" x14ac:dyDescent="0.55000000000000004">
      <c r="A107" s="1" t="s">
        <v>158</v>
      </c>
      <c r="C107" s="6">
        <v>0</v>
      </c>
      <c r="D107" s="6"/>
      <c r="E107" s="6">
        <v>0</v>
      </c>
      <c r="F107" s="6"/>
      <c r="G107" s="6">
        <v>0</v>
      </c>
      <c r="H107" s="6"/>
      <c r="I107" s="6">
        <f t="shared" si="2"/>
        <v>0</v>
      </c>
      <c r="J107" s="6"/>
      <c r="K107" s="6">
        <v>600000</v>
      </c>
      <c r="L107" s="6"/>
      <c r="M107" s="6">
        <v>579614925750</v>
      </c>
      <c r="N107" s="6"/>
      <c r="O107" s="6">
        <v>575952500000</v>
      </c>
      <c r="P107" s="6"/>
      <c r="Q107" s="6">
        <f t="shared" si="3"/>
        <v>3662425750</v>
      </c>
    </row>
    <row r="108" spans="1:17" x14ac:dyDescent="0.55000000000000004">
      <c r="A108" s="1" t="s">
        <v>149</v>
      </c>
      <c r="C108" s="6">
        <v>0</v>
      </c>
      <c r="D108" s="6"/>
      <c r="E108" s="6">
        <v>0</v>
      </c>
      <c r="F108" s="6"/>
      <c r="G108" s="6">
        <v>10085368862</v>
      </c>
      <c r="H108" s="6"/>
      <c r="I108" s="6">
        <f t="shared" si="2"/>
        <v>-10085368862</v>
      </c>
      <c r="J108" s="6"/>
      <c r="K108" s="6">
        <v>0</v>
      </c>
      <c r="L108" s="6"/>
      <c r="M108" s="6">
        <v>0</v>
      </c>
      <c r="N108" s="6"/>
      <c r="O108" s="6">
        <v>0</v>
      </c>
      <c r="P108" s="6"/>
      <c r="Q108" s="6">
        <f t="shared" si="3"/>
        <v>0</v>
      </c>
    </row>
    <row r="109" spans="1:17" x14ac:dyDescent="0.55000000000000004">
      <c r="A109" s="1" t="s">
        <v>160</v>
      </c>
      <c r="C109" s="6">
        <v>0</v>
      </c>
      <c r="D109" s="6"/>
      <c r="E109" s="6">
        <v>0</v>
      </c>
      <c r="F109" s="6"/>
      <c r="G109" s="6">
        <v>-9062500</v>
      </c>
      <c r="H109" s="6"/>
      <c r="I109" s="6">
        <f t="shared" si="2"/>
        <v>9062500</v>
      </c>
      <c r="J109" s="6"/>
      <c r="K109" s="6">
        <v>0</v>
      </c>
      <c r="L109" s="6"/>
      <c r="M109" s="6">
        <v>0</v>
      </c>
      <c r="N109" s="6"/>
      <c r="O109" s="6">
        <v>0</v>
      </c>
      <c r="P109" s="6"/>
      <c r="Q109" s="6">
        <f t="shared" si="3"/>
        <v>0</v>
      </c>
    </row>
    <row r="110" spans="1:17" ht="24.75" thickBot="1" x14ac:dyDescent="0.6">
      <c r="C110" s="6"/>
      <c r="D110" s="6"/>
      <c r="E110" s="7">
        <f>SUM(E8:E109)</f>
        <v>26963067263053</v>
      </c>
      <c r="F110" s="6"/>
      <c r="G110" s="7">
        <f>SUM(G8:G109)</f>
        <v>28186771873872</v>
      </c>
      <c r="H110" s="6"/>
      <c r="I110" s="7">
        <f>SUM(I8:I109)</f>
        <v>-1223704610819</v>
      </c>
      <c r="J110" s="6"/>
      <c r="K110" s="6"/>
      <c r="L110" s="6"/>
      <c r="M110" s="7">
        <f>SUM(M8:M109)</f>
        <v>27592673076312</v>
      </c>
      <c r="N110" s="6"/>
      <c r="O110" s="7">
        <f>SUM(O8:O109)</f>
        <v>25784434851302</v>
      </c>
      <c r="P110" s="6"/>
      <c r="Q110" s="7">
        <f>SUM(Q8:Q109)</f>
        <v>1808238225010</v>
      </c>
    </row>
    <row r="111" spans="1:17" ht="24.75" thickTop="1" x14ac:dyDescent="0.55000000000000004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</row>
    <row r="112" spans="1:17" x14ac:dyDescent="0.55000000000000004">
      <c r="G112" s="5"/>
      <c r="H112" s="4"/>
      <c r="I112" s="5"/>
      <c r="J112" s="4"/>
      <c r="K112" s="4"/>
      <c r="L112" s="4"/>
      <c r="M112" s="4"/>
      <c r="N112" s="4"/>
      <c r="O112" s="5"/>
      <c r="P112" s="4"/>
      <c r="Q112" s="5"/>
    </row>
    <row r="113" spans="7:17" x14ac:dyDescent="0.55000000000000004"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</row>
    <row r="114" spans="7:17" x14ac:dyDescent="0.55000000000000004"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7:17" x14ac:dyDescent="0.55000000000000004"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</row>
    <row r="116" spans="7:17" x14ac:dyDescent="0.55000000000000004">
      <c r="G116" s="5"/>
      <c r="H116" s="4"/>
      <c r="I116" s="5"/>
      <c r="J116" s="4"/>
      <c r="K116" s="4"/>
      <c r="L116" s="4"/>
      <c r="M116" s="4"/>
      <c r="N116" s="4"/>
      <c r="O116" s="5"/>
      <c r="P116" s="4"/>
      <c r="Q116" s="5"/>
    </row>
    <row r="117" spans="7:17" x14ac:dyDescent="0.55000000000000004"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2:Q102"/>
  <sheetViews>
    <sheetView rightToLeft="1" topLeftCell="A82" workbookViewId="0">
      <selection activeCell="I97" sqref="I97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195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3</v>
      </c>
      <c r="C6" s="24" t="s">
        <v>197</v>
      </c>
      <c r="D6" s="24" t="s">
        <v>197</v>
      </c>
      <c r="E6" s="24" t="s">
        <v>197</v>
      </c>
      <c r="F6" s="24" t="s">
        <v>197</v>
      </c>
      <c r="G6" s="24" t="s">
        <v>197</v>
      </c>
      <c r="H6" s="24" t="s">
        <v>197</v>
      </c>
      <c r="I6" s="24" t="s">
        <v>197</v>
      </c>
      <c r="K6" s="24" t="s">
        <v>198</v>
      </c>
      <c r="L6" s="24" t="s">
        <v>198</v>
      </c>
      <c r="M6" s="24" t="s">
        <v>198</v>
      </c>
      <c r="N6" s="24" t="s">
        <v>198</v>
      </c>
      <c r="O6" s="24" t="s">
        <v>198</v>
      </c>
      <c r="P6" s="24" t="s">
        <v>198</v>
      </c>
      <c r="Q6" s="24" t="s">
        <v>198</v>
      </c>
    </row>
    <row r="7" spans="1:17" ht="24.75" x14ac:dyDescent="0.55000000000000004">
      <c r="A7" s="24" t="s">
        <v>3</v>
      </c>
      <c r="C7" s="24" t="s">
        <v>7</v>
      </c>
      <c r="E7" s="24" t="s">
        <v>264</v>
      </c>
      <c r="G7" s="24" t="s">
        <v>265</v>
      </c>
      <c r="I7" s="24" t="s">
        <v>267</v>
      </c>
      <c r="K7" s="24" t="s">
        <v>7</v>
      </c>
      <c r="M7" s="24" t="s">
        <v>264</v>
      </c>
      <c r="O7" s="24" t="s">
        <v>265</v>
      </c>
      <c r="Q7" s="24" t="s">
        <v>267</v>
      </c>
    </row>
    <row r="8" spans="1:17" x14ac:dyDescent="0.55000000000000004">
      <c r="A8" s="1" t="s">
        <v>60</v>
      </c>
      <c r="C8" s="6">
        <v>150000</v>
      </c>
      <c r="D8" s="6"/>
      <c r="E8" s="6">
        <v>2139081357</v>
      </c>
      <c r="F8" s="6"/>
      <c r="G8" s="6">
        <v>1579048426</v>
      </c>
      <c r="H8" s="6"/>
      <c r="I8" s="6">
        <f>E8-G8</f>
        <v>560032931</v>
      </c>
      <c r="J8" s="6"/>
      <c r="K8" s="6">
        <v>2585373</v>
      </c>
      <c r="L8" s="6"/>
      <c r="M8" s="6">
        <v>34986123247</v>
      </c>
      <c r="N8" s="6"/>
      <c r="O8" s="6">
        <v>27216194414</v>
      </c>
      <c r="P8" s="6"/>
      <c r="Q8" s="6">
        <f>M8-O8</f>
        <v>7769928833</v>
      </c>
    </row>
    <row r="9" spans="1:17" x14ac:dyDescent="0.55000000000000004">
      <c r="A9" s="1" t="s">
        <v>43</v>
      </c>
      <c r="C9" s="6">
        <v>9403312</v>
      </c>
      <c r="D9" s="6"/>
      <c r="E9" s="6">
        <v>6930240944</v>
      </c>
      <c r="F9" s="6"/>
      <c r="G9" s="6">
        <v>6930240944</v>
      </c>
      <c r="H9" s="6"/>
      <c r="I9" s="6">
        <f t="shared" ref="I9:I72" si="0">E9-G9</f>
        <v>0</v>
      </c>
      <c r="J9" s="6"/>
      <c r="K9" s="6">
        <v>9403312</v>
      </c>
      <c r="L9" s="6"/>
      <c r="M9" s="6">
        <v>6930240944</v>
      </c>
      <c r="N9" s="6"/>
      <c r="O9" s="6">
        <v>6930240944</v>
      </c>
      <c r="P9" s="6"/>
      <c r="Q9" s="6">
        <f t="shared" ref="Q9:Q72" si="1">M9-O9</f>
        <v>0</v>
      </c>
    </row>
    <row r="10" spans="1:17" x14ac:dyDescent="0.55000000000000004">
      <c r="A10" s="1" t="s">
        <v>49</v>
      </c>
      <c r="C10" s="6">
        <v>195166</v>
      </c>
      <c r="D10" s="6"/>
      <c r="E10" s="6">
        <v>931222865</v>
      </c>
      <c r="F10" s="6"/>
      <c r="G10" s="6">
        <v>642931177</v>
      </c>
      <c r="H10" s="6"/>
      <c r="I10" s="6">
        <f t="shared" si="0"/>
        <v>288291688</v>
      </c>
      <c r="J10" s="6"/>
      <c r="K10" s="6">
        <v>1589933</v>
      </c>
      <c r="L10" s="6"/>
      <c r="M10" s="6">
        <v>7049581327</v>
      </c>
      <c r="N10" s="6"/>
      <c r="O10" s="6">
        <v>5295910661</v>
      </c>
      <c r="P10" s="6"/>
      <c r="Q10" s="6">
        <f t="shared" si="1"/>
        <v>1753670666</v>
      </c>
    </row>
    <row r="11" spans="1:17" x14ac:dyDescent="0.55000000000000004">
      <c r="A11" s="1" t="s">
        <v>78</v>
      </c>
      <c r="C11" s="6">
        <v>1240000</v>
      </c>
      <c r="D11" s="6"/>
      <c r="E11" s="6">
        <v>17055571946</v>
      </c>
      <c r="F11" s="6"/>
      <c r="G11" s="6">
        <v>26315349068</v>
      </c>
      <c r="H11" s="6"/>
      <c r="I11" s="6">
        <f t="shared" si="0"/>
        <v>-9259777122</v>
      </c>
      <c r="J11" s="6"/>
      <c r="K11" s="6">
        <v>1240000</v>
      </c>
      <c r="L11" s="6"/>
      <c r="M11" s="6">
        <v>17055571946</v>
      </c>
      <c r="N11" s="6"/>
      <c r="O11" s="6">
        <v>26315349068</v>
      </c>
      <c r="P11" s="6"/>
      <c r="Q11" s="6">
        <f t="shared" si="1"/>
        <v>-9259777122</v>
      </c>
    </row>
    <row r="12" spans="1:17" x14ac:dyDescent="0.55000000000000004">
      <c r="A12" s="1" t="s">
        <v>40</v>
      </c>
      <c r="C12" s="6">
        <v>325403</v>
      </c>
      <c r="D12" s="6"/>
      <c r="E12" s="6">
        <v>5870923397</v>
      </c>
      <c r="F12" s="6"/>
      <c r="G12" s="6">
        <v>2485090268</v>
      </c>
      <c r="H12" s="6"/>
      <c r="I12" s="6">
        <f t="shared" si="0"/>
        <v>3385833129</v>
      </c>
      <c r="J12" s="6"/>
      <c r="K12" s="6">
        <v>650805</v>
      </c>
      <c r="L12" s="6"/>
      <c r="M12" s="6">
        <v>10313403680</v>
      </c>
      <c r="N12" s="6"/>
      <c r="O12" s="6">
        <v>4970161924</v>
      </c>
      <c r="P12" s="6"/>
      <c r="Q12" s="6">
        <f t="shared" si="1"/>
        <v>5343241756</v>
      </c>
    </row>
    <row r="13" spans="1:17" x14ac:dyDescent="0.55000000000000004">
      <c r="A13" s="1" t="s">
        <v>73</v>
      </c>
      <c r="C13" s="6">
        <v>772477</v>
      </c>
      <c r="D13" s="6"/>
      <c r="E13" s="6">
        <v>8511215470</v>
      </c>
      <c r="F13" s="6"/>
      <c r="G13" s="6">
        <v>3364270976</v>
      </c>
      <c r="H13" s="6"/>
      <c r="I13" s="6">
        <f t="shared" si="0"/>
        <v>5146944494</v>
      </c>
      <c r="J13" s="6"/>
      <c r="K13" s="6">
        <v>772477</v>
      </c>
      <c r="L13" s="6"/>
      <c r="M13" s="6">
        <v>8511215470</v>
      </c>
      <c r="N13" s="6"/>
      <c r="O13" s="6">
        <v>3364270976</v>
      </c>
      <c r="P13" s="6"/>
      <c r="Q13" s="6">
        <f t="shared" si="1"/>
        <v>5146944494</v>
      </c>
    </row>
    <row r="14" spans="1:17" x14ac:dyDescent="0.55000000000000004">
      <c r="A14" s="1" t="s">
        <v>91</v>
      </c>
      <c r="C14" s="6">
        <v>1652860</v>
      </c>
      <c r="D14" s="6"/>
      <c r="E14" s="6">
        <v>7504837527</v>
      </c>
      <c r="F14" s="6"/>
      <c r="G14" s="6">
        <v>10371001890</v>
      </c>
      <c r="H14" s="6"/>
      <c r="I14" s="6">
        <f t="shared" si="0"/>
        <v>-2866164363</v>
      </c>
      <c r="J14" s="6"/>
      <c r="K14" s="6">
        <v>5400000</v>
      </c>
      <c r="L14" s="6"/>
      <c r="M14" s="6">
        <v>37104586233</v>
      </c>
      <c r="N14" s="6"/>
      <c r="O14" s="6">
        <v>40840229856</v>
      </c>
      <c r="P14" s="6"/>
      <c r="Q14" s="6">
        <f t="shared" si="1"/>
        <v>-3735643623</v>
      </c>
    </row>
    <row r="15" spans="1:17" x14ac:dyDescent="0.55000000000000004">
      <c r="A15" s="1" t="s">
        <v>19</v>
      </c>
      <c r="C15" s="6">
        <v>500000</v>
      </c>
      <c r="D15" s="6"/>
      <c r="E15" s="6">
        <v>2210767210</v>
      </c>
      <c r="F15" s="6"/>
      <c r="G15" s="6">
        <v>2066628181</v>
      </c>
      <c r="H15" s="6"/>
      <c r="I15" s="6">
        <f t="shared" si="0"/>
        <v>144139029</v>
      </c>
      <c r="J15" s="6"/>
      <c r="K15" s="6">
        <v>3367978</v>
      </c>
      <c r="L15" s="6"/>
      <c r="M15" s="6">
        <v>14246935466</v>
      </c>
      <c r="N15" s="6"/>
      <c r="O15" s="6">
        <v>13920860402</v>
      </c>
      <c r="P15" s="6"/>
      <c r="Q15" s="6">
        <f t="shared" si="1"/>
        <v>326075064</v>
      </c>
    </row>
    <row r="16" spans="1:17" x14ac:dyDescent="0.55000000000000004">
      <c r="A16" s="1" t="s">
        <v>268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82124</v>
      </c>
      <c r="L16" s="6"/>
      <c r="M16" s="6">
        <v>4577828976</v>
      </c>
      <c r="N16" s="6"/>
      <c r="O16" s="6">
        <v>2671453483</v>
      </c>
      <c r="P16" s="6"/>
      <c r="Q16" s="6">
        <f t="shared" si="1"/>
        <v>1906375493</v>
      </c>
    </row>
    <row r="17" spans="1:17" x14ac:dyDescent="0.55000000000000004">
      <c r="A17" s="1" t="s">
        <v>47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2000002</v>
      </c>
      <c r="L17" s="6"/>
      <c r="M17" s="6">
        <v>12452030653</v>
      </c>
      <c r="N17" s="6"/>
      <c r="O17" s="6">
        <v>14393858394</v>
      </c>
      <c r="P17" s="6"/>
      <c r="Q17" s="6">
        <f t="shared" si="1"/>
        <v>-1941827741</v>
      </c>
    </row>
    <row r="18" spans="1:17" x14ac:dyDescent="0.55000000000000004">
      <c r="A18" s="1" t="s">
        <v>42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3200000</v>
      </c>
      <c r="L18" s="6"/>
      <c r="M18" s="6">
        <v>79861005066</v>
      </c>
      <c r="N18" s="6"/>
      <c r="O18" s="6">
        <v>124111515816</v>
      </c>
      <c r="P18" s="6"/>
      <c r="Q18" s="6">
        <f t="shared" si="1"/>
        <v>-44250510750</v>
      </c>
    </row>
    <row r="19" spans="1:17" x14ac:dyDescent="0.55000000000000004">
      <c r="A19" s="1" t="s">
        <v>37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16178220</v>
      </c>
      <c r="L19" s="6"/>
      <c r="M19" s="6">
        <v>107359077998</v>
      </c>
      <c r="N19" s="6"/>
      <c r="O19" s="6">
        <v>115146830624</v>
      </c>
      <c r="P19" s="6"/>
      <c r="Q19" s="6">
        <f t="shared" si="1"/>
        <v>-7787752626</v>
      </c>
    </row>
    <row r="20" spans="1:17" x14ac:dyDescent="0.55000000000000004">
      <c r="A20" s="1" t="s">
        <v>39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1600000</v>
      </c>
      <c r="L20" s="6"/>
      <c r="M20" s="6">
        <v>50415233955</v>
      </c>
      <c r="N20" s="6"/>
      <c r="O20" s="6">
        <v>45533208615</v>
      </c>
      <c r="P20" s="6"/>
      <c r="Q20" s="6">
        <f t="shared" si="1"/>
        <v>4882025340</v>
      </c>
    </row>
    <row r="21" spans="1:17" x14ac:dyDescent="0.55000000000000004">
      <c r="A21" s="1" t="s">
        <v>227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1106440</v>
      </c>
      <c r="L21" s="6"/>
      <c r="M21" s="6">
        <v>24800835707</v>
      </c>
      <c r="N21" s="6"/>
      <c r="O21" s="6">
        <v>40837678602</v>
      </c>
      <c r="P21" s="6"/>
      <c r="Q21" s="6">
        <f t="shared" si="1"/>
        <v>-16036842895</v>
      </c>
    </row>
    <row r="22" spans="1:17" x14ac:dyDescent="0.55000000000000004">
      <c r="A22" s="1" t="s">
        <v>38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3663316</v>
      </c>
      <c r="L22" s="6"/>
      <c r="M22" s="6">
        <v>89019276205</v>
      </c>
      <c r="N22" s="6"/>
      <c r="O22" s="6">
        <v>101052159463</v>
      </c>
      <c r="P22" s="6"/>
      <c r="Q22" s="6">
        <f t="shared" si="1"/>
        <v>-12032883258</v>
      </c>
    </row>
    <row r="23" spans="1:17" x14ac:dyDescent="0.55000000000000004">
      <c r="A23" s="1" t="s">
        <v>247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500000</v>
      </c>
      <c r="L23" s="6"/>
      <c r="M23" s="6">
        <v>15622489864</v>
      </c>
      <c r="N23" s="6"/>
      <c r="O23" s="6">
        <v>16425682200</v>
      </c>
      <c r="P23" s="6"/>
      <c r="Q23" s="6">
        <f t="shared" si="1"/>
        <v>-803192336</v>
      </c>
    </row>
    <row r="24" spans="1:17" x14ac:dyDescent="0.55000000000000004">
      <c r="A24" s="1" t="s">
        <v>93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700000</v>
      </c>
      <c r="L24" s="6"/>
      <c r="M24" s="6">
        <v>13269573521</v>
      </c>
      <c r="N24" s="6"/>
      <c r="O24" s="6">
        <v>11474474510</v>
      </c>
      <c r="P24" s="6"/>
      <c r="Q24" s="6">
        <f t="shared" si="1"/>
        <v>1795099011</v>
      </c>
    </row>
    <row r="25" spans="1:17" x14ac:dyDescent="0.55000000000000004">
      <c r="A25" s="1" t="s">
        <v>269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1925384</v>
      </c>
      <c r="L25" s="6"/>
      <c r="M25" s="6">
        <v>73198550851</v>
      </c>
      <c r="N25" s="6"/>
      <c r="O25" s="6">
        <v>57718764148</v>
      </c>
      <c r="P25" s="6"/>
      <c r="Q25" s="6">
        <f t="shared" si="1"/>
        <v>15479786703</v>
      </c>
    </row>
    <row r="26" spans="1:17" x14ac:dyDescent="0.55000000000000004">
      <c r="A26" s="1" t="s">
        <v>69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261240</v>
      </c>
      <c r="L26" s="6"/>
      <c r="M26" s="6">
        <v>4908058261</v>
      </c>
      <c r="N26" s="6"/>
      <c r="O26" s="6">
        <v>3557202516</v>
      </c>
      <c r="P26" s="6"/>
      <c r="Q26" s="6">
        <f t="shared" si="1"/>
        <v>1350855745</v>
      </c>
    </row>
    <row r="27" spans="1:17" x14ac:dyDescent="0.55000000000000004">
      <c r="A27" s="1" t="s">
        <v>48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200465</v>
      </c>
      <c r="L27" s="6"/>
      <c r="M27" s="6">
        <v>3845787525</v>
      </c>
      <c r="N27" s="6"/>
      <c r="O27" s="6">
        <v>5202998006</v>
      </c>
      <c r="P27" s="6"/>
      <c r="Q27" s="6">
        <f t="shared" si="1"/>
        <v>-1357210481</v>
      </c>
    </row>
    <row r="28" spans="1:17" x14ac:dyDescent="0.55000000000000004">
      <c r="A28" s="1" t="s">
        <v>33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1418990</v>
      </c>
      <c r="L28" s="6"/>
      <c r="M28" s="6">
        <v>36016040269</v>
      </c>
      <c r="N28" s="6"/>
      <c r="O28" s="6">
        <v>40227389869</v>
      </c>
      <c r="P28" s="6"/>
      <c r="Q28" s="6">
        <f t="shared" si="1"/>
        <v>-4211349600</v>
      </c>
    </row>
    <row r="29" spans="1:17" x14ac:dyDescent="0.55000000000000004">
      <c r="A29" s="1" t="s">
        <v>54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2469611</v>
      </c>
      <c r="L29" s="6"/>
      <c r="M29" s="6">
        <v>16062520950</v>
      </c>
      <c r="N29" s="6"/>
      <c r="O29" s="6">
        <v>18411876115</v>
      </c>
      <c r="P29" s="6"/>
      <c r="Q29" s="6">
        <f t="shared" si="1"/>
        <v>-2349355165</v>
      </c>
    </row>
    <row r="30" spans="1:17" x14ac:dyDescent="0.55000000000000004">
      <c r="A30" s="1" t="s">
        <v>270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12033554</v>
      </c>
      <c r="L30" s="6"/>
      <c r="M30" s="6">
        <v>52071053639</v>
      </c>
      <c r="N30" s="6"/>
      <c r="O30" s="6">
        <v>36025749751</v>
      </c>
      <c r="P30" s="6"/>
      <c r="Q30" s="6">
        <f t="shared" si="1"/>
        <v>16045303888</v>
      </c>
    </row>
    <row r="31" spans="1:17" x14ac:dyDescent="0.55000000000000004">
      <c r="A31" s="1" t="s">
        <v>61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1200</v>
      </c>
      <c r="L31" s="6"/>
      <c r="M31" s="6">
        <v>1373689548</v>
      </c>
      <c r="N31" s="6"/>
      <c r="O31" s="6">
        <v>1310310126</v>
      </c>
      <c r="P31" s="6"/>
      <c r="Q31" s="6">
        <f t="shared" si="1"/>
        <v>63379422</v>
      </c>
    </row>
    <row r="32" spans="1:17" x14ac:dyDescent="0.55000000000000004">
      <c r="A32" s="1" t="s">
        <v>271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456860</v>
      </c>
      <c r="L32" s="6"/>
      <c r="M32" s="6">
        <v>1501883731</v>
      </c>
      <c r="N32" s="6"/>
      <c r="O32" s="6">
        <v>869736720</v>
      </c>
      <c r="P32" s="6"/>
      <c r="Q32" s="6">
        <f t="shared" si="1"/>
        <v>632147011</v>
      </c>
    </row>
    <row r="33" spans="1:17" x14ac:dyDescent="0.55000000000000004">
      <c r="A33" s="1" t="s">
        <v>272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156083</v>
      </c>
      <c r="L33" s="6"/>
      <c r="M33" s="6">
        <v>1423075306</v>
      </c>
      <c r="N33" s="6"/>
      <c r="O33" s="6">
        <v>965312561</v>
      </c>
      <c r="P33" s="6"/>
      <c r="Q33" s="6">
        <f t="shared" si="1"/>
        <v>457762745</v>
      </c>
    </row>
    <row r="34" spans="1:17" x14ac:dyDescent="0.55000000000000004">
      <c r="A34" s="1" t="s">
        <v>75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15394536</v>
      </c>
      <c r="L34" s="6"/>
      <c r="M34" s="6">
        <v>442179936663</v>
      </c>
      <c r="N34" s="6"/>
      <c r="O34" s="6">
        <v>308217068463</v>
      </c>
      <c r="P34" s="6"/>
      <c r="Q34" s="6">
        <f t="shared" si="1"/>
        <v>133962868200</v>
      </c>
    </row>
    <row r="35" spans="1:17" x14ac:dyDescent="0.55000000000000004">
      <c r="A35" s="1" t="s">
        <v>76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2628786</v>
      </c>
      <c r="L35" s="6"/>
      <c r="M35" s="6">
        <v>71919168837</v>
      </c>
      <c r="N35" s="6"/>
      <c r="O35" s="6">
        <v>56817604801</v>
      </c>
      <c r="P35" s="6"/>
      <c r="Q35" s="6">
        <f t="shared" si="1"/>
        <v>15101564036</v>
      </c>
    </row>
    <row r="36" spans="1:17" x14ac:dyDescent="0.55000000000000004">
      <c r="A36" s="1" t="s">
        <v>273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209736</v>
      </c>
      <c r="L36" s="6"/>
      <c r="M36" s="6">
        <v>6102445854</v>
      </c>
      <c r="N36" s="6"/>
      <c r="O36" s="6">
        <v>7274148790</v>
      </c>
      <c r="P36" s="6"/>
      <c r="Q36" s="6">
        <f t="shared" si="1"/>
        <v>-1171702936</v>
      </c>
    </row>
    <row r="37" spans="1:17" x14ac:dyDescent="0.55000000000000004">
      <c r="A37" s="1" t="s">
        <v>261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154264</v>
      </c>
      <c r="L37" s="6"/>
      <c r="M37" s="6">
        <v>2467772554</v>
      </c>
      <c r="N37" s="6"/>
      <c r="O37" s="6">
        <v>1210836883</v>
      </c>
      <c r="P37" s="6"/>
      <c r="Q37" s="6">
        <f t="shared" si="1"/>
        <v>1256935671</v>
      </c>
    </row>
    <row r="38" spans="1:17" x14ac:dyDescent="0.55000000000000004">
      <c r="A38" s="1" t="s">
        <v>77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4000000</v>
      </c>
      <c r="L38" s="6"/>
      <c r="M38" s="6">
        <v>41788480035</v>
      </c>
      <c r="N38" s="6"/>
      <c r="O38" s="6">
        <v>34881702137</v>
      </c>
      <c r="P38" s="6"/>
      <c r="Q38" s="6">
        <f t="shared" si="1"/>
        <v>6906777898</v>
      </c>
    </row>
    <row r="39" spans="1:17" x14ac:dyDescent="0.55000000000000004">
      <c r="A39" s="1" t="s">
        <v>90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f t="shared" si="0"/>
        <v>0</v>
      </c>
      <c r="J39" s="6"/>
      <c r="K39" s="6">
        <v>2</v>
      </c>
      <c r="L39" s="6"/>
      <c r="M39" s="6">
        <v>2</v>
      </c>
      <c r="N39" s="6"/>
      <c r="O39" s="6">
        <v>4778</v>
      </c>
      <c r="P39" s="6"/>
      <c r="Q39" s="6">
        <f t="shared" si="1"/>
        <v>-4776</v>
      </c>
    </row>
    <row r="40" spans="1:17" x14ac:dyDescent="0.55000000000000004">
      <c r="A40" s="1" t="s">
        <v>41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f t="shared" si="0"/>
        <v>0</v>
      </c>
      <c r="J40" s="6"/>
      <c r="K40" s="6">
        <v>2280359</v>
      </c>
      <c r="L40" s="6"/>
      <c r="M40" s="6">
        <v>22123869343</v>
      </c>
      <c r="N40" s="6"/>
      <c r="O40" s="6">
        <v>17649334496</v>
      </c>
      <c r="P40" s="6"/>
      <c r="Q40" s="6">
        <f t="shared" si="1"/>
        <v>4474534847</v>
      </c>
    </row>
    <row r="41" spans="1:17" x14ac:dyDescent="0.55000000000000004">
      <c r="A41" s="1" t="s">
        <v>232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6">
        <v>5802471</v>
      </c>
      <c r="L41" s="6"/>
      <c r="M41" s="6">
        <v>116495397715</v>
      </c>
      <c r="N41" s="6"/>
      <c r="O41" s="6">
        <v>64943775826</v>
      </c>
      <c r="P41" s="6"/>
      <c r="Q41" s="6">
        <f t="shared" si="1"/>
        <v>51551621889</v>
      </c>
    </row>
    <row r="42" spans="1:17" x14ac:dyDescent="0.55000000000000004">
      <c r="A42" s="1" t="s">
        <v>274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6">
        <v>1946219</v>
      </c>
      <c r="L42" s="6"/>
      <c r="M42" s="6">
        <v>6877937946</v>
      </c>
      <c r="N42" s="6"/>
      <c r="O42" s="6">
        <v>20836061997</v>
      </c>
      <c r="P42" s="6"/>
      <c r="Q42" s="6">
        <f t="shared" si="1"/>
        <v>-13958124051</v>
      </c>
    </row>
    <row r="43" spans="1:17" x14ac:dyDescent="0.55000000000000004">
      <c r="A43" s="1" t="s">
        <v>275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6">
        <v>18181403</v>
      </c>
      <c r="L43" s="6"/>
      <c r="M43" s="6">
        <v>115415546244</v>
      </c>
      <c r="N43" s="6"/>
      <c r="O43" s="6">
        <v>115415546244</v>
      </c>
      <c r="P43" s="6"/>
      <c r="Q43" s="6">
        <f t="shared" si="1"/>
        <v>0</v>
      </c>
    </row>
    <row r="44" spans="1:17" x14ac:dyDescent="0.55000000000000004">
      <c r="A44" s="1" t="s">
        <v>16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f t="shared" si="0"/>
        <v>0</v>
      </c>
      <c r="J44" s="6"/>
      <c r="K44" s="6">
        <v>18600000</v>
      </c>
      <c r="L44" s="6"/>
      <c r="M44" s="6">
        <v>43902214738</v>
      </c>
      <c r="N44" s="6"/>
      <c r="O44" s="6">
        <v>47702471069</v>
      </c>
      <c r="P44" s="6"/>
      <c r="Q44" s="6">
        <f t="shared" si="1"/>
        <v>-3800256331</v>
      </c>
    </row>
    <row r="45" spans="1:17" x14ac:dyDescent="0.55000000000000004">
      <c r="A45" s="1" t="s">
        <v>276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6">
        <v>5500000</v>
      </c>
      <c r="L45" s="6"/>
      <c r="M45" s="6">
        <v>83325510838</v>
      </c>
      <c r="N45" s="6"/>
      <c r="O45" s="6">
        <v>84668499520</v>
      </c>
      <c r="P45" s="6"/>
      <c r="Q45" s="6">
        <f t="shared" si="1"/>
        <v>-1342988682</v>
      </c>
    </row>
    <row r="46" spans="1:17" x14ac:dyDescent="0.55000000000000004">
      <c r="A46" s="1" t="s">
        <v>17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f t="shared" si="0"/>
        <v>0</v>
      </c>
      <c r="J46" s="6"/>
      <c r="K46" s="6">
        <v>34896912</v>
      </c>
      <c r="L46" s="6"/>
      <c r="M46" s="6">
        <v>75255465114</v>
      </c>
      <c r="N46" s="6"/>
      <c r="O46" s="6">
        <v>79438440229</v>
      </c>
      <c r="P46" s="6"/>
      <c r="Q46" s="6">
        <f t="shared" si="1"/>
        <v>-4182975115</v>
      </c>
    </row>
    <row r="47" spans="1:17" x14ac:dyDescent="0.55000000000000004">
      <c r="A47" s="1" t="s">
        <v>256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6">
        <v>86842</v>
      </c>
      <c r="L47" s="6"/>
      <c r="M47" s="6">
        <v>6657010492</v>
      </c>
      <c r="N47" s="6"/>
      <c r="O47" s="6">
        <v>9775907477</v>
      </c>
      <c r="P47" s="6"/>
      <c r="Q47" s="6">
        <f t="shared" si="1"/>
        <v>-3118896985</v>
      </c>
    </row>
    <row r="48" spans="1:17" x14ac:dyDescent="0.55000000000000004">
      <c r="A48" s="1" t="s">
        <v>259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6">
        <v>633689</v>
      </c>
      <c r="L48" s="6"/>
      <c r="M48" s="6">
        <v>35280790009</v>
      </c>
      <c r="N48" s="6"/>
      <c r="O48" s="6">
        <v>13319818327</v>
      </c>
      <c r="P48" s="6"/>
      <c r="Q48" s="6">
        <f t="shared" si="1"/>
        <v>21960971682</v>
      </c>
    </row>
    <row r="49" spans="1:17" x14ac:dyDescent="0.55000000000000004">
      <c r="A49" s="1" t="s">
        <v>277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6">
        <v>60</v>
      </c>
      <c r="L49" s="6"/>
      <c r="M49" s="6">
        <v>1807424</v>
      </c>
      <c r="N49" s="6"/>
      <c r="O49" s="6">
        <v>2042176</v>
      </c>
      <c r="P49" s="6"/>
      <c r="Q49" s="6">
        <f t="shared" si="1"/>
        <v>-234752</v>
      </c>
    </row>
    <row r="50" spans="1:17" x14ac:dyDescent="0.55000000000000004">
      <c r="A50" s="1" t="s">
        <v>72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f t="shared" si="0"/>
        <v>0</v>
      </c>
      <c r="J50" s="6"/>
      <c r="K50" s="6">
        <v>224405</v>
      </c>
      <c r="L50" s="6"/>
      <c r="M50" s="6">
        <v>6492619087</v>
      </c>
      <c r="N50" s="6"/>
      <c r="O50" s="6">
        <v>6765260541</v>
      </c>
      <c r="P50" s="6"/>
      <c r="Q50" s="6">
        <f t="shared" si="1"/>
        <v>-272641454</v>
      </c>
    </row>
    <row r="51" spans="1:17" x14ac:dyDescent="0.55000000000000004">
      <c r="A51" s="1" t="s">
        <v>25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f t="shared" si="0"/>
        <v>0</v>
      </c>
      <c r="J51" s="6"/>
      <c r="K51" s="6">
        <v>3271</v>
      </c>
      <c r="L51" s="6"/>
      <c r="M51" s="6">
        <v>314423698</v>
      </c>
      <c r="N51" s="6"/>
      <c r="O51" s="6">
        <v>297775805</v>
      </c>
      <c r="P51" s="6"/>
      <c r="Q51" s="6">
        <f t="shared" si="1"/>
        <v>16647893</v>
      </c>
    </row>
    <row r="52" spans="1:17" x14ac:dyDescent="0.55000000000000004">
      <c r="A52" s="1" t="s">
        <v>70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f t="shared" si="0"/>
        <v>0</v>
      </c>
      <c r="J52" s="6"/>
      <c r="K52" s="6">
        <v>2100000</v>
      </c>
      <c r="L52" s="6"/>
      <c r="M52" s="6">
        <v>26855254984</v>
      </c>
      <c r="N52" s="6"/>
      <c r="O52" s="6">
        <v>25218311797</v>
      </c>
      <c r="P52" s="6"/>
      <c r="Q52" s="6">
        <f t="shared" si="1"/>
        <v>1636943187</v>
      </c>
    </row>
    <row r="53" spans="1:17" x14ac:dyDescent="0.55000000000000004">
      <c r="A53" s="1" t="s">
        <v>79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f t="shared" si="0"/>
        <v>0</v>
      </c>
      <c r="J53" s="6"/>
      <c r="K53" s="6">
        <v>6293917</v>
      </c>
      <c r="L53" s="6"/>
      <c r="M53" s="6">
        <v>24707275535</v>
      </c>
      <c r="N53" s="6"/>
      <c r="O53" s="6">
        <v>20199454446</v>
      </c>
      <c r="P53" s="6"/>
      <c r="Q53" s="6">
        <f t="shared" si="1"/>
        <v>4507821089</v>
      </c>
    </row>
    <row r="54" spans="1:17" x14ac:dyDescent="0.55000000000000004">
      <c r="A54" s="1" t="s">
        <v>29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6">
        <v>5100000</v>
      </c>
      <c r="L54" s="6"/>
      <c r="M54" s="6">
        <v>352522200000</v>
      </c>
      <c r="N54" s="6"/>
      <c r="O54" s="6">
        <v>350424692910</v>
      </c>
      <c r="P54" s="6"/>
      <c r="Q54" s="6">
        <f t="shared" si="1"/>
        <v>2097507090</v>
      </c>
    </row>
    <row r="55" spans="1:17" x14ac:dyDescent="0.55000000000000004">
      <c r="A55" s="1" t="s">
        <v>30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f t="shared" si="0"/>
        <v>0</v>
      </c>
      <c r="J55" s="6"/>
      <c r="K55" s="6">
        <v>300000</v>
      </c>
      <c r="L55" s="6"/>
      <c r="M55" s="6">
        <v>29928857432</v>
      </c>
      <c r="N55" s="6"/>
      <c r="O55" s="6">
        <v>18015168148</v>
      </c>
      <c r="P55" s="6"/>
      <c r="Q55" s="6">
        <f t="shared" si="1"/>
        <v>11913689284</v>
      </c>
    </row>
    <row r="56" spans="1:17" x14ac:dyDescent="0.55000000000000004">
      <c r="A56" s="1" t="s">
        <v>32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f t="shared" si="0"/>
        <v>0</v>
      </c>
      <c r="J56" s="6"/>
      <c r="K56" s="6">
        <v>500000</v>
      </c>
      <c r="L56" s="6"/>
      <c r="M56" s="6">
        <v>41410863599</v>
      </c>
      <c r="N56" s="6"/>
      <c r="O56" s="6">
        <v>27400988259</v>
      </c>
      <c r="P56" s="6"/>
      <c r="Q56" s="6">
        <f t="shared" si="1"/>
        <v>14009875340</v>
      </c>
    </row>
    <row r="57" spans="1:17" x14ac:dyDescent="0.55000000000000004">
      <c r="A57" s="1" t="s">
        <v>71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f t="shared" si="0"/>
        <v>0</v>
      </c>
      <c r="J57" s="6"/>
      <c r="K57" s="6">
        <v>18892</v>
      </c>
      <c r="L57" s="6"/>
      <c r="M57" s="6">
        <v>878133755</v>
      </c>
      <c r="N57" s="6"/>
      <c r="O57" s="6">
        <v>663295212</v>
      </c>
      <c r="P57" s="6"/>
      <c r="Q57" s="6">
        <f t="shared" si="1"/>
        <v>214838543</v>
      </c>
    </row>
    <row r="58" spans="1:17" x14ac:dyDescent="0.55000000000000004">
      <c r="A58" s="1" t="s">
        <v>31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f t="shared" si="0"/>
        <v>0</v>
      </c>
      <c r="J58" s="6"/>
      <c r="K58" s="6">
        <v>200000</v>
      </c>
      <c r="L58" s="6"/>
      <c r="M58" s="6">
        <v>9515046619</v>
      </c>
      <c r="N58" s="6"/>
      <c r="O58" s="6">
        <v>8894759402</v>
      </c>
      <c r="P58" s="6"/>
      <c r="Q58" s="6">
        <f t="shared" si="1"/>
        <v>620287217</v>
      </c>
    </row>
    <row r="59" spans="1:17" x14ac:dyDescent="0.55000000000000004">
      <c r="A59" s="1" t="s">
        <v>29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f t="shared" si="0"/>
        <v>0</v>
      </c>
      <c r="J59" s="6"/>
      <c r="K59" s="6">
        <v>200000</v>
      </c>
      <c r="L59" s="6"/>
      <c r="M59" s="6">
        <v>19845214435</v>
      </c>
      <c r="N59" s="6"/>
      <c r="O59" s="6">
        <v>13824400000</v>
      </c>
      <c r="P59" s="6"/>
      <c r="Q59" s="6">
        <f t="shared" si="1"/>
        <v>6020814435</v>
      </c>
    </row>
    <row r="60" spans="1:17" x14ac:dyDescent="0.55000000000000004">
      <c r="A60" s="1" t="s">
        <v>85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f t="shared" si="0"/>
        <v>0</v>
      </c>
      <c r="J60" s="6"/>
      <c r="K60" s="6">
        <v>100000</v>
      </c>
      <c r="L60" s="6"/>
      <c r="M60" s="6">
        <v>2484131003</v>
      </c>
      <c r="N60" s="6"/>
      <c r="O60" s="6">
        <v>2722702927</v>
      </c>
      <c r="P60" s="6"/>
      <c r="Q60" s="6">
        <f t="shared" si="1"/>
        <v>-238571924</v>
      </c>
    </row>
    <row r="61" spans="1:17" x14ac:dyDescent="0.55000000000000004">
      <c r="A61" s="1" t="s">
        <v>278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6">
        <v>700000</v>
      </c>
      <c r="L61" s="6"/>
      <c r="M61" s="6">
        <v>9846065286</v>
      </c>
      <c r="N61" s="6"/>
      <c r="O61" s="6">
        <v>9706728279</v>
      </c>
      <c r="P61" s="6"/>
      <c r="Q61" s="6">
        <f t="shared" si="1"/>
        <v>139337007</v>
      </c>
    </row>
    <row r="62" spans="1:17" x14ac:dyDescent="0.55000000000000004">
      <c r="A62" s="1" t="s">
        <v>88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f t="shared" si="0"/>
        <v>0</v>
      </c>
      <c r="J62" s="6"/>
      <c r="K62" s="6">
        <v>900000</v>
      </c>
      <c r="L62" s="6"/>
      <c r="M62" s="6">
        <v>33674437800</v>
      </c>
      <c r="N62" s="6"/>
      <c r="O62" s="6">
        <v>33915097305</v>
      </c>
      <c r="P62" s="6"/>
      <c r="Q62" s="6">
        <f t="shared" si="1"/>
        <v>-240659505</v>
      </c>
    </row>
    <row r="63" spans="1:17" x14ac:dyDescent="0.55000000000000004">
      <c r="A63" s="1" t="s">
        <v>22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f t="shared" si="0"/>
        <v>0</v>
      </c>
      <c r="J63" s="6"/>
      <c r="K63" s="6">
        <v>399980</v>
      </c>
      <c r="L63" s="6"/>
      <c r="M63" s="6">
        <v>52248117979</v>
      </c>
      <c r="N63" s="6"/>
      <c r="O63" s="6">
        <v>44843382101</v>
      </c>
      <c r="P63" s="6"/>
      <c r="Q63" s="6">
        <f t="shared" si="1"/>
        <v>7404735878</v>
      </c>
    </row>
    <row r="64" spans="1:17" x14ac:dyDescent="0.55000000000000004">
      <c r="A64" s="1" t="s">
        <v>89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f t="shared" si="0"/>
        <v>0</v>
      </c>
      <c r="J64" s="6"/>
      <c r="K64" s="6">
        <v>700000</v>
      </c>
      <c r="L64" s="6"/>
      <c r="M64" s="6">
        <v>14643450069</v>
      </c>
      <c r="N64" s="6"/>
      <c r="O64" s="6">
        <v>12886320603</v>
      </c>
      <c r="P64" s="6"/>
      <c r="Q64" s="6">
        <f t="shared" si="1"/>
        <v>1757129466</v>
      </c>
    </row>
    <row r="65" spans="1:17" x14ac:dyDescent="0.55000000000000004">
      <c r="A65" s="1" t="s">
        <v>21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f t="shared" si="0"/>
        <v>0</v>
      </c>
      <c r="J65" s="6"/>
      <c r="K65" s="6">
        <v>2050276</v>
      </c>
      <c r="L65" s="6"/>
      <c r="M65" s="6">
        <v>74161822137</v>
      </c>
      <c r="N65" s="6"/>
      <c r="O65" s="6">
        <v>58288998098</v>
      </c>
      <c r="P65" s="6"/>
      <c r="Q65" s="6">
        <f t="shared" si="1"/>
        <v>15872824039</v>
      </c>
    </row>
    <row r="66" spans="1:17" x14ac:dyDescent="0.55000000000000004">
      <c r="A66" s="1" t="s">
        <v>20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f t="shared" si="0"/>
        <v>0</v>
      </c>
      <c r="J66" s="6"/>
      <c r="K66" s="6">
        <v>2653539</v>
      </c>
      <c r="L66" s="6"/>
      <c r="M66" s="6">
        <v>16914051250</v>
      </c>
      <c r="N66" s="6"/>
      <c r="O66" s="6">
        <v>13124366073</v>
      </c>
      <c r="P66" s="6"/>
      <c r="Q66" s="6">
        <f t="shared" si="1"/>
        <v>3789685177</v>
      </c>
    </row>
    <row r="67" spans="1:17" x14ac:dyDescent="0.55000000000000004">
      <c r="A67" s="1" t="s">
        <v>83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6">
        <v>15268118</v>
      </c>
      <c r="L67" s="6"/>
      <c r="M67" s="6">
        <v>275624561075</v>
      </c>
      <c r="N67" s="6"/>
      <c r="O67" s="6">
        <v>246327135144</v>
      </c>
      <c r="P67" s="6"/>
      <c r="Q67" s="6">
        <f t="shared" si="1"/>
        <v>29297425931</v>
      </c>
    </row>
    <row r="68" spans="1:17" x14ac:dyDescent="0.55000000000000004">
      <c r="A68" s="1" t="s">
        <v>263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6">
        <v>2005582</v>
      </c>
      <c r="L68" s="6"/>
      <c r="M68" s="6">
        <v>9410416773</v>
      </c>
      <c r="N68" s="6"/>
      <c r="O68" s="6">
        <v>4418380574</v>
      </c>
      <c r="P68" s="6"/>
      <c r="Q68" s="6">
        <f t="shared" si="1"/>
        <v>4992036199</v>
      </c>
    </row>
    <row r="69" spans="1:17" x14ac:dyDescent="0.55000000000000004">
      <c r="A69" s="1" t="s">
        <v>279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6">
        <v>2595293</v>
      </c>
      <c r="L69" s="6"/>
      <c r="M69" s="6">
        <v>11169131016</v>
      </c>
      <c r="N69" s="6"/>
      <c r="O69" s="6">
        <v>12925053543</v>
      </c>
      <c r="P69" s="6"/>
      <c r="Q69" s="6">
        <f t="shared" si="1"/>
        <v>-1755922527</v>
      </c>
    </row>
    <row r="70" spans="1:17" x14ac:dyDescent="0.55000000000000004">
      <c r="A70" s="1" t="s">
        <v>84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f t="shared" si="0"/>
        <v>0</v>
      </c>
      <c r="J70" s="6"/>
      <c r="K70" s="6">
        <v>2000000</v>
      </c>
      <c r="L70" s="6"/>
      <c r="M70" s="6">
        <v>18682175819</v>
      </c>
      <c r="N70" s="6"/>
      <c r="O70" s="6">
        <v>20517191995</v>
      </c>
      <c r="P70" s="6"/>
      <c r="Q70" s="6">
        <f t="shared" si="1"/>
        <v>-1835016176</v>
      </c>
    </row>
    <row r="71" spans="1:17" x14ac:dyDescent="0.55000000000000004">
      <c r="A71" s="1" t="s">
        <v>280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6">
        <v>30403165</v>
      </c>
      <c r="L71" s="6"/>
      <c r="M71" s="6">
        <v>152532678805</v>
      </c>
      <c r="N71" s="6"/>
      <c r="O71" s="6">
        <v>135100630097</v>
      </c>
      <c r="P71" s="6"/>
      <c r="Q71" s="6">
        <f t="shared" si="1"/>
        <v>17432048708</v>
      </c>
    </row>
    <row r="72" spans="1:17" x14ac:dyDescent="0.55000000000000004">
      <c r="A72" s="1" t="s">
        <v>281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6">
        <v>8575251</v>
      </c>
      <c r="L72" s="6"/>
      <c r="M72" s="6">
        <v>26866261383</v>
      </c>
      <c r="N72" s="6"/>
      <c r="O72" s="6">
        <v>26866261383</v>
      </c>
      <c r="P72" s="6"/>
      <c r="Q72" s="6">
        <f t="shared" si="1"/>
        <v>0</v>
      </c>
    </row>
    <row r="73" spans="1:17" x14ac:dyDescent="0.55000000000000004">
      <c r="A73" s="1" t="s">
        <v>160</v>
      </c>
      <c r="C73" s="6">
        <v>25000</v>
      </c>
      <c r="D73" s="6"/>
      <c r="E73" s="6">
        <v>25000000000</v>
      </c>
      <c r="F73" s="6"/>
      <c r="G73" s="6">
        <v>25004531250</v>
      </c>
      <c r="H73" s="6"/>
      <c r="I73" s="6">
        <f t="shared" ref="I73:I94" si="2">E73-G73</f>
        <v>-4531250</v>
      </c>
      <c r="J73" s="6"/>
      <c r="K73" s="6">
        <v>25000</v>
      </c>
      <c r="L73" s="6"/>
      <c r="M73" s="6">
        <v>25000000000</v>
      </c>
      <c r="N73" s="6"/>
      <c r="O73" s="6">
        <v>25004531250</v>
      </c>
      <c r="P73" s="6"/>
      <c r="Q73" s="6">
        <f t="shared" ref="Q73:Q94" si="3">M73-O73</f>
        <v>-4531250</v>
      </c>
    </row>
    <row r="74" spans="1:17" x14ac:dyDescent="0.55000000000000004">
      <c r="A74" s="1" t="s">
        <v>149</v>
      </c>
      <c r="C74" s="6">
        <v>90691</v>
      </c>
      <c r="D74" s="6"/>
      <c r="E74" s="6">
        <v>90691000000</v>
      </c>
      <c r="F74" s="6"/>
      <c r="G74" s="6">
        <v>79417768724</v>
      </c>
      <c r="H74" s="6"/>
      <c r="I74" s="6">
        <f t="shared" si="2"/>
        <v>11273231276</v>
      </c>
      <c r="J74" s="6"/>
      <c r="K74" s="6">
        <v>90691</v>
      </c>
      <c r="L74" s="6"/>
      <c r="M74" s="6">
        <v>90691000000</v>
      </c>
      <c r="N74" s="6"/>
      <c r="O74" s="6">
        <v>79417768724</v>
      </c>
      <c r="P74" s="6"/>
      <c r="Q74" s="6">
        <f t="shared" si="3"/>
        <v>11273231276</v>
      </c>
    </row>
    <row r="75" spans="1:17" x14ac:dyDescent="0.55000000000000004">
      <c r="A75" s="1" t="s">
        <v>282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f t="shared" si="2"/>
        <v>0</v>
      </c>
      <c r="J75" s="6"/>
      <c r="K75" s="6">
        <v>400000</v>
      </c>
      <c r="L75" s="6"/>
      <c r="M75" s="6">
        <v>399509966460</v>
      </c>
      <c r="N75" s="6"/>
      <c r="O75" s="6">
        <v>388243089503</v>
      </c>
      <c r="P75" s="6"/>
      <c r="Q75" s="6">
        <f t="shared" si="3"/>
        <v>11266876957</v>
      </c>
    </row>
    <row r="76" spans="1:17" x14ac:dyDescent="0.55000000000000004">
      <c r="A76" s="1" t="s">
        <v>283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f t="shared" si="2"/>
        <v>0</v>
      </c>
      <c r="J76" s="6"/>
      <c r="K76" s="6">
        <v>1000000</v>
      </c>
      <c r="L76" s="6"/>
      <c r="M76" s="6">
        <v>873597549138</v>
      </c>
      <c r="N76" s="6"/>
      <c r="O76" s="6">
        <v>843343200334</v>
      </c>
      <c r="P76" s="6"/>
      <c r="Q76" s="6">
        <f t="shared" si="3"/>
        <v>30254348804</v>
      </c>
    </row>
    <row r="77" spans="1:17" x14ac:dyDescent="0.55000000000000004">
      <c r="A77" s="1" t="s">
        <v>284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2"/>
        <v>0</v>
      </c>
      <c r="J77" s="6"/>
      <c r="K77" s="6">
        <v>15762</v>
      </c>
      <c r="L77" s="6"/>
      <c r="M77" s="6">
        <v>15762000000</v>
      </c>
      <c r="N77" s="6"/>
      <c r="O77" s="6">
        <v>14139103222</v>
      </c>
      <c r="P77" s="6"/>
      <c r="Q77" s="6">
        <f t="shared" si="3"/>
        <v>1622896778</v>
      </c>
    </row>
    <row r="78" spans="1:17" x14ac:dyDescent="0.55000000000000004">
      <c r="A78" s="1" t="s">
        <v>285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2"/>
        <v>0</v>
      </c>
      <c r="J78" s="6"/>
      <c r="K78" s="6">
        <v>5000</v>
      </c>
      <c r="L78" s="6"/>
      <c r="M78" s="6">
        <v>5000000000</v>
      </c>
      <c r="N78" s="6"/>
      <c r="O78" s="6">
        <v>4773719606</v>
      </c>
      <c r="P78" s="6"/>
      <c r="Q78" s="6">
        <f t="shared" si="3"/>
        <v>226280394</v>
      </c>
    </row>
    <row r="79" spans="1:17" x14ac:dyDescent="0.55000000000000004">
      <c r="A79" s="1" t="s">
        <v>286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2"/>
        <v>0</v>
      </c>
      <c r="J79" s="6"/>
      <c r="K79" s="6">
        <v>5000</v>
      </c>
      <c r="L79" s="6"/>
      <c r="M79" s="6">
        <v>5000000000</v>
      </c>
      <c r="N79" s="6"/>
      <c r="O79" s="6">
        <v>4744989814</v>
      </c>
      <c r="P79" s="6"/>
      <c r="Q79" s="6">
        <f t="shared" si="3"/>
        <v>255010186</v>
      </c>
    </row>
    <row r="80" spans="1:17" x14ac:dyDescent="0.55000000000000004">
      <c r="A80" s="1" t="s">
        <v>287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2"/>
        <v>0</v>
      </c>
      <c r="J80" s="6"/>
      <c r="K80" s="6">
        <v>15472</v>
      </c>
      <c r="L80" s="6"/>
      <c r="M80" s="6">
        <v>15472000000</v>
      </c>
      <c r="N80" s="6"/>
      <c r="O80" s="6">
        <v>14748532279</v>
      </c>
      <c r="P80" s="6"/>
      <c r="Q80" s="6">
        <f t="shared" si="3"/>
        <v>723467721</v>
      </c>
    </row>
    <row r="81" spans="1:17" x14ac:dyDescent="0.55000000000000004">
      <c r="A81" s="1" t="s">
        <v>132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2"/>
        <v>0</v>
      </c>
      <c r="J81" s="6"/>
      <c r="K81" s="6">
        <v>32134</v>
      </c>
      <c r="L81" s="6"/>
      <c r="M81" s="6">
        <v>26217266077</v>
      </c>
      <c r="N81" s="6"/>
      <c r="O81" s="6">
        <v>25771359122</v>
      </c>
      <c r="P81" s="6"/>
      <c r="Q81" s="6">
        <f t="shared" si="3"/>
        <v>445906955</v>
      </c>
    </row>
    <row r="82" spans="1:17" x14ac:dyDescent="0.55000000000000004">
      <c r="A82" s="1" t="s">
        <v>129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2"/>
        <v>0</v>
      </c>
      <c r="J82" s="6"/>
      <c r="K82" s="6">
        <v>56609</v>
      </c>
      <c r="L82" s="6"/>
      <c r="M82" s="6">
        <v>46920356056</v>
      </c>
      <c r="N82" s="6"/>
      <c r="O82" s="6">
        <v>46167365512</v>
      </c>
      <c r="P82" s="6"/>
      <c r="Q82" s="6">
        <f t="shared" si="3"/>
        <v>752990544</v>
      </c>
    </row>
    <row r="83" spans="1:17" x14ac:dyDescent="0.55000000000000004">
      <c r="A83" s="1" t="s">
        <v>288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2"/>
        <v>0</v>
      </c>
      <c r="J83" s="6"/>
      <c r="K83" s="6">
        <v>38123</v>
      </c>
      <c r="L83" s="6"/>
      <c r="M83" s="6">
        <v>38123000000</v>
      </c>
      <c r="N83" s="6"/>
      <c r="O83" s="6">
        <v>34087371935</v>
      </c>
      <c r="P83" s="6"/>
      <c r="Q83" s="6">
        <f t="shared" si="3"/>
        <v>4035628065</v>
      </c>
    </row>
    <row r="84" spans="1:17" x14ac:dyDescent="0.55000000000000004">
      <c r="A84" s="1" t="s">
        <v>289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2"/>
        <v>0</v>
      </c>
      <c r="J84" s="6"/>
      <c r="K84" s="6">
        <v>5051</v>
      </c>
      <c r="L84" s="6"/>
      <c r="M84" s="6">
        <v>5051000000</v>
      </c>
      <c r="N84" s="6"/>
      <c r="O84" s="6">
        <v>4884588186</v>
      </c>
      <c r="P84" s="6"/>
      <c r="Q84" s="6">
        <f t="shared" si="3"/>
        <v>166411814</v>
      </c>
    </row>
    <row r="85" spans="1:17" x14ac:dyDescent="0.55000000000000004">
      <c r="A85" s="1" t="s">
        <v>290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2"/>
        <v>0</v>
      </c>
      <c r="J85" s="6"/>
      <c r="K85" s="6">
        <v>20000</v>
      </c>
      <c r="L85" s="6"/>
      <c r="M85" s="6">
        <v>20000000000</v>
      </c>
      <c r="N85" s="6"/>
      <c r="O85" s="6">
        <v>18163407285</v>
      </c>
      <c r="P85" s="6"/>
      <c r="Q85" s="6">
        <f t="shared" si="3"/>
        <v>1836592715</v>
      </c>
    </row>
    <row r="86" spans="1:17" x14ac:dyDescent="0.55000000000000004">
      <c r="A86" s="1" t="s">
        <v>291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2"/>
        <v>0</v>
      </c>
      <c r="J86" s="6"/>
      <c r="K86" s="6">
        <v>19151</v>
      </c>
      <c r="L86" s="6"/>
      <c r="M86" s="6">
        <v>19151000000</v>
      </c>
      <c r="N86" s="6"/>
      <c r="O86" s="6">
        <v>17984546272</v>
      </c>
      <c r="P86" s="6"/>
      <c r="Q86" s="6">
        <f t="shared" si="3"/>
        <v>1166453728</v>
      </c>
    </row>
    <row r="87" spans="1:17" x14ac:dyDescent="0.55000000000000004">
      <c r="A87" s="1" t="s">
        <v>292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2"/>
        <v>0</v>
      </c>
      <c r="J87" s="6"/>
      <c r="K87" s="6">
        <v>66513</v>
      </c>
      <c r="L87" s="6"/>
      <c r="M87" s="6">
        <v>66513000000</v>
      </c>
      <c r="N87" s="6"/>
      <c r="O87" s="6">
        <v>60041242271</v>
      </c>
      <c r="P87" s="6"/>
      <c r="Q87" s="6">
        <f t="shared" si="3"/>
        <v>6471757729</v>
      </c>
    </row>
    <row r="88" spans="1:17" x14ac:dyDescent="0.55000000000000004">
      <c r="A88" s="1" t="s">
        <v>126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2"/>
        <v>0</v>
      </c>
      <c r="J88" s="6"/>
      <c r="K88" s="6">
        <v>30000</v>
      </c>
      <c r="L88" s="6"/>
      <c r="M88" s="6">
        <v>26176691559</v>
      </c>
      <c r="N88" s="6"/>
      <c r="O88" s="6">
        <v>25682004292</v>
      </c>
      <c r="P88" s="6"/>
      <c r="Q88" s="6">
        <f t="shared" si="3"/>
        <v>494687267</v>
      </c>
    </row>
    <row r="89" spans="1:17" x14ac:dyDescent="0.55000000000000004">
      <c r="A89" s="1" t="s">
        <v>158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2"/>
        <v>0</v>
      </c>
      <c r="J89" s="6"/>
      <c r="K89" s="6">
        <v>600000</v>
      </c>
      <c r="L89" s="6"/>
      <c r="M89" s="6">
        <v>575964500000</v>
      </c>
      <c r="N89" s="6"/>
      <c r="O89" s="6">
        <v>575952499999</v>
      </c>
      <c r="P89" s="6"/>
      <c r="Q89" s="6">
        <f t="shared" si="3"/>
        <v>12000001</v>
      </c>
    </row>
    <row r="90" spans="1:17" x14ac:dyDescent="0.55000000000000004">
      <c r="A90" s="1" t="s">
        <v>204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2"/>
        <v>0</v>
      </c>
      <c r="J90" s="6"/>
      <c r="K90" s="6">
        <v>130000</v>
      </c>
      <c r="L90" s="6"/>
      <c r="M90" s="6">
        <v>130000000000</v>
      </c>
      <c r="N90" s="6"/>
      <c r="O90" s="6">
        <v>129976437500</v>
      </c>
      <c r="P90" s="6"/>
      <c r="Q90" s="6">
        <f t="shared" si="3"/>
        <v>23562500</v>
      </c>
    </row>
    <row r="91" spans="1:17" x14ac:dyDescent="0.55000000000000004">
      <c r="A91" s="1" t="s">
        <v>206</v>
      </c>
      <c r="C91" s="6">
        <v>0</v>
      </c>
      <c r="D91" s="6"/>
      <c r="E91" s="6">
        <v>0</v>
      </c>
      <c r="F91" s="6"/>
      <c r="G91" s="6">
        <v>0</v>
      </c>
      <c r="H91" s="6"/>
      <c r="I91" s="6">
        <f t="shared" si="2"/>
        <v>0</v>
      </c>
      <c r="J91" s="6"/>
      <c r="K91" s="6">
        <v>70000</v>
      </c>
      <c r="L91" s="6"/>
      <c r="M91" s="6">
        <v>70000000000</v>
      </c>
      <c r="N91" s="6"/>
      <c r="O91" s="6">
        <v>69387381257</v>
      </c>
      <c r="P91" s="6"/>
      <c r="Q91" s="6">
        <f t="shared" si="3"/>
        <v>612618743</v>
      </c>
    </row>
    <row r="92" spans="1:17" x14ac:dyDescent="0.55000000000000004">
      <c r="A92" s="1" t="s">
        <v>293</v>
      </c>
      <c r="C92" s="6">
        <v>0</v>
      </c>
      <c r="D92" s="6"/>
      <c r="E92" s="6">
        <v>0</v>
      </c>
      <c r="F92" s="6"/>
      <c r="G92" s="6">
        <v>0</v>
      </c>
      <c r="H92" s="6"/>
      <c r="I92" s="6">
        <f t="shared" si="2"/>
        <v>0</v>
      </c>
      <c r="J92" s="6"/>
      <c r="K92" s="6">
        <v>11207</v>
      </c>
      <c r="L92" s="6"/>
      <c r="M92" s="6">
        <v>11207000000</v>
      </c>
      <c r="N92" s="6"/>
      <c r="O92" s="6">
        <v>10534396172</v>
      </c>
      <c r="P92" s="6"/>
      <c r="Q92" s="6">
        <f t="shared" si="3"/>
        <v>672603828</v>
      </c>
    </row>
    <row r="93" spans="1:17" x14ac:dyDescent="0.55000000000000004">
      <c r="A93" s="1" t="s">
        <v>294</v>
      </c>
      <c r="C93" s="6">
        <v>0</v>
      </c>
      <c r="D93" s="6"/>
      <c r="E93" s="6">
        <v>0</v>
      </c>
      <c r="F93" s="6"/>
      <c r="G93" s="6">
        <v>0</v>
      </c>
      <c r="H93" s="6"/>
      <c r="I93" s="6">
        <f t="shared" si="2"/>
        <v>0</v>
      </c>
      <c r="J93" s="6"/>
      <c r="K93" s="6">
        <v>15000</v>
      </c>
      <c r="L93" s="6"/>
      <c r="M93" s="6">
        <v>15000000000</v>
      </c>
      <c r="N93" s="6"/>
      <c r="O93" s="6">
        <v>14020238371</v>
      </c>
      <c r="P93" s="6"/>
      <c r="Q93" s="6">
        <f t="shared" si="3"/>
        <v>979761629</v>
      </c>
    </row>
    <row r="94" spans="1:17" x14ac:dyDescent="0.55000000000000004">
      <c r="A94" s="1" t="s">
        <v>123</v>
      </c>
      <c r="C94" s="6">
        <v>0</v>
      </c>
      <c r="D94" s="6"/>
      <c r="E94" s="6">
        <v>0</v>
      </c>
      <c r="F94" s="6"/>
      <c r="G94" s="6">
        <v>0</v>
      </c>
      <c r="H94" s="6"/>
      <c r="I94" s="6">
        <f t="shared" si="2"/>
        <v>0</v>
      </c>
      <c r="J94" s="6"/>
      <c r="K94" s="6">
        <v>10000</v>
      </c>
      <c r="L94" s="6"/>
      <c r="M94" s="6">
        <v>8773409538</v>
      </c>
      <c r="N94" s="6"/>
      <c r="O94" s="6">
        <v>8699572916</v>
      </c>
      <c r="P94" s="6"/>
      <c r="Q94" s="6">
        <f t="shared" si="3"/>
        <v>73836622</v>
      </c>
    </row>
    <row r="95" spans="1:17" ht="24.75" thickBot="1" x14ac:dyDescent="0.6">
      <c r="C95" s="6"/>
      <c r="D95" s="6"/>
      <c r="E95" s="7">
        <f>SUM(E8:E94)</f>
        <v>166844860716</v>
      </c>
      <c r="F95" s="6"/>
      <c r="G95" s="7">
        <f>SUM(G8:G94)</f>
        <v>158176860904</v>
      </c>
      <c r="H95" s="6"/>
      <c r="I95" s="7">
        <f>SUM(I8:I94)</f>
        <v>8667999812</v>
      </c>
      <c r="J95" s="6"/>
      <c r="K95" s="6"/>
      <c r="L95" s="6"/>
      <c r="M95" s="7">
        <f>SUM(M8:M94)</f>
        <v>5493625952513</v>
      </c>
      <c r="N95" s="6"/>
      <c r="O95" s="7">
        <f>SUM(O8:O94)</f>
        <v>5136056383441</v>
      </c>
      <c r="P95" s="6"/>
      <c r="Q95" s="7">
        <f>SUM(Q8:Q94)</f>
        <v>357569569072</v>
      </c>
    </row>
    <row r="96" spans="1:17" ht="24.75" thickTop="1" x14ac:dyDescent="0.55000000000000004"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7:17" x14ac:dyDescent="0.55000000000000004">
      <c r="G97" s="3"/>
      <c r="I97" s="3"/>
      <c r="O97" s="3"/>
      <c r="Q97" s="3"/>
    </row>
    <row r="101" spans="7:17" x14ac:dyDescent="0.55000000000000004"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7:17" x14ac:dyDescent="0.55000000000000004">
      <c r="G102" s="3"/>
      <c r="I102" s="3"/>
      <c r="O102" s="3"/>
      <c r="Q102" s="3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2:U113"/>
  <sheetViews>
    <sheetView rightToLeft="1" topLeftCell="A97" workbookViewId="0">
      <selection activeCell="M112" sqref="M112:Q112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19.8554687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9.8554687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24.75" x14ac:dyDescent="0.55000000000000004">
      <c r="A3" s="22" t="s">
        <v>195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6" spans="1:21" ht="24.75" x14ac:dyDescent="0.55000000000000004">
      <c r="A6" s="23" t="s">
        <v>3</v>
      </c>
      <c r="C6" s="24" t="s">
        <v>197</v>
      </c>
      <c r="D6" s="24" t="s">
        <v>197</v>
      </c>
      <c r="E6" s="24" t="s">
        <v>197</v>
      </c>
      <c r="F6" s="24" t="s">
        <v>197</v>
      </c>
      <c r="G6" s="24" t="s">
        <v>197</v>
      </c>
      <c r="H6" s="24" t="s">
        <v>197</v>
      </c>
      <c r="I6" s="24" t="s">
        <v>197</v>
      </c>
      <c r="J6" s="24" t="s">
        <v>197</v>
      </c>
      <c r="K6" s="24" t="s">
        <v>197</v>
      </c>
      <c r="M6" s="24" t="s">
        <v>198</v>
      </c>
      <c r="N6" s="24" t="s">
        <v>198</v>
      </c>
      <c r="O6" s="24" t="s">
        <v>198</v>
      </c>
      <c r="P6" s="24" t="s">
        <v>198</v>
      </c>
      <c r="Q6" s="24" t="s">
        <v>198</v>
      </c>
      <c r="R6" s="24" t="s">
        <v>198</v>
      </c>
      <c r="S6" s="24" t="s">
        <v>198</v>
      </c>
      <c r="T6" s="24" t="s">
        <v>198</v>
      </c>
      <c r="U6" s="24" t="s">
        <v>198</v>
      </c>
    </row>
    <row r="7" spans="1:21" ht="24.75" x14ac:dyDescent="0.55000000000000004">
      <c r="A7" s="24" t="s">
        <v>3</v>
      </c>
      <c r="C7" s="24" t="s">
        <v>295</v>
      </c>
      <c r="E7" s="24" t="s">
        <v>296</v>
      </c>
      <c r="G7" s="24" t="s">
        <v>297</v>
      </c>
      <c r="I7" s="24" t="s">
        <v>185</v>
      </c>
      <c r="K7" s="24" t="s">
        <v>298</v>
      </c>
      <c r="M7" s="24" t="s">
        <v>295</v>
      </c>
      <c r="O7" s="24" t="s">
        <v>296</v>
      </c>
      <c r="Q7" s="24" t="s">
        <v>297</v>
      </c>
      <c r="S7" s="24" t="s">
        <v>185</v>
      </c>
      <c r="U7" s="24" t="s">
        <v>298</v>
      </c>
    </row>
    <row r="8" spans="1:21" x14ac:dyDescent="0.55000000000000004">
      <c r="A8" s="1" t="s">
        <v>60</v>
      </c>
      <c r="C8" s="6">
        <v>0</v>
      </c>
      <c r="D8" s="6"/>
      <c r="E8" s="6">
        <v>5283329329</v>
      </c>
      <c r="F8" s="6"/>
      <c r="G8" s="6">
        <v>560032931</v>
      </c>
      <c r="H8" s="6"/>
      <c r="I8" s="6">
        <f>C8+E8+G8</f>
        <v>5843362260</v>
      </c>
      <c r="J8" s="6"/>
      <c r="K8" s="8">
        <f>I8/$I$112</f>
        <v>-4.8255706336298903E-3</v>
      </c>
      <c r="L8" s="6"/>
      <c r="M8" s="6">
        <v>0</v>
      </c>
      <c r="N8" s="6"/>
      <c r="O8" s="6">
        <v>236533668645</v>
      </c>
      <c r="P8" s="6"/>
      <c r="Q8" s="6">
        <v>7769928833</v>
      </c>
      <c r="R8" s="6"/>
      <c r="S8" s="6">
        <f>M8+O8+Q8</f>
        <v>244303597478</v>
      </c>
      <c r="T8" s="6"/>
      <c r="U8" s="8">
        <f>S8/$S$112</f>
        <v>6.5913011700179672E-2</v>
      </c>
    </row>
    <row r="9" spans="1:21" x14ac:dyDescent="0.55000000000000004">
      <c r="A9" s="1" t="s">
        <v>43</v>
      </c>
      <c r="C9" s="6">
        <v>0</v>
      </c>
      <c r="D9" s="6"/>
      <c r="E9" s="6">
        <v>-33057774948</v>
      </c>
      <c r="F9" s="6"/>
      <c r="G9" s="6">
        <v>0</v>
      </c>
      <c r="H9" s="6"/>
      <c r="I9" s="6">
        <f t="shared" ref="I9:I72" si="0">C9+E9+G9</f>
        <v>-33057774948</v>
      </c>
      <c r="J9" s="6"/>
      <c r="K9" s="8">
        <f t="shared" ref="K9:K72" si="1">I9/$I$112</f>
        <v>2.7299801193947315E-2</v>
      </c>
      <c r="L9" s="6"/>
      <c r="M9" s="6">
        <v>0</v>
      </c>
      <c r="N9" s="6"/>
      <c r="O9" s="6">
        <v>0</v>
      </c>
      <c r="P9" s="6"/>
      <c r="Q9" s="6">
        <v>0</v>
      </c>
      <c r="R9" s="6"/>
      <c r="S9" s="6">
        <f t="shared" ref="S9:S72" si="2">M9+O9+Q9</f>
        <v>0</v>
      </c>
      <c r="T9" s="6"/>
      <c r="U9" s="8">
        <f t="shared" ref="U9:U72" si="3">S9/$S$112</f>
        <v>0</v>
      </c>
    </row>
    <row r="10" spans="1:21" x14ac:dyDescent="0.55000000000000004">
      <c r="A10" s="1" t="s">
        <v>49</v>
      </c>
      <c r="C10" s="6">
        <v>0</v>
      </c>
      <c r="D10" s="6"/>
      <c r="E10" s="6">
        <v>-1712518779</v>
      </c>
      <c r="F10" s="6"/>
      <c r="G10" s="6">
        <v>288291688</v>
      </c>
      <c r="H10" s="6"/>
      <c r="I10" s="6">
        <f t="shared" si="0"/>
        <v>-1424227091</v>
      </c>
      <c r="J10" s="6"/>
      <c r="K10" s="8">
        <f t="shared" si="1"/>
        <v>1.1761564866508423E-3</v>
      </c>
      <c r="L10" s="6"/>
      <c r="M10" s="6">
        <v>0</v>
      </c>
      <c r="N10" s="6"/>
      <c r="O10" s="6">
        <v>1910330044</v>
      </c>
      <c r="P10" s="6"/>
      <c r="Q10" s="6">
        <v>1753670666</v>
      </c>
      <c r="R10" s="6"/>
      <c r="S10" s="6">
        <f t="shared" si="2"/>
        <v>3664000710</v>
      </c>
      <c r="T10" s="6"/>
      <c r="U10" s="8">
        <f t="shared" si="3"/>
        <v>9.8854590829119764E-4</v>
      </c>
    </row>
    <row r="11" spans="1:21" x14ac:dyDescent="0.55000000000000004">
      <c r="A11" s="1" t="s">
        <v>78</v>
      </c>
      <c r="C11" s="6">
        <v>0</v>
      </c>
      <c r="D11" s="6"/>
      <c r="E11" s="6">
        <v>-8757274590</v>
      </c>
      <c r="F11" s="6"/>
      <c r="G11" s="6">
        <v>-9259777122</v>
      </c>
      <c r="H11" s="6"/>
      <c r="I11" s="6">
        <f t="shared" si="0"/>
        <v>-18017051712</v>
      </c>
      <c r="J11" s="6"/>
      <c r="K11" s="8">
        <f t="shared" si="1"/>
        <v>1.487885771538976E-2</v>
      </c>
      <c r="L11" s="6"/>
      <c r="M11" s="6">
        <v>11179823200</v>
      </c>
      <c r="N11" s="6"/>
      <c r="O11" s="6">
        <v>-82976642120</v>
      </c>
      <c r="P11" s="6"/>
      <c r="Q11" s="6">
        <v>-9259777122</v>
      </c>
      <c r="R11" s="6"/>
      <c r="S11" s="6">
        <f t="shared" si="2"/>
        <v>-81056596042</v>
      </c>
      <c r="T11" s="6"/>
      <c r="U11" s="8">
        <f t="shared" si="3"/>
        <v>-2.1869036798666881E-2</v>
      </c>
    </row>
    <row r="12" spans="1:21" x14ac:dyDescent="0.55000000000000004">
      <c r="A12" s="1" t="s">
        <v>40</v>
      </c>
      <c r="C12" s="6">
        <v>0</v>
      </c>
      <c r="D12" s="6"/>
      <c r="E12" s="6">
        <v>-4156329340</v>
      </c>
      <c r="F12" s="6"/>
      <c r="G12" s="6">
        <v>3385833129</v>
      </c>
      <c r="H12" s="6"/>
      <c r="I12" s="6">
        <f t="shared" si="0"/>
        <v>-770496211</v>
      </c>
      <c r="J12" s="6"/>
      <c r="K12" s="8">
        <f t="shared" si="1"/>
        <v>6.3629186822394606E-4</v>
      </c>
      <c r="L12" s="6"/>
      <c r="M12" s="6">
        <v>0</v>
      </c>
      <c r="N12" s="6"/>
      <c r="O12" s="6">
        <v>0</v>
      </c>
      <c r="P12" s="6"/>
      <c r="Q12" s="6">
        <v>5343241756</v>
      </c>
      <c r="R12" s="6"/>
      <c r="S12" s="6">
        <f t="shared" si="2"/>
        <v>5343241756</v>
      </c>
      <c r="T12" s="6"/>
      <c r="U12" s="8">
        <f t="shared" si="3"/>
        <v>1.4416044627088714E-3</v>
      </c>
    </row>
    <row r="13" spans="1:21" x14ac:dyDescent="0.55000000000000004">
      <c r="A13" s="1" t="s">
        <v>73</v>
      </c>
      <c r="C13" s="6">
        <v>0</v>
      </c>
      <c r="D13" s="6"/>
      <c r="E13" s="6">
        <v>-6198781210</v>
      </c>
      <c r="F13" s="6"/>
      <c r="G13" s="6">
        <v>5146944494</v>
      </c>
      <c r="H13" s="6"/>
      <c r="I13" s="6">
        <f t="shared" si="0"/>
        <v>-1051836716</v>
      </c>
      <c r="J13" s="6"/>
      <c r="K13" s="8">
        <f t="shared" si="1"/>
        <v>8.6862873500902942E-4</v>
      </c>
      <c r="L13" s="6"/>
      <c r="M13" s="6">
        <v>15019620000</v>
      </c>
      <c r="N13" s="6"/>
      <c r="O13" s="6">
        <v>45599930499</v>
      </c>
      <c r="P13" s="6"/>
      <c r="Q13" s="6">
        <v>5146944494</v>
      </c>
      <c r="R13" s="6"/>
      <c r="S13" s="6">
        <f t="shared" si="2"/>
        <v>65766494993</v>
      </c>
      <c r="T13" s="6"/>
      <c r="U13" s="8">
        <f t="shared" si="3"/>
        <v>1.7743773725410573E-2</v>
      </c>
    </row>
    <row r="14" spans="1:21" x14ac:dyDescent="0.55000000000000004">
      <c r="A14" s="1" t="s">
        <v>91</v>
      </c>
      <c r="C14" s="6">
        <v>0</v>
      </c>
      <c r="D14" s="6"/>
      <c r="E14" s="6">
        <v>3371713333</v>
      </c>
      <c r="F14" s="6"/>
      <c r="G14" s="6">
        <v>-2866164363</v>
      </c>
      <c r="H14" s="6"/>
      <c r="I14" s="6">
        <f t="shared" si="0"/>
        <v>505548970</v>
      </c>
      <c r="J14" s="6"/>
      <c r="K14" s="8">
        <f t="shared" si="1"/>
        <v>-4.1749290133756632E-4</v>
      </c>
      <c r="L14" s="6"/>
      <c r="M14" s="6">
        <v>663903372</v>
      </c>
      <c r="N14" s="6"/>
      <c r="O14" s="6">
        <v>0</v>
      </c>
      <c r="P14" s="6"/>
      <c r="Q14" s="6">
        <v>-3735643623</v>
      </c>
      <c r="R14" s="6"/>
      <c r="S14" s="6">
        <f t="shared" si="2"/>
        <v>-3071740251</v>
      </c>
      <c r="T14" s="6"/>
      <c r="U14" s="8">
        <f t="shared" si="3"/>
        <v>-8.2875427621285208E-4</v>
      </c>
    </row>
    <row r="15" spans="1:21" x14ac:dyDescent="0.55000000000000004">
      <c r="A15" s="1" t="s">
        <v>19</v>
      </c>
      <c r="C15" s="6">
        <v>0</v>
      </c>
      <c r="D15" s="6"/>
      <c r="E15" s="6">
        <v>34818925238</v>
      </c>
      <c r="F15" s="6"/>
      <c r="G15" s="6">
        <v>144139029</v>
      </c>
      <c r="H15" s="6"/>
      <c r="I15" s="6">
        <f t="shared" si="0"/>
        <v>34963064267</v>
      </c>
      <c r="J15" s="6"/>
      <c r="K15" s="8">
        <f t="shared" si="1"/>
        <v>-2.8873228918815958E-2</v>
      </c>
      <c r="L15" s="6"/>
      <c r="M15" s="6">
        <v>0</v>
      </c>
      <c r="N15" s="6"/>
      <c r="O15" s="6">
        <v>28106579383</v>
      </c>
      <c r="P15" s="6"/>
      <c r="Q15" s="6">
        <v>326075064</v>
      </c>
      <c r="R15" s="6"/>
      <c r="S15" s="6">
        <f t="shared" si="2"/>
        <v>28432654447</v>
      </c>
      <c r="T15" s="6"/>
      <c r="U15" s="8">
        <f t="shared" si="3"/>
        <v>7.6711186596465954E-3</v>
      </c>
    </row>
    <row r="16" spans="1:21" x14ac:dyDescent="0.55000000000000004">
      <c r="A16" s="1" t="s">
        <v>268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8">
        <f t="shared" si="1"/>
        <v>0</v>
      </c>
      <c r="L16" s="6"/>
      <c r="M16" s="6">
        <v>0</v>
      </c>
      <c r="N16" s="6"/>
      <c r="O16" s="6">
        <v>0</v>
      </c>
      <c r="P16" s="6"/>
      <c r="Q16" s="6">
        <v>1906375493</v>
      </c>
      <c r="R16" s="6"/>
      <c r="S16" s="6">
        <f t="shared" si="2"/>
        <v>1906375493</v>
      </c>
      <c r="T16" s="6"/>
      <c r="U16" s="8">
        <f t="shared" si="3"/>
        <v>5.1433933626933296E-4</v>
      </c>
    </row>
    <row r="17" spans="1:21" x14ac:dyDescent="0.55000000000000004">
      <c r="A17" s="1" t="s">
        <v>47</v>
      </c>
      <c r="C17" s="6">
        <v>0</v>
      </c>
      <c r="D17" s="6"/>
      <c r="E17" s="6">
        <v>-50604342691</v>
      </c>
      <c r="F17" s="6"/>
      <c r="G17" s="6">
        <v>0</v>
      </c>
      <c r="H17" s="6"/>
      <c r="I17" s="6">
        <f t="shared" si="0"/>
        <v>-50604342691</v>
      </c>
      <c r="J17" s="6"/>
      <c r="K17" s="8">
        <f t="shared" si="1"/>
        <v>4.1790123418402096E-2</v>
      </c>
      <c r="L17" s="6"/>
      <c r="M17" s="6">
        <v>24441062100</v>
      </c>
      <c r="N17" s="6"/>
      <c r="O17" s="6">
        <v>-243035423030</v>
      </c>
      <c r="P17" s="6"/>
      <c r="Q17" s="6">
        <v>-1941827741</v>
      </c>
      <c r="R17" s="6"/>
      <c r="S17" s="6">
        <f t="shared" si="2"/>
        <v>-220536188671</v>
      </c>
      <c r="T17" s="6"/>
      <c r="U17" s="8">
        <f t="shared" si="3"/>
        <v>-5.9500574425612657E-2</v>
      </c>
    </row>
    <row r="18" spans="1:21" x14ac:dyDescent="0.55000000000000004">
      <c r="A18" s="1" t="s">
        <v>42</v>
      </c>
      <c r="C18" s="6">
        <v>0</v>
      </c>
      <c r="D18" s="6"/>
      <c r="E18" s="6">
        <v>-15547928832</v>
      </c>
      <c r="F18" s="6"/>
      <c r="G18" s="6">
        <v>0</v>
      </c>
      <c r="H18" s="6"/>
      <c r="I18" s="6">
        <f t="shared" si="0"/>
        <v>-15547928832</v>
      </c>
      <c r="J18" s="6"/>
      <c r="K18" s="8">
        <f t="shared" si="1"/>
        <v>1.2839804456256095E-2</v>
      </c>
      <c r="L18" s="6"/>
      <c r="M18" s="6">
        <v>2936427829</v>
      </c>
      <c r="N18" s="6"/>
      <c r="O18" s="6">
        <v>-206290120052</v>
      </c>
      <c r="P18" s="6"/>
      <c r="Q18" s="6">
        <v>-44250510750</v>
      </c>
      <c r="R18" s="6"/>
      <c r="S18" s="6">
        <f t="shared" si="2"/>
        <v>-247604202973</v>
      </c>
      <c r="T18" s="6"/>
      <c r="U18" s="8">
        <f t="shared" si="3"/>
        <v>-6.6803513726574115E-2</v>
      </c>
    </row>
    <row r="19" spans="1:21" x14ac:dyDescent="0.55000000000000004">
      <c r="A19" s="1" t="s">
        <v>37</v>
      </c>
      <c r="C19" s="6">
        <v>0</v>
      </c>
      <c r="D19" s="6"/>
      <c r="E19" s="6">
        <v>4988438222</v>
      </c>
      <c r="F19" s="6"/>
      <c r="G19" s="6">
        <v>0</v>
      </c>
      <c r="H19" s="6"/>
      <c r="I19" s="6">
        <f t="shared" si="0"/>
        <v>4988438222</v>
      </c>
      <c r="J19" s="6"/>
      <c r="K19" s="8">
        <f t="shared" si="1"/>
        <v>-4.1195565020061076E-3</v>
      </c>
      <c r="L19" s="6"/>
      <c r="M19" s="6">
        <v>2219109396</v>
      </c>
      <c r="N19" s="6"/>
      <c r="O19" s="6">
        <v>-17398699212</v>
      </c>
      <c r="P19" s="6"/>
      <c r="Q19" s="6">
        <v>-7787752626</v>
      </c>
      <c r="R19" s="6"/>
      <c r="S19" s="6">
        <f t="shared" si="2"/>
        <v>-22967342442</v>
      </c>
      <c r="T19" s="6"/>
      <c r="U19" s="8">
        <f t="shared" si="3"/>
        <v>-6.1965796931742027E-3</v>
      </c>
    </row>
    <row r="20" spans="1:21" x14ac:dyDescent="0.55000000000000004">
      <c r="A20" s="1" t="s">
        <v>39</v>
      </c>
      <c r="C20" s="6">
        <v>0</v>
      </c>
      <c r="D20" s="6"/>
      <c r="E20" s="6">
        <v>-20323069750</v>
      </c>
      <c r="F20" s="6"/>
      <c r="G20" s="6">
        <v>0</v>
      </c>
      <c r="H20" s="6"/>
      <c r="I20" s="6">
        <f t="shared" si="0"/>
        <v>-20323069750</v>
      </c>
      <c r="J20" s="6"/>
      <c r="K20" s="8">
        <f t="shared" si="1"/>
        <v>1.6783215588419116E-2</v>
      </c>
      <c r="L20" s="6"/>
      <c r="M20" s="6">
        <v>6061699775</v>
      </c>
      <c r="N20" s="6"/>
      <c r="O20" s="6">
        <v>-82937655455</v>
      </c>
      <c r="P20" s="6"/>
      <c r="Q20" s="6">
        <v>4882025340</v>
      </c>
      <c r="R20" s="6"/>
      <c r="S20" s="6">
        <f t="shared" si="2"/>
        <v>-71993930340</v>
      </c>
      <c r="T20" s="6"/>
      <c r="U20" s="8">
        <f t="shared" si="3"/>
        <v>-1.9423933261030538E-2</v>
      </c>
    </row>
    <row r="21" spans="1:21" x14ac:dyDescent="0.55000000000000004">
      <c r="A21" s="1" t="s">
        <v>227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8">
        <f t="shared" si="1"/>
        <v>0</v>
      </c>
      <c r="L21" s="6"/>
      <c r="M21" s="6">
        <v>1604338000</v>
      </c>
      <c r="N21" s="6"/>
      <c r="O21" s="6">
        <v>0</v>
      </c>
      <c r="P21" s="6"/>
      <c r="Q21" s="6">
        <v>-16036842895</v>
      </c>
      <c r="R21" s="6"/>
      <c r="S21" s="6">
        <f t="shared" si="2"/>
        <v>-14432504895</v>
      </c>
      <c r="T21" s="6"/>
      <c r="U21" s="8">
        <f t="shared" si="3"/>
        <v>-3.8938839780805964E-3</v>
      </c>
    </row>
    <row r="22" spans="1:21" x14ac:dyDescent="0.55000000000000004">
      <c r="A22" s="1" t="s">
        <v>38</v>
      </c>
      <c r="C22" s="6">
        <v>0</v>
      </c>
      <c r="D22" s="6"/>
      <c r="E22" s="6">
        <v>-31144441591</v>
      </c>
      <c r="F22" s="6"/>
      <c r="G22" s="6">
        <v>0</v>
      </c>
      <c r="H22" s="6"/>
      <c r="I22" s="6">
        <f t="shared" si="0"/>
        <v>-31144441591</v>
      </c>
      <c r="J22" s="6"/>
      <c r="K22" s="8">
        <f t="shared" si="1"/>
        <v>2.5719730534442507E-2</v>
      </c>
      <c r="L22" s="6"/>
      <c r="M22" s="6">
        <v>16102017564</v>
      </c>
      <c r="N22" s="6"/>
      <c r="O22" s="6">
        <v>-118521298195</v>
      </c>
      <c r="P22" s="6"/>
      <c r="Q22" s="6">
        <v>-12032883258</v>
      </c>
      <c r="R22" s="6"/>
      <c r="S22" s="6">
        <f t="shared" si="2"/>
        <v>-114452163889</v>
      </c>
      <c r="T22" s="6"/>
      <c r="U22" s="8">
        <f t="shared" si="3"/>
        <v>-3.08791474845387E-2</v>
      </c>
    </row>
    <row r="23" spans="1:21" x14ac:dyDescent="0.55000000000000004">
      <c r="A23" s="1" t="s">
        <v>247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8">
        <f t="shared" si="1"/>
        <v>0</v>
      </c>
      <c r="L23" s="6"/>
      <c r="M23" s="6">
        <v>582834331</v>
      </c>
      <c r="N23" s="6"/>
      <c r="O23" s="6">
        <v>0</v>
      </c>
      <c r="P23" s="6"/>
      <c r="Q23" s="6">
        <v>-803192336</v>
      </c>
      <c r="R23" s="6"/>
      <c r="S23" s="6">
        <f t="shared" si="2"/>
        <v>-220358005</v>
      </c>
      <c r="T23" s="6"/>
      <c r="U23" s="8">
        <f t="shared" si="3"/>
        <v>-5.9452500543309464E-5</v>
      </c>
    </row>
    <row r="24" spans="1:21" x14ac:dyDescent="0.55000000000000004">
      <c r="A24" s="1" t="s">
        <v>93</v>
      </c>
      <c r="C24" s="6">
        <v>0</v>
      </c>
      <c r="D24" s="6"/>
      <c r="E24" s="6">
        <v>-8179043400</v>
      </c>
      <c r="F24" s="6"/>
      <c r="G24" s="6">
        <v>0</v>
      </c>
      <c r="H24" s="6"/>
      <c r="I24" s="6">
        <f t="shared" si="0"/>
        <v>-8179043400</v>
      </c>
      <c r="J24" s="6"/>
      <c r="K24" s="8">
        <f t="shared" si="1"/>
        <v>6.7544249160113468E-3</v>
      </c>
      <c r="L24" s="6"/>
      <c r="M24" s="6">
        <v>287700613</v>
      </c>
      <c r="N24" s="6"/>
      <c r="O24" s="6">
        <v>-15571775534</v>
      </c>
      <c r="P24" s="6"/>
      <c r="Q24" s="6">
        <v>1795099011</v>
      </c>
      <c r="R24" s="6"/>
      <c r="S24" s="6">
        <f t="shared" si="2"/>
        <v>-13488975910</v>
      </c>
      <c r="T24" s="6"/>
      <c r="U24" s="8">
        <f t="shared" si="3"/>
        <v>-3.6393202398885545E-3</v>
      </c>
    </row>
    <row r="25" spans="1:21" x14ac:dyDescent="0.55000000000000004">
      <c r="A25" s="1" t="s">
        <v>269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8">
        <f t="shared" si="1"/>
        <v>0</v>
      </c>
      <c r="L25" s="6"/>
      <c r="M25" s="6">
        <v>0</v>
      </c>
      <c r="N25" s="6"/>
      <c r="O25" s="6">
        <v>0</v>
      </c>
      <c r="P25" s="6"/>
      <c r="Q25" s="6">
        <v>15479786703</v>
      </c>
      <c r="R25" s="6"/>
      <c r="S25" s="6">
        <f t="shared" si="2"/>
        <v>15479786703</v>
      </c>
      <c r="T25" s="6"/>
      <c r="U25" s="8">
        <f t="shared" si="3"/>
        <v>4.1764401859166501E-3</v>
      </c>
    </row>
    <row r="26" spans="1:21" x14ac:dyDescent="0.55000000000000004">
      <c r="A26" s="1" t="s">
        <v>69</v>
      </c>
      <c r="C26" s="6">
        <v>0</v>
      </c>
      <c r="D26" s="6"/>
      <c r="E26" s="6">
        <v>-647066739</v>
      </c>
      <c r="F26" s="6"/>
      <c r="G26" s="6">
        <v>0</v>
      </c>
      <c r="H26" s="6"/>
      <c r="I26" s="6">
        <f t="shared" si="0"/>
        <v>-647066739</v>
      </c>
      <c r="J26" s="6"/>
      <c r="K26" s="8">
        <f t="shared" si="1"/>
        <v>5.343612315620933E-4</v>
      </c>
      <c r="L26" s="6"/>
      <c r="M26" s="6">
        <v>128421010</v>
      </c>
      <c r="N26" s="6"/>
      <c r="O26" s="6">
        <v>-89929388</v>
      </c>
      <c r="P26" s="6"/>
      <c r="Q26" s="6">
        <v>1350855745</v>
      </c>
      <c r="R26" s="6"/>
      <c r="S26" s="6">
        <f t="shared" si="2"/>
        <v>1389347367</v>
      </c>
      <c r="T26" s="6"/>
      <c r="U26" s="8">
        <f t="shared" si="3"/>
        <v>3.748453571787105E-4</v>
      </c>
    </row>
    <row r="27" spans="1:21" x14ac:dyDescent="0.55000000000000004">
      <c r="A27" s="1" t="s">
        <v>48</v>
      </c>
      <c r="C27" s="6">
        <v>0</v>
      </c>
      <c r="D27" s="6"/>
      <c r="E27" s="6">
        <v>-37978556035</v>
      </c>
      <c r="F27" s="6"/>
      <c r="G27" s="6">
        <v>0</v>
      </c>
      <c r="H27" s="6"/>
      <c r="I27" s="6">
        <f t="shared" si="0"/>
        <v>-37978556035</v>
      </c>
      <c r="J27" s="6"/>
      <c r="K27" s="8">
        <f t="shared" si="1"/>
        <v>3.1363485020379903E-2</v>
      </c>
      <c r="L27" s="6"/>
      <c r="M27" s="6">
        <v>22236210163</v>
      </c>
      <c r="N27" s="6"/>
      <c r="O27" s="6">
        <v>-45278358703</v>
      </c>
      <c r="P27" s="6"/>
      <c r="Q27" s="6">
        <v>-1357210481</v>
      </c>
      <c r="R27" s="6"/>
      <c r="S27" s="6">
        <f t="shared" si="2"/>
        <v>-24399359021</v>
      </c>
      <c r="T27" s="6"/>
      <c r="U27" s="8">
        <f t="shared" si="3"/>
        <v>-6.582937186477093E-3</v>
      </c>
    </row>
    <row r="28" spans="1:21" x14ac:dyDescent="0.55000000000000004">
      <c r="A28" s="1" t="s">
        <v>33</v>
      </c>
      <c r="C28" s="6">
        <v>0</v>
      </c>
      <c r="D28" s="6"/>
      <c r="E28" s="6">
        <v>-21251769716</v>
      </c>
      <c r="F28" s="6"/>
      <c r="G28" s="6">
        <v>0</v>
      </c>
      <c r="H28" s="6"/>
      <c r="I28" s="6">
        <f t="shared" si="0"/>
        <v>-21251769716</v>
      </c>
      <c r="J28" s="6"/>
      <c r="K28" s="8">
        <f t="shared" si="1"/>
        <v>1.7550155422709431E-2</v>
      </c>
      <c r="L28" s="6"/>
      <c r="M28" s="6">
        <v>19096812444</v>
      </c>
      <c r="N28" s="6"/>
      <c r="O28" s="6">
        <v>-17341584659</v>
      </c>
      <c r="P28" s="6"/>
      <c r="Q28" s="6">
        <v>-4211349600</v>
      </c>
      <c r="R28" s="6"/>
      <c r="S28" s="6">
        <f t="shared" si="2"/>
        <v>-2456121815</v>
      </c>
      <c r="T28" s="6"/>
      <c r="U28" s="8">
        <f t="shared" si="3"/>
        <v>-6.6266067139572138E-4</v>
      </c>
    </row>
    <row r="29" spans="1:21" x14ac:dyDescent="0.55000000000000004">
      <c r="A29" s="1" t="s">
        <v>54</v>
      </c>
      <c r="C29" s="6">
        <v>0</v>
      </c>
      <c r="D29" s="6"/>
      <c r="E29" s="6">
        <v>-12564792000</v>
      </c>
      <c r="F29" s="6"/>
      <c r="G29" s="6">
        <v>0</v>
      </c>
      <c r="H29" s="6"/>
      <c r="I29" s="6">
        <f t="shared" si="0"/>
        <v>-12564792000</v>
      </c>
      <c r="J29" s="6"/>
      <c r="K29" s="8">
        <f t="shared" si="1"/>
        <v>1.0376267736799153E-2</v>
      </c>
      <c r="L29" s="6"/>
      <c r="M29" s="6">
        <v>159166349230</v>
      </c>
      <c r="N29" s="6"/>
      <c r="O29" s="6">
        <v>-120160763994</v>
      </c>
      <c r="P29" s="6"/>
      <c r="Q29" s="6">
        <v>-2349355165</v>
      </c>
      <c r="R29" s="6"/>
      <c r="S29" s="6">
        <f t="shared" si="2"/>
        <v>36656230071</v>
      </c>
      <c r="T29" s="6"/>
      <c r="U29" s="8">
        <f t="shared" si="3"/>
        <v>9.8898360339203656E-3</v>
      </c>
    </row>
    <row r="30" spans="1:21" x14ac:dyDescent="0.55000000000000004">
      <c r="A30" s="1" t="s">
        <v>270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8">
        <f t="shared" si="1"/>
        <v>0</v>
      </c>
      <c r="L30" s="6"/>
      <c r="M30" s="6">
        <v>0</v>
      </c>
      <c r="N30" s="6"/>
      <c r="O30" s="6">
        <v>0</v>
      </c>
      <c r="P30" s="6"/>
      <c r="Q30" s="6">
        <v>16045303888</v>
      </c>
      <c r="R30" s="6"/>
      <c r="S30" s="6">
        <f t="shared" si="2"/>
        <v>16045303888</v>
      </c>
      <c r="T30" s="6"/>
      <c r="U30" s="8">
        <f t="shared" si="3"/>
        <v>4.3290164934960519E-3</v>
      </c>
    </row>
    <row r="31" spans="1:21" x14ac:dyDescent="0.55000000000000004">
      <c r="A31" s="1" t="s">
        <v>61</v>
      </c>
      <c r="C31" s="6">
        <v>0</v>
      </c>
      <c r="D31" s="6"/>
      <c r="E31" s="6">
        <v>18825106466</v>
      </c>
      <c r="F31" s="6"/>
      <c r="G31" s="6">
        <v>0</v>
      </c>
      <c r="H31" s="6"/>
      <c r="I31" s="6">
        <f t="shared" si="0"/>
        <v>18825106466</v>
      </c>
      <c r="J31" s="6"/>
      <c r="K31" s="8">
        <f t="shared" si="1"/>
        <v>-1.5546166213094886E-2</v>
      </c>
      <c r="L31" s="6"/>
      <c r="M31" s="6">
        <v>0</v>
      </c>
      <c r="N31" s="6"/>
      <c r="O31" s="6">
        <v>62033720975</v>
      </c>
      <c r="P31" s="6"/>
      <c r="Q31" s="6">
        <v>63379422</v>
      </c>
      <c r="R31" s="6"/>
      <c r="S31" s="6">
        <f t="shared" si="2"/>
        <v>62097100397</v>
      </c>
      <c r="T31" s="6"/>
      <c r="U31" s="8">
        <f t="shared" si="3"/>
        <v>1.6753772548860138E-2</v>
      </c>
    </row>
    <row r="32" spans="1:21" x14ac:dyDescent="0.55000000000000004">
      <c r="A32" s="1" t="s">
        <v>271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8">
        <f t="shared" si="1"/>
        <v>0</v>
      </c>
      <c r="L32" s="6"/>
      <c r="M32" s="6">
        <v>0</v>
      </c>
      <c r="N32" s="6"/>
      <c r="O32" s="6">
        <v>0</v>
      </c>
      <c r="P32" s="6"/>
      <c r="Q32" s="6">
        <v>632147011</v>
      </c>
      <c r="R32" s="6"/>
      <c r="S32" s="6">
        <f t="shared" si="2"/>
        <v>632147011</v>
      </c>
      <c r="T32" s="6"/>
      <c r="U32" s="8">
        <f t="shared" si="3"/>
        <v>1.705530076610058E-4</v>
      </c>
    </row>
    <row r="33" spans="1:21" x14ac:dyDescent="0.55000000000000004">
      <c r="A33" s="1" t="s">
        <v>272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8">
        <f t="shared" si="1"/>
        <v>0</v>
      </c>
      <c r="L33" s="6"/>
      <c r="M33" s="6">
        <v>0</v>
      </c>
      <c r="N33" s="6"/>
      <c r="O33" s="6">
        <v>0</v>
      </c>
      <c r="P33" s="6"/>
      <c r="Q33" s="6">
        <v>457762745</v>
      </c>
      <c r="R33" s="6"/>
      <c r="S33" s="6">
        <f t="shared" si="2"/>
        <v>457762745</v>
      </c>
      <c r="T33" s="6"/>
      <c r="U33" s="8">
        <f t="shared" si="3"/>
        <v>1.2350420328873158E-4</v>
      </c>
    </row>
    <row r="34" spans="1:21" x14ac:dyDescent="0.55000000000000004">
      <c r="A34" s="1" t="s">
        <v>75</v>
      </c>
      <c r="C34" s="6">
        <v>0</v>
      </c>
      <c r="D34" s="6"/>
      <c r="E34" s="6">
        <v>-69048016835</v>
      </c>
      <c r="F34" s="6"/>
      <c r="G34" s="6">
        <v>0</v>
      </c>
      <c r="H34" s="6"/>
      <c r="I34" s="6">
        <f t="shared" si="0"/>
        <v>-69048016835</v>
      </c>
      <c r="J34" s="6"/>
      <c r="K34" s="8">
        <f t="shared" si="1"/>
        <v>5.7021294851118523E-2</v>
      </c>
      <c r="L34" s="6"/>
      <c r="M34" s="6">
        <v>90029610903</v>
      </c>
      <c r="N34" s="6"/>
      <c r="O34" s="6">
        <v>92013561286</v>
      </c>
      <c r="P34" s="6"/>
      <c r="Q34" s="6">
        <v>133962868200</v>
      </c>
      <c r="R34" s="6"/>
      <c r="S34" s="6">
        <f t="shared" si="2"/>
        <v>316006040389</v>
      </c>
      <c r="T34" s="6"/>
      <c r="U34" s="8">
        <f t="shared" si="3"/>
        <v>8.5258301770866435E-2</v>
      </c>
    </row>
    <row r="35" spans="1:21" x14ac:dyDescent="0.55000000000000004">
      <c r="A35" s="1" t="s">
        <v>76</v>
      </c>
      <c r="C35" s="6">
        <v>0</v>
      </c>
      <c r="D35" s="6"/>
      <c r="E35" s="6">
        <v>-6924389295</v>
      </c>
      <c r="F35" s="6"/>
      <c r="G35" s="6">
        <v>0</v>
      </c>
      <c r="H35" s="6"/>
      <c r="I35" s="6">
        <f t="shared" si="0"/>
        <v>-6924389295</v>
      </c>
      <c r="J35" s="6"/>
      <c r="K35" s="8">
        <f t="shared" si="1"/>
        <v>5.7183053439122528E-3</v>
      </c>
      <c r="L35" s="6"/>
      <c r="M35" s="6">
        <v>0</v>
      </c>
      <c r="N35" s="6"/>
      <c r="O35" s="6">
        <v>4876127595</v>
      </c>
      <c r="P35" s="6"/>
      <c r="Q35" s="6">
        <v>15101564036</v>
      </c>
      <c r="R35" s="6"/>
      <c r="S35" s="6">
        <f t="shared" si="2"/>
        <v>19977691631</v>
      </c>
      <c r="T35" s="6"/>
      <c r="U35" s="8">
        <f t="shared" si="3"/>
        <v>5.3899731146417685E-3</v>
      </c>
    </row>
    <row r="36" spans="1:21" x14ac:dyDescent="0.55000000000000004">
      <c r="A36" s="1" t="s">
        <v>273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8">
        <f t="shared" si="1"/>
        <v>0</v>
      </c>
      <c r="L36" s="6"/>
      <c r="M36" s="6">
        <v>0</v>
      </c>
      <c r="N36" s="6"/>
      <c r="O36" s="6">
        <v>0</v>
      </c>
      <c r="P36" s="6"/>
      <c r="Q36" s="6">
        <v>-1171702936</v>
      </c>
      <c r="R36" s="6"/>
      <c r="S36" s="6">
        <f t="shared" si="2"/>
        <v>-1171702936</v>
      </c>
      <c r="T36" s="6"/>
      <c r="U36" s="8">
        <f t="shared" si="3"/>
        <v>-3.1612497780208755E-4</v>
      </c>
    </row>
    <row r="37" spans="1:21" x14ac:dyDescent="0.55000000000000004">
      <c r="A37" s="1" t="s">
        <v>261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8">
        <f t="shared" si="1"/>
        <v>0</v>
      </c>
      <c r="L37" s="6"/>
      <c r="M37" s="6">
        <v>16969040</v>
      </c>
      <c r="N37" s="6"/>
      <c r="O37" s="6">
        <v>0</v>
      </c>
      <c r="P37" s="6"/>
      <c r="Q37" s="6">
        <v>1256935671</v>
      </c>
      <c r="R37" s="6"/>
      <c r="S37" s="6">
        <f t="shared" si="2"/>
        <v>1273904711</v>
      </c>
      <c r="T37" s="6"/>
      <c r="U37" s="8">
        <f t="shared" si="3"/>
        <v>3.4369897532359665E-4</v>
      </c>
    </row>
    <row r="38" spans="1:21" x14ac:dyDescent="0.55000000000000004">
      <c r="A38" s="1" t="s">
        <v>77</v>
      </c>
      <c r="C38" s="6">
        <v>0</v>
      </c>
      <c r="D38" s="6"/>
      <c r="E38" s="6">
        <v>-123331497929</v>
      </c>
      <c r="F38" s="6"/>
      <c r="G38" s="6">
        <v>0</v>
      </c>
      <c r="H38" s="6"/>
      <c r="I38" s="6">
        <f t="shared" si="0"/>
        <v>-123331497929</v>
      </c>
      <c r="J38" s="6"/>
      <c r="K38" s="8">
        <f t="shared" si="1"/>
        <v>0.10184972762715007</v>
      </c>
      <c r="L38" s="6"/>
      <c r="M38" s="6">
        <v>55100954970</v>
      </c>
      <c r="N38" s="6"/>
      <c r="O38" s="6">
        <v>156932662872</v>
      </c>
      <c r="P38" s="6"/>
      <c r="Q38" s="6">
        <v>6906777898</v>
      </c>
      <c r="R38" s="6"/>
      <c r="S38" s="6">
        <f t="shared" si="2"/>
        <v>218940395740</v>
      </c>
      <c r="T38" s="6"/>
      <c r="U38" s="8">
        <f t="shared" si="3"/>
        <v>5.9070030138840379E-2</v>
      </c>
    </row>
    <row r="39" spans="1:21" x14ac:dyDescent="0.55000000000000004">
      <c r="A39" s="1" t="s">
        <v>90</v>
      </c>
      <c r="C39" s="6">
        <v>0</v>
      </c>
      <c r="D39" s="6"/>
      <c r="E39" s="6">
        <v>-21194805537</v>
      </c>
      <c r="F39" s="6"/>
      <c r="G39" s="6">
        <v>0</v>
      </c>
      <c r="H39" s="6"/>
      <c r="I39" s="6">
        <f t="shared" si="0"/>
        <v>-21194805537</v>
      </c>
      <c r="J39" s="6"/>
      <c r="K39" s="8">
        <f t="shared" si="1"/>
        <v>1.7503113213597578E-2</v>
      </c>
      <c r="L39" s="6"/>
      <c r="M39" s="6">
        <v>5095182500</v>
      </c>
      <c r="N39" s="6"/>
      <c r="O39" s="6">
        <v>-47576212432</v>
      </c>
      <c r="P39" s="6"/>
      <c r="Q39" s="6">
        <v>-4776</v>
      </c>
      <c r="R39" s="6"/>
      <c r="S39" s="6">
        <f t="shared" si="2"/>
        <v>-42481034708</v>
      </c>
      <c r="T39" s="6"/>
      <c r="U39" s="8">
        <f t="shared" si="3"/>
        <v>-1.1461365966975959E-2</v>
      </c>
    </row>
    <row r="40" spans="1:21" x14ac:dyDescent="0.55000000000000004">
      <c r="A40" s="1" t="s">
        <v>41</v>
      </c>
      <c r="C40" s="6">
        <v>0</v>
      </c>
      <c r="D40" s="6"/>
      <c r="E40" s="6">
        <v>-44178580173</v>
      </c>
      <c r="F40" s="6"/>
      <c r="G40" s="6">
        <v>0</v>
      </c>
      <c r="H40" s="6"/>
      <c r="I40" s="6">
        <f t="shared" si="0"/>
        <v>-44178580173</v>
      </c>
      <c r="J40" s="6"/>
      <c r="K40" s="8">
        <f t="shared" si="1"/>
        <v>3.6483594484229789E-2</v>
      </c>
      <c r="L40" s="6"/>
      <c r="M40" s="6">
        <v>24768214800</v>
      </c>
      <c r="N40" s="6"/>
      <c r="O40" s="6">
        <v>83149868469</v>
      </c>
      <c r="P40" s="6"/>
      <c r="Q40" s="6">
        <v>4474534847</v>
      </c>
      <c r="R40" s="6"/>
      <c r="S40" s="6">
        <f t="shared" si="2"/>
        <v>112392618116</v>
      </c>
      <c r="T40" s="6"/>
      <c r="U40" s="8">
        <f t="shared" si="3"/>
        <v>3.0323482868732012E-2</v>
      </c>
    </row>
    <row r="41" spans="1:21" x14ac:dyDescent="0.55000000000000004">
      <c r="A41" s="1" t="s">
        <v>232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f t="shared" si="0"/>
        <v>0</v>
      </c>
      <c r="J41" s="6"/>
      <c r="K41" s="8">
        <f t="shared" si="1"/>
        <v>0</v>
      </c>
      <c r="L41" s="6"/>
      <c r="M41" s="6">
        <v>5013127600</v>
      </c>
      <c r="N41" s="6"/>
      <c r="O41" s="6">
        <v>0</v>
      </c>
      <c r="P41" s="6"/>
      <c r="Q41" s="6">
        <v>51551621889</v>
      </c>
      <c r="R41" s="6"/>
      <c r="S41" s="6">
        <f t="shared" si="2"/>
        <v>56564749489</v>
      </c>
      <c r="T41" s="6"/>
      <c r="U41" s="8">
        <f t="shared" si="3"/>
        <v>1.5261146513497144E-2</v>
      </c>
    </row>
    <row r="42" spans="1:21" x14ac:dyDescent="0.55000000000000004">
      <c r="A42" s="1" t="s">
        <v>274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f t="shared" si="0"/>
        <v>0</v>
      </c>
      <c r="J42" s="6"/>
      <c r="K42" s="8">
        <f t="shared" si="1"/>
        <v>0</v>
      </c>
      <c r="L42" s="6"/>
      <c r="M42" s="6">
        <v>0</v>
      </c>
      <c r="N42" s="6"/>
      <c r="O42" s="6">
        <v>0</v>
      </c>
      <c r="P42" s="6"/>
      <c r="Q42" s="6">
        <v>-13958124051</v>
      </c>
      <c r="R42" s="6"/>
      <c r="S42" s="6">
        <f t="shared" si="2"/>
        <v>-13958124051</v>
      </c>
      <c r="T42" s="6"/>
      <c r="U42" s="8">
        <f t="shared" si="3"/>
        <v>-3.7658962184090312E-3</v>
      </c>
    </row>
    <row r="43" spans="1:21" x14ac:dyDescent="0.55000000000000004">
      <c r="A43" s="1" t="s">
        <v>275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f t="shared" si="0"/>
        <v>0</v>
      </c>
      <c r="J43" s="6"/>
      <c r="K43" s="8">
        <f t="shared" si="1"/>
        <v>0</v>
      </c>
      <c r="L43" s="6"/>
      <c r="M43" s="6">
        <v>0</v>
      </c>
      <c r="N43" s="6"/>
      <c r="O43" s="6">
        <v>0</v>
      </c>
      <c r="P43" s="6"/>
      <c r="Q43" s="6">
        <v>0</v>
      </c>
      <c r="R43" s="6"/>
      <c r="S43" s="6">
        <f t="shared" si="2"/>
        <v>0</v>
      </c>
      <c r="T43" s="6"/>
      <c r="U43" s="8">
        <f t="shared" si="3"/>
        <v>0</v>
      </c>
    </row>
    <row r="44" spans="1:21" x14ac:dyDescent="0.55000000000000004">
      <c r="A44" s="1" t="s">
        <v>16</v>
      </c>
      <c r="C44" s="6">
        <v>0</v>
      </c>
      <c r="D44" s="6"/>
      <c r="E44" s="6">
        <v>-5301069840</v>
      </c>
      <c r="F44" s="6"/>
      <c r="G44" s="6">
        <v>0</v>
      </c>
      <c r="H44" s="6"/>
      <c r="I44" s="6">
        <f t="shared" si="0"/>
        <v>-5301069840</v>
      </c>
      <c r="J44" s="6"/>
      <c r="K44" s="8">
        <f t="shared" si="1"/>
        <v>4.3777342236394397E-3</v>
      </c>
      <c r="L44" s="6"/>
      <c r="M44" s="6">
        <v>727200000</v>
      </c>
      <c r="N44" s="6"/>
      <c r="O44" s="6">
        <v>-173971474171</v>
      </c>
      <c r="P44" s="6"/>
      <c r="Q44" s="6">
        <v>-3800256331</v>
      </c>
      <c r="R44" s="6"/>
      <c r="S44" s="6">
        <f t="shared" si="2"/>
        <v>-177044530502</v>
      </c>
      <c r="T44" s="6"/>
      <c r="U44" s="8">
        <f t="shared" si="3"/>
        <v>-4.7766542657981151E-2</v>
      </c>
    </row>
    <row r="45" spans="1:21" x14ac:dyDescent="0.55000000000000004">
      <c r="A45" s="1" t="s">
        <v>276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f t="shared" si="0"/>
        <v>0</v>
      </c>
      <c r="J45" s="6"/>
      <c r="K45" s="8">
        <f t="shared" si="1"/>
        <v>0</v>
      </c>
      <c r="L45" s="6"/>
      <c r="M45" s="6">
        <v>0</v>
      </c>
      <c r="N45" s="6"/>
      <c r="O45" s="6">
        <v>0</v>
      </c>
      <c r="P45" s="6"/>
      <c r="Q45" s="6">
        <v>-1342988682</v>
      </c>
      <c r="R45" s="6"/>
      <c r="S45" s="6">
        <f t="shared" si="2"/>
        <v>-1342988682</v>
      </c>
      <c r="T45" s="6"/>
      <c r="U45" s="8">
        <f t="shared" si="3"/>
        <v>-3.6233780273270969E-4</v>
      </c>
    </row>
    <row r="46" spans="1:21" x14ac:dyDescent="0.55000000000000004">
      <c r="A46" s="1" t="s">
        <v>17</v>
      </c>
      <c r="C46" s="6">
        <v>0</v>
      </c>
      <c r="D46" s="6"/>
      <c r="E46" s="6">
        <v>-7815937960</v>
      </c>
      <c r="F46" s="6"/>
      <c r="G46" s="6">
        <v>0</v>
      </c>
      <c r="H46" s="6"/>
      <c r="I46" s="6">
        <f t="shared" si="0"/>
        <v>-7815937960</v>
      </c>
      <c r="J46" s="6"/>
      <c r="K46" s="8">
        <f t="shared" si="1"/>
        <v>6.4545648576730744E-3</v>
      </c>
      <c r="L46" s="6"/>
      <c r="M46" s="6">
        <v>783851255</v>
      </c>
      <c r="N46" s="6"/>
      <c r="O46" s="6">
        <v>-42837352663</v>
      </c>
      <c r="P46" s="6"/>
      <c r="Q46" s="6">
        <v>-4182975115</v>
      </c>
      <c r="R46" s="6"/>
      <c r="S46" s="6">
        <f t="shared" si="2"/>
        <v>-46236476523</v>
      </c>
      <c r="T46" s="6"/>
      <c r="U46" s="8">
        <f t="shared" si="3"/>
        <v>-1.2474582648378817E-2</v>
      </c>
    </row>
    <row r="47" spans="1:21" x14ac:dyDescent="0.55000000000000004">
      <c r="A47" s="1" t="s">
        <v>256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f t="shared" si="0"/>
        <v>0</v>
      </c>
      <c r="J47" s="6"/>
      <c r="K47" s="8">
        <f t="shared" si="1"/>
        <v>0</v>
      </c>
      <c r="L47" s="6"/>
      <c r="M47" s="6">
        <v>477631000</v>
      </c>
      <c r="N47" s="6"/>
      <c r="O47" s="6">
        <v>0</v>
      </c>
      <c r="P47" s="6"/>
      <c r="Q47" s="6">
        <v>-3118896985</v>
      </c>
      <c r="R47" s="6"/>
      <c r="S47" s="6">
        <f t="shared" si="2"/>
        <v>-2641265985</v>
      </c>
      <c r="T47" s="6"/>
      <c r="U47" s="8">
        <f t="shared" si="3"/>
        <v>-7.1261249351135347E-4</v>
      </c>
    </row>
    <row r="48" spans="1:21" x14ac:dyDescent="0.55000000000000004">
      <c r="A48" s="1" t="s">
        <v>259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f t="shared" si="0"/>
        <v>0</v>
      </c>
      <c r="J48" s="6"/>
      <c r="K48" s="8">
        <f t="shared" si="1"/>
        <v>0</v>
      </c>
      <c r="L48" s="6"/>
      <c r="M48" s="6">
        <v>1901067000</v>
      </c>
      <c r="N48" s="6"/>
      <c r="O48" s="6">
        <v>0</v>
      </c>
      <c r="P48" s="6"/>
      <c r="Q48" s="6">
        <v>21960971682</v>
      </c>
      <c r="R48" s="6"/>
      <c r="S48" s="6">
        <f t="shared" si="2"/>
        <v>23862038682</v>
      </c>
      <c r="T48" s="6"/>
      <c r="U48" s="8">
        <f t="shared" si="3"/>
        <v>6.4379683765337977E-3</v>
      </c>
    </row>
    <row r="49" spans="1:21" x14ac:dyDescent="0.55000000000000004">
      <c r="A49" s="1" t="s">
        <v>277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f t="shared" si="0"/>
        <v>0</v>
      </c>
      <c r="J49" s="6"/>
      <c r="K49" s="8">
        <f t="shared" si="1"/>
        <v>0</v>
      </c>
      <c r="L49" s="6"/>
      <c r="M49" s="6">
        <v>0</v>
      </c>
      <c r="N49" s="6"/>
      <c r="O49" s="6">
        <v>0</v>
      </c>
      <c r="P49" s="6"/>
      <c r="Q49" s="6">
        <v>-234752</v>
      </c>
      <c r="R49" s="6"/>
      <c r="S49" s="6">
        <f t="shared" si="2"/>
        <v>-234752</v>
      </c>
      <c r="T49" s="6"/>
      <c r="U49" s="8">
        <f t="shared" si="3"/>
        <v>-6.3335994567308691E-8</v>
      </c>
    </row>
    <row r="50" spans="1:21" x14ac:dyDescent="0.55000000000000004">
      <c r="A50" s="1" t="s">
        <v>72</v>
      </c>
      <c r="C50" s="6">
        <v>0</v>
      </c>
      <c r="D50" s="6"/>
      <c r="E50" s="6">
        <v>-840414684</v>
      </c>
      <c r="F50" s="6"/>
      <c r="G50" s="6">
        <v>0</v>
      </c>
      <c r="H50" s="6"/>
      <c r="I50" s="6">
        <f t="shared" si="0"/>
        <v>-840414684</v>
      </c>
      <c r="J50" s="6"/>
      <c r="K50" s="8">
        <f t="shared" si="1"/>
        <v>6.9403200396166165E-4</v>
      </c>
      <c r="L50" s="6"/>
      <c r="M50" s="6">
        <v>366429417</v>
      </c>
      <c r="N50" s="6"/>
      <c r="O50" s="6">
        <v>624037125</v>
      </c>
      <c r="P50" s="6"/>
      <c r="Q50" s="6">
        <v>-272641454</v>
      </c>
      <c r="R50" s="6"/>
      <c r="S50" s="6">
        <f t="shared" si="2"/>
        <v>717825088</v>
      </c>
      <c r="T50" s="6"/>
      <c r="U50" s="8">
        <f t="shared" si="3"/>
        <v>1.9366891815126555E-4</v>
      </c>
    </row>
    <row r="51" spans="1:21" x14ac:dyDescent="0.55000000000000004">
      <c r="A51" s="1" t="s">
        <v>25</v>
      </c>
      <c r="C51" s="6">
        <v>0</v>
      </c>
      <c r="D51" s="6"/>
      <c r="E51" s="6">
        <v>79545530825</v>
      </c>
      <c r="F51" s="6"/>
      <c r="G51" s="6">
        <v>0</v>
      </c>
      <c r="H51" s="6"/>
      <c r="I51" s="6">
        <f t="shared" si="0"/>
        <v>79545530825</v>
      </c>
      <c r="J51" s="6"/>
      <c r="K51" s="8">
        <f t="shared" si="1"/>
        <v>-6.5690361217759105E-2</v>
      </c>
      <c r="L51" s="6"/>
      <c r="M51" s="6">
        <v>0</v>
      </c>
      <c r="N51" s="6"/>
      <c r="O51" s="6">
        <v>857942935303</v>
      </c>
      <c r="P51" s="6"/>
      <c r="Q51" s="6">
        <v>16647893</v>
      </c>
      <c r="R51" s="6"/>
      <c r="S51" s="6">
        <f t="shared" si="2"/>
        <v>857959583196</v>
      </c>
      <c r="T51" s="6"/>
      <c r="U51" s="8">
        <f t="shared" si="3"/>
        <v>0.23147714822566917</v>
      </c>
    </row>
    <row r="52" spans="1:21" x14ac:dyDescent="0.55000000000000004">
      <c r="A52" s="1" t="s">
        <v>70</v>
      </c>
      <c r="C52" s="6">
        <v>0</v>
      </c>
      <c r="D52" s="6"/>
      <c r="E52" s="6">
        <v>-23345264250</v>
      </c>
      <c r="F52" s="6"/>
      <c r="G52" s="6">
        <v>0</v>
      </c>
      <c r="H52" s="6"/>
      <c r="I52" s="6">
        <f t="shared" si="0"/>
        <v>-23345264250</v>
      </c>
      <c r="J52" s="6"/>
      <c r="K52" s="8">
        <f t="shared" si="1"/>
        <v>1.9279006946101906E-2</v>
      </c>
      <c r="L52" s="6"/>
      <c r="M52" s="6">
        <v>25620000000</v>
      </c>
      <c r="N52" s="6"/>
      <c r="O52" s="6">
        <v>-84068396307</v>
      </c>
      <c r="P52" s="6"/>
      <c r="Q52" s="6">
        <v>1636943187</v>
      </c>
      <c r="R52" s="6"/>
      <c r="S52" s="6">
        <f t="shared" si="2"/>
        <v>-56811453120</v>
      </c>
      <c r="T52" s="6"/>
      <c r="U52" s="8">
        <f t="shared" si="3"/>
        <v>-1.5327707053269973E-2</v>
      </c>
    </row>
    <row r="53" spans="1:21" x14ac:dyDescent="0.55000000000000004">
      <c r="A53" s="1" t="s">
        <v>79</v>
      </c>
      <c r="C53" s="6">
        <v>0</v>
      </c>
      <c r="D53" s="6"/>
      <c r="E53" s="6">
        <v>-63194665743</v>
      </c>
      <c r="F53" s="6"/>
      <c r="G53" s="6">
        <v>0</v>
      </c>
      <c r="H53" s="6"/>
      <c r="I53" s="6">
        <f t="shared" si="0"/>
        <v>-63194665743</v>
      </c>
      <c r="J53" s="6"/>
      <c r="K53" s="8">
        <f t="shared" si="1"/>
        <v>5.2187475231336697E-2</v>
      </c>
      <c r="L53" s="6"/>
      <c r="M53" s="6">
        <v>13014769360</v>
      </c>
      <c r="N53" s="6"/>
      <c r="O53" s="6">
        <v>-80390492523</v>
      </c>
      <c r="P53" s="6"/>
      <c r="Q53" s="6">
        <v>4507821089</v>
      </c>
      <c r="R53" s="6"/>
      <c r="S53" s="6">
        <f t="shared" si="2"/>
        <v>-62867902074</v>
      </c>
      <c r="T53" s="6"/>
      <c r="U53" s="8">
        <f t="shared" si="3"/>
        <v>-1.6961734529277531E-2</v>
      </c>
    </row>
    <row r="54" spans="1:21" x14ac:dyDescent="0.55000000000000004">
      <c r="A54" s="1" t="s">
        <v>29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f t="shared" si="0"/>
        <v>0</v>
      </c>
      <c r="J54" s="6"/>
      <c r="K54" s="8">
        <f t="shared" si="1"/>
        <v>0</v>
      </c>
      <c r="L54" s="6"/>
      <c r="M54" s="6">
        <v>0</v>
      </c>
      <c r="N54" s="6"/>
      <c r="O54" s="6">
        <v>0</v>
      </c>
      <c r="P54" s="6"/>
      <c r="Q54" s="6">
        <v>2097507090</v>
      </c>
      <c r="R54" s="6"/>
      <c r="S54" s="6">
        <f t="shared" si="2"/>
        <v>2097507090</v>
      </c>
      <c r="T54" s="6"/>
      <c r="U54" s="8">
        <f t="shared" si="3"/>
        <v>5.6590656376572499E-4</v>
      </c>
    </row>
    <row r="55" spans="1:21" x14ac:dyDescent="0.55000000000000004">
      <c r="A55" s="1" t="s">
        <v>30</v>
      </c>
      <c r="C55" s="6">
        <v>0</v>
      </c>
      <c r="D55" s="6"/>
      <c r="E55" s="6">
        <v>-59822015899</v>
      </c>
      <c r="F55" s="6"/>
      <c r="G55" s="6">
        <v>0</v>
      </c>
      <c r="H55" s="6"/>
      <c r="I55" s="6">
        <f t="shared" si="0"/>
        <v>-59822015899</v>
      </c>
      <c r="J55" s="6"/>
      <c r="K55" s="8">
        <f t="shared" si="1"/>
        <v>4.9402270528877808E-2</v>
      </c>
      <c r="L55" s="6"/>
      <c r="M55" s="6">
        <v>85031005800</v>
      </c>
      <c r="N55" s="6"/>
      <c r="O55" s="6">
        <v>272817794626</v>
      </c>
      <c r="P55" s="6"/>
      <c r="Q55" s="6">
        <v>11913689284</v>
      </c>
      <c r="R55" s="6"/>
      <c r="S55" s="6">
        <f t="shared" si="2"/>
        <v>369762489710</v>
      </c>
      <c r="T55" s="6"/>
      <c r="U55" s="8">
        <f t="shared" si="3"/>
        <v>9.9761770035897882E-2</v>
      </c>
    </row>
    <row r="56" spans="1:21" x14ac:dyDescent="0.55000000000000004">
      <c r="A56" s="1" t="s">
        <v>32</v>
      </c>
      <c r="C56" s="6">
        <v>0</v>
      </c>
      <c r="D56" s="6"/>
      <c r="E56" s="6">
        <v>-110230363070</v>
      </c>
      <c r="F56" s="6"/>
      <c r="G56" s="6">
        <v>0</v>
      </c>
      <c r="H56" s="6"/>
      <c r="I56" s="6">
        <f t="shared" si="0"/>
        <v>-110230363070</v>
      </c>
      <c r="J56" s="6"/>
      <c r="K56" s="8">
        <f t="shared" si="1"/>
        <v>9.1030536752132282E-2</v>
      </c>
      <c r="L56" s="6"/>
      <c r="M56" s="6">
        <v>12914740596</v>
      </c>
      <c r="N56" s="6"/>
      <c r="O56" s="6">
        <v>200067063153</v>
      </c>
      <c r="P56" s="6"/>
      <c r="Q56" s="6">
        <v>14009875340</v>
      </c>
      <c r="R56" s="6"/>
      <c r="S56" s="6">
        <f t="shared" si="2"/>
        <v>226991679089</v>
      </c>
      <c r="T56" s="6"/>
      <c r="U56" s="8">
        <f t="shared" si="3"/>
        <v>6.1242263127066793E-2</v>
      </c>
    </row>
    <row r="57" spans="1:21" x14ac:dyDescent="0.55000000000000004">
      <c r="A57" s="1" t="s">
        <v>71</v>
      </c>
      <c r="C57" s="6">
        <v>0</v>
      </c>
      <c r="D57" s="6"/>
      <c r="E57" s="6">
        <v>-2195530361</v>
      </c>
      <c r="F57" s="6"/>
      <c r="G57" s="6">
        <v>0</v>
      </c>
      <c r="H57" s="6"/>
      <c r="I57" s="6">
        <f t="shared" si="0"/>
        <v>-2195530361</v>
      </c>
      <c r="J57" s="6"/>
      <c r="K57" s="8">
        <f t="shared" si="1"/>
        <v>1.813114841058037E-3</v>
      </c>
      <c r="L57" s="6"/>
      <c r="M57" s="6">
        <v>1320000000</v>
      </c>
      <c r="N57" s="6"/>
      <c r="O57" s="6">
        <v>20605111151</v>
      </c>
      <c r="P57" s="6"/>
      <c r="Q57" s="6">
        <v>214838543</v>
      </c>
      <c r="R57" s="6"/>
      <c r="S57" s="6">
        <f t="shared" si="2"/>
        <v>22139949694</v>
      </c>
      <c r="T57" s="6"/>
      <c r="U57" s="8">
        <f t="shared" si="3"/>
        <v>5.9733494647102982E-3</v>
      </c>
    </row>
    <row r="58" spans="1:21" x14ac:dyDescent="0.55000000000000004">
      <c r="A58" s="1" t="s">
        <v>31</v>
      </c>
      <c r="C58" s="6">
        <v>0</v>
      </c>
      <c r="D58" s="6"/>
      <c r="E58" s="6">
        <v>-13180299468</v>
      </c>
      <c r="F58" s="6"/>
      <c r="G58" s="6">
        <v>0</v>
      </c>
      <c r="H58" s="6"/>
      <c r="I58" s="6">
        <f t="shared" si="0"/>
        <v>-13180299468</v>
      </c>
      <c r="J58" s="6"/>
      <c r="K58" s="8">
        <f t="shared" si="1"/>
        <v>1.0884566663034249E-2</v>
      </c>
      <c r="L58" s="6"/>
      <c r="M58" s="6">
        <v>20219295200</v>
      </c>
      <c r="N58" s="6"/>
      <c r="O58" s="6">
        <v>20910680393</v>
      </c>
      <c r="P58" s="6"/>
      <c r="Q58" s="6">
        <v>620287217</v>
      </c>
      <c r="R58" s="6"/>
      <c r="S58" s="6">
        <f t="shared" si="2"/>
        <v>41750262810</v>
      </c>
      <c r="T58" s="6"/>
      <c r="U58" s="8">
        <f t="shared" si="3"/>
        <v>1.1264204004727841E-2</v>
      </c>
    </row>
    <row r="59" spans="1:21" x14ac:dyDescent="0.55000000000000004">
      <c r="A59" s="1" t="s">
        <v>29</v>
      </c>
      <c r="C59" s="6">
        <v>0</v>
      </c>
      <c r="D59" s="6"/>
      <c r="E59" s="6">
        <v>-11982278700</v>
      </c>
      <c r="F59" s="6"/>
      <c r="G59" s="6">
        <v>0</v>
      </c>
      <c r="H59" s="6"/>
      <c r="I59" s="6">
        <f t="shared" si="0"/>
        <v>-11982278700</v>
      </c>
      <c r="J59" s="6"/>
      <c r="K59" s="8">
        <f t="shared" si="1"/>
        <v>9.89521608381147E-3</v>
      </c>
      <c r="L59" s="6"/>
      <c r="M59" s="6">
        <v>51000000000</v>
      </c>
      <c r="N59" s="6"/>
      <c r="O59" s="6">
        <v>95732865550</v>
      </c>
      <c r="P59" s="6"/>
      <c r="Q59" s="6">
        <v>6020814435</v>
      </c>
      <c r="R59" s="6"/>
      <c r="S59" s="6">
        <f t="shared" si="2"/>
        <v>152753679985</v>
      </c>
      <c r="T59" s="6"/>
      <c r="U59" s="8">
        <f t="shared" si="3"/>
        <v>4.1212881021956665E-2</v>
      </c>
    </row>
    <row r="60" spans="1:21" x14ac:dyDescent="0.55000000000000004">
      <c r="A60" s="1" t="s">
        <v>85</v>
      </c>
      <c r="C60" s="6">
        <v>0</v>
      </c>
      <c r="D60" s="6"/>
      <c r="E60" s="6">
        <v>-9638829422</v>
      </c>
      <c r="F60" s="6"/>
      <c r="G60" s="6">
        <v>0</v>
      </c>
      <c r="H60" s="6"/>
      <c r="I60" s="6">
        <f t="shared" si="0"/>
        <v>-9638829422</v>
      </c>
      <c r="J60" s="6"/>
      <c r="K60" s="8">
        <f t="shared" si="1"/>
        <v>7.9599467107779442E-3</v>
      </c>
      <c r="L60" s="6"/>
      <c r="M60" s="6">
        <v>0</v>
      </c>
      <c r="N60" s="6"/>
      <c r="O60" s="6">
        <v>-65266311120</v>
      </c>
      <c r="P60" s="6"/>
      <c r="Q60" s="6">
        <v>-238571924</v>
      </c>
      <c r="R60" s="6"/>
      <c r="S60" s="6">
        <f t="shared" si="2"/>
        <v>-65504883044</v>
      </c>
      <c r="T60" s="6"/>
      <c r="U60" s="8">
        <f t="shared" si="3"/>
        <v>-1.7673190927476552E-2</v>
      </c>
    </row>
    <row r="61" spans="1:21" x14ac:dyDescent="0.55000000000000004">
      <c r="A61" s="1" t="s">
        <v>278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f t="shared" si="0"/>
        <v>0</v>
      </c>
      <c r="J61" s="6"/>
      <c r="K61" s="8">
        <f t="shared" si="1"/>
        <v>0</v>
      </c>
      <c r="L61" s="6"/>
      <c r="M61" s="6">
        <v>0</v>
      </c>
      <c r="N61" s="6"/>
      <c r="O61" s="6">
        <v>0</v>
      </c>
      <c r="P61" s="6"/>
      <c r="Q61" s="6">
        <v>139337007</v>
      </c>
      <c r="R61" s="6"/>
      <c r="S61" s="6">
        <f t="shared" si="2"/>
        <v>139337007</v>
      </c>
      <c r="T61" s="6"/>
      <c r="U61" s="8">
        <f t="shared" si="3"/>
        <v>3.7593068081963323E-5</v>
      </c>
    </row>
    <row r="62" spans="1:21" x14ac:dyDescent="0.55000000000000004">
      <c r="A62" s="1" t="s">
        <v>88</v>
      </c>
      <c r="C62" s="6">
        <v>0</v>
      </c>
      <c r="D62" s="6"/>
      <c r="E62" s="6">
        <v>-56436739677</v>
      </c>
      <c r="F62" s="6"/>
      <c r="G62" s="6">
        <v>0</v>
      </c>
      <c r="H62" s="6"/>
      <c r="I62" s="6">
        <f t="shared" si="0"/>
        <v>-56436739677</v>
      </c>
      <c r="J62" s="6"/>
      <c r="K62" s="8">
        <f t="shared" si="1"/>
        <v>4.6606638699676663E-2</v>
      </c>
      <c r="L62" s="6"/>
      <c r="M62" s="6">
        <v>90665200000</v>
      </c>
      <c r="N62" s="6"/>
      <c r="O62" s="6">
        <v>117794344872</v>
      </c>
      <c r="P62" s="6"/>
      <c r="Q62" s="6">
        <v>-240659505</v>
      </c>
      <c r="R62" s="6"/>
      <c r="S62" s="6">
        <f t="shared" si="2"/>
        <v>208218885367</v>
      </c>
      <c r="T62" s="6"/>
      <c r="U62" s="8">
        <f t="shared" si="3"/>
        <v>5.6177370980504467E-2</v>
      </c>
    </row>
    <row r="63" spans="1:21" x14ac:dyDescent="0.55000000000000004">
      <c r="A63" s="1" t="s">
        <v>22</v>
      </c>
      <c r="C63" s="6">
        <v>0</v>
      </c>
      <c r="D63" s="6"/>
      <c r="E63" s="6">
        <v>-46544889470</v>
      </c>
      <c r="F63" s="6"/>
      <c r="G63" s="6">
        <v>0</v>
      </c>
      <c r="H63" s="6"/>
      <c r="I63" s="6">
        <f t="shared" si="0"/>
        <v>-46544889470</v>
      </c>
      <c r="J63" s="6"/>
      <c r="K63" s="8">
        <f t="shared" si="1"/>
        <v>3.8437742138544242E-2</v>
      </c>
      <c r="L63" s="6"/>
      <c r="M63" s="6">
        <v>75797707506</v>
      </c>
      <c r="N63" s="6"/>
      <c r="O63" s="6">
        <v>-29626094967</v>
      </c>
      <c r="P63" s="6"/>
      <c r="Q63" s="6">
        <v>7404735878</v>
      </c>
      <c r="R63" s="6"/>
      <c r="S63" s="6">
        <f t="shared" si="2"/>
        <v>53576348417</v>
      </c>
      <c r="T63" s="6"/>
      <c r="U63" s="8">
        <f t="shared" si="3"/>
        <v>1.4454877114040988E-2</v>
      </c>
    </row>
    <row r="64" spans="1:21" x14ac:dyDescent="0.55000000000000004">
      <c r="A64" s="1" t="s">
        <v>89</v>
      </c>
      <c r="C64" s="6">
        <v>0</v>
      </c>
      <c r="D64" s="6"/>
      <c r="E64" s="6">
        <v>-6306656640</v>
      </c>
      <c r="F64" s="6"/>
      <c r="G64" s="6">
        <v>0</v>
      </c>
      <c r="H64" s="6"/>
      <c r="I64" s="6">
        <f t="shared" si="0"/>
        <v>-6306656640</v>
      </c>
      <c r="J64" s="6"/>
      <c r="K64" s="8">
        <f t="shared" si="1"/>
        <v>5.2081688117640267E-3</v>
      </c>
      <c r="L64" s="6"/>
      <c r="M64" s="6">
        <v>0</v>
      </c>
      <c r="N64" s="6"/>
      <c r="O64" s="6">
        <v>-8889653354</v>
      </c>
      <c r="P64" s="6"/>
      <c r="Q64" s="6">
        <v>1757129466</v>
      </c>
      <c r="R64" s="6"/>
      <c r="S64" s="6">
        <f t="shared" si="2"/>
        <v>-7132523888</v>
      </c>
      <c r="T64" s="6"/>
      <c r="U64" s="8">
        <f t="shared" si="3"/>
        <v>-1.9243520575823315E-3</v>
      </c>
    </row>
    <row r="65" spans="1:21" x14ac:dyDescent="0.55000000000000004">
      <c r="A65" s="1" t="s">
        <v>21</v>
      </c>
      <c r="C65" s="6">
        <v>0</v>
      </c>
      <c r="D65" s="6"/>
      <c r="E65" s="6">
        <v>-15573580412</v>
      </c>
      <c r="F65" s="6"/>
      <c r="G65" s="6">
        <v>0</v>
      </c>
      <c r="H65" s="6"/>
      <c r="I65" s="6">
        <f t="shared" si="0"/>
        <v>-15573580412</v>
      </c>
      <c r="J65" s="6"/>
      <c r="K65" s="8">
        <f t="shared" si="1"/>
        <v>1.2860988066932016E-2</v>
      </c>
      <c r="L65" s="6"/>
      <c r="M65" s="6">
        <v>42275820375</v>
      </c>
      <c r="N65" s="6"/>
      <c r="O65" s="6">
        <v>18543799322</v>
      </c>
      <c r="P65" s="6"/>
      <c r="Q65" s="6">
        <v>15872824039</v>
      </c>
      <c r="R65" s="6"/>
      <c r="S65" s="6">
        <f t="shared" si="2"/>
        <v>76692443736</v>
      </c>
      <c r="T65" s="6"/>
      <c r="U65" s="8">
        <f t="shared" si="3"/>
        <v>2.0691590273211404E-2</v>
      </c>
    </row>
    <row r="66" spans="1:21" x14ac:dyDescent="0.55000000000000004">
      <c r="A66" s="1" t="s">
        <v>20</v>
      </c>
      <c r="C66" s="6">
        <v>0</v>
      </c>
      <c r="D66" s="6"/>
      <c r="E66" s="6">
        <v>-7192009106</v>
      </c>
      <c r="F66" s="6"/>
      <c r="G66" s="6">
        <v>0</v>
      </c>
      <c r="H66" s="6"/>
      <c r="I66" s="6">
        <f t="shared" si="0"/>
        <v>-7192009106</v>
      </c>
      <c r="J66" s="6"/>
      <c r="K66" s="8">
        <f t="shared" si="1"/>
        <v>5.9393113749398726E-3</v>
      </c>
      <c r="L66" s="6"/>
      <c r="M66" s="6">
        <v>14533933018</v>
      </c>
      <c r="N66" s="6"/>
      <c r="O66" s="6">
        <v>15733071130</v>
      </c>
      <c r="P66" s="6"/>
      <c r="Q66" s="6">
        <v>3789685177</v>
      </c>
      <c r="R66" s="6"/>
      <c r="S66" s="6">
        <f t="shared" si="2"/>
        <v>34056689325</v>
      </c>
      <c r="T66" s="6"/>
      <c r="U66" s="8">
        <f t="shared" si="3"/>
        <v>9.1884809929999329E-3</v>
      </c>
    </row>
    <row r="67" spans="1:21" x14ac:dyDescent="0.55000000000000004">
      <c r="A67" s="1" t="s">
        <v>83</v>
      </c>
      <c r="C67" s="6">
        <v>0</v>
      </c>
      <c r="D67" s="6"/>
      <c r="E67" s="6">
        <v>36027472800</v>
      </c>
      <c r="F67" s="6"/>
      <c r="G67" s="6">
        <v>0</v>
      </c>
      <c r="H67" s="6"/>
      <c r="I67" s="6">
        <f t="shared" si="0"/>
        <v>36027472800</v>
      </c>
      <c r="J67" s="6"/>
      <c r="K67" s="8">
        <f t="shared" si="1"/>
        <v>-2.9752239722953551E-2</v>
      </c>
      <c r="L67" s="6"/>
      <c r="M67" s="6">
        <v>115707893400</v>
      </c>
      <c r="N67" s="6"/>
      <c r="O67" s="6">
        <v>443588258105</v>
      </c>
      <c r="P67" s="6"/>
      <c r="Q67" s="6">
        <v>29297425931</v>
      </c>
      <c r="R67" s="6"/>
      <c r="S67" s="6">
        <f t="shared" si="2"/>
        <v>588593577436</v>
      </c>
      <c r="T67" s="6"/>
      <c r="U67" s="8">
        <f t="shared" si="3"/>
        <v>0.1588023089168113</v>
      </c>
    </row>
    <row r="68" spans="1:21" x14ac:dyDescent="0.55000000000000004">
      <c r="A68" s="1" t="s">
        <v>263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f t="shared" si="0"/>
        <v>0</v>
      </c>
      <c r="J68" s="6"/>
      <c r="K68" s="8">
        <f t="shared" si="1"/>
        <v>0</v>
      </c>
      <c r="L68" s="6"/>
      <c r="M68" s="6">
        <v>330921030</v>
      </c>
      <c r="N68" s="6"/>
      <c r="O68" s="6">
        <v>0</v>
      </c>
      <c r="P68" s="6"/>
      <c r="Q68" s="6">
        <v>4992036199</v>
      </c>
      <c r="R68" s="6"/>
      <c r="S68" s="6">
        <f t="shared" si="2"/>
        <v>5322957229</v>
      </c>
      <c r="T68" s="6"/>
      <c r="U68" s="8">
        <f t="shared" si="3"/>
        <v>1.4361317055358871E-3</v>
      </c>
    </row>
    <row r="69" spans="1:21" x14ac:dyDescent="0.55000000000000004">
      <c r="A69" s="1" t="s">
        <v>279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f t="shared" si="0"/>
        <v>0</v>
      </c>
      <c r="J69" s="6"/>
      <c r="K69" s="8">
        <f t="shared" si="1"/>
        <v>0</v>
      </c>
      <c r="L69" s="6"/>
      <c r="M69" s="6">
        <v>0</v>
      </c>
      <c r="N69" s="6"/>
      <c r="O69" s="6">
        <v>0</v>
      </c>
      <c r="P69" s="6"/>
      <c r="Q69" s="6">
        <v>-1755922527</v>
      </c>
      <c r="R69" s="6"/>
      <c r="S69" s="6">
        <f t="shared" si="2"/>
        <v>-1755922527</v>
      </c>
      <c r="T69" s="6"/>
      <c r="U69" s="8">
        <f t="shared" si="3"/>
        <v>-4.7374718694915044E-4</v>
      </c>
    </row>
    <row r="70" spans="1:21" x14ac:dyDescent="0.55000000000000004">
      <c r="A70" s="1" t="s">
        <v>84</v>
      </c>
      <c r="C70" s="6">
        <v>0</v>
      </c>
      <c r="D70" s="6"/>
      <c r="E70" s="6">
        <v>-21776319329</v>
      </c>
      <c r="F70" s="6"/>
      <c r="G70" s="6">
        <v>0</v>
      </c>
      <c r="H70" s="6"/>
      <c r="I70" s="6">
        <f t="shared" si="0"/>
        <v>-21776319329</v>
      </c>
      <c r="J70" s="6"/>
      <c r="K70" s="8">
        <f t="shared" si="1"/>
        <v>1.7983339451997173E-2</v>
      </c>
      <c r="L70" s="6"/>
      <c r="M70" s="6">
        <v>7878414004</v>
      </c>
      <c r="N70" s="6"/>
      <c r="O70" s="6">
        <v>-113321572762</v>
      </c>
      <c r="P70" s="6"/>
      <c r="Q70" s="6">
        <v>-1835016176</v>
      </c>
      <c r="R70" s="6"/>
      <c r="S70" s="6">
        <f t="shared" si="2"/>
        <v>-107278174934</v>
      </c>
      <c r="T70" s="6"/>
      <c r="U70" s="8">
        <f t="shared" si="3"/>
        <v>-2.8943608168665723E-2</v>
      </c>
    </row>
    <row r="71" spans="1:21" x14ac:dyDescent="0.55000000000000004">
      <c r="A71" s="1" t="s">
        <v>280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f t="shared" si="0"/>
        <v>0</v>
      </c>
      <c r="J71" s="6"/>
      <c r="K71" s="8">
        <f t="shared" si="1"/>
        <v>0</v>
      </c>
      <c r="L71" s="6"/>
      <c r="M71" s="6">
        <v>0</v>
      </c>
      <c r="N71" s="6"/>
      <c r="O71" s="6">
        <v>0</v>
      </c>
      <c r="P71" s="6"/>
      <c r="Q71" s="6">
        <v>17432048708</v>
      </c>
      <c r="R71" s="6"/>
      <c r="S71" s="6">
        <f t="shared" si="2"/>
        <v>17432048708</v>
      </c>
      <c r="T71" s="6"/>
      <c r="U71" s="8">
        <f t="shared" si="3"/>
        <v>4.7031596845477294E-3</v>
      </c>
    </row>
    <row r="72" spans="1:21" x14ac:dyDescent="0.55000000000000004">
      <c r="A72" s="1" t="s">
        <v>281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f t="shared" si="0"/>
        <v>0</v>
      </c>
      <c r="J72" s="6"/>
      <c r="K72" s="8">
        <f t="shared" si="1"/>
        <v>0</v>
      </c>
      <c r="L72" s="6"/>
      <c r="M72" s="6">
        <v>0</v>
      </c>
      <c r="N72" s="6"/>
      <c r="O72" s="6">
        <v>0</v>
      </c>
      <c r="P72" s="6"/>
      <c r="Q72" s="6">
        <v>0</v>
      </c>
      <c r="R72" s="6"/>
      <c r="S72" s="6">
        <f t="shared" si="2"/>
        <v>0</v>
      </c>
      <c r="T72" s="6"/>
      <c r="U72" s="8">
        <f t="shared" si="3"/>
        <v>0</v>
      </c>
    </row>
    <row r="73" spans="1:21" x14ac:dyDescent="0.55000000000000004">
      <c r="A73" s="1" t="s">
        <v>18</v>
      </c>
      <c r="C73" s="6">
        <v>0</v>
      </c>
      <c r="D73" s="6"/>
      <c r="E73" s="6">
        <v>-5045797800</v>
      </c>
      <c r="F73" s="6"/>
      <c r="G73" s="6">
        <v>0</v>
      </c>
      <c r="H73" s="6"/>
      <c r="I73" s="6">
        <f t="shared" ref="I73:I111" si="4">C73+E73+G73</f>
        <v>-5045797800</v>
      </c>
      <c r="J73" s="6"/>
      <c r="K73" s="8">
        <f t="shared" ref="K73:K111" si="5">I73/$I$112</f>
        <v>4.166925239872824E-3</v>
      </c>
      <c r="L73" s="6"/>
      <c r="M73" s="6">
        <v>1680000000</v>
      </c>
      <c r="N73" s="6"/>
      <c r="O73" s="6">
        <v>-7692535740</v>
      </c>
      <c r="P73" s="6"/>
      <c r="Q73" s="6">
        <v>0</v>
      </c>
      <c r="R73" s="6"/>
      <c r="S73" s="6">
        <f t="shared" ref="S73:S111" si="6">M73+O73+Q73</f>
        <v>-6012535740</v>
      </c>
      <c r="T73" s="6"/>
      <c r="U73" s="8">
        <f t="shared" ref="U73:U111" si="7">S73/$S$112</f>
        <v>-1.6221797086473785E-3</v>
      </c>
    </row>
    <row r="74" spans="1:21" x14ac:dyDescent="0.55000000000000004">
      <c r="A74" s="1" t="s">
        <v>57</v>
      </c>
      <c r="C74" s="6">
        <v>0</v>
      </c>
      <c r="D74" s="6"/>
      <c r="E74" s="6">
        <v>-8022994348</v>
      </c>
      <c r="F74" s="6"/>
      <c r="G74" s="6">
        <v>0</v>
      </c>
      <c r="H74" s="6"/>
      <c r="I74" s="6">
        <f t="shared" si="4"/>
        <v>-8022994348</v>
      </c>
      <c r="J74" s="6"/>
      <c r="K74" s="8">
        <f t="shared" si="5"/>
        <v>6.6255563486983587E-3</v>
      </c>
      <c r="L74" s="6"/>
      <c r="M74" s="6">
        <v>4608762779</v>
      </c>
      <c r="N74" s="6"/>
      <c r="O74" s="6">
        <v>-18122528412</v>
      </c>
      <c r="P74" s="6"/>
      <c r="Q74" s="6">
        <v>0</v>
      </c>
      <c r="R74" s="6"/>
      <c r="S74" s="6">
        <f t="shared" si="6"/>
        <v>-13513765633</v>
      </c>
      <c r="T74" s="6"/>
      <c r="U74" s="8">
        <f t="shared" si="7"/>
        <v>-3.6460084971185378E-3</v>
      </c>
    </row>
    <row r="75" spans="1:21" x14ac:dyDescent="0.55000000000000004">
      <c r="A75" s="1" t="s">
        <v>55</v>
      </c>
      <c r="C75" s="6">
        <v>0</v>
      </c>
      <c r="D75" s="6"/>
      <c r="E75" s="6">
        <v>-72110087866</v>
      </c>
      <c r="F75" s="6"/>
      <c r="G75" s="6">
        <v>0</v>
      </c>
      <c r="H75" s="6"/>
      <c r="I75" s="6">
        <f t="shared" si="4"/>
        <v>-72110087866</v>
      </c>
      <c r="J75" s="6"/>
      <c r="K75" s="8">
        <f t="shared" si="5"/>
        <v>5.9550017081200217E-2</v>
      </c>
      <c r="L75" s="6"/>
      <c r="M75" s="6">
        <v>11398316451</v>
      </c>
      <c r="N75" s="6"/>
      <c r="O75" s="6">
        <v>-160546241756</v>
      </c>
      <c r="P75" s="6"/>
      <c r="Q75" s="6">
        <v>0</v>
      </c>
      <c r="R75" s="6"/>
      <c r="S75" s="6">
        <f t="shared" si="6"/>
        <v>-149147925305</v>
      </c>
      <c r="T75" s="6"/>
      <c r="U75" s="8">
        <f t="shared" si="7"/>
        <v>-4.0240049868980214E-2</v>
      </c>
    </row>
    <row r="76" spans="1:21" x14ac:dyDescent="0.55000000000000004">
      <c r="A76" s="1" t="s">
        <v>59</v>
      </c>
      <c r="C76" s="6">
        <v>0</v>
      </c>
      <c r="D76" s="6"/>
      <c r="E76" s="6">
        <v>-211294539446</v>
      </c>
      <c r="F76" s="6"/>
      <c r="G76" s="6">
        <v>0</v>
      </c>
      <c r="H76" s="6"/>
      <c r="I76" s="6">
        <f t="shared" si="4"/>
        <v>-211294539446</v>
      </c>
      <c r="J76" s="6"/>
      <c r="K76" s="8">
        <f t="shared" si="5"/>
        <v>0.17449144503270453</v>
      </c>
      <c r="L76" s="6"/>
      <c r="M76" s="6">
        <v>81328330000</v>
      </c>
      <c r="N76" s="6"/>
      <c r="O76" s="6">
        <v>-34649467682</v>
      </c>
      <c r="P76" s="6"/>
      <c r="Q76" s="6">
        <v>0</v>
      </c>
      <c r="R76" s="6"/>
      <c r="S76" s="6">
        <f t="shared" si="6"/>
        <v>46678862318</v>
      </c>
      <c r="T76" s="6"/>
      <c r="U76" s="8">
        <f t="shared" si="7"/>
        <v>1.2593938156782471E-2</v>
      </c>
    </row>
    <row r="77" spans="1:21" x14ac:dyDescent="0.55000000000000004">
      <c r="A77" s="1" t="s">
        <v>87</v>
      </c>
      <c r="C77" s="6">
        <v>0</v>
      </c>
      <c r="D77" s="6"/>
      <c r="E77" s="6">
        <v>-19740635427</v>
      </c>
      <c r="F77" s="6"/>
      <c r="G77" s="6">
        <v>0</v>
      </c>
      <c r="H77" s="6"/>
      <c r="I77" s="6">
        <f t="shared" si="4"/>
        <v>-19740635427</v>
      </c>
      <c r="J77" s="6"/>
      <c r="K77" s="8">
        <f t="shared" si="5"/>
        <v>1.6302229156288019E-2</v>
      </c>
      <c r="L77" s="6"/>
      <c r="M77" s="6">
        <v>9222104080</v>
      </c>
      <c r="N77" s="6"/>
      <c r="O77" s="6">
        <v>30401122386</v>
      </c>
      <c r="P77" s="6"/>
      <c r="Q77" s="6">
        <v>0</v>
      </c>
      <c r="R77" s="6"/>
      <c r="S77" s="6">
        <f t="shared" si="6"/>
        <v>39623226466</v>
      </c>
      <c r="T77" s="6"/>
      <c r="U77" s="8">
        <f t="shared" si="7"/>
        <v>1.0690330460186998E-2</v>
      </c>
    </row>
    <row r="78" spans="1:21" x14ac:dyDescent="0.55000000000000004">
      <c r="A78" s="1" t="s">
        <v>92</v>
      </c>
      <c r="C78" s="6">
        <v>0</v>
      </c>
      <c r="D78" s="6"/>
      <c r="E78" s="6">
        <v>1332854219</v>
      </c>
      <c r="F78" s="6"/>
      <c r="G78" s="6">
        <v>0</v>
      </c>
      <c r="H78" s="6"/>
      <c r="I78" s="6">
        <f t="shared" si="4"/>
        <v>1332854219</v>
      </c>
      <c r="J78" s="6"/>
      <c r="K78" s="8">
        <f t="shared" si="5"/>
        <v>-1.1006988599943661E-3</v>
      </c>
      <c r="L78" s="6"/>
      <c r="M78" s="6">
        <v>2629147318</v>
      </c>
      <c r="N78" s="6"/>
      <c r="O78" s="6">
        <v>-7023692454</v>
      </c>
      <c r="P78" s="6"/>
      <c r="Q78" s="6">
        <v>0</v>
      </c>
      <c r="R78" s="6"/>
      <c r="S78" s="6">
        <f t="shared" si="6"/>
        <v>-4394545136</v>
      </c>
      <c r="T78" s="6"/>
      <c r="U78" s="8">
        <f t="shared" si="7"/>
        <v>-1.1856464986857997E-3</v>
      </c>
    </row>
    <row r="79" spans="1:21" x14ac:dyDescent="0.55000000000000004">
      <c r="A79" s="1" t="s">
        <v>65</v>
      </c>
      <c r="C79" s="6">
        <v>0</v>
      </c>
      <c r="D79" s="6"/>
      <c r="E79" s="6">
        <v>-13960667526</v>
      </c>
      <c r="F79" s="6"/>
      <c r="G79" s="6">
        <v>0</v>
      </c>
      <c r="H79" s="6"/>
      <c r="I79" s="6">
        <f t="shared" si="4"/>
        <v>-13960667526</v>
      </c>
      <c r="J79" s="6"/>
      <c r="K79" s="8">
        <f t="shared" si="5"/>
        <v>1.1529010908753081E-2</v>
      </c>
      <c r="L79" s="6"/>
      <c r="M79" s="6">
        <v>11767007200</v>
      </c>
      <c r="N79" s="6"/>
      <c r="O79" s="6">
        <v>-22685847104</v>
      </c>
      <c r="P79" s="6"/>
      <c r="Q79" s="6">
        <v>0</v>
      </c>
      <c r="R79" s="6"/>
      <c r="S79" s="6">
        <f t="shared" si="6"/>
        <v>-10918839904</v>
      </c>
      <c r="T79" s="6"/>
      <c r="U79" s="8">
        <f t="shared" si="7"/>
        <v>-2.9458985859164453E-3</v>
      </c>
    </row>
    <row r="80" spans="1:21" x14ac:dyDescent="0.55000000000000004">
      <c r="A80" s="1" t="s">
        <v>64</v>
      </c>
      <c r="C80" s="6">
        <v>0</v>
      </c>
      <c r="D80" s="6"/>
      <c r="E80" s="6">
        <v>-823805129</v>
      </c>
      <c r="F80" s="6"/>
      <c r="G80" s="6">
        <v>0</v>
      </c>
      <c r="H80" s="6"/>
      <c r="I80" s="6">
        <f t="shared" si="4"/>
        <v>-823805129</v>
      </c>
      <c r="J80" s="6"/>
      <c r="K80" s="8">
        <f t="shared" si="5"/>
        <v>6.8031548643641407E-4</v>
      </c>
      <c r="L80" s="6"/>
      <c r="M80" s="6">
        <v>3550264570</v>
      </c>
      <c r="N80" s="6"/>
      <c r="O80" s="6">
        <v>152556505</v>
      </c>
      <c r="P80" s="6"/>
      <c r="Q80" s="6">
        <v>0</v>
      </c>
      <c r="R80" s="6"/>
      <c r="S80" s="6">
        <f t="shared" si="6"/>
        <v>3702821075</v>
      </c>
      <c r="T80" s="6"/>
      <c r="U80" s="8">
        <f t="shared" si="7"/>
        <v>9.9901962705287346E-4</v>
      </c>
    </row>
    <row r="81" spans="1:21" x14ac:dyDescent="0.55000000000000004">
      <c r="A81" s="1" t="s">
        <v>51</v>
      </c>
      <c r="C81" s="6">
        <v>0</v>
      </c>
      <c r="D81" s="6"/>
      <c r="E81" s="6">
        <v>-17928239610</v>
      </c>
      <c r="F81" s="6"/>
      <c r="G81" s="6">
        <v>0</v>
      </c>
      <c r="H81" s="6"/>
      <c r="I81" s="6">
        <f t="shared" si="4"/>
        <v>-17928239610</v>
      </c>
      <c r="J81" s="6"/>
      <c r="K81" s="8">
        <f t="shared" si="5"/>
        <v>1.4805514826098801E-2</v>
      </c>
      <c r="L81" s="6"/>
      <c r="M81" s="6">
        <v>26690236289</v>
      </c>
      <c r="N81" s="6"/>
      <c r="O81" s="6">
        <v>-572462440</v>
      </c>
      <c r="P81" s="6"/>
      <c r="Q81" s="6">
        <v>0</v>
      </c>
      <c r="R81" s="6"/>
      <c r="S81" s="6">
        <f t="shared" si="6"/>
        <v>26117773849</v>
      </c>
      <c r="T81" s="6"/>
      <c r="U81" s="8">
        <f t="shared" si="7"/>
        <v>7.046564811419972E-3</v>
      </c>
    </row>
    <row r="82" spans="1:21" x14ac:dyDescent="0.55000000000000004">
      <c r="A82" s="1" t="s">
        <v>86</v>
      </c>
      <c r="C82" s="6">
        <v>0</v>
      </c>
      <c r="D82" s="6"/>
      <c r="E82" s="6">
        <v>-8301661454</v>
      </c>
      <c r="F82" s="6"/>
      <c r="G82" s="6">
        <v>0</v>
      </c>
      <c r="H82" s="6"/>
      <c r="I82" s="6">
        <f t="shared" si="4"/>
        <v>-8301661454</v>
      </c>
      <c r="J82" s="6"/>
      <c r="K82" s="8">
        <f t="shared" si="5"/>
        <v>6.8556854667366825E-3</v>
      </c>
      <c r="L82" s="6"/>
      <c r="M82" s="6">
        <v>44384599200</v>
      </c>
      <c r="N82" s="6"/>
      <c r="O82" s="6">
        <v>102355611306</v>
      </c>
      <c r="P82" s="6"/>
      <c r="Q82" s="6">
        <v>0</v>
      </c>
      <c r="R82" s="6"/>
      <c r="S82" s="6">
        <f t="shared" si="6"/>
        <v>146740210506</v>
      </c>
      <c r="T82" s="6"/>
      <c r="U82" s="8">
        <f t="shared" si="7"/>
        <v>3.9590449390905086E-2</v>
      </c>
    </row>
    <row r="83" spans="1:21" x14ac:dyDescent="0.55000000000000004">
      <c r="A83" s="1" t="s">
        <v>74</v>
      </c>
      <c r="C83" s="6">
        <v>0</v>
      </c>
      <c r="D83" s="6"/>
      <c r="E83" s="6">
        <v>-48443534999</v>
      </c>
      <c r="F83" s="6"/>
      <c r="G83" s="6">
        <v>0</v>
      </c>
      <c r="H83" s="6"/>
      <c r="I83" s="6">
        <f t="shared" si="4"/>
        <v>-48443534999</v>
      </c>
      <c r="J83" s="6"/>
      <c r="K83" s="8">
        <f t="shared" si="5"/>
        <v>4.0005683282829052E-2</v>
      </c>
      <c r="L83" s="6"/>
      <c r="M83" s="6">
        <v>71278635200</v>
      </c>
      <c r="N83" s="6"/>
      <c r="O83" s="6">
        <v>45247509542</v>
      </c>
      <c r="P83" s="6"/>
      <c r="Q83" s="6">
        <v>0</v>
      </c>
      <c r="R83" s="6"/>
      <c r="S83" s="6">
        <f t="shared" si="6"/>
        <v>116526144742</v>
      </c>
      <c r="T83" s="6"/>
      <c r="U83" s="8">
        <f t="shared" si="7"/>
        <v>3.1438706679085757E-2</v>
      </c>
    </row>
    <row r="84" spans="1:21" x14ac:dyDescent="0.55000000000000004">
      <c r="A84" s="1" t="s">
        <v>28</v>
      </c>
      <c r="C84" s="6">
        <v>0</v>
      </c>
      <c r="D84" s="6"/>
      <c r="E84" s="6">
        <v>-89856394796</v>
      </c>
      <c r="F84" s="6"/>
      <c r="G84" s="6">
        <v>0</v>
      </c>
      <c r="H84" s="6"/>
      <c r="I84" s="6">
        <f t="shared" si="4"/>
        <v>-89856394796</v>
      </c>
      <c r="J84" s="6"/>
      <c r="K84" s="8">
        <f t="shared" si="5"/>
        <v>7.4205288099223776E-2</v>
      </c>
      <c r="L84" s="6"/>
      <c r="M84" s="6">
        <v>69154721000</v>
      </c>
      <c r="N84" s="6"/>
      <c r="O84" s="6">
        <v>36407857471</v>
      </c>
      <c r="P84" s="6"/>
      <c r="Q84" s="6">
        <v>0</v>
      </c>
      <c r="R84" s="6"/>
      <c r="S84" s="6">
        <f t="shared" si="6"/>
        <v>105562578471</v>
      </c>
      <c r="T84" s="6"/>
      <c r="U84" s="8">
        <f t="shared" si="7"/>
        <v>2.848074093745891E-2</v>
      </c>
    </row>
    <row r="85" spans="1:21" x14ac:dyDescent="0.55000000000000004">
      <c r="A85" s="1" t="s">
        <v>67</v>
      </c>
      <c r="C85" s="6">
        <v>0</v>
      </c>
      <c r="D85" s="6"/>
      <c r="E85" s="6">
        <v>-2219430444</v>
      </c>
      <c r="F85" s="6"/>
      <c r="G85" s="6">
        <v>0</v>
      </c>
      <c r="H85" s="6"/>
      <c r="I85" s="6">
        <f t="shared" si="4"/>
        <v>-2219430444</v>
      </c>
      <c r="J85" s="6"/>
      <c r="K85" s="8">
        <f t="shared" si="5"/>
        <v>1.832852028919143E-3</v>
      </c>
      <c r="L85" s="6"/>
      <c r="M85" s="6">
        <v>2729584000</v>
      </c>
      <c r="N85" s="6"/>
      <c r="O85" s="6">
        <v>-11865795448</v>
      </c>
      <c r="P85" s="6"/>
      <c r="Q85" s="6">
        <v>0</v>
      </c>
      <c r="R85" s="6"/>
      <c r="S85" s="6">
        <f t="shared" si="6"/>
        <v>-9136211448</v>
      </c>
      <c r="T85" s="6"/>
      <c r="U85" s="8">
        <f t="shared" si="7"/>
        <v>-2.4649461501342331E-3</v>
      </c>
    </row>
    <row r="86" spans="1:21" x14ac:dyDescent="0.55000000000000004">
      <c r="A86" s="1" t="s">
        <v>68</v>
      </c>
      <c r="C86" s="6">
        <v>0</v>
      </c>
      <c r="D86" s="6"/>
      <c r="E86" s="6">
        <v>-4794609148</v>
      </c>
      <c r="F86" s="6"/>
      <c r="G86" s="6">
        <v>0</v>
      </c>
      <c r="H86" s="6"/>
      <c r="I86" s="6">
        <f t="shared" si="4"/>
        <v>-4794609148</v>
      </c>
      <c r="J86" s="6"/>
      <c r="K86" s="8">
        <f t="shared" si="5"/>
        <v>3.9594884032266089E-3</v>
      </c>
      <c r="L86" s="6"/>
      <c r="M86" s="6">
        <v>2630025750</v>
      </c>
      <c r="N86" s="6"/>
      <c r="O86" s="6">
        <v>-18227754012</v>
      </c>
      <c r="P86" s="6"/>
      <c r="Q86" s="6">
        <v>0</v>
      </c>
      <c r="R86" s="6"/>
      <c r="S86" s="6">
        <f t="shared" si="6"/>
        <v>-15597728262</v>
      </c>
      <c r="T86" s="6"/>
      <c r="U86" s="8">
        <f t="shared" si="7"/>
        <v>-4.2082607707895538E-3</v>
      </c>
    </row>
    <row r="87" spans="1:21" x14ac:dyDescent="0.55000000000000004">
      <c r="A87" s="1" t="s">
        <v>66</v>
      </c>
      <c r="C87" s="6">
        <v>0</v>
      </c>
      <c r="D87" s="6"/>
      <c r="E87" s="6">
        <v>-70207206691</v>
      </c>
      <c r="F87" s="6"/>
      <c r="G87" s="6">
        <v>0</v>
      </c>
      <c r="H87" s="6"/>
      <c r="I87" s="6">
        <f t="shared" si="4"/>
        <v>-70207206691</v>
      </c>
      <c r="J87" s="6"/>
      <c r="K87" s="8">
        <f t="shared" si="5"/>
        <v>5.7978578051957635E-2</v>
      </c>
      <c r="L87" s="6"/>
      <c r="M87" s="6">
        <v>100896342800</v>
      </c>
      <c r="N87" s="6"/>
      <c r="O87" s="6">
        <v>-42899338634</v>
      </c>
      <c r="P87" s="6"/>
      <c r="Q87" s="6">
        <v>0</v>
      </c>
      <c r="R87" s="6"/>
      <c r="S87" s="6">
        <f t="shared" si="6"/>
        <v>57997004166</v>
      </c>
      <c r="T87" s="6"/>
      <c r="U87" s="8">
        <f t="shared" si="7"/>
        <v>1.5647568245544047E-2</v>
      </c>
    </row>
    <row r="88" spans="1:21" x14ac:dyDescent="0.55000000000000004">
      <c r="A88" s="1" t="s">
        <v>82</v>
      </c>
      <c r="C88" s="6">
        <v>0</v>
      </c>
      <c r="D88" s="6"/>
      <c r="E88" s="6">
        <v>-6329866513</v>
      </c>
      <c r="F88" s="6"/>
      <c r="G88" s="6">
        <v>0</v>
      </c>
      <c r="H88" s="6"/>
      <c r="I88" s="6">
        <f t="shared" si="4"/>
        <v>-6329866513</v>
      </c>
      <c r="J88" s="6"/>
      <c r="K88" s="8">
        <f t="shared" si="5"/>
        <v>5.227336009787289E-3</v>
      </c>
      <c r="L88" s="6"/>
      <c r="M88" s="6">
        <v>1023921053</v>
      </c>
      <c r="N88" s="6"/>
      <c r="O88" s="6">
        <v>-5567164721</v>
      </c>
      <c r="P88" s="6"/>
      <c r="Q88" s="6">
        <v>0</v>
      </c>
      <c r="R88" s="6"/>
      <c r="S88" s="6">
        <f t="shared" si="6"/>
        <v>-4543243668</v>
      </c>
      <c r="T88" s="6"/>
      <c r="U88" s="8">
        <f t="shared" si="7"/>
        <v>-1.225765302423015E-3</v>
      </c>
    </row>
    <row r="89" spans="1:21" x14ac:dyDescent="0.55000000000000004">
      <c r="A89" s="1" t="s">
        <v>27</v>
      </c>
      <c r="C89" s="6">
        <v>0</v>
      </c>
      <c r="D89" s="6"/>
      <c r="E89" s="6">
        <v>383920301</v>
      </c>
      <c r="F89" s="6"/>
      <c r="G89" s="6">
        <v>0</v>
      </c>
      <c r="H89" s="6"/>
      <c r="I89" s="6">
        <f t="shared" si="4"/>
        <v>383920301</v>
      </c>
      <c r="J89" s="6"/>
      <c r="K89" s="8">
        <f t="shared" si="5"/>
        <v>-3.1704940541542743E-4</v>
      </c>
      <c r="L89" s="6"/>
      <c r="M89" s="6">
        <v>8893666240</v>
      </c>
      <c r="N89" s="6"/>
      <c r="O89" s="6">
        <v>21599689985</v>
      </c>
      <c r="P89" s="6"/>
      <c r="Q89" s="6">
        <v>0</v>
      </c>
      <c r="R89" s="6"/>
      <c r="S89" s="6">
        <f t="shared" si="6"/>
        <v>30493356225</v>
      </c>
      <c r="T89" s="6"/>
      <c r="U89" s="8">
        <f t="shared" si="7"/>
        <v>8.2270951651343075E-3</v>
      </c>
    </row>
    <row r="90" spans="1:21" x14ac:dyDescent="0.55000000000000004">
      <c r="A90" s="1" t="s">
        <v>24</v>
      </c>
      <c r="C90" s="6">
        <v>0</v>
      </c>
      <c r="D90" s="6"/>
      <c r="E90" s="6">
        <v>-22807483200</v>
      </c>
      <c r="F90" s="6"/>
      <c r="G90" s="6">
        <v>0</v>
      </c>
      <c r="H90" s="6"/>
      <c r="I90" s="6">
        <f t="shared" si="4"/>
        <v>-22807483200</v>
      </c>
      <c r="J90" s="6"/>
      <c r="K90" s="8">
        <f t="shared" si="5"/>
        <v>1.883489611970884E-2</v>
      </c>
      <c r="L90" s="6"/>
      <c r="M90" s="6">
        <v>48000000000</v>
      </c>
      <c r="N90" s="6"/>
      <c r="O90" s="6">
        <v>81376909200</v>
      </c>
      <c r="P90" s="6"/>
      <c r="Q90" s="6">
        <v>0</v>
      </c>
      <c r="R90" s="6"/>
      <c r="S90" s="6">
        <f t="shared" si="6"/>
        <v>129376909200</v>
      </c>
      <c r="T90" s="6"/>
      <c r="U90" s="8">
        <f t="shared" si="7"/>
        <v>3.4905837727586521E-2</v>
      </c>
    </row>
    <row r="91" spans="1:21" x14ac:dyDescent="0.55000000000000004">
      <c r="A91" s="1" t="s">
        <v>34</v>
      </c>
      <c r="C91" s="6">
        <v>0</v>
      </c>
      <c r="D91" s="6"/>
      <c r="E91" s="6">
        <v>26622944201</v>
      </c>
      <c r="F91" s="6"/>
      <c r="G91" s="6">
        <v>0</v>
      </c>
      <c r="H91" s="6"/>
      <c r="I91" s="6">
        <f t="shared" si="4"/>
        <v>26622944201</v>
      </c>
      <c r="J91" s="6"/>
      <c r="K91" s="8">
        <f t="shared" si="5"/>
        <v>-2.1985783526813685E-2</v>
      </c>
      <c r="L91" s="6"/>
      <c r="M91" s="6">
        <v>38401709189</v>
      </c>
      <c r="N91" s="6"/>
      <c r="O91" s="6">
        <v>165271213205</v>
      </c>
      <c r="P91" s="6"/>
      <c r="Q91" s="6">
        <v>0</v>
      </c>
      <c r="R91" s="6"/>
      <c r="S91" s="6">
        <f t="shared" si="6"/>
        <v>203672922394</v>
      </c>
      <c r="T91" s="6"/>
      <c r="U91" s="8">
        <f t="shared" si="7"/>
        <v>5.4950872010693284E-2</v>
      </c>
    </row>
    <row r="92" spans="1:21" x14ac:dyDescent="0.55000000000000004">
      <c r="A92" s="1" t="s">
        <v>26</v>
      </c>
      <c r="C92" s="6">
        <v>0</v>
      </c>
      <c r="D92" s="6"/>
      <c r="E92" s="6">
        <v>22456073250</v>
      </c>
      <c r="F92" s="6"/>
      <c r="G92" s="6">
        <v>0</v>
      </c>
      <c r="H92" s="6"/>
      <c r="I92" s="6">
        <f t="shared" si="4"/>
        <v>22456073250</v>
      </c>
      <c r="J92" s="6"/>
      <c r="K92" s="8">
        <f t="shared" si="5"/>
        <v>-1.8544694441354339E-2</v>
      </c>
      <c r="L92" s="6"/>
      <c r="M92" s="6">
        <v>17375942220</v>
      </c>
      <c r="N92" s="6"/>
      <c r="O92" s="6">
        <v>59306408227</v>
      </c>
      <c r="P92" s="6"/>
      <c r="Q92" s="6">
        <v>0</v>
      </c>
      <c r="R92" s="6"/>
      <c r="S92" s="6">
        <f t="shared" si="6"/>
        <v>76682350447</v>
      </c>
      <c r="T92" s="6"/>
      <c r="U92" s="8">
        <f t="shared" si="7"/>
        <v>2.0688867107925189E-2</v>
      </c>
    </row>
    <row r="93" spans="1:21" x14ac:dyDescent="0.55000000000000004">
      <c r="A93" s="1" t="s">
        <v>35</v>
      </c>
      <c r="C93" s="6">
        <v>0</v>
      </c>
      <c r="D93" s="6"/>
      <c r="E93" s="6">
        <v>-30277030330</v>
      </c>
      <c r="F93" s="6"/>
      <c r="G93" s="6">
        <v>0</v>
      </c>
      <c r="H93" s="6"/>
      <c r="I93" s="6">
        <f t="shared" si="4"/>
        <v>-30277030330</v>
      </c>
      <c r="J93" s="6"/>
      <c r="K93" s="8">
        <f t="shared" si="5"/>
        <v>2.5003404193182695E-2</v>
      </c>
      <c r="L93" s="6"/>
      <c r="M93" s="6">
        <v>38076960000</v>
      </c>
      <c r="N93" s="6"/>
      <c r="O93" s="6">
        <v>65214597128</v>
      </c>
      <c r="P93" s="6"/>
      <c r="Q93" s="6">
        <v>0</v>
      </c>
      <c r="R93" s="6"/>
      <c r="S93" s="6">
        <f t="shared" si="6"/>
        <v>103291557128</v>
      </c>
      <c r="T93" s="6"/>
      <c r="U93" s="8">
        <f t="shared" si="7"/>
        <v>2.7868020298476112E-2</v>
      </c>
    </row>
    <row r="94" spans="1:21" x14ac:dyDescent="0.55000000000000004">
      <c r="A94" s="1" t="s">
        <v>53</v>
      </c>
      <c r="C94" s="6">
        <v>0</v>
      </c>
      <c r="D94" s="6"/>
      <c r="E94" s="6">
        <v>-16225778744</v>
      </c>
      <c r="F94" s="6"/>
      <c r="G94" s="6">
        <v>0</v>
      </c>
      <c r="H94" s="6"/>
      <c r="I94" s="6">
        <f t="shared" si="4"/>
        <v>-16225778744</v>
      </c>
      <c r="J94" s="6"/>
      <c r="K94" s="8">
        <f t="shared" si="5"/>
        <v>1.3399587075202571E-2</v>
      </c>
      <c r="L94" s="6"/>
      <c r="M94" s="6">
        <v>28994625000</v>
      </c>
      <c r="N94" s="6"/>
      <c r="O94" s="6">
        <v>-27754621536</v>
      </c>
      <c r="P94" s="6"/>
      <c r="Q94" s="6">
        <v>0</v>
      </c>
      <c r="R94" s="6"/>
      <c r="S94" s="6">
        <f t="shared" si="6"/>
        <v>1240003464</v>
      </c>
      <c r="T94" s="6"/>
      <c r="U94" s="8">
        <f t="shared" si="7"/>
        <v>3.3455243260695525E-4</v>
      </c>
    </row>
    <row r="95" spans="1:21" x14ac:dyDescent="0.55000000000000004">
      <c r="A95" s="1" t="s">
        <v>23</v>
      </c>
      <c r="C95" s="6">
        <v>0</v>
      </c>
      <c r="D95" s="6"/>
      <c r="E95" s="6">
        <v>-5104558789</v>
      </c>
      <c r="F95" s="6"/>
      <c r="G95" s="6">
        <v>0</v>
      </c>
      <c r="H95" s="6"/>
      <c r="I95" s="6">
        <f t="shared" si="4"/>
        <v>-5104558789</v>
      </c>
      <c r="J95" s="6"/>
      <c r="K95" s="8">
        <f t="shared" si="5"/>
        <v>4.2154512922215701E-3</v>
      </c>
      <c r="L95" s="6"/>
      <c r="M95" s="6">
        <v>9531730950</v>
      </c>
      <c r="N95" s="6"/>
      <c r="O95" s="6">
        <v>46948283180</v>
      </c>
      <c r="P95" s="6"/>
      <c r="Q95" s="6">
        <v>0</v>
      </c>
      <c r="R95" s="6"/>
      <c r="S95" s="6">
        <f t="shared" si="6"/>
        <v>56480014130</v>
      </c>
      <c r="T95" s="6"/>
      <c r="U95" s="8">
        <f t="shared" si="7"/>
        <v>1.5238284947941652E-2</v>
      </c>
    </row>
    <row r="96" spans="1:21" x14ac:dyDescent="0.55000000000000004">
      <c r="A96" s="1" t="s">
        <v>46</v>
      </c>
      <c r="C96" s="6">
        <v>0</v>
      </c>
      <c r="D96" s="6"/>
      <c r="E96" s="6">
        <v>-31255513512</v>
      </c>
      <c r="F96" s="6"/>
      <c r="G96" s="6">
        <v>0</v>
      </c>
      <c r="H96" s="6"/>
      <c r="I96" s="6">
        <f t="shared" si="4"/>
        <v>-31255513512</v>
      </c>
      <c r="J96" s="6"/>
      <c r="K96" s="8">
        <f t="shared" si="5"/>
        <v>2.5811456047315034E-2</v>
      </c>
      <c r="L96" s="6"/>
      <c r="M96" s="6">
        <v>0</v>
      </c>
      <c r="N96" s="6"/>
      <c r="O96" s="6">
        <v>18749761880</v>
      </c>
      <c r="P96" s="6"/>
      <c r="Q96" s="6">
        <v>0</v>
      </c>
      <c r="R96" s="6"/>
      <c r="S96" s="6">
        <f t="shared" si="6"/>
        <v>18749761880</v>
      </c>
      <c r="T96" s="6"/>
      <c r="U96" s="8">
        <f t="shared" si="7"/>
        <v>5.0586781649145131E-3</v>
      </c>
    </row>
    <row r="97" spans="1:21" x14ac:dyDescent="0.55000000000000004">
      <c r="A97" s="1" t="s">
        <v>44</v>
      </c>
      <c r="C97" s="6">
        <v>0</v>
      </c>
      <c r="D97" s="6"/>
      <c r="E97" s="6">
        <v>8254395406</v>
      </c>
      <c r="F97" s="6"/>
      <c r="G97" s="6">
        <v>0</v>
      </c>
      <c r="H97" s="6"/>
      <c r="I97" s="6">
        <f t="shared" si="4"/>
        <v>8254395406</v>
      </c>
      <c r="J97" s="6"/>
      <c r="K97" s="8">
        <f t="shared" si="5"/>
        <v>-6.8166521768176459E-3</v>
      </c>
      <c r="L97" s="6"/>
      <c r="M97" s="6">
        <v>0</v>
      </c>
      <c r="N97" s="6"/>
      <c r="O97" s="6">
        <v>-2934027434</v>
      </c>
      <c r="P97" s="6"/>
      <c r="Q97" s="6">
        <v>0</v>
      </c>
      <c r="R97" s="6"/>
      <c r="S97" s="6">
        <f t="shared" si="6"/>
        <v>-2934027434</v>
      </c>
      <c r="T97" s="6"/>
      <c r="U97" s="8">
        <f t="shared" si="7"/>
        <v>-7.9159941393538145E-4</v>
      </c>
    </row>
    <row r="98" spans="1:21" x14ac:dyDescent="0.55000000000000004">
      <c r="A98" s="1" t="s">
        <v>45</v>
      </c>
      <c r="C98" s="6">
        <v>0</v>
      </c>
      <c r="D98" s="6"/>
      <c r="E98" s="6">
        <v>-4128333631</v>
      </c>
      <c r="F98" s="6"/>
      <c r="G98" s="6">
        <v>0</v>
      </c>
      <c r="H98" s="6"/>
      <c r="I98" s="6">
        <f t="shared" si="4"/>
        <v>-4128333631</v>
      </c>
      <c r="J98" s="6"/>
      <c r="K98" s="8">
        <f t="shared" si="5"/>
        <v>3.409264161482991E-3</v>
      </c>
      <c r="L98" s="6"/>
      <c r="M98" s="6">
        <v>0</v>
      </c>
      <c r="N98" s="6"/>
      <c r="O98" s="6">
        <v>-2510551806</v>
      </c>
      <c r="P98" s="6"/>
      <c r="Q98" s="6">
        <v>0</v>
      </c>
      <c r="R98" s="6"/>
      <c r="S98" s="6">
        <f t="shared" si="6"/>
        <v>-2510551806</v>
      </c>
      <c r="T98" s="6"/>
      <c r="U98" s="8">
        <f t="shared" si="7"/>
        <v>-6.7734586093308273E-4</v>
      </c>
    </row>
    <row r="99" spans="1:21" x14ac:dyDescent="0.55000000000000004">
      <c r="A99" s="1" t="s">
        <v>96</v>
      </c>
      <c r="C99" s="6">
        <v>0</v>
      </c>
      <c r="D99" s="6"/>
      <c r="E99" s="6">
        <v>181374015586</v>
      </c>
      <c r="F99" s="6"/>
      <c r="G99" s="6">
        <v>0</v>
      </c>
      <c r="H99" s="6"/>
      <c r="I99" s="6">
        <f t="shared" si="4"/>
        <v>181374015586</v>
      </c>
      <c r="J99" s="6"/>
      <c r="K99" s="8">
        <f t="shared" si="5"/>
        <v>-0.14978245133056864</v>
      </c>
      <c r="L99" s="6"/>
      <c r="M99" s="6">
        <v>0</v>
      </c>
      <c r="N99" s="6"/>
      <c r="O99" s="6">
        <v>181374015586</v>
      </c>
      <c r="P99" s="6"/>
      <c r="Q99" s="6">
        <v>0</v>
      </c>
      <c r="R99" s="6"/>
      <c r="S99" s="6">
        <f t="shared" si="6"/>
        <v>181374015586</v>
      </c>
      <c r="T99" s="6"/>
      <c r="U99" s="8">
        <f t="shared" si="7"/>
        <v>4.8934635980975069E-2</v>
      </c>
    </row>
    <row r="100" spans="1:21" x14ac:dyDescent="0.55000000000000004">
      <c r="A100" s="1" t="s">
        <v>94</v>
      </c>
      <c r="C100" s="6">
        <v>0</v>
      </c>
      <c r="D100" s="6"/>
      <c r="E100" s="6">
        <v>-18331075470</v>
      </c>
      <c r="F100" s="6"/>
      <c r="G100" s="6">
        <v>0</v>
      </c>
      <c r="H100" s="6"/>
      <c r="I100" s="6">
        <f t="shared" si="4"/>
        <v>-18331075470</v>
      </c>
      <c r="J100" s="6"/>
      <c r="K100" s="8">
        <f t="shared" si="5"/>
        <v>1.5138185095319633E-2</v>
      </c>
      <c r="L100" s="6"/>
      <c r="M100" s="6">
        <v>0</v>
      </c>
      <c r="N100" s="6"/>
      <c r="O100" s="6">
        <v>-65452810901</v>
      </c>
      <c r="P100" s="6"/>
      <c r="Q100" s="6">
        <v>0</v>
      </c>
      <c r="R100" s="6"/>
      <c r="S100" s="6">
        <f t="shared" si="6"/>
        <v>-65452810901</v>
      </c>
      <c r="T100" s="6"/>
      <c r="U100" s="8">
        <f t="shared" si="7"/>
        <v>-1.7659141884375083E-2</v>
      </c>
    </row>
    <row r="101" spans="1:21" x14ac:dyDescent="0.55000000000000004">
      <c r="A101" s="1" t="s">
        <v>36</v>
      </c>
      <c r="C101" s="6">
        <v>0</v>
      </c>
      <c r="D101" s="6"/>
      <c r="E101" s="6">
        <v>36946412129</v>
      </c>
      <c r="F101" s="6"/>
      <c r="G101" s="6">
        <v>0</v>
      </c>
      <c r="H101" s="6"/>
      <c r="I101" s="6">
        <f t="shared" si="4"/>
        <v>36946412129</v>
      </c>
      <c r="J101" s="6"/>
      <c r="K101" s="8">
        <f t="shared" si="5"/>
        <v>-3.0511119019290378E-2</v>
      </c>
      <c r="L101" s="6"/>
      <c r="M101" s="6">
        <v>0</v>
      </c>
      <c r="N101" s="6"/>
      <c r="O101" s="6">
        <v>-9823947110</v>
      </c>
      <c r="P101" s="6"/>
      <c r="Q101" s="6">
        <v>0</v>
      </c>
      <c r="R101" s="6"/>
      <c r="S101" s="6">
        <f t="shared" si="6"/>
        <v>-9823947110</v>
      </c>
      <c r="T101" s="6"/>
      <c r="U101" s="8">
        <f t="shared" si="7"/>
        <v>-2.65049695333155E-3</v>
      </c>
    </row>
    <row r="102" spans="1:21" x14ac:dyDescent="0.55000000000000004">
      <c r="A102" s="1" t="s">
        <v>52</v>
      </c>
      <c r="C102" s="6">
        <v>0</v>
      </c>
      <c r="D102" s="6"/>
      <c r="E102" s="6">
        <v>-15752620725</v>
      </c>
      <c r="F102" s="6"/>
      <c r="G102" s="6">
        <v>0</v>
      </c>
      <c r="H102" s="6"/>
      <c r="I102" s="6">
        <f t="shared" si="4"/>
        <v>-15752620725</v>
      </c>
      <c r="J102" s="6"/>
      <c r="K102" s="8">
        <f t="shared" si="5"/>
        <v>1.3008843297911431E-2</v>
      </c>
      <c r="L102" s="6"/>
      <c r="M102" s="6">
        <v>0</v>
      </c>
      <c r="N102" s="6"/>
      <c r="O102" s="6">
        <v>-65156001140</v>
      </c>
      <c r="P102" s="6"/>
      <c r="Q102" s="6">
        <v>0</v>
      </c>
      <c r="R102" s="6"/>
      <c r="S102" s="6">
        <f t="shared" si="6"/>
        <v>-65156001140</v>
      </c>
      <c r="T102" s="6"/>
      <c r="U102" s="8">
        <f t="shared" si="7"/>
        <v>-1.7579062731012299E-2</v>
      </c>
    </row>
    <row r="103" spans="1:21" x14ac:dyDescent="0.55000000000000004">
      <c r="A103" s="1" t="s">
        <v>63</v>
      </c>
      <c r="C103" s="6">
        <v>0</v>
      </c>
      <c r="D103" s="6"/>
      <c r="E103" s="6">
        <v>6078900664</v>
      </c>
      <c r="F103" s="6"/>
      <c r="G103" s="6">
        <v>0</v>
      </c>
      <c r="H103" s="6"/>
      <c r="I103" s="6">
        <f t="shared" si="4"/>
        <v>6078900664</v>
      </c>
      <c r="J103" s="6"/>
      <c r="K103" s="8">
        <f t="shared" si="5"/>
        <v>-5.0200831685132665E-3</v>
      </c>
      <c r="L103" s="6"/>
      <c r="M103" s="6">
        <v>0</v>
      </c>
      <c r="N103" s="6"/>
      <c r="O103" s="6">
        <v>25790689133</v>
      </c>
      <c r="P103" s="6"/>
      <c r="Q103" s="6">
        <v>0</v>
      </c>
      <c r="R103" s="6"/>
      <c r="S103" s="6">
        <f t="shared" si="6"/>
        <v>25790689133</v>
      </c>
      <c r="T103" s="6"/>
      <c r="U103" s="8">
        <f t="shared" si="7"/>
        <v>6.9583174874541451E-3</v>
      </c>
    </row>
    <row r="104" spans="1:21" x14ac:dyDescent="0.55000000000000004">
      <c r="A104" s="1" t="s">
        <v>15</v>
      </c>
      <c r="C104" s="6">
        <v>0</v>
      </c>
      <c r="D104" s="6"/>
      <c r="E104" s="6">
        <v>-2958205671</v>
      </c>
      <c r="F104" s="6"/>
      <c r="G104" s="6">
        <v>0</v>
      </c>
      <c r="H104" s="6"/>
      <c r="I104" s="6">
        <f t="shared" si="4"/>
        <v>-2958205671</v>
      </c>
      <c r="J104" s="6"/>
      <c r="K104" s="8">
        <f t="shared" si="5"/>
        <v>2.4429480458421902E-3</v>
      </c>
      <c r="L104" s="6"/>
      <c r="M104" s="6">
        <v>0</v>
      </c>
      <c r="N104" s="6"/>
      <c r="O104" s="6">
        <v>742746578</v>
      </c>
      <c r="P104" s="6"/>
      <c r="Q104" s="6">
        <v>0</v>
      </c>
      <c r="R104" s="6"/>
      <c r="S104" s="6">
        <f t="shared" si="6"/>
        <v>742746578</v>
      </c>
      <c r="T104" s="6"/>
      <c r="U104" s="8">
        <f t="shared" si="7"/>
        <v>2.0039272606450691E-4</v>
      </c>
    </row>
    <row r="105" spans="1:21" x14ac:dyDescent="0.55000000000000004">
      <c r="A105" s="1" t="s">
        <v>62</v>
      </c>
      <c r="C105" s="6">
        <v>0</v>
      </c>
      <c r="D105" s="6"/>
      <c r="E105" s="6">
        <v>14960237898</v>
      </c>
      <c r="F105" s="6"/>
      <c r="G105" s="6">
        <v>0</v>
      </c>
      <c r="H105" s="6"/>
      <c r="I105" s="6">
        <f t="shared" si="4"/>
        <v>14960237898</v>
      </c>
      <c r="J105" s="6"/>
      <c r="K105" s="8">
        <f t="shared" si="5"/>
        <v>-1.2354477004940263E-2</v>
      </c>
      <c r="L105" s="6"/>
      <c r="M105" s="6">
        <v>0</v>
      </c>
      <c r="N105" s="6"/>
      <c r="O105" s="6">
        <v>70121929380</v>
      </c>
      <c r="P105" s="6"/>
      <c r="Q105" s="6">
        <v>0</v>
      </c>
      <c r="R105" s="6"/>
      <c r="S105" s="6">
        <f t="shared" si="6"/>
        <v>70121929380</v>
      </c>
      <c r="T105" s="6"/>
      <c r="U105" s="8">
        <f t="shared" si="7"/>
        <v>1.8918868159849049E-2</v>
      </c>
    </row>
    <row r="106" spans="1:21" x14ac:dyDescent="0.55000000000000004">
      <c r="A106" s="1" t="s">
        <v>50</v>
      </c>
      <c r="C106" s="6">
        <v>0</v>
      </c>
      <c r="D106" s="6"/>
      <c r="E106" s="6">
        <v>134933453</v>
      </c>
      <c r="F106" s="6"/>
      <c r="G106" s="6">
        <v>0</v>
      </c>
      <c r="H106" s="6"/>
      <c r="I106" s="6">
        <f t="shared" si="4"/>
        <v>134933453</v>
      </c>
      <c r="J106" s="6"/>
      <c r="K106" s="8">
        <f t="shared" si="5"/>
        <v>-1.1143086451242525E-4</v>
      </c>
      <c r="L106" s="6"/>
      <c r="M106" s="6">
        <v>0</v>
      </c>
      <c r="N106" s="6"/>
      <c r="O106" s="6">
        <v>1050333045</v>
      </c>
      <c r="P106" s="6"/>
      <c r="Q106" s="6">
        <v>0</v>
      </c>
      <c r="R106" s="6"/>
      <c r="S106" s="6">
        <f t="shared" si="6"/>
        <v>1050333045</v>
      </c>
      <c r="T106" s="6"/>
      <c r="U106" s="8">
        <f t="shared" si="7"/>
        <v>2.8337943034344669E-4</v>
      </c>
    </row>
    <row r="107" spans="1:21" x14ac:dyDescent="0.55000000000000004">
      <c r="A107" s="1" t="s">
        <v>58</v>
      </c>
      <c r="C107" s="6">
        <v>0</v>
      </c>
      <c r="D107" s="6"/>
      <c r="E107" s="6">
        <v>-7862820885</v>
      </c>
      <c r="F107" s="6"/>
      <c r="G107" s="6">
        <v>0</v>
      </c>
      <c r="H107" s="6"/>
      <c r="I107" s="6">
        <f t="shared" si="4"/>
        <v>-7862820885</v>
      </c>
      <c r="J107" s="6"/>
      <c r="K107" s="8">
        <f t="shared" si="5"/>
        <v>6.4932817566145194E-3</v>
      </c>
      <c r="L107" s="6"/>
      <c r="M107" s="6">
        <v>0</v>
      </c>
      <c r="N107" s="6"/>
      <c r="O107" s="6">
        <v>-12440835442</v>
      </c>
      <c r="P107" s="6"/>
      <c r="Q107" s="6">
        <v>0</v>
      </c>
      <c r="R107" s="6"/>
      <c r="S107" s="6">
        <f t="shared" si="6"/>
        <v>-12440835442</v>
      </c>
      <c r="T107" s="6"/>
      <c r="U107" s="8">
        <f>S107/$S$112</f>
        <v>-3.3565323659321051E-3</v>
      </c>
    </row>
    <row r="108" spans="1:21" x14ac:dyDescent="0.55000000000000004">
      <c r="A108" s="1" t="s">
        <v>56</v>
      </c>
      <c r="C108" s="6">
        <v>0</v>
      </c>
      <c r="D108" s="6"/>
      <c r="E108" s="6">
        <v>2634030459</v>
      </c>
      <c r="F108" s="6"/>
      <c r="G108" s="6">
        <v>0</v>
      </c>
      <c r="H108" s="6"/>
      <c r="I108" s="6">
        <f t="shared" si="4"/>
        <v>2634030459</v>
      </c>
      <c r="J108" s="6"/>
      <c r="K108" s="8">
        <f t="shared" si="5"/>
        <v>-2.1752373831152925E-3</v>
      </c>
      <c r="L108" s="6"/>
      <c r="M108" s="6">
        <v>0</v>
      </c>
      <c r="N108" s="6"/>
      <c r="O108" s="6">
        <v>27227122763</v>
      </c>
      <c r="P108" s="6"/>
      <c r="Q108" s="6">
        <v>0</v>
      </c>
      <c r="R108" s="6"/>
      <c r="S108" s="6">
        <f t="shared" si="6"/>
        <v>27227122763</v>
      </c>
      <c r="T108" s="6"/>
      <c r="U108" s="8">
        <f t="shared" si="7"/>
        <v>7.3458666993287168E-3</v>
      </c>
    </row>
    <row r="109" spans="1:21" x14ac:dyDescent="0.55000000000000004">
      <c r="A109" s="1" t="s">
        <v>80</v>
      </c>
      <c r="C109" s="6">
        <v>0</v>
      </c>
      <c r="D109" s="6"/>
      <c r="E109" s="6">
        <v>15276250535</v>
      </c>
      <c r="F109" s="6"/>
      <c r="G109" s="6">
        <v>0</v>
      </c>
      <c r="H109" s="6"/>
      <c r="I109" s="6">
        <f t="shared" si="4"/>
        <v>15276250535</v>
      </c>
      <c r="J109" s="6"/>
      <c r="K109" s="8">
        <f t="shared" si="5"/>
        <v>-1.2615446842699926E-2</v>
      </c>
      <c r="L109" s="6"/>
      <c r="M109" s="6">
        <v>0</v>
      </c>
      <c r="N109" s="6"/>
      <c r="O109" s="6">
        <v>31016785509</v>
      </c>
      <c r="P109" s="6"/>
      <c r="Q109" s="6">
        <v>0</v>
      </c>
      <c r="R109" s="6"/>
      <c r="S109" s="6">
        <f t="shared" si="6"/>
        <v>31016785509</v>
      </c>
      <c r="T109" s="6"/>
      <c r="U109" s="8">
        <f t="shared" si="7"/>
        <v>8.3683161740620016E-3</v>
      </c>
    </row>
    <row r="110" spans="1:21" x14ac:dyDescent="0.55000000000000004">
      <c r="A110" s="1" t="s">
        <v>95</v>
      </c>
      <c r="C110" s="6">
        <v>0</v>
      </c>
      <c r="D110" s="6"/>
      <c r="E110" s="6">
        <v>1132761199</v>
      </c>
      <c r="F110" s="6"/>
      <c r="G110" s="6">
        <v>0</v>
      </c>
      <c r="H110" s="6"/>
      <c r="I110" s="6">
        <f t="shared" si="4"/>
        <v>1132761199</v>
      </c>
      <c r="J110" s="6"/>
      <c r="K110" s="8">
        <f t="shared" si="5"/>
        <v>-9.3545786374192455E-4</v>
      </c>
      <c r="L110" s="6"/>
      <c r="M110" s="6">
        <v>0</v>
      </c>
      <c r="N110" s="6"/>
      <c r="O110" s="6">
        <v>1132761199</v>
      </c>
      <c r="P110" s="6"/>
      <c r="Q110" s="6">
        <v>0</v>
      </c>
      <c r="R110" s="6"/>
      <c r="S110" s="6">
        <f t="shared" si="6"/>
        <v>1132761199</v>
      </c>
      <c r="T110" s="6"/>
      <c r="U110" s="8">
        <f t="shared" si="7"/>
        <v>3.0561851292394563E-4</v>
      </c>
    </row>
    <row r="111" spans="1:21" x14ac:dyDescent="0.55000000000000004">
      <c r="A111" s="1" t="s">
        <v>81</v>
      </c>
      <c r="C111" s="6">
        <v>0</v>
      </c>
      <c r="D111" s="6"/>
      <c r="E111" s="6">
        <v>3196864800</v>
      </c>
      <c r="F111" s="6"/>
      <c r="G111" s="6">
        <v>0</v>
      </c>
      <c r="H111" s="6"/>
      <c r="I111" s="6">
        <f t="shared" si="4"/>
        <v>3196864800</v>
      </c>
      <c r="J111" s="6"/>
      <c r="K111" s="8">
        <f t="shared" si="5"/>
        <v>-2.6400377406286452E-3</v>
      </c>
      <c r="L111" s="6"/>
      <c r="M111" s="6">
        <v>0</v>
      </c>
      <c r="N111" s="6"/>
      <c r="O111" s="6">
        <v>90155828550</v>
      </c>
      <c r="P111" s="6"/>
      <c r="Q111" s="6">
        <v>0</v>
      </c>
      <c r="R111" s="6"/>
      <c r="S111" s="6">
        <f t="shared" si="6"/>
        <v>90155828550</v>
      </c>
      <c r="T111" s="6"/>
      <c r="U111" s="8">
        <f t="shared" si="7"/>
        <v>2.4324006045758989E-2</v>
      </c>
    </row>
    <row r="112" spans="1:21" ht="24.75" thickBot="1" x14ac:dyDescent="0.6">
      <c r="C112" s="7">
        <f>SUM(C8:C111)</f>
        <v>0</v>
      </c>
      <c r="D112" s="6"/>
      <c r="E112" s="7">
        <f>SUM(E8:E111)</f>
        <v>-1208315625262</v>
      </c>
      <c r="F112" s="6"/>
      <c r="G112" s="7">
        <f>SUM(G8:G111)</f>
        <v>-2600700214</v>
      </c>
      <c r="H112" s="6"/>
      <c r="I112" s="7">
        <f>SUM(I8:I111)</f>
        <v>-1210916325476</v>
      </c>
      <c r="J112" s="6"/>
      <c r="K112" s="9">
        <f>SUM(K8:K111)</f>
        <v>1</v>
      </c>
      <c r="L112" s="6"/>
      <c r="M112" s="7">
        <f>SUM(M8:M111)</f>
        <v>1656562899090</v>
      </c>
      <c r="N112" s="6"/>
      <c r="O112" s="7">
        <f>SUM(O8:O111)</f>
        <v>1765684707843</v>
      </c>
      <c r="P112" s="6"/>
      <c r="Q112" s="7">
        <f>SUM(Q8:Q111)</f>
        <v>284207176066</v>
      </c>
      <c r="R112" s="6"/>
      <c r="S112" s="7">
        <f>SUM(S8:S111)</f>
        <v>3706454782999</v>
      </c>
      <c r="T112" s="6"/>
      <c r="U112" s="9">
        <f>SUM(U8:U111)</f>
        <v>0.99999999999999978</v>
      </c>
    </row>
    <row r="113" spans="3:17" ht="24.75" thickTop="1" x14ac:dyDescent="0.55000000000000004">
      <c r="C113" s="6"/>
      <c r="D113" s="4"/>
      <c r="E113" s="6"/>
      <c r="F113" s="4"/>
      <c r="G113" s="6"/>
      <c r="M113" s="10"/>
      <c r="O113" s="10"/>
      <c r="Q113" s="10"/>
    </row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2:Q46"/>
  <sheetViews>
    <sheetView rightToLeft="1" topLeftCell="A34" workbookViewId="0">
      <selection activeCell="K45" sqref="K45:O45"/>
    </sheetView>
  </sheetViews>
  <sheetFormatPr defaultRowHeight="24" x14ac:dyDescent="0.55000000000000004"/>
  <cols>
    <col min="1" max="1" width="33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ht="24.75" x14ac:dyDescent="0.55000000000000004">
      <c r="A3" s="22" t="s">
        <v>195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24.75" x14ac:dyDescent="0.55000000000000004">
      <c r="A6" s="23" t="s">
        <v>199</v>
      </c>
      <c r="C6" s="24" t="s">
        <v>197</v>
      </c>
      <c r="D6" s="24" t="s">
        <v>197</v>
      </c>
      <c r="E6" s="24" t="s">
        <v>197</v>
      </c>
      <c r="F6" s="24" t="s">
        <v>197</v>
      </c>
      <c r="G6" s="24" t="s">
        <v>197</v>
      </c>
      <c r="H6" s="24" t="s">
        <v>197</v>
      </c>
      <c r="I6" s="24" t="s">
        <v>197</v>
      </c>
      <c r="K6" s="24" t="s">
        <v>198</v>
      </c>
      <c r="L6" s="24" t="s">
        <v>198</v>
      </c>
      <c r="M6" s="24" t="s">
        <v>198</v>
      </c>
      <c r="N6" s="24" t="s">
        <v>198</v>
      </c>
      <c r="O6" s="24" t="s">
        <v>198</v>
      </c>
      <c r="P6" s="24" t="s">
        <v>198</v>
      </c>
      <c r="Q6" s="24" t="s">
        <v>198</v>
      </c>
    </row>
    <row r="7" spans="1:17" ht="24.75" x14ac:dyDescent="0.55000000000000004">
      <c r="A7" s="24" t="s">
        <v>199</v>
      </c>
      <c r="C7" s="24" t="s">
        <v>299</v>
      </c>
      <c r="E7" s="24" t="s">
        <v>296</v>
      </c>
      <c r="G7" s="24" t="s">
        <v>297</v>
      </c>
      <c r="I7" s="24" t="s">
        <v>300</v>
      </c>
      <c r="K7" s="24" t="s">
        <v>299</v>
      </c>
      <c r="M7" s="24" t="s">
        <v>296</v>
      </c>
      <c r="O7" s="24" t="s">
        <v>297</v>
      </c>
      <c r="Q7" s="24" t="s">
        <v>300</v>
      </c>
    </row>
    <row r="8" spans="1:17" x14ac:dyDescent="0.55000000000000004">
      <c r="A8" s="1" t="s">
        <v>160</v>
      </c>
      <c r="C8" s="6">
        <v>127345889</v>
      </c>
      <c r="D8" s="6"/>
      <c r="E8" s="6">
        <v>9062500</v>
      </c>
      <c r="F8" s="6"/>
      <c r="G8" s="6">
        <v>-4531250</v>
      </c>
      <c r="H8" s="6"/>
      <c r="I8" s="6">
        <f>C8+E8+G8</f>
        <v>131877139</v>
      </c>
      <c r="J8" s="6"/>
      <c r="K8" s="6">
        <v>263912670</v>
      </c>
      <c r="L8" s="6"/>
      <c r="M8" s="6">
        <v>0</v>
      </c>
      <c r="N8" s="6"/>
      <c r="O8" s="6">
        <v>-4531250</v>
      </c>
      <c r="P8" s="6"/>
      <c r="Q8" s="6">
        <f>K8+M8+O8</f>
        <v>259381420</v>
      </c>
    </row>
    <row r="9" spans="1:17" x14ac:dyDescent="0.55000000000000004">
      <c r="A9" s="1" t="s">
        <v>149</v>
      </c>
      <c r="C9" s="6">
        <v>0</v>
      </c>
      <c r="D9" s="6"/>
      <c r="E9" s="6">
        <v>-10085368862</v>
      </c>
      <c r="F9" s="6"/>
      <c r="G9" s="6">
        <v>11273231276</v>
      </c>
      <c r="H9" s="6"/>
      <c r="I9" s="6">
        <f t="shared" ref="I9:I44" si="0">C9+E9+G9</f>
        <v>1187862414</v>
      </c>
      <c r="J9" s="6"/>
      <c r="K9" s="6">
        <v>0</v>
      </c>
      <c r="L9" s="6"/>
      <c r="M9" s="6">
        <v>0</v>
      </c>
      <c r="N9" s="6"/>
      <c r="O9" s="6">
        <v>11273231276</v>
      </c>
      <c r="P9" s="6"/>
      <c r="Q9" s="6">
        <f t="shared" ref="Q9:Q44" si="1">K9+M9+O9</f>
        <v>11273231276</v>
      </c>
    </row>
    <row r="10" spans="1:17" x14ac:dyDescent="0.55000000000000004">
      <c r="A10" s="1" t="s">
        <v>282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11266876957</v>
      </c>
      <c r="P10" s="6"/>
      <c r="Q10" s="6">
        <f t="shared" si="1"/>
        <v>11266876957</v>
      </c>
    </row>
    <row r="11" spans="1:17" x14ac:dyDescent="0.55000000000000004">
      <c r="A11" s="1" t="s">
        <v>283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30254348804</v>
      </c>
      <c r="P11" s="6"/>
      <c r="Q11" s="6">
        <f t="shared" si="1"/>
        <v>30254348804</v>
      </c>
    </row>
    <row r="12" spans="1:17" x14ac:dyDescent="0.55000000000000004">
      <c r="A12" s="1" t="s">
        <v>284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1622896778</v>
      </c>
      <c r="P12" s="6"/>
      <c r="Q12" s="6">
        <f t="shared" si="1"/>
        <v>1622896778</v>
      </c>
    </row>
    <row r="13" spans="1:17" x14ac:dyDescent="0.55000000000000004">
      <c r="A13" s="1" t="s">
        <v>285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0</v>
      </c>
      <c r="L13" s="6"/>
      <c r="M13" s="6">
        <v>0</v>
      </c>
      <c r="N13" s="6"/>
      <c r="O13" s="6">
        <v>226280394</v>
      </c>
      <c r="P13" s="6"/>
      <c r="Q13" s="6">
        <f t="shared" si="1"/>
        <v>226280394</v>
      </c>
    </row>
    <row r="14" spans="1:17" x14ac:dyDescent="0.55000000000000004">
      <c r="A14" s="1" t="s">
        <v>286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0</v>
      </c>
      <c r="L14" s="6"/>
      <c r="M14" s="6">
        <v>0</v>
      </c>
      <c r="N14" s="6"/>
      <c r="O14" s="6">
        <v>255010186</v>
      </c>
      <c r="P14" s="6"/>
      <c r="Q14" s="6">
        <f t="shared" si="1"/>
        <v>255010186</v>
      </c>
    </row>
    <row r="15" spans="1:17" x14ac:dyDescent="0.55000000000000004">
      <c r="A15" s="1" t="s">
        <v>287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0</v>
      </c>
      <c r="L15" s="6"/>
      <c r="M15" s="6">
        <v>0</v>
      </c>
      <c r="N15" s="6"/>
      <c r="O15" s="6">
        <v>723467721</v>
      </c>
      <c r="P15" s="6"/>
      <c r="Q15" s="6">
        <f t="shared" si="1"/>
        <v>723467721</v>
      </c>
    </row>
    <row r="16" spans="1:17" x14ac:dyDescent="0.55000000000000004">
      <c r="A16" s="1" t="s">
        <v>132</v>
      </c>
      <c r="C16" s="6">
        <v>0</v>
      </c>
      <c r="D16" s="6"/>
      <c r="E16" s="6">
        <v>68993990</v>
      </c>
      <c r="F16" s="6"/>
      <c r="G16" s="6">
        <v>0</v>
      </c>
      <c r="H16" s="6"/>
      <c r="I16" s="6">
        <f t="shared" si="0"/>
        <v>68993990</v>
      </c>
      <c r="J16" s="6"/>
      <c r="K16" s="6">
        <v>0</v>
      </c>
      <c r="L16" s="6"/>
      <c r="M16" s="6">
        <v>114034723</v>
      </c>
      <c r="N16" s="6"/>
      <c r="O16" s="6">
        <v>445906955</v>
      </c>
      <c r="P16" s="6"/>
      <c r="Q16" s="6">
        <f t="shared" si="1"/>
        <v>559941678</v>
      </c>
    </row>
    <row r="17" spans="1:17" x14ac:dyDescent="0.55000000000000004">
      <c r="A17" s="1" t="s">
        <v>129</v>
      </c>
      <c r="C17" s="6">
        <v>0</v>
      </c>
      <c r="D17" s="6"/>
      <c r="E17" s="6">
        <v>41321356</v>
      </c>
      <c r="F17" s="6"/>
      <c r="G17" s="6">
        <v>0</v>
      </c>
      <c r="H17" s="6"/>
      <c r="I17" s="6">
        <f t="shared" si="0"/>
        <v>41321356</v>
      </c>
      <c r="J17" s="6"/>
      <c r="K17" s="6">
        <v>0</v>
      </c>
      <c r="L17" s="6"/>
      <c r="M17" s="6">
        <v>202724026</v>
      </c>
      <c r="N17" s="6"/>
      <c r="O17" s="6">
        <v>752990544</v>
      </c>
      <c r="P17" s="6"/>
      <c r="Q17" s="6">
        <f t="shared" si="1"/>
        <v>955714570</v>
      </c>
    </row>
    <row r="18" spans="1:17" x14ac:dyDescent="0.55000000000000004">
      <c r="A18" s="1" t="s">
        <v>288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0</v>
      </c>
      <c r="L18" s="6"/>
      <c r="M18" s="6">
        <v>0</v>
      </c>
      <c r="N18" s="6"/>
      <c r="O18" s="6">
        <v>4035628065</v>
      </c>
      <c r="P18" s="6"/>
      <c r="Q18" s="6">
        <f t="shared" si="1"/>
        <v>4035628065</v>
      </c>
    </row>
    <row r="19" spans="1:17" x14ac:dyDescent="0.55000000000000004">
      <c r="A19" s="1" t="s">
        <v>289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0</v>
      </c>
      <c r="L19" s="6"/>
      <c r="M19" s="6">
        <v>0</v>
      </c>
      <c r="N19" s="6"/>
      <c r="O19" s="6">
        <v>166411814</v>
      </c>
      <c r="P19" s="6"/>
      <c r="Q19" s="6">
        <f t="shared" si="1"/>
        <v>166411814</v>
      </c>
    </row>
    <row r="20" spans="1:17" x14ac:dyDescent="0.55000000000000004">
      <c r="A20" s="1" t="s">
        <v>290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1836592715</v>
      </c>
      <c r="P20" s="6"/>
      <c r="Q20" s="6">
        <f t="shared" si="1"/>
        <v>1836592715</v>
      </c>
    </row>
    <row r="21" spans="1:17" x14ac:dyDescent="0.55000000000000004">
      <c r="A21" s="1" t="s">
        <v>291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0</v>
      </c>
      <c r="L21" s="6"/>
      <c r="M21" s="6">
        <v>0</v>
      </c>
      <c r="N21" s="6"/>
      <c r="O21" s="6">
        <v>1166453728</v>
      </c>
      <c r="P21" s="6"/>
      <c r="Q21" s="6">
        <f t="shared" si="1"/>
        <v>1166453728</v>
      </c>
    </row>
    <row r="22" spans="1:17" x14ac:dyDescent="0.55000000000000004">
      <c r="A22" s="1" t="s">
        <v>292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0</v>
      </c>
      <c r="L22" s="6"/>
      <c r="M22" s="6">
        <v>0</v>
      </c>
      <c r="N22" s="6"/>
      <c r="O22" s="6">
        <v>6471757729</v>
      </c>
      <c r="P22" s="6"/>
      <c r="Q22" s="6">
        <f t="shared" si="1"/>
        <v>6471757729</v>
      </c>
    </row>
    <row r="23" spans="1:17" x14ac:dyDescent="0.55000000000000004">
      <c r="A23" s="1" t="s">
        <v>126</v>
      </c>
      <c r="C23" s="6">
        <v>0</v>
      </c>
      <c r="D23" s="6"/>
      <c r="E23" s="6">
        <v>2410251900</v>
      </c>
      <c r="F23" s="6"/>
      <c r="G23" s="6">
        <v>0</v>
      </c>
      <c r="H23" s="6"/>
      <c r="I23" s="6">
        <f t="shared" si="0"/>
        <v>2410251900</v>
      </c>
      <c r="J23" s="6"/>
      <c r="K23" s="6">
        <v>0</v>
      </c>
      <c r="L23" s="6"/>
      <c r="M23" s="6">
        <v>15477438447</v>
      </c>
      <c r="N23" s="6"/>
      <c r="O23" s="6">
        <v>494687267</v>
      </c>
      <c r="P23" s="6"/>
      <c r="Q23" s="6">
        <f t="shared" si="1"/>
        <v>15972125714</v>
      </c>
    </row>
    <row r="24" spans="1:17" x14ac:dyDescent="0.55000000000000004">
      <c r="A24" s="1" t="s">
        <v>158</v>
      </c>
      <c r="C24" s="6">
        <v>7845363541</v>
      </c>
      <c r="D24" s="6"/>
      <c r="E24" s="6">
        <v>0</v>
      </c>
      <c r="F24" s="6"/>
      <c r="G24" s="6">
        <v>0</v>
      </c>
      <c r="H24" s="6"/>
      <c r="I24" s="6">
        <f t="shared" si="0"/>
        <v>7845363541</v>
      </c>
      <c r="J24" s="6"/>
      <c r="K24" s="6">
        <v>55577845100</v>
      </c>
      <c r="L24" s="6"/>
      <c r="M24" s="6">
        <v>3662425750</v>
      </c>
      <c r="N24" s="6"/>
      <c r="O24" s="6">
        <v>12000001</v>
      </c>
      <c r="P24" s="6"/>
      <c r="Q24" s="6">
        <f t="shared" si="1"/>
        <v>59252270851</v>
      </c>
    </row>
    <row r="25" spans="1:17" x14ac:dyDescent="0.55000000000000004">
      <c r="A25" s="1" t="s">
        <v>204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6524065450</v>
      </c>
      <c r="L25" s="6"/>
      <c r="M25" s="6">
        <v>0</v>
      </c>
      <c r="N25" s="6"/>
      <c r="O25" s="6">
        <v>23562500</v>
      </c>
      <c r="P25" s="6"/>
      <c r="Q25" s="6">
        <f t="shared" si="1"/>
        <v>6547627950</v>
      </c>
    </row>
    <row r="26" spans="1:17" x14ac:dyDescent="0.55000000000000004">
      <c r="A26" s="1" t="s">
        <v>206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4399517401</v>
      </c>
      <c r="L26" s="6"/>
      <c r="M26" s="6">
        <v>0</v>
      </c>
      <c r="N26" s="6"/>
      <c r="O26" s="6">
        <v>612618743</v>
      </c>
      <c r="P26" s="6"/>
      <c r="Q26" s="6">
        <f t="shared" si="1"/>
        <v>5012136144</v>
      </c>
    </row>
    <row r="27" spans="1:17" x14ac:dyDescent="0.55000000000000004">
      <c r="A27" s="1" t="s">
        <v>293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0</v>
      </c>
      <c r="L27" s="6"/>
      <c r="M27" s="6">
        <v>0</v>
      </c>
      <c r="N27" s="6"/>
      <c r="O27" s="6">
        <v>672603828</v>
      </c>
      <c r="P27" s="6"/>
      <c r="Q27" s="6">
        <f t="shared" si="1"/>
        <v>672603828</v>
      </c>
    </row>
    <row r="28" spans="1:17" x14ac:dyDescent="0.55000000000000004">
      <c r="A28" s="1" t="s">
        <v>294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0</v>
      </c>
      <c r="L28" s="6"/>
      <c r="M28" s="6">
        <v>0</v>
      </c>
      <c r="N28" s="6"/>
      <c r="O28" s="6">
        <v>979761629</v>
      </c>
      <c r="P28" s="6"/>
      <c r="Q28" s="6">
        <f t="shared" si="1"/>
        <v>979761629</v>
      </c>
    </row>
    <row r="29" spans="1:17" x14ac:dyDescent="0.55000000000000004">
      <c r="A29" s="1" t="s">
        <v>123</v>
      </c>
      <c r="C29" s="6">
        <v>0</v>
      </c>
      <c r="D29" s="6"/>
      <c r="E29" s="6">
        <v>311554099</v>
      </c>
      <c r="F29" s="6"/>
      <c r="G29" s="6">
        <v>0</v>
      </c>
      <c r="H29" s="6"/>
      <c r="I29" s="6">
        <f t="shared" si="0"/>
        <v>311554099</v>
      </c>
      <c r="J29" s="6"/>
      <c r="K29" s="6">
        <v>0</v>
      </c>
      <c r="L29" s="6"/>
      <c r="M29" s="6">
        <v>1735823972</v>
      </c>
      <c r="N29" s="6"/>
      <c r="O29" s="6">
        <v>73836622</v>
      </c>
      <c r="P29" s="6"/>
      <c r="Q29" s="6">
        <f t="shared" si="1"/>
        <v>1809660594</v>
      </c>
    </row>
    <row r="30" spans="1:17" x14ac:dyDescent="0.55000000000000004">
      <c r="A30" s="1" t="s">
        <v>169</v>
      </c>
      <c r="C30" s="6">
        <v>3751054413</v>
      </c>
      <c r="D30" s="6"/>
      <c r="E30" s="6">
        <v>-10657967893</v>
      </c>
      <c r="F30" s="6"/>
      <c r="G30" s="6">
        <v>0</v>
      </c>
      <c r="H30" s="6"/>
      <c r="I30" s="6">
        <f t="shared" si="0"/>
        <v>-6906913480</v>
      </c>
      <c r="J30" s="6"/>
      <c r="K30" s="6">
        <v>16162857696</v>
      </c>
      <c r="L30" s="6"/>
      <c r="M30" s="6">
        <v>-3333167893</v>
      </c>
      <c r="N30" s="6"/>
      <c r="O30" s="6">
        <v>0</v>
      </c>
      <c r="P30" s="6"/>
      <c r="Q30" s="6">
        <f t="shared" si="1"/>
        <v>12829689803</v>
      </c>
    </row>
    <row r="31" spans="1:17" x14ac:dyDescent="0.55000000000000004">
      <c r="A31" s="1" t="s">
        <v>166</v>
      </c>
      <c r="C31" s="6">
        <v>1356688707</v>
      </c>
      <c r="D31" s="6"/>
      <c r="E31" s="6">
        <v>0</v>
      </c>
      <c r="F31" s="6"/>
      <c r="G31" s="6">
        <v>0</v>
      </c>
      <c r="H31" s="6"/>
      <c r="I31" s="6">
        <f t="shared" si="0"/>
        <v>1356688707</v>
      </c>
      <c r="J31" s="6"/>
      <c r="K31" s="6">
        <v>10810641693</v>
      </c>
      <c r="L31" s="6"/>
      <c r="M31" s="6">
        <v>0</v>
      </c>
      <c r="N31" s="6"/>
      <c r="O31" s="6">
        <v>0</v>
      </c>
      <c r="P31" s="6"/>
      <c r="Q31" s="6">
        <f t="shared" si="1"/>
        <v>10810641693</v>
      </c>
    </row>
    <row r="32" spans="1:17" x14ac:dyDescent="0.55000000000000004">
      <c r="A32" s="1" t="s">
        <v>172</v>
      </c>
      <c r="C32" s="6">
        <v>1389299225</v>
      </c>
      <c r="D32" s="6"/>
      <c r="E32" s="6">
        <v>0</v>
      </c>
      <c r="F32" s="6"/>
      <c r="G32" s="6">
        <v>0</v>
      </c>
      <c r="H32" s="6"/>
      <c r="I32" s="6">
        <f t="shared" si="0"/>
        <v>1389299225</v>
      </c>
      <c r="J32" s="6"/>
      <c r="K32" s="6">
        <v>10877578813</v>
      </c>
      <c r="L32" s="6"/>
      <c r="M32" s="6">
        <v>0</v>
      </c>
      <c r="N32" s="6"/>
      <c r="O32" s="6">
        <v>0</v>
      </c>
      <c r="P32" s="6"/>
      <c r="Q32" s="6">
        <f t="shared" si="1"/>
        <v>10877578813</v>
      </c>
    </row>
    <row r="33" spans="1:17" x14ac:dyDescent="0.55000000000000004">
      <c r="A33" s="1" t="s">
        <v>163</v>
      </c>
      <c r="C33" s="6">
        <v>336032696</v>
      </c>
      <c r="D33" s="6"/>
      <c r="E33" s="6">
        <v>356335403</v>
      </c>
      <c r="F33" s="6"/>
      <c r="G33" s="6">
        <v>0</v>
      </c>
      <c r="H33" s="6"/>
      <c r="I33" s="6">
        <f t="shared" si="0"/>
        <v>692368099</v>
      </c>
      <c r="J33" s="6"/>
      <c r="K33" s="6">
        <v>1707035333</v>
      </c>
      <c r="L33" s="6"/>
      <c r="M33" s="6">
        <v>1116086737</v>
      </c>
      <c r="N33" s="6"/>
      <c r="O33" s="6">
        <v>0</v>
      </c>
      <c r="P33" s="6"/>
      <c r="Q33" s="6">
        <f t="shared" si="1"/>
        <v>2823122070</v>
      </c>
    </row>
    <row r="34" spans="1:17" x14ac:dyDescent="0.55000000000000004">
      <c r="A34" s="1" t="s">
        <v>155</v>
      </c>
      <c r="C34" s="6">
        <v>6537802950</v>
      </c>
      <c r="D34" s="6"/>
      <c r="E34" s="6">
        <v>-1844165684</v>
      </c>
      <c r="F34" s="6"/>
      <c r="G34" s="6">
        <v>0</v>
      </c>
      <c r="H34" s="6"/>
      <c r="I34" s="6">
        <f t="shared" si="0"/>
        <v>4693637266</v>
      </c>
      <c r="J34" s="6"/>
      <c r="K34" s="6">
        <v>22012720154</v>
      </c>
      <c r="L34" s="6"/>
      <c r="M34" s="6">
        <v>3747203065</v>
      </c>
      <c r="N34" s="6"/>
      <c r="O34" s="6">
        <v>0</v>
      </c>
      <c r="P34" s="6"/>
      <c r="Q34" s="6">
        <f t="shared" si="1"/>
        <v>25759923219</v>
      </c>
    </row>
    <row r="35" spans="1:17" x14ac:dyDescent="0.55000000000000004">
      <c r="A35" s="1" t="s">
        <v>178</v>
      </c>
      <c r="C35" s="6">
        <v>344636301</v>
      </c>
      <c r="D35" s="6"/>
      <c r="E35" s="6">
        <v>7823582</v>
      </c>
      <c r="F35" s="6"/>
      <c r="G35" s="6">
        <v>0</v>
      </c>
      <c r="H35" s="6"/>
      <c r="I35" s="6">
        <f t="shared" si="0"/>
        <v>352459883</v>
      </c>
      <c r="J35" s="6"/>
      <c r="K35" s="6">
        <v>412239451</v>
      </c>
      <c r="L35" s="6"/>
      <c r="M35" s="6">
        <v>-1236080</v>
      </c>
      <c r="N35" s="6"/>
      <c r="O35" s="6">
        <v>0</v>
      </c>
      <c r="P35" s="6"/>
      <c r="Q35" s="6">
        <f t="shared" si="1"/>
        <v>411003371</v>
      </c>
    </row>
    <row r="36" spans="1:17" x14ac:dyDescent="0.55000000000000004">
      <c r="A36" s="1" t="s">
        <v>175</v>
      </c>
      <c r="C36" s="6">
        <v>689272603</v>
      </c>
      <c r="D36" s="6"/>
      <c r="E36" s="6">
        <v>0</v>
      </c>
      <c r="F36" s="6"/>
      <c r="G36" s="6">
        <v>0</v>
      </c>
      <c r="H36" s="6"/>
      <c r="I36" s="6">
        <f t="shared" si="0"/>
        <v>689272603</v>
      </c>
      <c r="J36" s="6"/>
      <c r="K36" s="6">
        <v>891640685</v>
      </c>
      <c r="L36" s="6"/>
      <c r="M36" s="6">
        <v>-18124976</v>
      </c>
      <c r="N36" s="6"/>
      <c r="O36" s="6">
        <v>0</v>
      </c>
      <c r="P36" s="6"/>
      <c r="Q36" s="6">
        <f t="shared" si="1"/>
        <v>873515709</v>
      </c>
    </row>
    <row r="37" spans="1:17" x14ac:dyDescent="0.55000000000000004">
      <c r="A37" s="1" t="s">
        <v>152</v>
      </c>
      <c r="C37" s="6">
        <v>1348690896</v>
      </c>
      <c r="D37" s="6"/>
      <c r="E37" s="6">
        <v>524904849</v>
      </c>
      <c r="F37" s="6"/>
      <c r="G37" s="6">
        <v>0</v>
      </c>
      <c r="H37" s="6"/>
      <c r="I37" s="6">
        <f t="shared" si="0"/>
        <v>1873595745</v>
      </c>
      <c r="J37" s="6"/>
      <c r="K37" s="6">
        <v>1728239895</v>
      </c>
      <c r="L37" s="6"/>
      <c r="M37" s="6">
        <v>-717742763</v>
      </c>
      <c r="N37" s="6"/>
      <c r="O37" s="6">
        <v>0</v>
      </c>
      <c r="P37" s="6"/>
      <c r="Q37" s="6">
        <f t="shared" si="1"/>
        <v>1010497132</v>
      </c>
    </row>
    <row r="38" spans="1:17" x14ac:dyDescent="0.55000000000000004">
      <c r="A38" s="1" t="s">
        <v>135</v>
      </c>
      <c r="C38" s="6">
        <v>0</v>
      </c>
      <c r="D38" s="6"/>
      <c r="E38" s="6">
        <v>670299616</v>
      </c>
      <c r="F38" s="6"/>
      <c r="G38" s="6">
        <v>0</v>
      </c>
      <c r="H38" s="6"/>
      <c r="I38" s="6">
        <f t="shared" si="0"/>
        <v>670299616</v>
      </c>
      <c r="J38" s="6"/>
      <c r="K38" s="6">
        <v>0</v>
      </c>
      <c r="L38" s="6"/>
      <c r="M38" s="6">
        <v>4678599970</v>
      </c>
      <c r="N38" s="6"/>
      <c r="O38" s="6">
        <v>0</v>
      </c>
      <c r="P38" s="6"/>
      <c r="Q38" s="6">
        <f t="shared" si="1"/>
        <v>4678599970</v>
      </c>
    </row>
    <row r="39" spans="1:17" x14ac:dyDescent="0.55000000000000004">
      <c r="A39" s="1" t="s">
        <v>116</v>
      </c>
      <c r="C39" s="6">
        <v>0</v>
      </c>
      <c r="D39" s="6"/>
      <c r="E39" s="6">
        <v>285691009</v>
      </c>
      <c r="F39" s="6"/>
      <c r="G39" s="6">
        <v>0</v>
      </c>
      <c r="H39" s="6"/>
      <c r="I39" s="6">
        <f t="shared" si="0"/>
        <v>285691009</v>
      </c>
      <c r="J39" s="6"/>
      <c r="K39" s="6">
        <v>0</v>
      </c>
      <c r="L39" s="6"/>
      <c r="M39" s="6">
        <v>1910822500</v>
      </c>
      <c r="N39" s="6"/>
      <c r="O39" s="6">
        <v>0</v>
      </c>
      <c r="P39" s="6"/>
      <c r="Q39" s="6">
        <f t="shared" si="1"/>
        <v>1910822500</v>
      </c>
    </row>
    <row r="40" spans="1:17" x14ac:dyDescent="0.55000000000000004">
      <c r="A40" s="1" t="s">
        <v>138</v>
      </c>
      <c r="C40" s="6">
        <v>0</v>
      </c>
      <c r="D40" s="6"/>
      <c r="E40" s="6">
        <v>1056816297</v>
      </c>
      <c r="F40" s="6"/>
      <c r="G40" s="6">
        <v>0</v>
      </c>
      <c r="H40" s="6"/>
      <c r="I40" s="6">
        <f t="shared" si="0"/>
        <v>1056816297</v>
      </c>
      <c r="J40" s="6"/>
      <c r="K40" s="6">
        <v>0</v>
      </c>
      <c r="L40" s="6"/>
      <c r="M40" s="6">
        <v>8288045625</v>
      </c>
      <c r="N40" s="6"/>
      <c r="O40" s="6">
        <v>0</v>
      </c>
      <c r="P40" s="6"/>
      <c r="Q40" s="6">
        <f t="shared" si="1"/>
        <v>8288045625</v>
      </c>
    </row>
    <row r="41" spans="1:17" x14ac:dyDescent="0.55000000000000004">
      <c r="A41" s="1" t="s">
        <v>143</v>
      </c>
      <c r="C41" s="6">
        <v>0</v>
      </c>
      <c r="D41" s="6"/>
      <c r="E41" s="6">
        <v>262918465</v>
      </c>
      <c r="F41" s="6"/>
      <c r="G41" s="6">
        <v>0</v>
      </c>
      <c r="H41" s="6"/>
      <c r="I41" s="6">
        <f t="shared" si="0"/>
        <v>262918465</v>
      </c>
      <c r="J41" s="6"/>
      <c r="K41" s="6">
        <v>0</v>
      </c>
      <c r="L41" s="6"/>
      <c r="M41" s="6">
        <v>511450605</v>
      </c>
      <c r="N41" s="6"/>
      <c r="O41" s="6">
        <v>0</v>
      </c>
      <c r="P41" s="6"/>
      <c r="Q41" s="6">
        <f t="shared" si="1"/>
        <v>511450605</v>
      </c>
    </row>
    <row r="42" spans="1:17" x14ac:dyDescent="0.55000000000000004">
      <c r="A42" s="1" t="s">
        <v>146</v>
      </c>
      <c r="C42" s="6">
        <v>0</v>
      </c>
      <c r="D42" s="6"/>
      <c r="E42" s="6">
        <v>661351048</v>
      </c>
      <c r="F42" s="6"/>
      <c r="G42" s="6">
        <v>0</v>
      </c>
      <c r="H42" s="6"/>
      <c r="I42" s="6">
        <f t="shared" si="0"/>
        <v>661351048</v>
      </c>
      <c r="J42" s="6"/>
      <c r="K42" s="6">
        <v>0</v>
      </c>
      <c r="L42" s="6"/>
      <c r="M42" s="6">
        <v>1163179008</v>
      </c>
      <c r="N42" s="6"/>
      <c r="O42" s="6">
        <v>0</v>
      </c>
      <c r="P42" s="6"/>
      <c r="Q42" s="6">
        <f>K42+M42+O42</f>
        <v>1163179008</v>
      </c>
    </row>
    <row r="43" spans="1:17" x14ac:dyDescent="0.55000000000000004">
      <c r="A43" s="1" t="s">
        <v>141</v>
      </c>
      <c r="C43" s="6">
        <v>0</v>
      </c>
      <c r="D43" s="6"/>
      <c r="E43" s="6">
        <v>174394945</v>
      </c>
      <c r="F43" s="6"/>
      <c r="G43" s="6">
        <v>0</v>
      </c>
      <c r="H43" s="6"/>
      <c r="I43" s="6">
        <f t="shared" si="0"/>
        <v>174394945</v>
      </c>
      <c r="J43" s="6"/>
      <c r="K43" s="6">
        <v>0</v>
      </c>
      <c r="L43" s="6"/>
      <c r="M43" s="6">
        <v>1214470237</v>
      </c>
      <c r="N43" s="6"/>
      <c r="O43" s="6">
        <v>0</v>
      </c>
      <c r="P43" s="6"/>
      <c r="Q43" s="6">
        <f t="shared" si="1"/>
        <v>1214470237</v>
      </c>
    </row>
    <row r="44" spans="1:17" x14ac:dyDescent="0.55000000000000004">
      <c r="A44" s="1" t="s">
        <v>120</v>
      </c>
      <c r="C44" s="6">
        <v>0</v>
      </c>
      <c r="D44" s="6"/>
      <c r="E44" s="6">
        <v>356797823</v>
      </c>
      <c r="F44" s="6"/>
      <c r="G44" s="6">
        <v>0</v>
      </c>
      <c r="H44" s="6"/>
      <c r="I44" s="6">
        <f t="shared" si="0"/>
        <v>356797823</v>
      </c>
      <c r="J44" s="6"/>
      <c r="K44" s="6">
        <v>0</v>
      </c>
      <c r="L44" s="6"/>
      <c r="M44" s="6">
        <v>2801484214</v>
      </c>
      <c r="N44" s="6"/>
      <c r="O44" s="6">
        <v>0</v>
      </c>
      <c r="P44" s="6"/>
      <c r="Q44" s="6">
        <f t="shared" si="1"/>
        <v>2801484214</v>
      </c>
    </row>
    <row r="45" spans="1:17" ht="24.75" thickBot="1" x14ac:dyDescent="0.6">
      <c r="C45" s="7">
        <f>SUM(C8:C44)</f>
        <v>23726187221</v>
      </c>
      <c r="D45" s="6"/>
      <c r="E45" s="7">
        <f>SUM(E8:E44)</f>
        <v>-15388985557</v>
      </c>
      <c r="F45" s="6"/>
      <c r="G45" s="7">
        <f>SUM(G8:G44)</f>
        <v>11268700026</v>
      </c>
      <c r="H45" s="6"/>
      <c r="I45" s="7">
        <f>SUM(I8:I44)</f>
        <v>19605901690</v>
      </c>
      <c r="J45" s="6"/>
      <c r="K45" s="7">
        <f>SUM(K8:K44)</f>
        <v>131368294341</v>
      </c>
      <c r="L45" s="6"/>
      <c r="M45" s="7">
        <f>SUM(M8:M44)</f>
        <v>42553517167</v>
      </c>
      <c r="N45" s="6"/>
      <c r="O45" s="7">
        <f>SUM(O8:O44)</f>
        <v>73362393006</v>
      </c>
      <c r="P45" s="6"/>
      <c r="Q45" s="7">
        <f>SUM(Q8:Q44)</f>
        <v>247284204514</v>
      </c>
    </row>
    <row r="46" spans="1:17" ht="24.75" thickTop="1" x14ac:dyDescent="0.55000000000000004">
      <c r="C46" s="10"/>
      <c r="E46" s="10"/>
      <c r="G46" s="10"/>
      <c r="K46" s="10"/>
      <c r="M46" s="10"/>
      <c r="O46" s="10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2:L11"/>
  <sheetViews>
    <sheetView rightToLeft="1" workbookViewId="0">
      <selection activeCell="E12" sqref="E12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2" ht="24.75" x14ac:dyDescent="0.5500000000000000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2" ht="24.75" x14ac:dyDescent="0.55000000000000004">
      <c r="A3" s="22" t="s">
        <v>195</v>
      </c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2" ht="24.75" x14ac:dyDescent="0.55000000000000004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spans="1:12" ht="24.75" x14ac:dyDescent="0.55000000000000004">
      <c r="A6" s="26" t="s">
        <v>301</v>
      </c>
      <c r="B6" s="26" t="s">
        <v>301</v>
      </c>
      <c r="C6" s="26" t="s">
        <v>301</v>
      </c>
      <c r="E6" s="26" t="s">
        <v>197</v>
      </c>
      <c r="F6" s="26" t="s">
        <v>197</v>
      </c>
      <c r="G6" s="26" t="s">
        <v>197</v>
      </c>
      <c r="I6" s="26" t="s">
        <v>198</v>
      </c>
      <c r="J6" s="26" t="s">
        <v>198</v>
      </c>
      <c r="K6" s="26" t="s">
        <v>198</v>
      </c>
    </row>
    <row r="7" spans="1:12" ht="24.75" x14ac:dyDescent="0.55000000000000004">
      <c r="A7" s="25" t="s">
        <v>302</v>
      </c>
      <c r="C7" s="25" t="s">
        <v>182</v>
      </c>
      <c r="E7" s="25" t="s">
        <v>303</v>
      </c>
      <c r="G7" s="25" t="s">
        <v>304</v>
      </c>
      <c r="I7" s="25" t="s">
        <v>303</v>
      </c>
      <c r="K7" s="25" t="s">
        <v>304</v>
      </c>
    </row>
    <row r="8" spans="1:12" x14ac:dyDescent="0.55000000000000004">
      <c r="A8" s="1" t="s">
        <v>188</v>
      </c>
      <c r="C8" s="4" t="s">
        <v>189</v>
      </c>
      <c r="D8" s="4"/>
      <c r="E8" s="5">
        <v>2962252663</v>
      </c>
      <c r="F8" s="4"/>
      <c r="G8" s="12">
        <f>E8/$E$10</f>
        <v>0.6381713457071555</v>
      </c>
      <c r="H8" s="4"/>
      <c r="I8" s="5">
        <v>27805184029</v>
      </c>
      <c r="J8" s="4"/>
      <c r="K8" s="8">
        <f>I8/$I$10</f>
        <v>0.77953643543096984</v>
      </c>
      <c r="L8" s="4"/>
    </row>
    <row r="9" spans="1:12" x14ac:dyDescent="0.55000000000000004">
      <c r="A9" s="1" t="s">
        <v>192</v>
      </c>
      <c r="C9" s="4" t="s">
        <v>193</v>
      </c>
      <c r="D9" s="4"/>
      <c r="E9" s="5">
        <v>1679529960</v>
      </c>
      <c r="F9" s="4"/>
      <c r="G9" s="12">
        <f>E9/$E$10</f>
        <v>0.3618286542928445</v>
      </c>
      <c r="H9" s="4"/>
      <c r="I9" s="5">
        <v>7863686296</v>
      </c>
      <c r="J9" s="4"/>
      <c r="K9" s="8">
        <f>I9/$I$10</f>
        <v>0.22046356456903013</v>
      </c>
      <c r="L9" s="4"/>
    </row>
    <row r="10" spans="1:12" ht="24.75" thickBot="1" x14ac:dyDescent="0.6">
      <c r="C10" s="4"/>
      <c r="D10" s="4"/>
      <c r="E10" s="15">
        <f>SUM(E8:E9)</f>
        <v>4641782623</v>
      </c>
      <c r="F10" s="4"/>
      <c r="G10" s="9">
        <f>SUM(G8:G9)</f>
        <v>1</v>
      </c>
      <c r="H10" s="4"/>
      <c r="I10" s="15">
        <f>SUM(I8:I9)</f>
        <v>35668870325</v>
      </c>
      <c r="J10" s="4"/>
      <c r="K10" s="9">
        <f>SUM(K8:K9)</f>
        <v>1</v>
      </c>
      <c r="L10" s="4"/>
    </row>
    <row r="11" spans="1:12" ht="24.75" thickTop="1" x14ac:dyDescent="0.55000000000000004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ignoredErrors>
    <ignoredError sqref="C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2:E11"/>
  <sheetViews>
    <sheetView rightToLeft="1" workbookViewId="0">
      <selection activeCell="N17" sqref="N17"/>
    </sheetView>
  </sheetViews>
  <sheetFormatPr defaultRowHeight="24" x14ac:dyDescent="0.55000000000000004"/>
  <cols>
    <col min="1" max="1" width="28.5703125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2" t="s">
        <v>0</v>
      </c>
      <c r="B2" s="22"/>
      <c r="C2" s="22"/>
      <c r="D2" s="22"/>
      <c r="E2" s="22"/>
    </row>
    <row r="3" spans="1:5" ht="24.75" x14ac:dyDescent="0.55000000000000004">
      <c r="A3" s="22" t="s">
        <v>195</v>
      </c>
      <c r="B3" s="22"/>
      <c r="C3" s="22"/>
      <c r="D3" s="22"/>
      <c r="E3" s="22"/>
    </row>
    <row r="4" spans="1:5" ht="24.75" x14ac:dyDescent="0.55000000000000004">
      <c r="A4" s="22" t="s">
        <v>2</v>
      </c>
      <c r="B4" s="22"/>
      <c r="C4" s="22"/>
      <c r="D4" s="22"/>
      <c r="E4" s="22"/>
    </row>
    <row r="5" spans="1:5" ht="24.75" x14ac:dyDescent="0.6">
      <c r="C5" s="23" t="s">
        <v>197</v>
      </c>
      <c r="E5" s="20" t="s">
        <v>313</v>
      </c>
    </row>
    <row r="6" spans="1:5" ht="24.75" x14ac:dyDescent="0.6">
      <c r="A6" s="23" t="s">
        <v>305</v>
      </c>
      <c r="C6" s="24"/>
      <c r="E6" s="21" t="s">
        <v>314</v>
      </c>
    </row>
    <row r="7" spans="1:5" ht="24.75" x14ac:dyDescent="0.55000000000000004">
      <c r="A7" s="24" t="s">
        <v>305</v>
      </c>
      <c r="C7" s="24" t="s">
        <v>185</v>
      </c>
      <c r="E7" s="24" t="s">
        <v>185</v>
      </c>
    </row>
    <row r="8" spans="1:5" x14ac:dyDescent="0.55000000000000004">
      <c r="A8" s="1" t="s">
        <v>311</v>
      </c>
      <c r="C8" s="5">
        <v>0</v>
      </c>
      <c r="D8" s="4"/>
      <c r="E8" s="5">
        <v>4705806308</v>
      </c>
    </row>
    <row r="9" spans="1:5" x14ac:dyDescent="0.55000000000000004">
      <c r="A9" s="1" t="s">
        <v>312</v>
      </c>
      <c r="C9" s="5">
        <v>0</v>
      </c>
      <c r="D9" s="4"/>
      <c r="E9" s="5">
        <v>14039302</v>
      </c>
    </row>
    <row r="10" spans="1:5" ht="25.5" thickBot="1" x14ac:dyDescent="0.65">
      <c r="A10" s="2" t="s">
        <v>102</v>
      </c>
      <c r="C10" s="15">
        <f>SUM(C8:C9)</f>
        <v>0</v>
      </c>
      <c r="D10" s="4"/>
      <c r="E10" s="15">
        <f>SUM(E8:E9)</f>
        <v>4719845610</v>
      </c>
    </row>
    <row r="11" spans="1:5" ht="24.75" thickTop="1" x14ac:dyDescent="0.55000000000000004"/>
  </sheetData>
  <mergeCells count="7">
    <mergeCell ref="E7"/>
    <mergeCell ref="A4:E4"/>
    <mergeCell ref="A3:E3"/>
    <mergeCell ref="A2:E2"/>
    <mergeCell ref="C5:C6"/>
    <mergeCell ref="A6:A7"/>
    <mergeCell ref="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2021-12-27T08:05:18Z</dcterms:created>
  <dcterms:modified xsi:type="dcterms:W3CDTF">2021-12-29T13:10:41Z</dcterms:modified>
</cp:coreProperties>
</file>