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دی ماه- جهت بررسی\"/>
    </mc:Choice>
  </mc:AlternateContent>
  <xr:revisionPtr revIDLastSave="0" documentId="13_ncr:1_{F7DBD76F-75ED-45CB-80B8-5624EE53D686}" xr6:coauthVersionLast="47" xr6:coauthVersionMax="47" xr10:uidLastSave="{00000000-0000-0000-0000-000000000000}"/>
  <bookViews>
    <workbookView xWindow="0" yWindow="735" windowWidth="27840" windowHeight="14865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definedNames>
    <definedName name="_xlnm._FilterDatabase" localSheetId="7" hidden="1">'درآمد سود سهام'!$A$7:$A$73</definedName>
    <definedName name="_xlnm._FilterDatabase" localSheetId="10" hidden="1">'سرمایه‌گذاری در سهام'!$A$7:$A$113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4" l="1"/>
  <c r="C10" i="15" s="1"/>
  <c r="C9" i="15"/>
  <c r="E10" i="14"/>
  <c r="G9" i="13"/>
  <c r="G8" i="13"/>
  <c r="G10" i="13" s="1"/>
  <c r="I10" i="13"/>
  <c r="K8" i="13" s="1"/>
  <c r="E10" i="13"/>
  <c r="C46" i="12"/>
  <c r="E46" i="12"/>
  <c r="G46" i="12"/>
  <c r="K46" i="12"/>
  <c r="M46" i="12"/>
  <c r="O46" i="12"/>
  <c r="I45" i="12"/>
  <c r="Q8" i="12"/>
  <c r="Q46" i="12" s="1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8" i="12"/>
  <c r="I46" i="12" s="1"/>
  <c r="C8" i="15" s="1"/>
  <c r="S111" i="11"/>
  <c r="S103" i="11"/>
  <c r="O114" i="11"/>
  <c r="I9" i="11"/>
  <c r="S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8" i="11"/>
  <c r="I114" i="11" s="1"/>
  <c r="C7" i="15" s="1"/>
  <c r="S8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4" i="11"/>
  <c r="S105" i="11"/>
  <c r="S106" i="11"/>
  <c r="S107" i="11"/>
  <c r="S108" i="11"/>
  <c r="S109" i="11"/>
  <c r="S110" i="11"/>
  <c r="S112" i="11"/>
  <c r="S113" i="11"/>
  <c r="G114" i="11"/>
  <c r="E114" i="11"/>
  <c r="C114" i="11"/>
  <c r="Q114" i="11"/>
  <c r="M114" i="11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8" i="10"/>
  <c r="I106" i="10" s="1"/>
  <c r="O106" i="10"/>
  <c r="M106" i="10"/>
  <c r="G106" i="10"/>
  <c r="E106" i="10"/>
  <c r="Q105" i="10"/>
  <c r="F114" i="9"/>
  <c r="F110" i="9"/>
  <c r="E107" i="9"/>
  <c r="G107" i="9"/>
  <c r="M107" i="9"/>
  <c r="O107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8" i="9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Q106" i="10" l="1"/>
  <c r="K9" i="13"/>
  <c r="K10" i="13" s="1"/>
  <c r="I107" i="9"/>
  <c r="C11" i="15"/>
  <c r="E10" i="15"/>
  <c r="E7" i="15"/>
  <c r="E9" i="15"/>
  <c r="E8" i="15"/>
  <c r="G11" i="15"/>
  <c r="K99" i="11"/>
  <c r="S114" i="11"/>
  <c r="U73" i="11" s="1"/>
  <c r="Q107" i="9"/>
  <c r="K74" i="8"/>
  <c r="I74" i="8"/>
  <c r="E73" i="8"/>
  <c r="E11" i="15" l="1"/>
  <c r="K20" i="11"/>
  <c r="K68" i="11"/>
  <c r="K100" i="11"/>
  <c r="U26" i="11"/>
  <c r="U58" i="11"/>
  <c r="U74" i="11"/>
  <c r="U106" i="11"/>
  <c r="K31" i="11"/>
  <c r="K67" i="11"/>
  <c r="K107" i="11"/>
  <c r="U45" i="11"/>
  <c r="U93" i="11"/>
  <c r="U15" i="11"/>
  <c r="U31" i="11"/>
  <c r="U47" i="11"/>
  <c r="U63" i="11"/>
  <c r="U79" i="11"/>
  <c r="U95" i="11"/>
  <c r="U111" i="11"/>
  <c r="K103" i="11"/>
  <c r="U53" i="11"/>
  <c r="U101" i="11"/>
  <c r="K22" i="11"/>
  <c r="K38" i="11"/>
  <c r="K54" i="11"/>
  <c r="K70" i="11"/>
  <c r="K86" i="11"/>
  <c r="K102" i="11"/>
  <c r="K11" i="11"/>
  <c r="K51" i="11"/>
  <c r="K87" i="11"/>
  <c r="U25" i="11"/>
  <c r="U9" i="11"/>
  <c r="U12" i="11"/>
  <c r="U20" i="11"/>
  <c r="U28" i="11"/>
  <c r="U36" i="11"/>
  <c r="U44" i="11"/>
  <c r="U52" i="11"/>
  <c r="U60" i="11"/>
  <c r="U68" i="11"/>
  <c r="U80" i="11"/>
  <c r="U88" i="11"/>
  <c r="U100" i="11"/>
  <c r="U108" i="11"/>
  <c r="U16" i="11"/>
  <c r="U72" i="11"/>
  <c r="U92" i="11"/>
  <c r="U112" i="11"/>
  <c r="U24" i="11"/>
  <c r="U32" i="11"/>
  <c r="U40" i="11"/>
  <c r="U48" i="11"/>
  <c r="U56" i="11"/>
  <c r="U64" i="11"/>
  <c r="U76" i="11"/>
  <c r="U84" i="11"/>
  <c r="U96" i="11"/>
  <c r="U104" i="11"/>
  <c r="K52" i="11"/>
  <c r="K84" i="11"/>
  <c r="U10" i="11"/>
  <c r="U42" i="11"/>
  <c r="U90" i="11"/>
  <c r="K12" i="11"/>
  <c r="K24" i="11"/>
  <c r="K40" i="11"/>
  <c r="K56" i="11"/>
  <c r="K72" i="11"/>
  <c r="K88" i="11"/>
  <c r="K104" i="11"/>
  <c r="U14" i="11"/>
  <c r="U30" i="11"/>
  <c r="U46" i="11"/>
  <c r="U62" i="11"/>
  <c r="U78" i="11"/>
  <c r="U94" i="11"/>
  <c r="U110" i="11"/>
  <c r="K39" i="11"/>
  <c r="K75" i="11"/>
  <c r="U13" i="11"/>
  <c r="U57" i="11"/>
  <c r="U105" i="11"/>
  <c r="U19" i="11"/>
  <c r="U35" i="11"/>
  <c r="U51" i="11"/>
  <c r="U67" i="11"/>
  <c r="U83" i="11"/>
  <c r="U99" i="11"/>
  <c r="K19" i="11"/>
  <c r="U8" i="11"/>
  <c r="U65" i="11"/>
  <c r="K10" i="11"/>
  <c r="K26" i="11"/>
  <c r="K42" i="11"/>
  <c r="K58" i="11"/>
  <c r="K74" i="11"/>
  <c r="K90" i="11"/>
  <c r="K106" i="11"/>
  <c r="K27" i="11"/>
  <c r="K59" i="11"/>
  <c r="U37" i="11"/>
  <c r="U85" i="11"/>
  <c r="K9" i="11"/>
  <c r="K21" i="11"/>
  <c r="K29" i="11"/>
  <c r="K41" i="11"/>
  <c r="K53" i="11"/>
  <c r="K65" i="11"/>
  <c r="K77" i="11"/>
  <c r="K93" i="11"/>
  <c r="K105" i="11"/>
  <c r="K113" i="11"/>
  <c r="K17" i="11"/>
  <c r="K33" i="11"/>
  <c r="K49" i="11"/>
  <c r="K61" i="11"/>
  <c r="K73" i="11"/>
  <c r="K85" i="11"/>
  <c r="K97" i="11"/>
  <c r="K109" i="11"/>
  <c r="K13" i="11"/>
  <c r="K25" i="11"/>
  <c r="K37" i="11"/>
  <c r="K45" i="11"/>
  <c r="K57" i="11"/>
  <c r="K69" i="11"/>
  <c r="K81" i="11"/>
  <c r="K89" i="11"/>
  <c r="K101" i="11"/>
  <c r="K60" i="11"/>
  <c r="K92" i="11"/>
  <c r="U18" i="11"/>
  <c r="U50" i="11"/>
  <c r="U66" i="11"/>
  <c r="U98" i="11"/>
  <c r="K15" i="11"/>
  <c r="K47" i="11"/>
  <c r="K83" i="11"/>
  <c r="U21" i="11"/>
  <c r="U69" i="11"/>
  <c r="U113" i="11"/>
  <c r="U23" i="11"/>
  <c r="U39" i="11"/>
  <c r="U55" i="11"/>
  <c r="U71" i="11"/>
  <c r="U87" i="11"/>
  <c r="U103" i="11"/>
  <c r="K71" i="11"/>
  <c r="U29" i="11"/>
  <c r="U77" i="11"/>
  <c r="K14" i="11"/>
  <c r="K30" i="11"/>
  <c r="K46" i="11"/>
  <c r="K62" i="11"/>
  <c r="K78" i="11"/>
  <c r="K94" i="11"/>
  <c r="K110" i="11"/>
  <c r="K35" i="11"/>
  <c r="K63" i="11"/>
  <c r="K111" i="11"/>
  <c r="U49" i="11"/>
  <c r="U97" i="11"/>
  <c r="K36" i="11"/>
  <c r="K28" i="11"/>
  <c r="K44" i="11"/>
  <c r="K76" i="11"/>
  <c r="K108" i="11"/>
  <c r="U34" i="11"/>
  <c r="U82" i="11"/>
  <c r="K16" i="11"/>
  <c r="K32" i="11"/>
  <c r="K48" i="11"/>
  <c r="K64" i="11"/>
  <c r="K80" i="11"/>
  <c r="K96" i="11"/>
  <c r="K112" i="11"/>
  <c r="U22" i="11"/>
  <c r="U38" i="11"/>
  <c r="U54" i="11"/>
  <c r="U70" i="11"/>
  <c r="U86" i="11"/>
  <c r="U102" i="11"/>
  <c r="K23" i="11"/>
  <c r="K55" i="11"/>
  <c r="K95" i="11"/>
  <c r="U33" i="11"/>
  <c r="U81" i="11"/>
  <c r="U11" i="11"/>
  <c r="U27" i="11"/>
  <c r="U43" i="11"/>
  <c r="U59" i="11"/>
  <c r="U75" i="11"/>
  <c r="U91" i="11"/>
  <c r="U107" i="11"/>
  <c r="K91" i="11"/>
  <c r="U41" i="11"/>
  <c r="U89" i="11"/>
  <c r="K18" i="11"/>
  <c r="K34" i="11"/>
  <c r="K50" i="11"/>
  <c r="K66" i="11"/>
  <c r="K82" i="11"/>
  <c r="K98" i="11"/>
  <c r="K8" i="11"/>
  <c r="K43" i="11"/>
  <c r="K79" i="11"/>
  <c r="U17" i="11"/>
  <c r="U61" i="11"/>
  <c r="U109" i="11"/>
  <c r="Q74" i="8"/>
  <c r="S73" i="8"/>
  <c r="O74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8" i="8"/>
  <c r="J25" i="7"/>
  <c r="S24" i="7"/>
  <c r="Q24" i="7"/>
  <c r="O24" i="7"/>
  <c r="M24" i="7"/>
  <c r="K24" i="7"/>
  <c r="I24" i="7"/>
  <c r="O10" i="6"/>
  <c r="S10" i="6"/>
  <c r="K10" i="6"/>
  <c r="M10" i="6"/>
  <c r="Q10" i="6"/>
  <c r="AK29" i="3"/>
  <c r="AI29" i="3"/>
  <c r="AG29" i="3"/>
  <c r="AA29" i="3"/>
  <c r="S29" i="3"/>
  <c r="Q29" i="3"/>
  <c r="W29" i="3"/>
  <c r="Y90" i="1"/>
  <c r="E90" i="1"/>
  <c r="G90" i="1"/>
  <c r="K90" i="1"/>
  <c r="O90" i="1"/>
  <c r="U90" i="1"/>
  <c r="W90" i="1"/>
  <c r="K114" i="11" l="1"/>
  <c r="U114" i="11"/>
  <c r="S74" i="8"/>
  <c r="M74" i="8"/>
</calcChain>
</file>

<file path=xl/sharedStrings.xml><?xml version="1.0" encoding="utf-8"?>
<sst xmlns="http://schemas.openxmlformats.org/spreadsheetml/2006/main" count="1106" uniqueCount="318">
  <si>
    <t>صندوق سرمایه‌گذاری مشترک پیشرو</t>
  </si>
  <si>
    <t>صورت وضعیت پورتفوی</t>
  </si>
  <si>
    <t>برای ماه منتهی به 1400/10/30</t>
  </si>
  <si>
    <t>نام شرکت</t>
  </si>
  <si>
    <t>1400/09/30</t>
  </si>
  <si>
    <t>تغییرات طی دوره</t>
  </si>
  <si>
    <t>1400/10/30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</si>
  <si>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</si>
  <si>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</si>
  <si>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</si>
  <si>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</si>
  <si>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</si>
  <si>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</si>
  <si>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</si>
  <si>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</si>
  <si>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</si>
  <si>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بانک تجارت</t>
  </si>
  <si>
    <t>بانک صادرات ایران</t>
  </si>
  <si>
    <t>بانک‌ کارآفرین‌</t>
  </si>
  <si>
    <t>بیمه اتکایی امین</t>
  </si>
  <si>
    <t>پالایش نفت بندرعباس</t>
  </si>
  <si>
    <t>پالایش نفت تبریز</t>
  </si>
  <si>
    <t>پالایش نفت شیراز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</si>
  <si>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</si>
  <si>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</si>
  <si>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</si>
  <si>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</si>
  <si>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</si>
  <si>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</si>
  <si>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</si>
  <si>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</si>
  <si>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</si>
  <si>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</si>
  <si>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</si>
  <si>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</si>
  <si>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</si>
  <si>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</si>
  <si>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</si>
  <si>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</si>
  <si>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</si>
  <si>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توسعه‌معادن‌وفلزات‌</t>
  </si>
  <si>
    <t>تولیدی و خدمات صنایع نسوز توکا</t>
  </si>
  <si>
    <t>ح . فجر انرژی خلیج فارس</t>
  </si>
  <si>
    <t>ح . واسپاری ملت</t>
  </si>
  <si>
    <t>ح. کویر تایر</t>
  </si>
  <si>
    <t>ح.سرمایه گذاری صندوق بازنشستگی</t>
  </si>
  <si>
    <t>حفاری شمال</t>
  </si>
  <si>
    <t>داروسازی کاسپین تامین</t>
  </si>
  <si>
    <t>ریل پرداز نو آفرین</t>
  </si>
  <si>
    <t>س. و خدمات مدیریت صند. ب کشوری</t>
  </si>
  <si>
    <t>سپنتا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</si>
  <si>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</si>
  <si>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</si>
  <si>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</si>
  <si>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</si>
  <si>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</si>
  <si>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</si>
  <si>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</si>
  <si>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</si>
  <si>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</si>
  <si>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سکه تمام بهارتحویلی 1روزه رفاه</t>
  </si>
  <si>
    <t>سکه تمام بهارتحویلی1روز صادرات</t>
  </si>
  <si>
    <t>سکه تمام بهارتحویلی1روزه سامان</t>
  </si>
  <si>
    <t>سیمان‌ارومیه‌</t>
  </si>
  <si>
    <t>سیمان‌هگمتان‌</t>
  </si>
  <si>
    <t>شرکت آهن و فولاد ارفع</t>
  </si>
  <si>
    <t>شرکت ارتباطات سیار ایران</t>
  </si>
  <si>
    <t>شرکت کی بی سی</t>
  </si>
  <si>
    <t>شیرپاستوریزه پگاه گیلان</t>
  </si>
  <si>
    <t>صنایع پتروشیمی خلیج فارس</t>
  </si>
  <si>
    <t>صنایع پتروشیمی کرمانشاه</t>
  </si>
  <si>
    <t>صنعتی دوده فام</t>
  </si>
  <si>
    <t>فجر انرژی خلیج فارس</t>
  </si>
  <si>
    <t>فولاد  خوزستان</t>
  </si>
  <si>
    <t>فولاد امیرکبیرکاشان</t>
  </si>
  <si>
    <t>فولاد خراسان</t>
  </si>
  <si>
    <t>فولاد مبارکه اصفهان</t>
  </si>
  <si>
    <t>فولاد کاوه جنوب کیش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</si>
  <si>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</si>
  <si>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</si>
  <si>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</si>
  <si>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</si>
  <si>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</si>
  <si>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</si>
  <si>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</si>
  <si>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</si>
  <si>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</si>
  <si>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نفت ایرانول</t>
  </si>
  <si>
    <t>نفت پاسارگاد</t>
  </si>
  <si>
    <t>نیروترانس‌</t>
  </si>
  <si>
    <t>کارخانجات‌داروپخش‌</t>
  </si>
  <si>
    <t>کالسیمین‌</t>
  </si>
  <si>
    <t>کشتیرانی جمهوری اسلامی ایران</t>
  </si>
  <si>
    <t>کویر تایر</t>
  </si>
  <si>
    <t>ح. شرکت کی بی سی</t>
  </si>
  <si>
    <t>ح.تولیدی وخدمات صنایع نسوزتوکا</t>
  </si>
  <si>
    <t>تعداد اوراق تبعی</t>
  </si>
  <si>
    <t>قیمت اعمال</t>
  </si>
  <si>
    <t>تاریخ اعمال</t>
  </si>
  <si>
    <t>نرخ موثر</t>
  </si>
  <si>
    <t>اختیارف ت کیمیا-28750-01/06/16</t>
  </si>
  <si>
    <t>1401/06/16</t>
  </si>
  <si>
    <t>اختیارف.ت. مدیریت-6028-010519</t>
  </si>
  <si>
    <t>1401/05/19</t>
  </si>
  <si>
    <t/>
  </si>
  <si>
    <t>اختیارف.ت. حآفرین-3996-010621</t>
  </si>
  <si>
    <t>1401/06/21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</si>
  <si>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</si>
  <si>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</si>
  <si>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</si>
  <si>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</si>
  <si>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</si>
  <si>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</si>
  <si>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</si>
  <si>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</si>
  <si>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</si>
  <si>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</si>
  <si>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</si>
  <si>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</si>
  <si>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اسنادخزانه-م10بودجه99-020807</t>
  </si>
  <si>
    <t>1399/11/21</t>
  </si>
  <si>
    <t>1402/08/07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</si>
  <si>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</si>
  <si>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</si>
  <si>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</si>
  <si>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</si>
  <si>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</si>
  <si>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</si>
  <si>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</si>
  <si>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</si>
  <si>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</si>
  <si>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</si>
  <si>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</si>
  <si>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</si>
  <si>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</si>
  <si>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</si>
  <si>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</si>
  <si>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اسنادخزانه-م17بودجه98-010512</t>
  </si>
  <si>
    <t>1398/11/07</t>
  </si>
  <si>
    <t>1401/05/12</t>
  </si>
  <si>
    <t>اسنادخزانه-م1بودجه99-010621</t>
  </si>
  <si>
    <t>1399/09/01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</si>
  <si>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</si>
  <si>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</si>
  <si>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</si>
  <si>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</si>
  <si>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</si>
  <si>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</si>
  <si>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صکوک اجاره مخابرات-3 ماهه 16%</t>
  </si>
  <si>
    <t>1397/02/30</t>
  </si>
  <si>
    <t>1401/02/30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</si>
  <si>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</si>
  <si>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</si>
  <si>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</si>
  <si>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</si>
  <si>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</si>
  <si>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دولت4-ش.خ 0107</t>
  </si>
  <si>
    <t>1399/05/21</t>
  </si>
  <si>
    <t>1401/07/21</t>
  </si>
  <si>
    <t>مرابحه عام دولت70-ش.خ0112</t>
  </si>
  <si>
    <t>1399/11/07</t>
  </si>
  <si>
    <t>1401/12/07</t>
  </si>
  <si>
    <t>مرابحه عام دولت86-ش.خ020404</t>
  </si>
  <si>
    <t>1400/03/04</t>
  </si>
  <si>
    <t>1402/04/04</t>
  </si>
  <si>
    <t>مرابحه عام دولتی64-ش.خ0111</t>
  </si>
  <si>
    <t>1399/10/09</t>
  </si>
  <si>
    <t>1401/11/09</t>
  </si>
  <si>
    <t>منفعت دولت5-ش.خاص کاردان0108</t>
  </si>
  <si>
    <t>1398/08/18</t>
  </si>
  <si>
    <t>1401/08/18</t>
  </si>
  <si>
    <t>منفعت دولت5-ش.خاص کاریزما0108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</si>
  <si>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</si>
  <si>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</si>
  <si>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</si>
  <si>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</si>
  <si>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</si>
  <si>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</si>
  <si>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</si>
  <si>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</si>
  <si>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</si>
  <si>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</si>
  <si>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</si>
  <si>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</si>
  <si>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</si>
  <si>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</si>
  <si>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</si>
  <si>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</si>
  <si>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</si>
  <si>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</si>
  <si>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</si>
  <si>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</si>
  <si>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</si>
  <si>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</si>
  <si>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</si>
  <si>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</si>
  <si>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</si>
  <si>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دولت4-ش.خ 0009</t>
  </si>
  <si>
    <t>1400/09/12</t>
  </si>
  <si>
    <t>مرابحه عام دولت3-ش.خ 0005</t>
  </si>
  <si>
    <t>1400/05/24</t>
  </si>
  <si>
    <t>اجاره تامین اجتماعی-سپهر000523</t>
  </si>
  <si>
    <t>1400/05/23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</si>
  <si>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</si>
  <si>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</si>
  <si>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</si>
  <si>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</si>
  <si>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</si>
  <si>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</si>
  <si>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1400/04/19</t>
  </si>
  <si>
    <t>1400/03/17</t>
  </si>
  <si>
    <t>1400/08/15</t>
  </si>
  <si>
    <t>1400/04/26</t>
  </si>
  <si>
    <t>1400/04/24</t>
  </si>
  <si>
    <t>1400/04/31</t>
  </si>
  <si>
    <t>1400/04/29</t>
  </si>
  <si>
    <t>1400/03/18</t>
  </si>
  <si>
    <t>1400/07/17</t>
  </si>
  <si>
    <t>1400/04/14</t>
  </si>
  <si>
    <t>1400/03/29</t>
  </si>
  <si>
    <t>1400/03/26</t>
  </si>
  <si>
    <t>1400/02/30</t>
  </si>
  <si>
    <t>سیمان‌غرب‌</t>
  </si>
  <si>
    <t>1400/02/18</t>
  </si>
  <si>
    <t>1400/02/13</t>
  </si>
  <si>
    <t>1400/04/10</t>
  </si>
  <si>
    <t>1400/04/12</t>
  </si>
  <si>
    <t>معدنی و صنعتی گل گهر</t>
  </si>
  <si>
    <t>1400/05/11</t>
  </si>
  <si>
    <t>1400/04/09</t>
  </si>
  <si>
    <t>1400/04/28</t>
  </si>
  <si>
    <t>1400/08/06</t>
  </si>
  <si>
    <t>1400/04/15</t>
  </si>
  <si>
    <t>1400/03/08</t>
  </si>
  <si>
    <t>1400/10/29</t>
  </si>
  <si>
    <t>1400/04/27</t>
  </si>
  <si>
    <t>1400/07/25</t>
  </si>
  <si>
    <t>1400/03/30</t>
  </si>
  <si>
    <t>1400/02/12</t>
  </si>
  <si>
    <t>1400/02/29</t>
  </si>
  <si>
    <t>1400/03/23</t>
  </si>
  <si>
    <t>1400/07/27</t>
  </si>
  <si>
    <t>1400/04/23</t>
  </si>
  <si>
    <t>دریایی و کشتیرانی خط دریابندر</t>
  </si>
  <si>
    <t>1400/03/12</t>
  </si>
  <si>
    <t>1400/04/22</t>
  </si>
  <si>
    <t>واسپاری ملت</t>
  </si>
  <si>
    <t>1400/02/28</t>
  </si>
  <si>
    <t>1400/05/20</t>
  </si>
  <si>
    <t>1400/03/11</t>
  </si>
  <si>
    <t>1400/04/20</t>
  </si>
  <si>
    <t>1400/02/20</t>
  </si>
  <si>
    <t>1400/02/25</t>
  </si>
  <si>
    <t>رایان هم افزا</t>
  </si>
  <si>
    <t>1400/03/25</t>
  </si>
  <si>
    <t>1400/06/20</t>
  </si>
  <si>
    <t>سپید ماکیان</t>
  </si>
  <si>
    <t>1400/04/07</t>
  </si>
  <si>
    <t>تولید و توسعه سرب روی ایرانیان</t>
  </si>
  <si>
    <t>1400/04/06</t>
  </si>
  <si>
    <t>لیزینگ کارآفرین</t>
  </si>
  <si>
    <t>بهای فروش</t>
  </si>
  <si>
    <t>ارزش دفتری</t>
  </si>
  <si>
    <t>سود و زیان ناشی از تغییر قیمت</t>
  </si>
  <si>
    <t>سود و زیان ناشی از فروش</t>
  </si>
  <si>
    <t>محصولات کاغذی لطیف</t>
  </si>
  <si>
    <t>ح . تامین سرمایه لوتوس پارسیان</t>
  </si>
  <si>
    <t>غلتک سازان سپاهان</t>
  </si>
  <si>
    <t>گسترش صنایع روی ایرانیان</t>
  </si>
  <si>
    <t>صنعت غذایی کورش</t>
  </si>
  <si>
    <t>گ.مدیریت ارزش سرمایه ص ب کشوری</t>
  </si>
  <si>
    <t>سرمایه گذاری هامون صبا</t>
  </si>
  <si>
    <t>ح . توسعه‌معادن‌وفلزات‌</t>
  </si>
  <si>
    <t>ح . معدنی و صنعتی گل گهر</t>
  </si>
  <si>
    <t>بانک  پاسارگاد</t>
  </si>
  <si>
    <t>توسعه سامانه ی نرم افزاری نگین</t>
  </si>
  <si>
    <t>پالایش نفت اصفهان</t>
  </si>
  <si>
    <t>لیزینگ پارسیان</t>
  </si>
  <si>
    <t>شرکت بیمه اتکایی امین</t>
  </si>
  <si>
    <t>ح . بیمه اتکایی امین</t>
  </si>
  <si>
    <t>زغال سنگ پروده طبس</t>
  </si>
  <si>
    <t>اوراق سلف موازی ورق گرم فولاد</t>
  </si>
  <si>
    <t>اوراق سلف ورق گرم فولاد اصفهان</t>
  </si>
  <si>
    <t>اسنادخزانه-م13بودجه97-000518</t>
  </si>
  <si>
    <t>اسنادخزانه-م18بودجه97-000525</t>
  </si>
  <si>
    <t>اسنادخزانه-م20بودجه97-000324</t>
  </si>
  <si>
    <t>اسنادخزانه-م7بودجه98-000719</t>
  </si>
  <si>
    <t>اسنادخزانه-م6بودجه98-000519</t>
  </si>
  <si>
    <t>اسنادخزانه-م21بودجه97-000728</t>
  </si>
  <si>
    <t>اسنادخزانه-م22بودجه97-000428</t>
  </si>
  <si>
    <t>اسنادخزانه-م4بودجه98-000421</t>
  </si>
  <si>
    <t>اسنادخزانه-م9بودجه98-000923</t>
  </si>
  <si>
    <t>اسنادخزانه-م8بودجه98-000817</t>
  </si>
  <si>
    <t>اسنادخزانه-م23بودجه97-000824</t>
  </si>
  <si>
    <t>اسنادخزانه-م5بودجه98-000422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</si>
  <si>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</si>
  <si>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</si>
  <si>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</si>
  <si>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</si>
  <si>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</si>
  <si>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</si>
  <si>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</si>
  <si>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</si>
  <si>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</si>
  <si>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</si>
  <si>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</si>
  <si>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</si>
  <si>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</si>
  <si>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</si>
  <si>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1400/10/01</t>
  </si>
  <si>
    <t>-</t>
  </si>
  <si>
    <t xml:space="preserve"> اوراق سلف موازی ورق گرم فولاد</t>
  </si>
  <si>
    <t xml:space="preserve">  شرکت سرمایه گذاری سپه</t>
  </si>
  <si>
    <t>1399/12/03</t>
  </si>
  <si>
    <t>از ابتدای سال مالی</t>
  </si>
  <si>
    <t>تا پایان ماه</t>
  </si>
  <si>
    <t>سایر درآمدهای تنزیل سود سهام</t>
  </si>
  <si>
    <t xml:space="preserve">  سایر درآمدهای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</si>
</sst>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/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0" fontId="2" fillId="0" borderId="0" xfId="0" applyFont="1" applyBorder="1"/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64" fontId="2" fillId="0" borderId="0" xfId="1" applyNumberFormat="1" applyFont="1"/>
    <xf numFmtId="164" fontId="2" fillId="0" borderId="0" xfId="0" applyNumberFormat="1" applyFont="1"/>
    <xf numFmtId="3" fontId="2" fillId="0" borderId="0" xfId="0" applyNumberFormat="1" applyFont="1" applyFill="1"/>
    <xf numFmtId="0" fontId="2" fillId="0" borderId="0" xfId="0" applyFont="1" applyFill="1"/>
    <xf numFmtId="164" fontId="2" fillId="0" borderId="0" xfId="1" applyNumberFormat="1" applyFont="1" applyFill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13</xdr:col>
          <xdr:colOff>466725</xdr:colOff>
          <xdr:row>32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0231F9F-E3F9-45E0-BD8F-70E6D07649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2D326-3F1E-42AE-A268-B74A8533C8EB}">
  <dimension ref="A1"/>
  <sheetViews>
    <sheetView rightToLeft="1" tabSelected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19050</xdr:colOff>
                <xdr:row>0</xdr:row>
                <xdr:rowOff>0</xdr:rowOff>
              </from>
              <to>
                <xdr:col>13</xdr:col>
                <xdr:colOff>466725</xdr:colOff>
                <xdr:row>32</xdr:row>
                <xdr:rowOff>19050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13"/>
  <sheetViews>
    <sheetView rightToLeft="1" topLeftCell="A97" workbookViewId="0">
      <selection activeCell="I108" sqref="I108"/>
    </sheetView>
  </sheetViews>
  <sheetFormatPr defaultRowHeight="24"/>
  <cols>
    <col min="1" max="1" width="35.710937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4.75">
      <c r="A3" s="24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24.75">
      <c r="A6" s="22" t="s">
        <v>3</v>
      </c>
      <c r="C6" s="23" t="s">
        <v>190</v>
      </c>
      <c r="D6" s="23" t="s">
        <v>190</v>
      </c>
      <c r="E6" s="23" t="s">
        <v>190</v>
      </c>
      <c r="F6" s="23" t="s">
        <v>190</v>
      </c>
      <c r="G6" s="23" t="s">
        <v>190</v>
      </c>
      <c r="H6" s="23" t="s">
        <v>190</v>
      </c>
      <c r="I6" s="23" t="s">
        <v>190</v>
      </c>
      <c r="K6" s="23" t="s">
        <v>191</v>
      </c>
      <c r="L6" s="23" t="s">
        <v>191</v>
      </c>
      <c r="M6" s="23" t="s">
        <v>191</v>
      </c>
      <c r="N6" s="23" t="s">
        <v>191</v>
      </c>
      <c r="O6" s="23" t="s">
        <v>191</v>
      </c>
      <c r="P6" s="23" t="s">
        <v>191</v>
      </c>
      <c r="Q6" s="23" t="s">
        <v>191</v>
      </c>
    </row>
    <row r="7" spans="1:17" ht="24.75">
      <c r="A7" s="23" t="s">
        <v>3</v>
      </c>
      <c r="C7" s="23" t="s">
        <v>7</v>
      </c>
      <c r="E7" s="23" t="s">
        <v>261</v>
      </c>
      <c r="G7" s="23" t="s">
        <v>262</v>
      </c>
      <c r="I7" s="23" t="s">
        <v>264</v>
      </c>
      <c r="K7" s="23" t="s">
        <v>7</v>
      </c>
      <c r="M7" s="23" t="s">
        <v>261</v>
      </c>
      <c r="O7" s="23" t="s">
        <v>262</v>
      </c>
      <c r="Q7" s="23" t="s">
        <v>264</v>
      </c>
    </row>
    <row r="8" spans="1:17">
      <c r="A8" s="1" t="s">
        <v>79</v>
      </c>
      <c r="C8" s="6">
        <v>1085627</v>
      </c>
      <c r="D8" s="6"/>
      <c r="E8" s="6">
        <v>15178686185</v>
      </c>
      <c r="F8" s="6"/>
      <c r="G8" s="6">
        <v>13738426608</v>
      </c>
      <c r="H8" s="6"/>
      <c r="I8" s="6">
        <f>E8-G8</f>
        <v>1440259577</v>
      </c>
      <c r="J8" s="6"/>
      <c r="K8" s="6">
        <v>1085627</v>
      </c>
      <c r="L8" s="6"/>
      <c r="M8" s="6">
        <v>15178686185</v>
      </c>
      <c r="N8" s="6"/>
      <c r="O8" s="6">
        <v>13738426608</v>
      </c>
      <c r="P8" s="6"/>
      <c r="Q8" s="6">
        <f t="shared" ref="Q8:Q71" si="0">M8-O8</f>
        <v>1440259577</v>
      </c>
    </row>
    <row r="9" spans="1:17">
      <c r="A9" s="1" t="s">
        <v>59</v>
      </c>
      <c r="C9" s="6">
        <v>110572</v>
      </c>
      <c r="D9" s="6"/>
      <c r="E9" s="6">
        <v>1547590488</v>
      </c>
      <c r="F9" s="6"/>
      <c r="G9" s="6">
        <v>1163990283</v>
      </c>
      <c r="H9" s="6"/>
      <c r="I9" s="6">
        <f t="shared" ref="I9:I72" si="1">E9-G9</f>
        <v>383600205</v>
      </c>
      <c r="J9" s="6"/>
      <c r="K9" s="6">
        <v>2695945</v>
      </c>
      <c r="L9" s="6"/>
      <c r="M9" s="6">
        <v>36533713735</v>
      </c>
      <c r="N9" s="6"/>
      <c r="O9" s="6">
        <v>28380184697</v>
      </c>
      <c r="P9" s="6"/>
      <c r="Q9" s="6">
        <f t="shared" si="0"/>
        <v>8153529038</v>
      </c>
    </row>
    <row r="10" spans="1:17">
      <c r="A10" s="1" t="s">
        <v>58</v>
      </c>
      <c r="C10" s="6">
        <v>3495675</v>
      </c>
      <c r="D10" s="6"/>
      <c r="E10" s="6">
        <v>37983785699</v>
      </c>
      <c r="F10" s="6"/>
      <c r="G10" s="6">
        <v>46588314813</v>
      </c>
      <c r="H10" s="6"/>
      <c r="I10" s="6">
        <f t="shared" si="1"/>
        <v>-8604529114</v>
      </c>
      <c r="J10" s="6"/>
      <c r="K10" s="6">
        <v>3495675</v>
      </c>
      <c r="L10" s="6"/>
      <c r="M10" s="6">
        <v>37983785699</v>
      </c>
      <c r="N10" s="6"/>
      <c r="O10" s="6">
        <v>46588314813</v>
      </c>
      <c r="P10" s="6"/>
      <c r="Q10" s="6">
        <f t="shared" si="0"/>
        <v>-8604529114</v>
      </c>
    </row>
    <row r="11" spans="1:17">
      <c r="A11" s="1" t="s">
        <v>75</v>
      </c>
      <c r="C11" s="6">
        <v>861276</v>
      </c>
      <c r="D11" s="6"/>
      <c r="E11" s="6">
        <v>18095573515</v>
      </c>
      <c r="F11" s="6"/>
      <c r="G11" s="6">
        <v>18615299759</v>
      </c>
      <c r="H11" s="6"/>
      <c r="I11" s="6">
        <f t="shared" si="1"/>
        <v>-519726244</v>
      </c>
      <c r="J11" s="6"/>
      <c r="K11" s="6">
        <v>3490062</v>
      </c>
      <c r="L11" s="6"/>
      <c r="M11" s="6">
        <v>90014742352</v>
      </c>
      <c r="N11" s="6"/>
      <c r="O11" s="6">
        <v>75432904560</v>
      </c>
      <c r="P11" s="6"/>
      <c r="Q11" s="6">
        <f t="shared" si="0"/>
        <v>14581837792</v>
      </c>
    </row>
    <row r="12" spans="1:17">
      <c r="A12" s="1" t="s">
        <v>76</v>
      </c>
      <c r="C12" s="6">
        <v>700000</v>
      </c>
      <c r="D12" s="6"/>
      <c r="E12" s="6">
        <v>6958350049</v>
      </c>
      <c r="F12" s="6"/>
      <c r="G12" s="6">
        <v>6368936757</v>
      </c>
      <c r="H12" s="6"/>
      <c r="I12" s="6">
        <f t="shared" si="1"/>
        <v>589413292</v>
      </c>
      <c r="J12" s="6"/>
      <c r="K12" s="6">
        <v>4700000</v>
      </c>
      <c r="L12" s="6"/>
      <c r="M12" s="6">
        <v>48746830084</v>
      </c>
      <c r="N12" s="6"/>
      <c r="O12" s="6">
        <v>41250638894</v>
      </c>
      <c r="P12" s="6"/>
      <c r="Q12" s="6">
        <f t="shared" si="0"/>
        <v>7496191190</v>
      </c>
    </row>
    <row r="13" spans="1:17">
      <c r="A13" s="1" t="s">
        <v>44</v>
      </c>
      <c r="C13" s="6">
        <v>10359999</v>
      </c>
      <c r="D13" s="6"/>
      <c r="E13" s="6">
        <v>12711718773</v>
      </c>
      <c r="F13" s="6"/>
      <c r="G13" s="6">
        <v>12711718773</v>
      </c>
      <c r="H13" s="6"/>
      <c r="I13" s="6">
        <f t="shared" si="1"/>
        <v>0</v>
      </c>
      <c r="J13" s="6"/>
      <c r="K13" s="6">
        <v>10359999</v>
      </c>
      <c r="L13" s="6"/>
      <c r="M13" s="6">
        <v>12711718773</v>
      </c>
      <c r="N13" s="6"/>
      <c r="O13" s="6">
        <v>12711718773</v>
      </c>
      <c r="P13" s="6"/>
      <c r="Q13" s="6">
        <f t="shared" si="0"/>
        <v>0</v>
      </c>
    </row>
    <row r="14" spans="1:17">
      <c r="A14" s="1" t="s">
        <v>33</v>
      </c>
      <c r="C14" s="6">
        <v>50000</v>
      </c>
      <c r="D14" s="6"/>
      <c r="E14" s="6">
        <v>1223797203</v>
      </c>
      <c r="F14" s="6"/>
      <c r="G14" s="6">
        <v>1417465578</v>
      </c>
      <c r="H14" s="6"/>
      <c r="I14" s="6">
        <f t="shared" si="1"/>
        <v>-193668375</v>
      </c>
      <c r="J14" s="6"/>
      <c r="K14" s="6">
        <v>1468990</v>
      </c>
      <c r="L14" s="6"/>
      <c r="M14" s="6">
        <v>37239837472</v>
      </c>
      <c r="N14" s="6"/>
      <c r="O14" s="6">
        <v>41644855447</v>
      </c>
      <c r="P14" s="6"/>
      <c r="Q14" s="6">
        <f t="shared" si="0"/>
        <v>-4405017975</v>
      </c>
    </row>
    <row r="15" spans="1:17">
      <c r="A15" s="1" t="s">
        <v>67</v>
      </c>
      <c r="C15" s="6">
        <v>37308</v>
      </c>
      <c r="D15" s="6"/>
      <c r="E15" s="6">
        <v>694621128</v>
      </c>
      <c r="F15" s="6"/>
      <c r="G15" s="6">
        <v>1026170104</v>
      </c>
      <c r="H15" s="6"/>
      <c r="I15" s="6">
        <f t="shared" si="1"/>
        <v>-331548976</v>
      </c>
      <c r="J15" s="6"/>
      <c r="K15" s="6">
        <v>37308</v>
      </c>
      <c r="L15" s="6"/>
      <c r="M15" s="6">
        <v>694621128</v>
      </c>
      <c r="N15" s="6"/>
      <c r="O15" s="6">
        <v>1026170104</v>
      </c>
      <c r="P15" s="6"/>
      <c r="Q15" s="6">
        <f t="shared" si="0"/>
        <v>-331548976</v>
      </c>
    </row>
    <row r="16" spans="1:17">
      <c r="A16" s="1" t="s">
        <v>49</v>
      </c>
      <c r="C16" s="6">
        <v>219291</v>
      </c>
      <c r="D16" s="6"/>
      <c r="E16" s="6">
        <v>1958454673</v>
      </c>
      <c r="F16" s="6"/>
      <c r="G16" s="6">
        <v>1102498849</v>
      </c>
      <c r="H16" s="6"/>
      <c r="I16" s="6">
        <f t="shared" si="1"/>
        <v>855955824</v>
      </c>
      <c r="J16" s="6"/>
      <c r="K16" s="6">
        <v>219291</v>
      </c>
      <c r="L16" s="6"/>
      <c r="M16" s="6">
        <v>1958454673</v>
      </c>
      <c r="N16" s="6"/>
      <c r="O16" s="6">
        <v>1102498849</v>
      </c>
      <c r="P16" s="6"/>
      <c r="Q16" s="6">
        <f t="shared" si="0"/>
        <v>855955824</v>
      </c>
    </row>
    <row r="17" spans="1:17">
      <c r="A17" s="1" t="s">
        <v>53</v>
      </c>
      <c r="C17" s="6">
        <v>7900000</v>
      </c>
      <c r="D17" s="6"/>
      <c r="E17" s="6">
        <v>48207865946</v>
      </c>
      <c r="F17" s="6"/>
      <c r="G17" s="6">
        <v>58897462481</v>
      </c>
      <c r="H17" s="6"/>
      <c r="I17" s="6">
        <f t="shared" si="1"/>
        <v>-10689596535</v>
      </c>
      <c r="J17" s="6"/>
      <c r="K17" s="6">
        <v>10369611</v>
      </c>
      <c r="L17" s="6"/>
      <c r="M17" s="6">
        <v>64270386896</v>
      </c>
      <c r="N17" s="6"/>
      <c r="O17" s="6">
        <v>77309338596</v>
      </c>
      <c r="P17" s="6"/>
      <c r="Q17" s="6">
        <f t="shared" si="0"/>
        <v>-13038951700</v>
      </c>
    </row>
    <row r="18" spans="1:17">
      <c r="A18" s="1" t="s">
        <v>85</v>
      </c>
      <c r="C18" s="6">
        <v>1462948</v>
      </c>
      <c r="D18" s="6"/>
      <c r="E18" s="6">
        <v>41510752682</v>
      </c>
      <c r="F18" s="6"/>
      <c r="G18" s="6">
        <v>35368858775</v>
      </c>
      <c r="H18" s="6"/>
      <c r="I18" s="6">
        <f t="shared" si="1"/>
        <v>6141893907</v>
      </c>
      <c r="J18" s="6"/>
      <c r="K18" s="6">
        <v>1462948</v>
      </c>
      <c r="L18" s="6"/>
      <c r="M18" s="6">
        <v>41510752682</v>
      </c>
      <c r="N18" s="6"/>
      <c r="O18" s="6">
        <v>35368858775</v>
      </c>
      <c r="P18" s="6"/>
      <c r="Q18" s="6">
        <f t="shared" si="0"/>
        <v>6141893907</v>
      </c>
    </row>
    <row r="19" spans="1:17">
      <c r="A19" s="1" t="s">
        <v>48</v>
      </c>
      <c r="C19" s="6">
        <v>1199601</v>
      </c>
      <c r="D19" s="6"/>
      <c r="E19" s="6">
        <v>5481962509</v>
      </c>
      <c r="F19" s="6"/>
      <c r="G19" s="6">
        <v>4011443071</v>
      </c>
      <c r="H19" s="6"/>
      <c r="I19" s="6">
        <f t="shared" si="1"/>
        <v>1470519438</v>
      </c>
      <c r="J19" s="6"/>
      <c r="K19" s="6">
        <v>2789534</v>
      </c>
      <c r="L19" s="6"/>
      <c r="M19" s="6">
        <v>12531543836</v>
      </c>
      <c r="N19" s="6"/>
      <c r="O19" s="6">
        <v>9307353732</v>
      </c>
      <c r="P19" s="6"/>
      <c r="Q19" s="6">
        <f t="shared" si="0"/>
        <v>3224190104</v>
      </c>
    </row>
    <row r="20" spans="1:17">
      <c r="A20" s="1" t="s">
        <v>38</v>
      </c>
      <c r="C20" s="6">
        <v>12481</v>
      </c>
      <c r="D20" s="6"/>
      <c r="E20" s="6">
        <v>60557290</v>
      </c>
      <c r="F20" s="6"/>
      <c r="G20" s="6">
        <v>95417945</v>
      </c>
      <c r="H20" s="6"/>
      <c r="I20" s="6">
        <f t="shared" si="1"/>
        <v>-34860655</v>
      </c>
      <c r="J20" s="6"/>
      <c r="K20" s="6">
        <v>3675797</v>
      </c>
      <c r="L20" s="6"/>
      <c r="M20" s="6">
        <v>89079833495</v>
      </c>
      <c r="N20" s="6"/>
      <c r="O20" s="6">
        <v>101147577408</v>
      </c>
      <c r="P20" s="6"/>
      <c r="Q20" s="6">
        <f t="shared" si="0"/>
        <v>-12067743913</v>
      </c>
    </row>
    <row r="21" spans="1:17">
      <c r="A21" s="1" t="s">
        <v>22</v>
      </c>
      <c r="C21" s="6">
        <v>10000</v>
      </c>
      <c r="D21" s="6"/>
      <c r="E21" s="6">
        <v>1123778506</v>
      </c>
      <c r="F21" s="6"/>
      <c r="G21" s="6">
        <v>1129606360</v>
      </c>
      <c r="H21" s="6"/>
      <c r="I21" s="6">
        <f t="shared" si="1"/>
        <v>-5827854</v>
      </c>
      <c r="J21" s="6"/>
      <c r="K21" s="6">
        <v>409980</v>
      </c>
      <c r="L21" s="6"/>
      <c r="M21" s="6">
        <v>53371896485</v>
      </c>
      <c r="N21" s="6"/>
      <c r="O21" s="6">
        <v>45972988461</v>
      </c>
      <c r="P21" s="6"/>
      <c r="Q21" s="6">
        <f t="shared" si="0"/>
        <v>7398908024</v>
      </c>
    </row>
    <row r="22" spans="1:17">
      <c r="A22" s="1" t="s">
        <v>82</v>
      </c>
      <c r="C22" s="6">
        <v>1087189</v>
      </c>
      <c r="D22" s="6"/>
      <c r="E22" s="6">
        <v>23956013352</v>
      </c>
      <c r="F22" s="6"/>
      <c r="G22" s="6">
        <v>17540089279</v>
      </c>
      <c r="H22" s="6"/>
      <c r="I22" s="6">
        <f t="shared" si="1"/>
        <v>6415924073</v>
      </c>
      <c r="J22" s="6"/>
      <c r="K22" s="6">
        <v>16355307</v>
      </c>
      <c r="L22" s="6"/>
      <c r="M22" s="6">
        <v>299580574427</v>
      </c>
      <c r="N22" s="6"/>
      <c r="O22" s="6">
        <v>263867224423</v>
      </c>
      <c r="P22" s="6"/>
      <c r="Q22" s="6">
        <f t="shared" si="0"/>
        <v>35713350004</v>
      </c>
    </row>
    <row r="23" spans="1:17">
      <c r="A23" s="1" t="s">
        <v>72</v>
      </c>
      <c r="C23" s="6">
        <v>2529446</v>
      </c>
      <c r="D23" s="6"/>
      <c r="E23" s="6">
        <v>26512918347</v>
      </c>
      <c r="F23" s="6"/>
      <c r="G23" s="6">
        <v>11016174914</v>
      </c>
      <c r="H23" s="6"/>
      <c r="I23" s="6">
        <f t="shared" si="1"/>
        <v>15496743433</v>
      </c>
      <c r="J23" s="6"/>
      <c r="K23" s="6">
        <v>3301923</v>
      </c>
      <c r="L23" s="6"/>
      <c r="M23" s="6">
        <v>35024133817</v>
      </c>
      <c r="N23" s="6"/>
      <c r="O23" s="6">
        <v>14380445890</v>
      </c>
      <c r="P23" s="6"/>
      <c r="Q23" s="6">
        <f t="shared" si="0"/>
        <v>20643687927</v>
      </c>
    </row>
    <row r="24" spans="1:17">
      <c r="A24" s="1" t="s">
        <v>19</v>
      </c>
      <c r="C24" s="6">
        <v>800000</v>
      </c>
      <c r="D24" s="6"/>
      <c r="E24" s="6">
        <v>3876742903</v>
      </c>
      <c r="F24" s="6"/>
      <c r="G24" s="6">
        <v>3306605088</v>
      </c>
      <c r="H24" s="6"/>
      <c r="I24" s="6">
        <f t="shared" si="1"/>
        <v>570137815</v>
      </c>
      <c r="J24" s="6"/>
      <c r="K24" s="6">
        <v>4167978</v>
      </c>
      <c r="L24" s="6"/>
      <c r="M24" s="6">
        <v>18123678369</v>
      </c>
      <c r="N24" s="6"/>
      <c r="O24" s="6">
        <v>17227465490</v>
      </c>
      <c r="P24" s="6"/>
      <c r="Q24" s="6">
        <f t="shared" si="0"/>
        <v>896212879</v>
      </c>
    </row>
    <row r="25" spans="1:17">
      <c r="A25" s="1" t="s">
        <v>25</v>
      </c>
      <c r="C25" s="6">
        <v>95105</v>
      </c>
      <c r="D25" s="6"/>
      <c r="E25" s="6">
        <v>15464587038</v>
      </c>
      <c r="F25" s="6"/>
      <c r="G25" s="6">
        <v>8657893101</v>
      </c>
      <c r="H25" s="6"/>
      <c r="I25" s="6">
        <f t="shared" si="1"/>
        <v>6806693937</v>
      </c>
      <c r="J25" s="6"/>
      <c r="K25" s="6">
        <v>98376</v>
      </c>
      <c r="L25" s="6"/>
      <c r="M25" s="6">
        <v>15779010736</v>
      </c>
      <c r="N25" s="6"/>
      <c r="O25" s="6">
        <v>8955668906</v>
      </c>
      <c r="P25" s="6"/>
      <c r="Q25" s="6">
        <f t="shared" si="0"/>
        <v>6823341830</v>
      </c>
    </row>
    <row r="26" spans="1:17">
      <c r="A26" s="1" t="s">
        <v>24</v>
      </c>
      <c r="C26" s="6">
        <v>30000</v>
      </c>
      <c r="D26" s="6"/>
      <c r="E26" s="6">
        <v>4969254384</v>
      </c>
      <c r="F26" s="6"/>
      <c r="G26" s="6">
        <v>4321433564</v>
      </c>
      <c r="H26" s="6"/>
      <c r="I26" s="6">
        <f t="shared" si="1"/>
        <v>647820820</v>
      </c>
      <c r="J26" s="6"/>
      <c r="K26" s="6">
        <v>30000</v>
      </c>
      <c r="L26" s="6"/>
      <c r="M26" s="6">
        <v>4969254384</v>
      </c>
      <c r="N26" s="6"/>
      <c r="O26" s="6">
        <v>4321433564</v>
      </c>
      <c r="P26" s="6"/>
      <c r="Q26" s="6">
        <f t="shared" si="0"/>
        <v>647820820</v>
      </c>
    </row>
    <row r="27" spans="1:17">
      <c r="A27" s="1" t="s">
        <v>30</v>
      </c>
      <c r="C27" s="6">
        <v>13099</v>
      </c>
      <c r="D27" s="6"/>
      <c r="E27" s="6">
        <v>1360853824</v>
      </c>
      <c r="F27" s="6"/>
      <c r="G27" s="6">
        <v>786602295</v>
      </c>
      <c r="H27" s="6"/>
      <c r="I27" s="6">
        <f t="shared" si="1"/>
        <v>574251529</v>
      </c>
      <c r="J27" s="6"/>
      <c r="K27" s="6">
        <v>313099</v>
      </c>
      <c r="L27" s="6"/>
      <c r="M27" s="6">
        <v>31289711256</v>
      </c>
      <c r="N27" s="6"/>
      <c r="O27" s="6">
        <v>18801770443</v>
      </c>
      <c r="P27" s="6"/>
      <c r="Q27" s="6">
        <f t="shared" si="0"/>
        <v>12487940813</v>
      </c>
    </row>
    <row r="28" spans="1:17">
      <c r="A28" s="1" t="s">
        <v>31</v>
      </c>
      <c r="C28" s="6">
        <v>51000</v>
      </c>
      <c r="D28" s="6"/>
      <c r="E28" s="6">
        <v>2434975194</v>
      </c>
      <c r="F28" s="6"/>
      <c r="G28" s="6">
        <v>2268163647</v>
      </c>
      <c r="H28" s="6"/>
      <c r="I28" s="6">
        <f t="shared" si="1"/>
        <v>166811547</v>
      </c>
      <c r="J28" s="6"/>
      <c r="K28" s="6">
        <v>251000</v>
      </c>
      <c r="L28" s="6"/>
      <c r="M28" s="6">
        <v>11950021813</v>
      </c>
      <c r="N28" s="6"/>
      <c r="O28" s="6">
        <v>11162923049</v>
      </c>
      <c r="P28" s="6"/>
      <c r="Q28" s="6">
        <f t="shared" si="0"/>
        <v>787098764</v>
      </c>
    </row>
    <row r="29" spans="1:17">
      <c r="A29" s="1" t="s">
        <v>35</v>
      </c>
      <c r="C29" s="6">
        <v>11040</v>
      </c>
      <c r="D29" s="6"/>
      <c r="E29" s="6">
        <v>1163480152</v>
      </c>
      <c r="F29" s="6"/>
      <c r="G29" s="6">
        <v>937348914</v>
      </c>
      <c r="H29" s="6"/>
      <c r="I29" s="6">
        <f t="shared" si="1"/>
        <v>226131238</v>
      </c>
      <c r="J29" s="6"/>
      <c r="K29" s="6">
        <v>11040</v>
      </c>
      <c r="L29" s="6"/>
      <c r="M29" s="6">
        <v>1163480152</v>
      </c>
      <c r="N29" s="6"/>
      <c r="O29" s="6">
        <v>937348914</v>
      </c>
      <c r="P29" s="6"/>
      <c r="Q29" s="6">
        <f t="shared" si="0"/>
        <v>226131238</v>
      </c>
    </row>
    <row r="30" spans="1:17">
      <c r="A30" s="1" t="s">
        <v>28</v>
      </c>
      <c r="C30" s="6">
        <v>525184</v>
      </c>
      <c r="D30" s="6"/>
      <c r="E30" s="6">
        <v>93806321976</v>
      </c>
      <c r="F30" s="6"/>
      <c r="G30" s="6">
        <v>108743731827</v>
      </c>
      <c r="H30" s="6"/>
      <c r="I30" s="6">
        <f t="shared" si="1"/>
        <v>-14937409851</v>
      </c>
      <c r="J30" s="6"/>
      <c r="K30" s="6">
        <v>525184</v>
      </c>
      <c r="L30" s="6"/>
      <c r="M30" s="6">
        <v>93806321976</v>
      </c>
      <c r="N30" s="6"/>
      <c r="O30" s="6">
        <v>108743731827</v>
      </c>
      <c r="P30" s="6"/>
      <c r="Q30" s="6">
        <f t="shared" si="0"/>
        <v>-14937409851</v>
      </c>
    </row>
    <row r="31" spans="1:17">
      <c r="A31" s="1" t="s">
        <v>69</v>
      </c>
      <c r="C31" s="6">
        <v>200000</v>
      </c>
      <c r="D31" s="6"/>
      <c r="E31" s="6">
        <v>2032832276</v>
      </c>
      <c r="F31" s="6"/>
      <c r="G31" s="6">
        <v>2398532853</v>
      </c>
      <c r="H31" s="6"/>
      <c r="I31" s="6">
        <f t="shared" si="1"/>
        <v>-365700577</v>
      </c>
      <c r="J31" s="6"/>
      <c r="K31" s="6">
        <v>2300000</v>
      </c>
      <c r="L31" s="6"/>
      <c r="M31" s="6">
        <v>28888087260</v>
      </c>
      <c r="N31" s="6"/>
      <c r="O31" s="6">
        <v>27616844650</v>
      </c>
      <c r="P31" s="6"/>
      <c r="Q31" s="6">
        <f t="shared" si="0"/>
        <v>1271242610</v>
      </c>
    </row>
    <row r="32" spans="1:17">
      <c r="A32" s="1" t="s">
        <v>27</v>
      </c>
      <c r="C32" s="6">
        <v>684762</v>
      </c>
      <c r="D32" s="6"/>
      <c r="E32" s="6">
        <v>33311828619</v>
      </c>
      <c r="F32" s="6"/>
      <c r="G32" s="6">
        <v>24273322176</v>
      </c>
      <c r="H32" s="6"/>
      <c r="I32" s="6">
        <f t="shared" si="1"/>
        <v>9038506443</v>
      </c>
      <c r="J32" s="6"/>
      <c r="K32" s="6">
        <v>684762</v>
      </c>
      <c r="L32" s="6"/>
      <c r="M32" s="6">
        <v>33311828619</v>
      </c>
      <c r="N32" s="6"/>
      <c r="O32" s="6">
        <v>24273322176</v>
      </c>
      <c r="P32" s="6"/>
      <c r="Q32" s="6">
        <f t="shared" si="0"/>
        <v>9038506443</v>
      </c>
    </row>
    <row r="33" spans="1:17">
      <c r="A33" s="1" t="s">
        <v>265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1"/>
        <v>0</v>
      </c>
      <c r="J33" s="6"/>
      <c r="K33" s="6">
        <v>82124</v>
      </c>
      <c r="L33" s="6"/>
      <c r="M33" s="6">
        <v>4577828976</v>
      </c>
      <c r="N33" s="6"/>
      <c r="O33" s="6">
        <v>2671453483</v>
      </c>
      <c r="P33" s="6"/>
      <c r="Q33" s="6">
        <f t="shared" si="0"/>
        <v>1906375493</v>
      </c>
    </row>
    <row r="34" spans="1:17">
      <c r="A34" s="1" t="s">
        <v>46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1"/>
        <v>0</v>
      </c>
      <c r="J34" s="6"/>
      <c r="K34" s="6">
        <v>2000002</v>
      </c>
      <c r="L34" s="6"/>
      <c r="M34" s="6">
        <v>12452030653</v>
      </c>
      <c r="N34" s="6"/>
      <c r="O34" s="6">
        <v>14393858394</v>
      </c>
      <c r="P34" s="6"/>
      <c r="Q34" s="6">
        <f t="shared" si="0"/>
        <v>-1941827741</v>
      </c>
    </row>
    <row r="35" spans="1:17">
      <c r="A35" s="1" t="s">
        <v>41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1"/>
        <v>0</v>
      </c>
      <c r="J35" s="6"/>
      <c r="K35" s="6">
        <v>3200000</v>
      </c>
      <c r="L35" s="6"/>
      <c r="M35" s="6">
        <v>79861005066</v>
      </c>
      <c r="N35" s="6"/>
      <c r="O35" s="6">
        <v>124111515816</v>
      </c>
      <c r="P35" s="6"/>
      <c r="Q35" s="6">
        <f t="shared" si="0"/>
        <v>-44250510750</v>
      </c>
    </row>
    <row r="36" spans="1:17">
      <c r="A36" s="1" t="s">
        <v>266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1"/>
        <v>0</v>
      </c>
      <c r="J36" s="6"/>
      <c r="K36" s="6">
        <v>9403312</v>
      </c>
      <c r="L36" s="6"/>
      <c r="M36" s="6">
        <v>6930240944</v>
      </c>
      <c r="N36" s="6"/>
      <c r="O36" s="6">
        <v>6930240944</v>
      </c>
      <c r="P36" s="6"/>
      <c r="Q36" s="6">
        <f t="shared" si="0"/>
        <v>0</v>
      </c>
    </row>
    <row r="37" spans="1:17">
      <c r="A37" s="1" t="s">
        <v>37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1"/>
        <v>0</v>
      </c>
      <c r="J37" s="6"/>
      <c r="K37" s="6">
        <v>16178220</v>
      </c>
      <c r="L37" s="6"/>
      <c r="M37" s="6">
        <v>107359077998</v>
      </c>
      <c r="N37" s="6"/>
      <c r="O37" s="6">
        <v>115146830624</v>
      </c>
      <c r="P37" s="6"/>
      <c r="Q37" s="6">
        <f t="shared" si="0"/>
        <v>-7787752626</v>
      </c>
    </row>
    <row r="38" spans="1:17">
      <c r="A38" s="1" t="s">
        <v>74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1"/>
        <v>0</v>
      </c>
      <c r="J38" s="6"/>
      <c r="K38" s="6">
        <v>15394536</v>
      </c>
      <c r="L38" s="6"/>
      <c r="M38" s="6">
        <v>442179936663</v>
      </c>
      <c r="N38" s="6"/>
      <c r="O38" s="6">
        <v>308217068463</v>
      </c>
      <c r="P38" s="6"/>
      <c r="Q38" s="6">
        <f t="shared" si="0"/>
        <v>133962868200</v>
      </c>
    </row>
    <row r="39" spans="1:17">
      <c r="A39" s="1" t="s">
        <v>77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1"/>
        <v>0</v>
      </c>
      <c r="J39" s="6"/>
      <c r="K39" s="6">
        <v>1240000</v>
      </c>
      <c r="L39" s="6"/>
      <c r="M39" s="6">
        <v>17055571946</v>
      </c>
      <c r="N39" s="6"/>
      <c r="O39" s="6">
        <v>26315349068</v>
      </c>
      <c r="P39" s="6"/>
      <c r="Q39" s="6">
        <f t="shared" si="0"/>
        <v>-9259777122</v>
      </c>
    </row>
    <row r="40" spans="1:17">
      <c r="A40" s="1" t="s">
        <v>267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1"/>
        <v>0</v>
      </c>
      <c r="J40" s="6"/>
      <c r="K40" s="6">
        <v>209736</v>
      </c>
      <c r="L40" s="6"/>
      <c r="M40" s="6">
        <v>6102445854</v>
      </c>
      <c r="N40" s="6"/>
      <c r="O40" s="6">
        <v>7274148790</v>
      </c>
      <c r="P40" s="6"/>
      <c r="Q40" s="6">
        <f t="shared" si="0"/>
        <v>-1171702936</v>
      </c>
    </row>
    <row r="41" spans="1:17">
      <c r="A41" s="1" t="s">
        <v>258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1"/>
        <v>0</v>
      </c>
      <c r="J41" s="6"/>
      <c r="K41" s="6">
        <v>154264</v>
      </c>
      <c r="L41" s="6"/>
      <c r="M41" s="6">
        <v>2467772554</v>
      </c>
      <c r="N41" s="6"/>
      <c r="O41" s="6">
        <v>1210836883</v>
      </c>
      <c r="P41" s="6"/>
      <c r="Q41" s="6">
        <f t="shared" si="0"/>
        <v>1256935671</v>
      </c>
    </row>
    <row r="42" spans="1:17">
      <c r="A42" s="1" t="s">
        <v>268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1"/>
        <v>0</v>
      </c>
      <c r="J42" s="6"/>
      <c r="K42" s="6">
        <v>156083</v>
      </c>
      <c r="L42" s="6"/>
      <c r="M42" s="6">
        <v>1423075306</v>
      </c>
      <c r="N42" s="6"/>
      <c r="O42" s="6">
        <v>965312561</v>
      </c>
      <c r="P42" s="6"/>
      <c r="Q42" s="6">
        <f t="shared" si="0"/>
        <v>457762745</v>
      </c>
    </row>
    <row r="43" spans="1:17">
      <c r="A43" s="1" t="s">
        <v>89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1"/>
        <v>0</v>
      </c>
      <c r="J43" s="6"/>
      <c r="K43" s="6">
        <v>2</v>
      </c>
      <c r="L43" s="6"/>
      <c r="M43" s="6">
        <v>2</v>
      </c>
      <c r="N43" s="6"/>
      <c r="O43" s="6">
        <v>4778</v>
      </c>
      <c r="P43" s="6"/>
      <c r="Q43" s="6">
        <f t="shared" si="0"/>
        <v>-4776</v>
      </c>
    </row>
    <row r="44" spans="1:17">
      <c r="A44" s="1" t="s">
        <v>269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1"/>
        <v>0</v>
      </c>
      <c r="J44" s="6"/>
      <c r="K44" s="6">
        <v>1925384</v>
      </c>
      <c r="L44" s="6"/>
      <c r="M44" s="6">
        <v>73198550851</v>
      </c>
      <c r="N44" s="6"/>
      <c r="O44" s="6">
        <v>57718764148</v>
      </c>
      <c r="P44" s="6"/>
      <c r="Q44" s="6">
        <f t="shared" si="0"/>
        <v>15479786703</v>
      </c>
    </row>
    <row r="45" spans="1:17">
      <c r="A45" s="1" t="s">
        <v>68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1"/>
        <v>0</v>
      </c>
      <c r="J45" s="6"/>
      <c r="K45" s="6">
        <v>261240</v>
      </c>
      <c r="L45" s="6"/>
      <c r="M45" s="6">
        <v>4908058261</v>
      </c>
      <c r="N45" s="6"/>
      <c r="O45" s="6">
        <v>3557202516</v>
      </c>
      <c r="P45" s="6"/>
      <c r="Q45" s="6">
        <f t="shared" si="0"/>
        <v>1350855745</v>
      </c>
    </row>
    <row r="46" spans="1:17">
      <c r="A46" s="1" t="s">
        <v>47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1"/>
        <v>0</v>
      </c>
      <c r="J46" s="6"/>
      <c r="K46" s="6">
        <v>200465</v>
      </c>
      <c r="L46" s="6"/>
      <c r="M46" s="6">
        <v>3845787525</v>
      </c>
      <c r="N46" s="6"/>
      <c r="O46" s="6">
        <v>5202998006</v>
      </c>
      <c r="P46" s="6"/>
      <c r="Q46" s="6">
        <f t="shared" si="0"/>
        <v>-1357210481</v>
      </c>
    </row>
    <row r="47" spans="1:17">
      <c r="A47" s="1" t="s">
        <v>270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1"/>
        <v>0</v>
      </c>
      <c r="J47" s="6"/>
      <c r="K47" s="6">
        <v>12033554</v>
      </c>
      <c r="L47" s="6"/>
      <c r="M47" s="6">
        <v>52071053639</v>
      </c>
      <c r="N47" s="6"/>
      <c r="O47" s="6">
        <v>36025749751</v>
      </c>
      <c r="P47" s="6"/>
      <c r="Q47" s="6">
        <f t="shared" si="0"/>
        <v>16045303888</v>
      </c>
    </row>
    <row r="48" spans="1:17">
      <c r="A48" s="1" t="s">
        <v>60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1"/>
        <v>0</v>
      </c>
      <c r="J48" s="6"/>
      <c r="K48" s="6">
        <v>1200</v>
      </c>
      <c r="L48" s="6"/>
      <c r="M48" s="6">
        <v>1373689548</v>
      </c>
      <c r="N48" s="6"/>
      <c r="O48" s="6">
        <v>1310310126</v>
      </c>
      <c r="P48" s="6"/>
      <c r="Q48" s="6">
        <f t="shared" si="0"/>
        <v>63379422</v>
      </c>
    </row>
    <row r="49" spans="1:17">
      <c r="A49" s="1" t="s">
        <v>271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1"/>
        <v>0</v>
      </c>
      <c r="J49" s="6"/>
      <c r="K49" s="6">
        <v>456860</v>
      </c>
      <c r="L49" s="6"/>
      <c r="M49" s="6">
        <v>1501883731</v>
      </c>
      <c r="N49" s="6"/>
      <c r="O49" s="6">
        <v>869736720</v>
      </c>
      <c r="P49" s="6"/>
      <c r="Q49" s="6">
        <f t="shared" si="0"/>
        <v>632147011</v>
      </c>
    </row>
    <row r="50" spans="1:17">
      <c r="A50" s="1" t="s">
        <v>272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1"/>
        <v>0</v>
      </c>
      <c r="J50" s="6"/>
      <c r="K50" s="6">
        <v>18181403</v>
      </c>
      <c r="L50" s="6"/>
      <c r="M50" s="6">
        <v>115415546244</v>
      </c>
      <c r="N50" s="6"/>
      <c r="O50" s="6">
        <v>115415546244</v>
      </c>
      <c r="P50" s="6"/>
      <c r="Q50" s="6">
        <f t="shared" si="0"/>
        <v>0</v>
      </c>
    </row>
    <row r="51" spans="1:17">
      <c r="A51" s="1" t="s">
        <v>40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1"/>
        <v>0</v>
      </c>
      <c r="J51" s="6"/>
      <c r="K51" s="6">
        <v>2280359</v>
      </c>
      <c r="L51" s="6"/>
      <c r="M51" s="6">
        <v>22123869343</v>
      </c>
      <c r="N51" s="6"/>
      <c r="O51" s="6">
        <v>17649334496</v>
      </c>
      <c r="P51" s="6"/>
      <c r="Q51" s="6">
        <f t="shared" si="0"/>
        <v>4474534847</v>
      </c>
    </row>
    <row r="52" spans="1:17">
      <c r="A52" s="1" t="s">
        <v>227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1"/>
        <v>0</v>
      </c>
      <c r="J52" s="6"/>
      <c r="K52" s="6">
        <v>5802471</v>
      </c>
      <c r="L52" s="6"/>
      <c r="M52" s="6">
        <v>116495397715</v>
      </c>
      <c r="N52" s="6"/>
      <c r="O52" s="6">
        <v>64943775826</v>
      </c>
      <c r="P52" s="6"/>
      <c r="Q52" s="6">
        <f t="shared" si="0"/>
        <v>51551621889</v>
      </c>
    </row>
    <row r="53" spans="1:17">
      <c r="A53" s="1" t="s">
        <v>273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1"/>
        <v>0</v>
      </c>
      <c r="J53" s="6"/>
      <c r="K53" s="6">
        <v>1946219</v>
      </c>
      <c r="L53" s="6"/>
      <c r="M53" s="6">
        <v>6877937946</v>
      </c>
      <c r="N53" s="6"/>
      <c r="O53" s="6">
        <v>20836061997</v>
      </c>
      <c r="P53" s="6"/>
      <c r="Q53" s="6">
        <f t="shared" si="0"/>
        <v>-13958124051</v>
      </c>
    </row>
    <row r="54" spans="1:17">
      <c r="A54" s="1" t="s">
        <v>16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1"/>
        <v>0</v>
      </c>
      <c r="J54" s="6"/>
      <c r="K54" s="6">
        <v>18600000</v>
      </c>
      <c r="L54" s="6"/>
      <c r="M54" s="6">
        <v>43902214738</v>
      </c>
      <c r="N54" s="6"/>
      <c r="O54" s="6">
        <v>47702471069</v>
      </c>
      <c r="P54" s="6"/>
      <c r="Q54" s="6">
        <f t="shared" si="0"/>
        <v>-3800256331</v>
      </c>
    </row>
    <row r="55" spans="1:17">
      <c r="A55" s="1" t="s">
        <v>274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1"/>
        <v>0</v>
      </c>
      <c r="J55" s="6"/>
      <c r="K55" s="6">
        <v>5500000</v>
      </c>
      <c r="L55" s="6"/>
      <c r="M55" s="6">
        <v>83325510838</v>
      </c>
      <c r="N55" s="6"/>
      <c r="O55" s="6">
        <v>84668499520</v>
      </c>
      <c r="P55" s="6"/>
      <c r="Q55" s="6">
        <f t="shared" si="0"/>
        <v>-1342988682</v>
      </c>
    </row>
    <row r="56" spans="1:17">
      <c r="A56" s="1" t="s">
        <v>17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1"/>
        <v>0</v>
      </c>
      <c r="J56" s="6"/>
      <c r="K56" s="6">
        <v>34896912</v>
      </c>
      <c r="L56" s="6"/>
      <c r="M56" s="6">
        <v>75255465114</v>
      </c>
      <c r="N56" s="6"/>
      <c r="O56" s="6">
        <v>79438440229</v>
      </c>
      <c r="P56" s="6"/>
      <c r="Q56" s="6">
        <f t="shared" si="0"/>
        <v>-4182975115</v>
      </c>
    </row>
    <row r="57" spans="1:17">
      <c r="A57" s="1" t="s">
        <v>253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1"/>
        <v>0</v>
      </c>
      <c r="J57" s="6"/>
      <c r="K57" s="6">
        <v>86842</v>
      </c>
      <c r="L57" s="6"/>
      <c r="M57" s="6">
        <v>6657010492</v>
      </c>
      <c r="N57" s="6"/>
      <c r="O57" s="6">
        <v>9775907477</v>
      </c>
      <c r="P57" s="6"/>
      <c r="Q57" s="6">
        <f t="shared" si="0"/>
        <v>-3118896985</v>
      </c>
    </row>
    <row r="58" spans="1:17">
      <c r="A58" s="1" t="s">
        <v>275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1"/>
        <v>0</v>
      </c>
      <c r="J58" s="6"/>
      <c r="K58" s="6">
        <v>650805</v>
      </c>
      <c r="L58" s="6"/>
      <c r="M58" s="6">
        <v>10313403680</v>
      </c>
      <c r="N58" s="6"/>
      <c r="O58" s="6">
        <v>4970161924</v>
      </c>
      <c r="P58" s="6"/>
      <c r="Q58" s="6">
        <f t="shared" si="0"/>
        <v>5343241756</v>
      </c>
    </row>
    <row r="59" spans="1:17">
      <c r="A59" s="1" t="s">
        <v>39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1"/>
        <v>0</v>
      </c>
      <c r="J59" s="6"/>
      <c r="K59" s="6">
        <v>1600000</v>
      </c>
      <c r="L59" s="6"/>
      <c r="M59" s="6">
        <v>50415233955</v>
      </c>
      <c r="N59" s="6"/>
      <c r="O59" s="6">
        <v>45533208615</v>
      </c>
      <c r="P59" s="6"/>
      <c r="Q59" s="6">
        <f t="shared" si="0"/>
        <v>4882025340</v>
      </c>
    </row>
    <row r="60" spans="1:17">
      <c r="A60" s="1" t="s">
        <v>222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1"/>
        <v>0</v>
      </c>
      <c r="J60" s="6"/>
      <c r="K60" s="6">
        <v>1106440</v>
      </c>
      <c r="L60" s="6"/>
      <c r="M60" s="6">
        <v>24800835707</v>
      </c>
      <c r="N60" s="6"/>
      <c r="O60" s="6">
        <v>40837678602</v>
      </c>
      <c r="P60" s="6"/>
      <c r="Q60" s="6">
        <f t="shared" si="0"/>
        <v>-16036842895</v>
      </c>
    </row>
    <row r="61" spans="1:17">
      <c r="A61" s="1" t="s">
        <v>92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1"/>
        <v>0</v>
      </c>
      <c r="J61" s="6"/>
      <c r="K61" s="6">
        <v>700000</v>
      </c>
      <c r="L61" s="6"/>
      <c r="M61" s="6">
        <v>13269573521</v>
      </c>
      <c r="N61" s="6"/>
      <c r="O61" s="6">
        <v>11474474510</v>
      </c>
      <c r="P61" s="6"/>
      <c r="Q61" s="6">
        <f t="shared" si="0"/>
        <v>1795099011</v>
      </c>
    </row>
    <row r="62" spans="1:17">
      <c r="A62" s="1" t="s">
        <v>243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1"/>
        <v>0</v>
      </c>
      <c r="J62" s="6"/>
      <c r="K62" s="6">
        <v>500000</v>
      </c>
      <c r="L62" s="6"/>
      <c r="M62" s="6">
        <v>15622489864</v>
      </c>
      <c r="N62" s="6"/>
      <c r="O62" s="6">
        <v>16425682200</v>
      </c>
      <c r="P62" s="6"/>
      <c r="Q62" s="6">
        <f t="shared" si="0"/>
        <v>-803192336</v>
      </c>
    </row>
    <row r="63" spans="1:17">
      <c r="A63" s="1" t="s">
        <v>88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1"/>
        <v>0</v>
      </c>
      <c r="J63" s="6"/>
      <c r="K63" s="6">
        <v>700000</v>
      </c>
      <c r="L63" s="6"/>
      <c r="M63" s="6">
        <v>14643450069</v>
      </c>
      <c r="N63" s="6"/>
      <c r="O63" s="6">
        <v>12886320603</v>
      </c>
      <c r="P63" s="6"/>
      <c r="Q63" s="6">
        <f t="shared" si="0"/>
        <v>1757129466</v>
      </c>
    </row>
    <row r="64" spans="1:17">
      <c r="A64" s="1" t="s">
        <v>20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1"/>
        <v>0</v>
      </c>
      <c r="J64" s="6"/>
      <c r="K64" s="6">
        <v>2653539</v>
      </c>
      <c r="L64" s="6"/>
      <c r="M64" s="6">
        <v>16914051250</v>
      </c>
      <c r="N64" s="6"/>
      <c r="O64" s="6">
        <v>13124366073</v>
      </c>
      <c r="P64" s="6"/>
      <c r="Q64" s="6">
        <f t="shared" si="0"/>
        <v>3789685177</v>
      </c>
    </row>
    <row r="65" spans="1:17">
      <c r="A65" s="1" t="s">
        <v>276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1"/>
        <v>0</v>
      </c>
      <c r="J65" s="6"/>
      <c r="K65" s="6">
        <v>700000</v>
      </c>
      <c r="L65" s="6"/>
      <c r="M65" s="6">
        <v>9846065286</v>
      </c>
      <c r="N65" s="6"/>
      <c r="O65" s="6">
        <v>9706728279</v>
      </c>
      <c r="P65" s="6"/>
      <c r="Q65" s="6">
        <f t="shared" si="0"/>
        <v>139337007</v>
      </c>
    </row>
    <row r="66" spans="1:17">
      <c r="A66" s="1" t="s">
        <v>87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1"/>
        <v>0</v>
      </c>
      <c r="J66" s="6"/>
      <c r="K66" s="6">
        <v>900000</v>
      </c>
      <c r="L66" s="6"/>
      <c r="M66" s="6">
        <v>33674437800</v>
      </c>
      <c r="N66" s="6"/>
      <c r="O66" s="6">
        <v>33915097305</v>
      </c>
      <c r="P66" s="6"/>
      <c r="Q66" s="6">
        <f t="shared" si="0"/>
        <v>-240659505</v>
      </c>
    </row>
    <row r="67" spans="1:17">
      <c r="A67" s="1" t="s">
        <v>21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1"/>
        <v>0</v>
      </c>
      <c r="J67" s="6"/>
      <c r="K67" s="6">
        <v>2050276</v>
      </c>
      <c r="L67" s="6"/>
      <c r="M67" s="6">
        <v>74161822137</v>
      </c>
      <c r="N67" s="6"/>
      <c r="O67" s="6">
        <v>58288998098</v>
      </c>
      <c r="P67" s="6"/>
      <c r="Q67" s="6">
        <f t="shared" si="0"/>
        <v>15872824039</v>
      </c>
    </row>
    <row r="68" spans="1:17">
      <c r="A68" s="1" t="s">
        <v>277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1"/>
        <v>0</v>
      </c>
      <c r="J68" s="6"/>
      <c r="K68" s="6">
        <v>2595293</v>
      </c>
      <c r="L68" s="6"/>
      <c r="M68" s="6">
        <v>11169131016</v>
      </c>
      <c r="N68" s="6"/>
      <c r="O68" s="6">
        <v>12925053543</v>
      </c>
      <c r="P68" s="6"/>
      <c r="Q68" s="6">
        <f t="shared" si="0"/>
        <v>-1755922527</v>
      </c>
    </row>
    <row r="69" spans="1:17">
      <c r="A69" s="1" t="s">
        <v>260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1"/>
        <v>0</v>
      </c>
      <c r="J69" s="6"/>
      <c r="K69" s="6">
        <v>2005582</v>
      </c>
      <c r="L69" s="6"/>
      <c r="M69" s="6">
        <v>9410416773</v>
      </c>
      <c r="N69" s="6"/>
      <c r="O69" s="6">
        <v>4418380574</v>
      </c>
      <c r="P69" s="6"/>
      <c r="Q69" s="6">
        <f t="shared" si="0"/>
        <v>4992036199</v>
      </c>
    </row>
    <row r="70" spans="1:17">
      <c r="A70" s="1" t="s">
        <v>246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1"/>
        <v>0</v>
      </c>
      <c r="J70" s="6"/>
      <c r="K70" s="6">
        <v>5400000</v>
      </c>
      <c r="L70" s="6"/>
      <c r="M70" s="6">
        <v>37104586233</v>
      </c>
      <c r="N70" s="6"/>
      <c r="O70" s="6">
        <v>40840229856</v>
      </c>
      <c r="P70" s="6"/>
      <c r="Q70" s="6">
        <f t="shared" si="0"/>
        <v>-3735643623</v>
      </c>
    </row>
    <row r="71" spans="1:17">
      <c r="A71" s="1" t="s">
        <v>83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1"/>
        <v>0</v>
      </c>
      <c r="J71" s="6"/>
      <c r="K71" s="6">
        <v>2000000</v>
      </c>
      <c r="L71" s="6"/>
      <c r="M71" s="6">
        <v>18682175819</v>
      </c>
      <c r="N71" s="6"/>
      <c r="O71" s="6">
        <v>20517191995</v>
      </c>
      <c r="P71" s="6"/>
      <c r="Q71" s="6">
        <f t="shared" si="0"/>
        <v>-1835016176</v>
      </c>
    </row>
    <row r="72" spans="1:17">
      <c r="A72" s="1" t="s">
        <v>278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1"/>
        <v>0</v>
      </c>
      <c r="J72" s="6"/>
      <c r="K72" s="6">
        <v>30403165</v>
      </c>
      <c r="L72" s="6"/>
      <c r="M72" s="6">
        <v>152532678805</v>
      </c>
      <c r="N72" s="6"/>
      <c r="O72" s="6">
        <v>135100630097</v>
      </c>
      <c r="P72" s="6"/>
      <c r="Q72" s="6">
        <f t="shared" ref="Q72:Q104" si="2">M72-O72</f>
        <v>17432048708</v>
      </c>
    </row>
    <row r="73" spans="1:17">
      <c r="A73" s="1" t="s">
        <v>279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105" si="3">E73-G73</f>
        <v>0</v>
      </c>
      <c r="J73" s="6"/>
      <c r="K73" s="6">
        <v>8575251</v>
      </c>
      <c r="L73" s="6"/>
      <c r="M73" s="6">
        <v>26866261383</v>
      </c>
      <c r="N73" s="6"/>
      <c r="O73" s="6">
        <v>26866261383</v>
      </c>
      <c r="P73" s="6"/>
      <c r="Q73" s="6">
        <f t="shared" si="2"/>
        <v>0</v>
      </c>
    </row>
    <row r="74" spans="1:17">
      <c r="A74" s="1" t="s">
        <v>256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f t="shared" si="3"/>
        <v>0</v>
      </c>
      <c r="J74" s="6"/>
      <c r="K74" s="6">
        <v>633689</v>
      </c>
      <c r="L74" s="6"/>
      <c r="M74" s="6">
        <v>35280790009</v>
      </c>
      <c r="N74" s="6"/>
      <c r="O74" s="6">
        <v>13319818327</v>
      </c>
      <c r="P74" s="6"/>
      <c r="Q74" s="6">
        <f t="shared" si="2"/>
        <v>21960971682</v>
      </c>
    </row>
    <row r="75" spans="1:17">
      <c r="A75" s="1" t="s">
        <v>280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f t="shared" si="3"/>
        <v>0</v>
      </c>
      <c r="J75" s="6"/>
      <c r="K75" s="6">
        <v>60</v>
      </c>
      <c r="L75" s="6"/>
      <c r="M75" s="6">
        <v>1807424</v>
      </c>
      <c r="N75" s="6"/>
      <c r="O75" s="6">
        <v>2042176</v>
      </c>
      <c r="P75" s="6"/>
      <c r="Q75" s="6">
        <f t="shared" si="2"/>
        <v>-234752</v>
      </c>
    </row>
    <row r="76" spans="1:17">
      <c r="A76" s="1" t="s">
        <v>29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3"/>
        <v>0</v>
      </c>
      <c r="J76" s="6"/>
      <c r="K76" s="6">
        <v>5100000</v>
      </c>
      <c r="L76" s="6"/>
      <c r="M76" s="6">
        <v>352522200000</v>
      </c>
      <c r="N76" s="6"/>
      <c r="O76" s="6">
        <v>350424692910</v>
      </c>
      <c r="P76" s="6"/>
      <c r="Q76" s="6">
        <f t="shared" si="2"/>
        <v>2097507090</v>
      </c>
    </row>
    <row r="77" spans="1:17">
      <c r="A77" s="1" t="s">
        <v>71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3"/>
        <v>0</v>
      </c>
      <c r="J77" s="6"/>
      <c r="K77" s="6">
        <v>224405</v>
      </c>
      <c r="L77" s="6"/>
      <c r="M77" s="6">
        <v>6492619087</v>
      </c>
      <c r="N77" s="6"/>
      <c r="O77" s="6">
        <v>6765260541</v>
      </c>
      <c r="P77" s="6"/>
      <c r="Q77" s="6">
        <f t="shared" si="2"/>
        <v>-272641454</v>
      </c>
    </row>
    <row r="78" spans="1:17">
      <c r="A78" s="1" t="s">
        <v>29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3"/>
        <v>0</v>
      </c>
      <c r="J78" s="6"/>
      <c r="K78" s="6">
        <v>200000</v>
      </c>
      <c r="L78" s="6"/>
      <c r="M78" s="6">
        <v>19845214435</v>
      </c>
      <c r="N78" s="6"/>
      <c r="O78" s="6">
        <v>13824400000</v>
      </c>
      <c r="P78" s="6"/>
      <c r="Q78" s="6">
        <f t="shared" si="2"/>
        <v>6020814435</v>
      </c>
    </row>
    <row r="79" spans="1:17">
      <c r="A79" s="1" t="s">
        <v>32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3"/>
        <v>0</v>
      </c>
      <c r="J79" s="6"/>
      <c r="K79" s="6">
        <v>500000</v>
      </c>
      <c r="L79" s="6"/>
      <c r="M79" s="6">
        <v>41410863599</v>
      </c>
      <c r="N79" s="6"/>
      <c r="O79" s="6">
        <v>27400988259</v>
      </c>
      <c r="P79" s="6"/>
      <c r="Q79" s="6">
        <f t="shared" si="2"/>
        <v>14009875340</v>
      </c>
    </row>
    <row r="80" spans="1:17">
      <c r="A80" s="1" t="s">
        <v>70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f t="shared" si="3"/>
        <v>0</v>
      </c>
      <c r="J80" s="6"/>
      <c r="K80" s="6">
        <v>18892</v>
      </c>
      <c r="L80" s="6"/>
      <c r="M80" s="6">
        <v>878133755</v>
      </c>
      <c r="N80" s="6"/>
      <c r="O80" s="6">
        <v>663295212</v>
      </c>
      <c r="P80" s="6"/>
      <c r="Q80" s="6">
        <f t="shared" si="2"/>
        <v>214838543</v>
      </c>
    </row>
    <row r="81" spans="1:17">
      <c r="A81" s="1" t="s">
        <v>78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3"/>
        <v>0</v>
      </c>
      <c r="J81" s="6"/>
      <c r="K81" s="6">
        <v>6293917</v>
      </c>
      <c r="L81" s="6"/>
      <c r="M81" s="6">
        <v>24707275535</v>
      </c>
      <c r="N81" s="6"/>
      <c r="O81" s="6">
        <v>20199454446</v>
      </c>
      <c r="P81" s="6"/>
      <c r="Q81" s="6">
        <f t="shared" si="2"/>
        <v>4507821089</v>
      </c>
    </row>
    <row r="82" spans="1:17">
      <c r="A82" s="1" t="s">
        <v>84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f t="shared" si="3"/>
        <v>0</v>
      </c>
      <c r="J82" s="6"/>
      <c r="K82" s="6">
        <v>100000</v>
      </c>
      <c r="L82" s="6"/>
      <c r="M82" s="6">
        <v>2484131003</v>
      </c>
      <c r="N82" s="6"/>
      <c r="O82" s="6">
        <v>2722702927</v>
      </c>
      <c r="P82" s="6"/>
      <c r="Q82" s="6">
        <f t="shared" si="2"/>
        <v>-238571924</v>
      </c>
    </row>
    <row r="83" spans="1:17">
      <c r="A83" s="1" t="s">
        <v>122</v>
      </c>
      <c r="C83" s="6">
        <v>19438</v>
      </c>
      <c r="D83" s="6"/>
      <c r="E83" s="6">
        <v>19438000000</v>
      </c>
      <c r="F83" s="6"/>
      <c r="G83" s="6">
        <v>17504444163</v>
      </c>
      <c r="H83" s="6"/>
      <c r="I83" s="6">
        <f t="shared" si="3"/>
        <v>1933555837</v>
      </c>
      <c r="J83" s="6"/>
      <c r="K83" s="6">
        <v>29438</v>
      </c>
      <c r="L83" s="6"/>
      <c r="M83" s="6">
        <v>28211409538</v>
      </c>
      <c r="N83" s="6"/>
      <c r="O83" s="6">
        <v>26204017079</v>
      </c>
      <c r="P83" s="6"/>
      <c r="Q83" s="6">
        <f t="shared" si="2"/>
        <v>2007392459</v>
      </c>
    </row>
    <row r="84" spans="1:17">
      <c r="A84" s="1" t="s">
        <v>115</v>
      </c>
      <c r="C84" s="6">
        <v>15300</v>
      </c>
      <c r="D84" s="6"/>
      <c r="E84" s="6">
        <v>15300000000</v>
      </c>
      <c r="F84" s="6"/>
      <c r="G84" s="6">
        <v>13339273618</v>
      </c>
      <c r="H84" s="6"/>
      <c r="I84" s="6">
        <f t="shared" si="3"/>
        <v>1960726382</v>
      </c>
      <c r="J84" s="6"/>
      <c r="K84" s="6">
        <v>15300</v>
      </c>
      <c r="L84" s="6"/>
      <c r="M84" s="6">
        <v>15300000000</v>
      </c>
      <c r="N84" s="6"/>
      <c r="O84" s="6">
        <v>13339273618</v>
      </c>
      <c r="P84" s="6"/>
      <c r="Q84" s="6">
        <f t="shared" si="2"/>
        <v>1960726382</v>
      </c>
    </row>
    <row r="85" spans="1:17">
      <c r="A85" s="1" t="s">
        <v>281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f t="shared" si="3"/>
        <v>0</v>
      </c>
      <c r="J85" s="6"/>
      <c r="K85" s="6">
        <v>1000000</v>
      </c>
      <c r="L85" s="6"/>
      <c r="M85" s="6">
        <v>873597549138</v>
      </c>
      <c r="N85" s="6"/>
      <c r="O85" s="6">
        <v>843343200334</v>
      </c>
      <c r="P85" s="6"/>
      <c r="Q85" s="6">
        <f t="shared" si="2"/>
        <v>30254348804</v>
      </c>
    </row>
    <row r="86" spans="1:17">
      <c r="A86" s="1" t="s">
        <v>282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f t="shared" si="3"/>
        <v>0</v>
      </c>
      <c r="J86" s="6"/>
      <c r="K86" s="6">
        <v>400000</v>
      </c>
      <c r="L86" s="6"/>
      <c r="M86" s="6">
        <v>399509966460</v>
      </c>
      <c r="N86" s="6"/>
      <c r="O86" s="6">
        <v>388243089503</v>
      </c>
      <c r="P86" s="6"/>
      <c r="Q86" s="6">
        <f t="shared" si="2"/>
        <v>11266876957</v>
      </c>
    </row>
    <row r="87" spans="1:17">
      <c r="A87" s="1" t="s">
        <v>128</v>
      </c>
      <c r="C87" s="6">
        <v>0</v>
      </c>
      <c r="D87" s="6"/>
      <c r="E87" s="6">
        <v>0</v>
      </c>
      <c r="F87" s="6"/>
      <c r="G87" s="6">
        <v>0</v>
      </c>
      <c r="H87" s="6"/>
      <c r="I87" s="6">
        <f t="shared" si="3"/>
        <v>0</v>
      </c>
      <c r="J87" s="6"/>
      <c r="K87" s="6">
        <v>56609</v>
      </c>
      <c r="L87" s="6"/>
      <c r="M87" s="6">
        <v>46920356056</v>
      </c>
      <c r="N87" s="6"/>
      <c r="O87" s="6">
        <v>46167365512</v>
      </c>
      <c r="P87" s="6"/>
      <c r="Q87" s="6">
        <f t="shared" si="2"/>
        <v>752990544</v>
      </c>
    </row>
    <row r="88" spans="1:17">
      <c r="A88" s="1" t="s">
        <v>131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f t="shared" si="3"/>
        <v>0</v>
      </c>
      <c r="J88" s="6"/>
      <c r="K88" s="6">
        <v>32134</v>
      </c>
      <c r="L88" s="6"/>
      <c r="M88" s="6">
        <v>26217266077</v>
      </c>
      <c r="N88" s="6"/>
      <c r="O88" s="6">
        <v>25771359122</v>
      </c>
      <c r="P88" s="6"/>
      <c r="Q88" s="6">
        <f t="shared" si="2"/>
        <v>445906955</v>
      </c>
    </row>
    <row r="89" spans="1:17">
      <c r="A89" s="1" t="s">
        <v>201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f t="shared" si="3"/>
        <v>0</v>
      </c>
      <c r="J89" s="6"/>
      <c r="K89" s="6">
        <v>70000</v>
      </c>
      <c r="L89" s="6"/>
      <c r="M89" s="6">
        <v>70000000000</v>
      </c>
      <c r="N89" s="6"/>
      <c r="O89" s="6">
        <v>69387381257</v>
      </c>
      <c r="P89" s="6"/>
      <c r="Q89" s="6">
        <f t="shared" si="2"/>
        <v>612618743</v>
      </c>
    </row>
    <row r="90" spans="1:17">
      <c r="A90" s="1" t="s">
        <v>283</v>
      </c>
      <c r="C90" s="6">
        <v>0</v>
      </c>
      <c r="D90" s="6"/>
      <c r="E90" s="6">
        <v>0</v>
      </c>
      <c r="F90" s="6"/>
      <c r="G90" s="6">
        <v>0</v>
      </c>
      <c r="H90" s="6"/>
      <c r="I90" s="6">
        <f t="shared" si="3"/>
        <v>0</v>
      </c>
      <c r="J90" s="6"/>
      <c r="K90" s="6">
        <v>11207</v>
      </c>
      <c r="L90" s="6"/>
      <c r="M90" s="6">
        <v>11207000000</v>
      </c>
      <c r="N90" s="6"/>
      <c r="O90" s="6">
        <v>10534396172</v>
      </c>
      <c r="P90" s="6"/>
      <c r="Q90" s="6">
        <f t="shared" si="2"/>
        <v>672603828</v>
      </c>
    </row>
    <row r="91" spans="1:17">
      <c r="A91" s="1" t="s">
        <v>284</v>
      </c>
      <c r="C91" s="6">
        <v>0</v>
      </c>
      <c r="D91" s="6"/>
      <c r="E91" s="6">
        <v>0</v>
      </c>
      <c r="F91" s="6"/>
      <c r="G91" s="6">
        <v>0</v>
      </c>
      <c r="H91" s="6"/>
      <c r="I91" s="6">
        <f t="shared" si="3"/>
        <v>0</v>
      </c>
      <c r="J91" s="6"/>
      <c r="K91" s="6">
        <v>15000</v>
      </c>
      <c r="L91" s="6"/>
      <c r="M91" s="6">
        <v>15000000000</v>
      </c>
      <c r="N91" s="6"/>
      <c r="O91" s="6">
        <v>14020238371</v>
      </c>
      <c r="P91" s="6"/>
      <c r="Q91" s="6">
        <f t="shared" si="2"/>
        <v>979761629</v>
      </c>
    </row>
    <row r="92" spans="1:17">
      <c r="A92" s="1" t="s">
        <v>285</v>
      </c>
      <c r="C92" s="6">
        <v>0</v>
      </c>
      <c r="D92" s="6"/>
      <c r="E92" s="6">
        <v>0</v>
      </c>
      <c r="F92" s="6"/>
      <c r="G92" s="6">
        <v>0</v>
      </c>
      <c r="H92" s="6"/>
      <c r="I92" s="6">
        <f t="shared" si="3"/>
        <v>0</v>
      </c>
      <c r="J92" s="6"/>
      <c r="K92" s="6">
        <v>5051</v>
      </c>
      <c r="L92" s="6"/>
      <c r="M92" s="6">
        <v>5051000000</v>
      </c>
      <c r="N92" s="6"/>
      <c r="O92" s="6">
        <v>4884588186</v>
      </c>
      <c r="P92" s="6"/>
      <c r="Q92" s="6">
        <f t="shared" si="2"/>
        <v>166411814</v>
      </c>
    </row>
    <row r="93" spans="1:17">
      <c r="A93" s="1" t="s">
        <v>286</v>
      </c>
      <c r="C93" s="6">
        <v>0</v>
      </c>
      <c r="D93" s="6"/>
      <c r="E93" s="6">
        <v>0</v>
      </c>
      <c r="F93" s="6"/>
      <c r="G93" s="6">
        <v>0</v>
      </c>
      <c r="H93" s="6"/>
      <c r="I93" s="6">
        <f t="shared" si="3"/>
        <v>0</v>
      </c>
      <c r="J93" s="6"/>
      <c r="K93" s="6">
        <v>20000</v>
      </c>
      <c r="L93" s="6"/>
      <c r="M93" s="6">
        <v>20000000000</v>
      </c>
      <c r="N93" s="6"/>
      <c r="O93" s="6">
        <v>18163407285</v>
      </c>
      <c r="P93" s="6"/>
      <c r="Q93" s="6">
        <f t="shared" si="2"/>
        <v>1836592715</v>
      </c>
    </row>
    <row r="94" spans="1:17">
      <c r="A94" s="1" t="s">
        <v>287</v>
      </c>
      <c r="C94" s="6">
        <v>0</v>
      </c>
      <c r="D94" s="6"/>
      <c r="E94" s="6">
        <v>0</v>
      </c>
      <c r="F94" s="6"/>
      <c r="G94" s="6">
        <v>0</v>
      </c>
      <c r="H94" s="6"/>
      <c r="I94" s="6">
        <f t="shared" si="3"/>
        <v>0</v>
      </c>
      <c r="J94" s="6"/>
      <c r="K94" s="6">
        <v>19151</v>
      </c>
      <c r="L94" s="6"/>
      <c r="M94" s="6">
        <v>19151000000</v>
      </c>
      <c r="N94" s="6"/>
      <c r="O94" s="6">
        <v>17984546272</v>
      </c>
      <c r="P94" s="6"/>
      <c r="Q94" s="6">
        <f t="shared" si="2"/>
        <v>1166453728</v>
      </c>
    </row>
    <row r="95" spans="1:17">
      <c r="A95" s="1" t="s">
        <v>288</v>
      </c>
      <c r="C95" s="6">
        <v>0</v>
      </c>
      <c r="D95" s="6"/>
      <c r="E95" s="6">
        <v>0</v>
      </c>
      <c r="F95" s="6"/>
      <c r="G95" s="6">
        <v>0</v>
      </c>
      <c r="H95" s="6"/>
      <c r="I95" s="6">
        <f t="shared" si="3"/>
        <v>0</v>
      </c>
      <c r="J95" s="6"/>
      <c r="K95" s="6">
        <v>66513</v>
      </c>
      <c r="L95" s="6"/>
      <c r="M95" s="6">
        <v>66513000000</v>
      </c>
      <c r="N95" s="6"/>
      <c r="O95" s="6">
        <v>60041242271</v>
      </c>
      <c r="P95" s="6"/>
      <c r="Q95" s="6">
        <f t="shared" si="2"/>
        <v>6471757729</v>
      </c>
    </row>
    <row r="96" spans="1:17">
      <c r="A96" s="1" t="s">
        <v>125</v>
      </c>
      <c r="C96" s="6">
        <v>0</v>
      </c>
      <c r="D96" s="6"/>
      <c r="E96" s="6">
        <v>0</v>
      </c>
      <c r="F96" s="6"/>
      <c r="G96" s="6">
        <v>0</v>
      </c>
      <c r="H96" s="6"/>
      <c r="I96" s="6">
        <f t="shared" si="3"/>
        <v>0</v>
      </c>
      <c r="J96" s="6"/>
      <c r="K96" s="6">
        <v>30000</v>
      </c>
      <c r="L96" s="6"/>
      <c r="M96" s="6">
        <v>26176691559</v>
      </c>
      <c r="N96" s="6"/>
      <c r="O96" s="6">
        <v>25682004292</v>
      </c>
      <c r="P96" s="6"/>
      <c r="Q96" s="6">
        <f t="shared" si="2"/>
        <v>494687267</v>
      </c>
    </row>
    <row r="97" spans="1:17">
      <c r="A97" s="1" t="s">
        <v>154</v>
      </c>
      <c r="C97" s="6">
        <v>0</v>
      </c>
      <c r="D97" s="6"/>
      <c r="E97" s="6">
        <v>0</v>
      </c>
      <c r="F97" s="6"/>
      <c r="G97" s="6">
        <v>0</v>
      </c>
      <c r="H97" s="6"/>
      <c r="I97" s="6">
        <f t="shared" si="3"/>
        <v>0</v>
      </c>
      <c r="J97" s="6"/>
      <c r="K97" s="6">
        <v>600000</v>
      </c>
      <c r="L97" s="6"/>
      <c r="M97" s="6">
        <v>575964500000</v>
      </c>
      <c r="N97" s="6"/>
      <c r="O97" s="6">
        <v>575952499999</v>
      </c>
      <c r="P97" s="6"/>
      <c r="Q97" s="6">
        <f t="shared" si="2"/>
        <v>12000001</v>
      </c>
    </row>
    <row r="98" spans="1:17">
      <c r="A98" s="1" t="s">
        <v>199</v>
      </c>
      <c r="C98" s="6">
        <v>0</v>
      </c>
      <c r="D98" s="6"/>
      <c r="E98" s="6">
        <v>0</v>
      </c>
      <c r="F98" s="6"/>
      <c r="G98" s="6">
        <v>0</v>
      </c>
      <c r="H98" s="6"/>
      <c r="I98" s="6">
        <f t="shared" si="3"/>
        <v>0</v>
      </c>
      <c r="J98" s="6"/>
      <c r="K98" s="6">
        <v>130000</v>
      </c>
      <c r="L98" s="6"/>
      <c r="M98" s="6">
        <v>130000000000</v>
      </c>
      <c r="N98" s="6"/>
      <c r="O98" s="6">
        <v>129976437500</v>
      </c>
      <c r="P98" s="6"/>
      <c r="Q98" s="6">
        <f t="shared" si="2"/>
        <v>23562500</v>
      </c>
    </row>
    <row r="99" spans="1:17">
      <c r="A99" s="1" t="s">
        <v>289</v>
      </c>
      <c r="C99" s="6">
        <v>0</v>
      </c>
      <c r="D99" s="6"/>
      <c r="E99" s="6">
        <v>0</v>
      </c>
      <c r="F99" s="6"/>
      <c r="G99" s="6">
        <v>0</v>
      </c>
      <c r="H99" s="6"/>
      <c r="I99" s="6">
        <f t="shared" si="3"/>
        <v>0</v>
      </c>
      <c r="J99" s="6"/>
      <c r="K99" s="6">
        <v>5000</v>
      </c>
      <c r="L99" s="6"/>
      <c r="M99" s="6">
        <v>5000000000</v>
      </c>
      <c r="N99" s="6"/>
      <c r="O99" s="6">
        <v>4744989814</v>
      </c>
      <c r="P99" s="6"/>
      <c r="Q99" s="6">
        <f t="shared" si="2"/>
        <v>255010186</v>
      </c>
    </row>
    <row r="100" spans="1:17">
      <c r="A100" s="1" t="s">
        <v>290</v>
      </c>
      <c r="C100" s="6">
        <v>0</v>
      </c>
      <c r="D100" s="6"/>
      <c r="E100" s="6">
        <v>0</v>
      </c>
      <c r="F100" s="6"/>
      <c r="G100" s="6">
        <v>0</v>
      </c>
      <c r="H100" s="6"/>
      <c r="I100" s="6">
        <f t="shared" si="3"/>
        <v>0</v>
      </c>
      <c r="J100" s="6"/>
      <c r="K100" s="6">
        <v>15472</v>
      </c>
      <c r="L100" s="6"/>
      <c r="M100" s="6">
        <v>15472000000</v>
      </c>
      <c r="N100" s="6"/>
      <c r="O100" s="6">
        <v>14748532279</v>
      </c>
      <c r="P100" s="6"/>
      <c r="Q100" s="6">
        <f t="shared" si="2"/>
        <v>723467721</v>
      </c>
    </row>
    <row r="101" spans="1:17">
      <c r="A101" s="1" t="s">
        <v>197</v>
      </c>
      <c r="C101" s="6">
        <v>0</v>
      </c>
      <c r="D101" s="6"/>
      <c r="E101" s="6">
        <v>0</v>
      </c>
      <c r="F101" s="6"/>
      <c r="G101" s="6">
        <v>0</v>
      </c>
      <c r="H101" s="6"/>
      <c r="I101" s="6">
        <f t="shared" si="3"/>
        <v>0</v>
      </c>
      <c r="J101" s="6"/>
      <c r="K101" s="6">
        <v>25000</v>
      </c>
      <c r="L101" s="6"/>
      <c r="M101" s="6">
        <v>25000000000</v>
      </c>
      <c r="N101" s="6"/>
      <c r="O101" s="6">
        <v>25004531250</v>
      </c>
      <c r="P101" s="6"/>
      <c r="Q101" s="6">
        <f t="shared" si="2"/>
        <v>-4531250</v>
      </c>
    </row>
    <row r="102" spans="1:17">
      <c r="A102" s="1" t="s">
        <v>291</v>
      </c>
      <c r="C102" s="6">
        <v>0</v>
      </c>
      <c r="D102" s="6"/>
      <c r="E102" s="6">
        <v>0</v>
      </c>
      <c r="F102" s="6"/>
      <c r="G102" s="6">
        <v>0</v>
      </c>
      <c r="H102" s="6"/>
      <c r="I102" s="6">
        <f t="shared" si="3"/>
        <v>0</v>
      </c>
      <c r="J102" s="6"/>
      <c r="K102" s="6">
        <v>90691</v>
      </c>
      <c r="L102" s="6"/>
      <c r="M102" s="6">
        <v>90691000000</v>
      </c>
      <c r="N102" s="6"/>
      <c r="O102" s="6">
        <v>79417768724</v>
      </c>
      <c r="P102" s="6"/>
      <c r="Q102" s="6">
        <f t="shared" si="2"/>
        <v>11273231276</v>
      </c>
    </row>
    <row r="103" spans="1:17">
      <c r="A103" s="1" t="s">
        <v>292</v>
      </c>
      <c r="C103" s="6">
        <v>0</v>
      </c>
      <c r="D103" s="6"/>
      <c r="E103" s="6">
        <v>0</v>
      </c>
      <c r="F103" s="6"/>
      <c r="G103" s="6">
        <v>0</v>
      </c>
      <c r="H103" s="6"/>
      <c r="I103" s="6">
        <f t="shared" si="3"/>
        <v>0</v>
      </c>
      <c r="J103" s="6"/>
      <c r="K103" s="6">
        <v>38123</v>
      </c>
      <c r="L103" s="6"/>
      <c r="M103" s="6">
        <v>38123000000</v>
      </c>
      <c r="N103" s="6"/>
      <c r="O103" s="6">
        <v>34087371935</v>
      </c>
      <c r="P103" s="6"/>
      <c r="Q103" s="6">
        <f t="shared" si="2"/>
        <v>4035628065</v>
      </c>
    </row>
    <row r="104" spans="1:17">
      <c r="A104" s="1" t="s">
        <v>293</v>
      </c>
      <c r="C104" s="6">
        <v>0</v>
      </c>
      <c r="D104" s="6"/>
      <c r="E104" s="6">
        <v>0</v>
      </c>
      <c r="F104" s="6"/>
      <c r="G104" s="6">
        <v>0</v>
      </c>
      <c r="H104" s="6"/>
      <c r="I104" s="6">
        <f t="shared" si="3"/>
        <v>0</v>
      </c>
      <c r="J104" s="6"/>
      <c r="K104" s="6">
        <v>15762</v>
      </c>
      <c r="L104" s="6"/>
      <c r="M104" s="6">
        <v>15762000000</v>
      </c>
      <c r="N104" s="6"/>
      <c r="O104" s="6">
        <v>14139103222</v>
      </c>
      <c r="P104" s="6"/>
      <c r="Q104" s="6">
        <f t="shared" si="2"/>
        <v>1622896778</v>
      </c>
    </row>
    <row r="105" spans="1:17">
      <c r="A105" s="1" t="s">
        <v>294</v>
      </c>
      <c r="C105" s="6">
        <v>0</v>
      </c>
      <c r="D105" s="6"/>
      <c r="E105" s="6">
        <v>0</v>
      </c>
      <c r="F105" s="6"/>
      <c r="G105" s="6">
        <v>0</v>
      </c>
      <c r="H105" s="6"/>
      <c r="I105" s="6">
        <f t="shared" si="3"/>
        <v>0</v>
      </c>
      <c r="J105" s="6"/>
      <c r="K105" s="6">
        <v>5000</v>
      </c>
      <c r="L105" s="6"/>
      <c r="M105" s="6">
        <v>5000000000</v>
      </c>
      <c r="N105" s="6"/>
      <c r="O105" s="6">
        <v>4773719606</v>
      </c>
      <c r="P105" s="6"/>
      <c r="Q105" s="6">
        <f t="shared" ref="Q105" si="4">M105-O105</f>
        <v>226280394</v>
      </c>
    </row>
    <row r="106" spans="1:17" ht="24.75" thickBot="1">
      <c r="C106" s="6"/>
      <c r="D106" s="6"/>
      <c r="E106" s="15">
        <f>SUM(E8:E105)</f>
        <v>436365302711</v>
      </c>
      <c r="F106" s="6"/>
      <c r="G106" s="15">
        <f>SUM(G8:G105)</f>
        <v>417329225595</v>
      </c>
      <c r="H106" s="6"/>
      <c r="I106" s="15">
        <f>SUM(I8:I105)</f>
        <v>19036077116</v>
      </c>
      <c r="J106" s="6"/>
      <c r="K106" s="6"/>
      <c r="L106" s="6"/>
      <c r="M106" s="15">
        <f>SUM(M8:M105)</f>
        <v>5929991255224</v>
      </c>
      <c r="N106" s="6"/>
      <c r="O106" s="15">
        <f>SUM(O8:O105)</f>
        <v>5553385609036</v>
      </c>
      <c r="P106" s="6"/>
      <c r="Q106" s="15">
        <f>SUM(Q8:Q105)</f>
        <v>376605646188</v>
      </c>
    </row>
    <row r="107" spans="1:17" ht="24.75" thickTop="1"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>
      <c r="G108" s="5"/>
      <c r="H108" s="4"/>
      <c r="I108" s="5"/>
      <c r="J108" s="4"/>
      <c r="K108" s="4"/>
      <c r="L108" s="4"/>
      <c r="M108" s="4"/>
      <c r="N108" s="4"/>
      <c r="O108" s="5"/>
      <c r="P108" s="4"/>
      <c r="Q108" s="5"/>
    </row>
    <row r="109" spans="1:17"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spans="1:17">
      <c r="G112" s="5"/>
      <c r="H112" s="4"/>
      <c r="I112" s="5"/>
      <c r="J112" s="4"/>
      <c r="K112" s="4"/>
      <c r="L112" s="4"/>
      <c r="M112" s="4"/>
      <c r="N112" s="4"/>
      <c r="O112" s="5"/>
      <c r="P112" s="4"/>
      <c r="Q112" s="5"/>
    </row>
    <row r="113" spans="7:17"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5"/>
  <sheetViews>
    <sheetView rightToLeft="1" topLeftCell="A106" workbookViewId="0">
      <selection activeCell="M114" sqref="M114:Q114"/>
    </sheetView>
  </sheetViews>
  <sheetFormatPr defaultRowHeight="24"/>
  <cols>
    <col min="1" max="1" width="35.71093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9.8554687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24.75">
      <c r="A3" s="24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6" spans="1:21" ht="24.75">
      <c r="A6" s="22" t="s">
        <v>3</v>
      </c>
      <c r="C6" s="23" t="s">
        <v>190</v>
      </c>
      <c r="D6" s="23" t="s">
        <v>190</v>
      </c>
      <c r="E6" s="23" t="s">
        <v>190</v>
      </c>
      <c r="F6" s="23" t="s">
        <v>190</v>
      </c>
      <c r="G6" s="23" t="s">
        <v>190</v>
      </c>
      <c r="H6" s="23" t="s">
        <v>190</v>
      </c>
      <c r="I6" s="23" t="s">
        <v>190</v>
      </c>
      <c r="J6" s="23" t="s">
        <v>190</v>
      </c>
      <c r="K6" s="23" t="s">
        <v>190</v>
      </c>
      <c r="M6" s="23" t="s">
        <v>191</v>
      </c>
      <c r="N6" s="23" t="s">
        <v>191</v>
      </c>
      <c r="O6" s="23" t="s">
        <v>191</v>
      </c>
      <c r="P6" s="23" t="s">
        <v>191</v>
      </c>
      <c r="Q6" s="23" t="s">
        <v>191</v>
      </c>
      <c r="R6" s="23" t="s">
        <v>191</v>
      </c>
      <c r="S6" s="23" t="s">
        <v>191</v>
      </c>
      <c r="T6" s="23" t="s">
        <v>191</v>
      </c>
      <c r="U6" s="23" t="s">
        <v>191</v>
      </c>
    </row>
    <row r="7" spans="1:21" ht="24.75">
      <c r="A7" s="23" t="s">
        <v>3</v>
      </c>
      <c r="C7" s="23" t="s">
        <v>295</v>
      </c>
      <c r="E7" s="23" t="s">
        <v>296</v>
      </c>
      <c r="G7" s="23" t="s">
        <v>297</v>
      </c>
      <c r="I7" s="23" t="s">
        <v>178</v>
      </c>
      <c r="K7" s="23" t="s">
        <v>298</v>
      </c>
      <c r="M7" s="23" t="s">
        <v>295</v>
      </c>
      <c r="O7" s="23" t="s">
        <v>296</v>
      </c>
      <c r="Q7" s="23" t="s">
        <v>297</v>
      </c>
      <c r="S7" s="23" t="s">
        <v>178</v>
      </c>
      <c r="U7" s="23" t="s">
        <v>298</v>
      </c>
    </row>
    <row r="8" spans="1:21">
      <c r="A8" s="1" t="s">
        <v>79</v>
      </c>
      <c r="C8" s="6">
        <v>0</v>
      </c>
      <c r="D8" s="6"/>
      <c r="E8" s="6">
        <v>34506062358</v>
      </c>
      <c r="F8" s="6"/>
      <c r="G8" s="6">
        <v>1440259577</v>
      </c>
      <c r="H8" s="6"/>
      <c r="I8" s="6">
        <f>C8+E8+G8</f>
        <v>35946321935</v>
      </c>
      <c r="J8" s="6"/>
      <c r="K8" s="8">
        <f>I8/$I$114</f>
        <v>-2.0686889316405003E-2</v>
      </c>
      <c r="L8" s="6"/>
      <c r="M8" s="6">
        <v>0</v>
      </c>
      <c r="N8" s="6"/>
      <c r="O8" s="6">
        <v>65522847864</v>
      </c>
      <c r="P8" s="6"/>
      <c r="Q8" s="6">
        <v>1440259577</v>
      </c>
      <c r="R8" s="6"/>
      <c r="S8" s="6">
        <f t="shared" ref="S8:S71" si="0">M8+O8+Q8</f>
        <v>66963107441</v>
      </c>
      <c r="T8" s="6"/>
      <c r="U8" s="8">
        <f>S8/$S$114</f>
        <v>3.3808516108551123E-2</v>
      </c>
    </row>
    <row r="9" spans="1:21">
      <c r="A9" s="1" t="s">
        <v>59</v>
      </c>
      <c r="C9" s="6">
        <v>0</v>
      </c>
      <c r="D9" s="6"/>
      <c r="E9" s="6">
        <v>-98862904414</v>
      </c>
      <c r="F9" s="6"/>
      <c r="G9" s="6">
        <v>383600205</v>
      </c>
      <c r="H9" s="6"/>
      <c r="I9" s="6">
        <f>C9+E9+G9</f>
        <v>-98479304209</v>
      </c>
      <c r="J9" s="6"/>
      <c r="K9" s="8">
        <f t="shared" ref="K9:K72" si="1">I9/$I$114</f>
        <v>5.6674239712535428E-2</v>
      </c>
      <c r="L9" s="6"/>
      <c r="M9" s="6">
        <v>0</v>
      </c>
      <c r="N9" s="6"/>
      <c r="O9" s="6">
        <v>137670764230</v>
      </c>
      <c r="P9" s="6"/>
      <c r="Q9" s="6">
        <v>8153529038</v>
      </c>
      <c r="R9" s="6"/>
      <c r="S9" s="6">
        <f>M9+O9+Q9</f>
        <v>145824293268</v>
      </c>
      <c r="T9" s="6"/>
      <c r="U9" s="8">
        <f t="shared" ref="U9:U72" si="2">S9/$S$114</f>
        <v>7.3624166445875994E-2</v>
      </c>
    </row>
    <row r="10" spans="1:21">
      <c r="A10" s="1" t="s">
        <v>58</v>
      </c>
      <c r="C10" s="6">
        <v>0</v>
      </c>
      <c r="D10" s="6"/>
      <c r="E10" s="6">
        <v>-49856068248</v>
      </c>
      <c r="F10" s="6"/>
      <c r="G10" s="6">
        <v>-8604529114</v>
      </c>
      <c r="H10" s="6"/>
      <c r="I10" s="6">
        <f t="shared" ref="I10:I72" si="3">C10+E10+G10</f>
        <v>-58460597362</v>
      </c>
      <c r="J10" s="6"/>
      <c r="K10" s="8">
        <f t="shared" si="1"/>
        <v>3.364371768509318E-2</v>
      </c>
      <c r="L10" s="6"/>
      <c r="M10" s="6">
        <v>81328330000</v>
      </c>
      <c r="N10" s="6"/>
      <c r="O10" s="6">
        <v>-84505535931</v>
      </c>
      <c r="P10" s="6"/>
      <c r="Q10" s="6">
        <v>-8604529114</v>
      </c>
      <c r="R10" s="6"/>
      <c r="S10" s="6">
        <f t="shared" si="0"/>
        <v>-11781735045</v>
      </c>
      <c r="T10" s="6"/>
      <c r="U10" s="8">
        <f t="shared" si="2"/>
        <v>-5.9483944858221977E-3</v>
      </c>
    </row>
    <row r="11" spans="1:21">
      <c r="A11" s="1" t="s">
        <v>75</v>
      </c>
      <c r="C11" s="6">
        <v>0</v>
      </c>
      <c r="D11" s="6"/>
      <c r="E11" s="6">
        <v>-4130729440</v>
      </c>
      <c r="F11" s="6"/>
      <c r="G11" s="6">
        <v>-519726244</v>
      </c>
      <c r="H11" s="6"/>
      <c r="I11" s="6">
        <f t="shared" si="3"/>
        <v>-4650455684</v>
      </c>
      <c r="J11" s="6"/>
      <c r="K11" s="8">
        <f t="shared" si="1"/>
        <v>2.6763089191632625E-3</v>
      </c>
      <c r="L11" s="6"/>
      <c r="M11" s="6">
        <v>0</v>
      </c>
      <c r="N11" s="6"/>
      <c r="O11" s="6">
        <v>745398154</v>
      </c>
      <c r="P11" s="6"/>
      <c r="Q11" s="6">
        <v>14581837792</v>
      </c>
      <c r="R11" s="6"/>
      <c r="S11" s="6">
        <f t="shared" si="0"/>
        <v>15327235946</v>
      </c>
      <c r="T11" s="6"/>
      <c r="U11" s="8">
        <f t="shared" si="2"/>
        <v>7.7384566395230945E-3</v>
      </c>
    </row>
    <row r="12" spans="1:21">
      <c r="A12" s="1" t="s">
        <v>76</v>
      </c>
      <c r="C12" s="6">
        <v>0</v>
      </c>
      <c r="D12" s="6"/>
      <c r="E12" s="6">
        <v>-81464139316</v>
      </c>
      <c r="F12" s="6"/>
      <c r="G12" s="6">
        <v>589413292</v>
      </c>
      <c r="H12" s="6"/>
      <c r="I12" s="6">
        <f t="shared" si="3"/>
        <v>-80874726024</v>
      </c>
      <c r="J12" s="6"/>
      <c r="K12" s="8">
        <f t="shared" si="1"/>
        <v>4.6542912200540479E-2</v>
      </c>
      <c r="L12" s="6"/>
      <c r="M12" s="6">
        <v>56189189762</v>
      </c>
      <c r="N12" s="6"/>
      <c r="O12" s="6">
        <v>75468523555</v>
      </c>
      <c r="P12" s="6"/>
      <c r="Q12" s="6">
        <v>7496191190</v>
      </c>
      <c r="R12" s="6"/>
      <c r="S12" s="6">
        <f t="shared" si="0"/>
        <v>139153904507</v>
      </c>
      <c r="T12" s="6"/>
      <c r="U12" s="8">
        <f t="shared" si="2"/>
        <v>7.0256402396466175E-2</v>
      </c>
    </row>
    <row r="13" spans="1:21">
      <c r="A13" s="1" t="s">
        <v>44</v>
      </c>
      <c r="C13" s="6">
        <v>0</v>
      </c>
      <c r="D13" s="6"/>
      <c r="E13" s="6">
        <v>-18749761880</v>
      </c>
      <c r="F13" s="6"/>
      <c r="G13" s="6">
        <v>0</v>
      </c>
      <c r="H13" s="6"/>
      <c r="I13" s="6">
        <f t="shared" si="3"/>
        <v>-18749761880</v>
      </c>
      <c r="J13" s="6"/>
      <c r="K13" s="8">
        <f t="shared" si="1"/>
        <v>1.0790373752894222E-2</v>
      </c>
      <c r="L13" s="6"/>
      <c r="M13" s="6">
        <v>0</v>
      </c>
      <c r="N13" s="6"/>
      <c r="O13" s="6">
        <v>0</v>
      </c>
      <c r="P13" s="6"/>
      <c r="Q13" s="6">
        <v>0</v>
      </c>
      <c r="R13" s="6"/>
      <c r="S13" s="6">
        <f t="shared" si="0"/>
        <v>0</v>
      </c>
      <c r="T13" s="6"/>
      <c r="U13" s="8">
        <f t="shared" si="2"/>
        <v>0</v>
      </c>
    </row>
    <row r="14" spans="1:21">
      <c r="A14" s="1" t="s">
        <v>33</v>
      </c>
      <c r="C14" s="6">
        <v>0</v>
      </c>
      <c r="D14" s="6"/>
      <c r="E14" s="6">
        <v>-14643030404</v>
      </c>
      <c r="F14" s="6"/>
      <c r="G14" s="6">
        <v>-193668375</v>
      </c>
      <c r="H14" s="6"/>
      <c r="I14" s="6">
        <f t="shared" si="3"/>
        <v>-14836698779</v>
      </c>
      <c r="J14" s="6"/>
      <c r="K14" s="8">
        <f t="shared" si="1"/>
        <v>8.5384297736222411E-3</v>
      </c>
      <c r="L14" s="6"/>
      <c r="M14" s="6">
        <v>19096837490</v>
      </c>
      <c r="N14" s="6"/>
      <c r="O14" s="6">
        <v>-31984615064</v>
      </c>
      <c r="P14" s="6"/>
      <c r="Q14" s="6">
        <v>-4405017975</v>
      </c>
      <c r="R14" s="6"/>
      <c r="S14" s="6">
        <f t="shared" si="0"/>
        <v>-17292795549</v>
      </c>
      <c r="T14" s="6"/>
      <c r="U14" s="8">
        <f t="shared" si="2"/>
        <v>-8.7308337265466184E-3</v>
      </c>
    </row>
    <row r="15" spans="1:21">
      <c r="A15" s="1" t="s">
        <v>67</v>
      </c>
      <c r="C15" s="6">
        <v>0</v>
      </c>
      <c r="D15" s="6"/>
      <c r="E15" s="6">
        <v>11794873149</v>
      </c>
      <c r="F15" s="6"/>
      <c r="G15" s="6">
        <v>-331548976</v>
      </c>
      <c r="H15" s="6"/>
      <c r="I15" s="6">
        <f t="shared" si="3"/>
        <v>11463324173</v>
      </c>
      <c r="J15" s="6"/>
      <c r="K15" s="8">
        <f t="shared" si="1"/>
        <v>-6.5970732358579184E-3</v>
      </c>
      <c r="L15" s="6"/>
      <c r="M15" s="6">
        <v>2630025750</v>
      </c>
      <c r="N15" s="6"/>
      <c r="O15" s="6">
        <v>-6432880863</v>
      </c>
      <c r="P15" s="6"/>
      <c r="Q15" s="6">
        <v>-331548976</v>
      </c>
      <c r="R15" s="6"/>
      <c r="S15" s="6">
        <f t="shared" si="0"/>
        <v>-4134404089</v>
      </c>
      <c r="T15" s="6"/>
      <c r="U15" s="8">
        <f t="shared" si="2"/>
        <v>-2.0873891995733932E-3</v>
      </c>
    </row>
    <row r="16" spans="1:21">
      <c r="A16" s="1" t="s">
        <v>49</v>
      </c>
      <c r="C16" s="6">
        <v>0</v>
      </c>
      <c r="D16" s="6"/>
      <c r="E16" s="6">
        <v>-1050333045</v>
      </c>
      <c r="F16" s="6"/>
      <c r="G16" s="6">
        <v>855955824</v>
      </c>
      <c r="H16" s="6"/>
      <c r="I16" s="6">
        <f t="shared" si="3"/>
        <v>-194377221</v>
      </c>
      <c r="J16" s="6"/>
      <c r="K16" s="8">
        <f t="shared" si="1"/>
        <v>1.1186290668982722E-4</v>
      </c>
      <c r="L16" s="6"/>
      <c r="M16" s="6">
        <v>0</v>
      </c>
      <c r="N16" s="6"/>
      <c r="O16" s="6">
        <v>0</v>
      </c>
      <c r="P16" s="6"/>
      <c r="Q16" s="6">
        <v>855955824</v>
      </c>
      <c r="R16" s="6"/>
      <c r="S16" s="6">
        <f t="shared" si="0"/>
        <v>855955824</v>
      </c>
      <c r="T16" s="6"/>
      <c r="U16" s="8">
        <f t="shared" si="2"/>
        <v>4.3215730825230044E-4</v>
      </c>
    </row>
    <row r="17" spans="1:21">
      <c r="A17" s="1" t="s">
        <v>53</v>
      </c>
      <c r="C17" s="6">
        <v>0</v>
      </c>
      <c r="D17" s="6"/>
      <c r="E17" s="6">
        <v>14804386631</v>
      </c>
      <c r="F17" s="6"/>
      <c r="G17" s="6">
        <v>-10689596535</v>
      </c>
      <c r="H17" s="6"/>
      <c r="I17" s="6">
        <f t="shared" si="3"/>
        <v>4114790096</v>
      </c>
      <c r="J17" s="6"/>
      <c r="K17" s="8">
        <f t="shared" si="1"/>
        <v>-2.3680366361296685E-3</v>
      </c>
      <c r="L17" s="6"/>
      <c r="M17" s="6">
        <v>159166349230</v>
      </c>
      <c r="N17" s="6"/>
      <c r="O17" s="6">
        <v>-105356377363</v>
      </c>
      <c r="P17" s="6"/>
      <c r="Q17" s="6">
        <v>-13038951700</v>
      </c>
      <c r="R17" s="6"/>
      <c r="S17" s="6">
        <f t="shared" si="0"/>
        <v>40771020167</v>
      </c>
      <c r="T17" s="6"/>
      <c r="U17" s="8">
        <f t="shared" si="2"/>
        <v>2.058458373205832E-2</v>
      </c>
    </row>
    <row r="18" spans="1:21">
      <c r="A18" s="1" t="s">
        <v>85</v>
      </c>
      <c r="C18" s="6">
        <v>0</v>
      </c>
      <c r="D18" s="6"/>
      <c r="E18" s="6">
        <v>10876093106</v>
      </c>
      <c r="F18" s="6"/>
      <c r="G18" s="6">
        <v>6141893907</v>
      </c>
      <c r="H18" s="6"/>
      <c r="I18" s="6">
        <f t="shared" si="3"/>
        <v>17017987013</v>
      </c>
      <c r="J18" s="6"/>
      <c r="K18" s="8">
        <f t="shared" si="1"/>
        <v>-9.7937478655686222E-3</v>
      </c>
      <c r="L18" s="6"/>
      <c r="M18" s="6">
        <v>44384599200</v>
      </c>
      <c r="N18" s="6"/>
      <c r="O18" s="6">
        <v>113231704412</v>
      </c>
      <c r="P18" s="6"/>
      <c r="Q18" s="6">
        <v>6141893907</v>
      </c>
      <c r="R18" s="6"/>
      <c r="S18" s="6">
        <f t="shared" si="0"/>
        <v>163758197519</v>
      </c>
      <c r="T18" s="6"/>
      <c r="U18" s="8">
        <f t="shared" si="2"/>
        <v>8.2678684880423903E-2</v>
      </c>
    </row>
    <row r="19" spans="1:21">
      <c r="A19" s="1" t="s">
        <v>48</v>
      </c>
      <c r="C19" s="6">
        <v>0</v>
      </c>
      <c r="D19" s="6"/>
      <c r="E19" s="6">
        <v>-1910330044</v>
      </c>
      <c r="F19" s="6"/>
      <c r="G19" s="6">
        <v>1470519438</v>
      </c>
      <c r="H19" s="6"/>
      <c r="I19" s="6">
        <f t="shared" si="3"/>
        <v>-439810606</v>
      </c>
      <c r="J19" s="6"/>
      <c r="K19" s="8">
        <f t="shared" si="1"/>
        <v>2.5310832476699708E-4</v>
      </c>
      <c r="L19" s="6"/>
      <c r="M19" s="6">
        <v>0</v>
      </c>
      <c r="N19" s="6"/>
      <c r="O19" s="6">
        <v>0</v>
      </c>
      <c r="P19" s="6"/>
      <c r="Q19" s="6">
        <v>3224190104</v>
      </c>
      <c r="R19" s="6"/>
      <c r="S19" s="6">
        <f t="shared" si="0"/>
        <v>3224190104</v>
      </c>
      <c r="T19" s="6"/>
      <c r="U19" s="8">
        <f t="shared" si="2"/>
        <v>1.627837883183028E-3</v>
      </c>
    </row>
    <row r="20" spans="1:21">
      <c r="A20" s="1" t="s">
        <v>38</v>
      </c>
      <c r="C20" s="6">
        <v>0</v>
      </c>
      <c r="D20" s="6"/>
      <c r="E20" s="6">
        <v>26164711884</v>
      </c>
      <c r="F20" s="6"/>
      <c r="G20" s="6">
        <v>-34860655</v>
      </c>
      <c r="H20" s="6"/>
      <c r="I20" s="6">
        <f t="shared" si="3"/>
        <v>26129851229</v>
      </c>
      <c r="J20" s="6"/>
      <c r="K20" s="8">
        <f t="shared" si="1"/>
        <v>-1.5037570219448163E-2</v>
      </c>
      <c r="L20" s="6"/>
      <c r="M20" s="6">
        <v>16422988013</v>
      </c>
      <c r="N20" s="6"/>
      <c r="O20" s="6">
        <v>-92356586311</v>
      </c>
      <c r="P20" s="6"/>
      <c r="Q20" s="6">
        <v>-12067743913</v>
      </c>
      <c r="R20" s="6"/>
      <c r="S20" s="6">
        <f t="shared" si="0"/>
        <v>-88001342211</v>
      </c>
      <c r="T20" s="6"/>
      <c r="U20" s="8">
        <f t="shared" si="2"/>
        <v>-4.4430357392480697E-2</v>
      </c>
    </row>
    <row r="21" spans="1:21">
      <c r="A21" s="1" t="s">
        <v>22</v>
      </c>
      <c r="C21" s="6">
        <v>0</v>
      </c>
      <c r="D21" s="6"/>
      <c r="E21" s="6">
        <v>11717757718</v>
      </c>
      <c r="F21" s="6"/>
      <c r="G21" s="6">
        <v>-5827854</v>
      </c>
      <c r="H21" s="6"/>
      <c r="I21" s="6">
        <f t="shared" si="3"/>
        <v>11711929864</v>
      </c>
      <c r="J21" s="6"/>
      <c r="K21" s="8">
        <f t="shared" si="1"/>
        <v>-6.7401442967148541E-3</v>
      </c>
      <c r="L21" s="6"/>
      <c r="M21" s="6">
        <v>80418252690</v>
      </c>
      <c r="N21" s="6"/>
      <c r="O21" s="6">
        <v>-17908337249</v>
      </c>
      <c r="P21" s="6"/>
      <c r="Q21" s="6">
        <v>7398908024</v>
      </c>
      <c r="R21" s="6"/>
      <c r="S21" s="6">
        <f t="shared" si="0"/>
        <v>69908823465</v>
      </c>
      <c r="T21" s="6"/>
      <c r="U21" s="8">
        <f t="shared" si="2"/>
        <v>3.5295757239592843E-2</v>
      </c>
    </row>
    <row r="22" spans="1:21">
      <c r="A22" s="1" t="s">
        <v>82</v>
      </c>
      <c r="C22" s="6">
        <v>0</v>
      </c>
      <c r="D22" s="6"/>
      <c r="E22" s="6">
        <v>-175256937549</v>
      </c>
      <c r="F22" s="6"/>
      <c r="G22" s="6">
        <v>6415924073</v>
      </c>
      <c r="H22" s="6"/>
      <c r="I22" s="6">
        <f t="shared" si="3"/>
        <v>-168841013476</v>
      </c>
      <c r="J22" s="6"/>
      <c r="K22" s="8">
        <f t="shared" si="1"/>
        <v>9.7166974806588313E-2</v>
      </c>
      <c r="L22" s="6"/>
      <c r="M22" s="6">
        <v>115707893400</v>
      </c>
      <c r="N22" s="6"/>
      <c r="O22" s="6">
        <v>268331320555</v>
      </c>
      <c r="P22" s="6"/>
      <c r="Q22" s="6">
        <v>35713350004</v>
      </c>
      <c r="R22" s="6"/>
      <c r="S22" s="6">
        <f t="shared" si="0"/>
        <v>419752563959</v>
      </c>
      <c r="T22" s="6"/>
      <c r="U22" s="8">
        <f t="shared" si="2"/>
        <v>0.21192581799936794</v>
      </c>
    </row>
    <row r="23" spans="1:21">
      <c r="A23" s="1" t="s">
        <v>72</v>
      </c>
      <c r="C23" s="6">
        <v>0</v>
      </c>
      <c r="D23" s="6"/>
      <c r="E23" s="6">
        <v>-18918539577</v>
      </c>
      <c r="F23" s="6"/>
      <c r="G23" s="6">
        <v>15496743433</v>
      </c>
      <c r="H23" s="6"/>
      <c r="I23" s="6">
        <f t="shared" si="3"/>
        <v>-3421796144</v>
      </c>
      <c r="J23" s="6"/>
      <c r="K23" s="8">
        <f t="shared" si="1"/>
        <v>1.9692228379367691E-3</v>
      </c>
      <c r="L23" s="6"/>
      <c r="M23" s="6">
        <v>15019620000</v>
      </c>
      <c r="N23" s="6"/>
      <c r="O23" s="6">
        <v>26681390921</v>
      </c>
      <c r="P23" s="6"/>
      <c r="Q23" s="6">
        <v>20643687927</v>
      </c>
      <c r="R23" s="6"/>
      <c r="S23" s="6">
        <f t="shared" si="0"/>
        <v>62344698848</v>
      </c>
      <c r="T23" s="6"/>
      <c r="U23" s="8">
        <f t="shared" si="2"/>
        <v>3.1476761396452599E-2</v>
      </c>
    </row>
    <row r="24" spans="1:21">
      <c r="A24" s="1" t="s">
        <v>19</v>
      </c>
      <c r="C24" s="6">
        <v>0</v>
      </c>
      <c r="D24" s="6"/>
      <c r="E24" s="6">
        <v>-3019052188</v>
      </c>
      <c r="F24" s="6"/>
      <c r="G24" s="6">
        <v>570137815</v>
      </c>
      <c r="H24" s="6"/>
      <c r="I24" s="6">
        <f t="shared" si="3"/>
        <v>-2448914373</v>
      </c>
      <c r="J24" s="6"/>
      <c r="K24" s="8">
        <f t="shared" si="1"/>
        <v>1.4093353047694602E-3</v>
      </c>
      <c r="L24" s="6"/>
      <c r="M24" s="6">
        <v>0</v>
      </c>
      <c r="N24" s="6"/>
      <c r="O24" s="6">
        <v>25087527194</v>
      </c>
      <c r="P24" s="6"/>
      <c r="Q24" s="6">
        <v>896212879</v>
      </c>
      <c r="R24" s="6"/>
      <c r="S24" s="6">
        <f t="shared" si="0"/>
        <v>25983740073</v>
      </c>
      <c r="T24" s="6"/>
      <c r="U24" s="8">
        <f t="shared" si="2"/>
        <v>1.3118741474063634E-2</v>
      </c>
    </row>
    <row r="25" spans="1:21">
      <c r="A25" s="1" t="s">
        <v>25</v>
      </c>
      <c r="C25" s="6">
        <v>102777319565</v>
      </c>
      <c r="D25" s="6"/>
      <c r="E25" s="6">
        <v>-409269322536</v>
      </c>
      <c r="F25" s="6"/>
      <c r="G25" s="6">
        <v>6806693937</v>
      </c>
      <c r="H25" s="6"/>
      <c r="I25" s="6">
        <f t="shared" si="3"/>
        <v>-299685309034</v>
      </c>
      <c r="J25" s="6"/>
      <c r="K25" s="8">
        <f t="shared" si="1"/>
        <v>0.17246706989798138</v>
      </c>
      <c r="L25" s="6"/>
      <c r="M25" s="6">
        <v>102777319565</v>
      </c>
      <c r="N25" s="6"/>
      <c r="O25" s="6">
        <v>448673612767</v>
      </c>
      <c r="P25" s="6"/>
      <c r="Q25" s="6">
        <v>6823341830</v>
      </c>
      <c r="R25" s="6"/>
      <c r="S25" s="6">
        <f t="shared" si="0"/>
        <v>558274274162</v>
      </c>
      <c r="T25" s="6"/>
      <c r="U25" s="8">
        <f t="shared" si="2"/>
        <v>0.28186303641338001</v>
      </c>
    </row>
    <row r="26" spans="1:21">
      <c r="A26" s="1" t="s">
        <v>24</v>
      </c>
      <c r="C26" s="6">
        <v>0</v>
      </c>
      <c r="D26" s="6"/>
      <c r="E26" s="6">
        <v>-34070467321</v>
      </c>
      <c r="F26" s="6"/>
      <c r="G26" s="6">
        <v>647820820</v>
      </c>
      <c r="H26" s="6"/>
      <c r="I26" s="6">
        <f t="shared" si="3"/>
        <v>-33422646501</v>
      </c>
      <c r="J26" s="6"/>
      <c r="K26" s="8">
        <f t="shared" si="1"/>
        <v>1.9234529476416597E-2</v>
      </c>
      <c r="L26" s="6"/>
      <c r="M26" s="6">
        <v>48000000000</v>
      </c>
      <c r="N26" s="6"/>
      <c r="O26" s="6">
        <v>47306441879</v>
      </c>
      <c r="P26" s="6"/>
      <c r="Q26" s="6">
        <v>647820820</v>
      </c>
      <c r="R26" s="6"/>
      <c r="S26" s="6">
        <f t="shared" si="0"/>
        <v>95954262699</v>
      </c>
      <c r="T26" s="6"/>
      <c r="U26" s="8">
        <f t="shared" si="2"/>
        <v>4.8445649554145633E-2</v>
      </c>
    </row>
    <row r="27" spans="1:21">
      <c r="A27" s="1" t="s">
        <v>30</v>
      </c>
      <c r="C27" s="6">
        <v>0</v>
      </c>
      <c r="D27" s="6"/>
      <c r="E27" s="6">
        <v>-44347827749</v>
      </c>
      <c r="F27" s="6"/>
      <c r="G27" s="6">
        <v>574251529</v>
      </c>
      <c r="H27" s="6"/>
      <c r="I27" s="6">
        <f t="shared" si="3"/>
        <v>-43773576220</v>
      </c>
      <c r="J27" s="6"/>
      <c r="K27" s="8">
        <f t="shared" si="1"/>
        <v>2.5191426479844053E-2</v>
      </c>
      <c r="L27" s="6"/>
      <c r="M27" s="6">
        <v>85031005800</v>
      </c>
      <c r="N27" s="6"/>
      <c r="O27" s="6">
        <v>228469966876</v>
      </c>
      <c r="P27" s="6"/>
      <c r="Q27" s="6">
        <v>12487940813</v>
      </c>
      <c r="R27" s="6"/>
      <c r="S27" s="6">
        <f t="shared" si="0"/>
        <v>325988913489</v>
      </c>
      <c r="T27" s="6"/>
      <c r="U27" s="8">
        <f t="shared" si="2"/>
        <v>0.16458617071515863</v>
      </c>
    </row>
    <row r="28" spans="1:21">
      <c r="A28" s="1" t="s">
        <v>31</v>
      </c>
      <c r="C28" s="6">
        <v>0</v>
      </c>
      <c r="D28" s="6"/>
      <c r="E28" s="6">
        <v>-9352763841</v>
      </c>
      <c r="F28" s="6"/>
      <c r="G28" s="6">
        <v>166811547</v>
      </c>
      <c r="H28" s="6"/>
      <c r="I28" s="6">
        <f t="shared" si="3"/>
        <v>-9185952294</v>
      </c>
      <c r="J28" s="6"/>
      <c r="K28" s="8">
        <f t="shared" si="1"/>
        <v>5.2864595914812792E-3</v>
      </c>
      <c r="L28" s="6"/>
      <c r="M28" s="6">
        <v>20219295200</v>
      </c>
      <c r="N28" s="6"/>
      <c r="O28" s="6">
        <v>11557916551</v>
      </c>
      <c r="P28" s="6"/>
      <c r="Q28" s="6">
        <v>787098764</v>
      </c>
      <c r="R28" s="6"/>
      <c r="S28" s="6">
        <f t="shared" si="0"/>
        <v>32564310515</v>
      </c>
      <c r="T28" s="6"/>
      <c r="U28" s="8">
        <f t="shared" si="2"/>
        <v>1.6441157805889856E-2</v>
      </c>
    </row>
    <row r="29" spans="1:21">
      <c r="A29" s="1" t="s">
        <v>35</v>
      </c>
      <c r="C29" s="6">
        <v>0</v>
      </c>
      <c r="D29" s="6"/>
      <c r="E29" s="6">
        <v>5764300563</v>
      </c>
      <c r="F29" s="6"/>
      <c r="G29" s="6">
        <v>226131238</v>
      </c>
      <c r="H29" s="6"/>
      <c r="I29" s="6">
        <f t="shared" si="3"/>
        <v>5990431801</v>
      </c>
      <c r="J29" s="6"/>
      <c r="K29" s="8">
        <f t="shared" si="1"/>
        <v>-3.4474570123987757E-3</v>
      </c>
      <c r="L29" s="6"/>
      <c r="M29" s="6">
        <v>38076960000</v>
      </c>
      <c r="N29" s="6"/>
      <c r="O29" s="6">
        <v>70978897691</v>
      </c>
      <c r="P29" s="6"/>
      <c r="Q29" s="6">
        <v>226131238</v>
      </c>
      <c r="R29" s="6"/>
      <c r="S29" s="6">
        <f t="shared" si="0"/>
        <v>109281988929</v>
      </c>
      <c r="T29" s="6"/>
      <c r="U29" s="8">
        <f t="shared" si="2"/>
        <v>5.517458828110542E-2</v>
      </c>
    </row>
    <row r="30" spans="1:21">
      <c r="A30" s="1" t="s">
        <v>28</v>
      </c>
      <c r="C30" s="6">
        <v>0</v>
      </c>
      <c r="D30" s="6"/>
      <c r="E30" s="6">
        <v>-107938792466</v>
      </c>
      <c r="F30" s="6"/>
      <c r="G30" s="6">
        <v>-14937409851</v>
      </c>
      <c r="H30" s="6"/>
      <c r="I30" s="6">
        <f t="shared" si="3"/>
        <v>-122876202317</v>
      </c>
      <c r="J30" s="6"/>
      <c r="K30" s="8">
        <f t="shared" si="1"/>
        <v>7.0714505966658001E-2</v>
      </c>
      <c r="L30" s="6"/>
      <c r="M30" s="6">
        <v>69154721000</v>
      </c>
      <c r="N30" s="6"/>
      <c r="O30" s="6">
        <v>-71530934995</v>
      </c>
      <c r="P30" s="6"/>
      <c r="Q30" s="6">
        <v>-14937409851</v>
      </c>
      <c r="R30" s="6"/>
      <c r="S30" s="6">
        <f t="shared" si="0"/>
        <v>-17313623846</v>
      </c>
      <c r="T30" s="6"/>
      <c r="U30" s="8">
        <f t="shared" si="2"/>
        <v>-8.7413495738773092E-3</v>
      </c>
    </row>
    <row r="31" spans="1:21">
      <c r="A31" s="1" t="s">
        <v>69</v>
      </c>
      <c r="C31" s="6">
        <v>0</v>
      </c>
      <c r="D31" s="6"/>
      <c r="E31" s="6">
        <v>-12553475729</v>
      </c>
      <c r="F31" s="6"/>
      <c r="G31" s="6">
        <v>-365700577</v>
      </c>
      <c r="H31" s="6"/>
      <c r="I31" s="6">
        <f t="shared" si="3"/>
        <v>-12919176306</v>
      </c>
      <c r="J31" s="6"/>
      <c r="K31" s="8">
        <f t="shared" si="1"/>
        <v>7.4349072704743766E-3</v>
      </c>
      <c r="L31" s="6"/>
      <c r="M31" s="6">
        <v>25620000000</v>
      </c>
      <c r="N31" s="6"/>
      <c r="O31" s="6">
        <v>-96621872036</v>
      </c>
      <c r="P31" s="6"/>
      <c r="Q31" s="6">
        <v>1271242610</v>
      </c>
      <c r="R31" s="6"/>
      <c r="S31" s="6">
        <f t="shared" si="0"/>
        <v>-69730629426</v>
      </c>
      <c r="T31" s="6"/>
      <c r="U31" s="8">
        <f t="shared" si="2"/>
        <v>-3.5205790147738759E-2</v>
      </c>
    </row>
    <row r="32" spans="1:21">
      <c r="A32" s="1" t="s">
        <v>27</v>
      </c>
      <c r="C32" s="6">
        <v>0</v>
      </c>
      <c r="D32" s="6"/>
      <c r="E32" s="6">
        <v>-8729015913</v>
      </c>
      <c r="F32" s="6"/>
      <c r="G32" s="6">
        <v>9038506443</v>
      </c>
      <c r="H32" s="6"/>
      <c r="I32" s="6">
        <f t="shared" si="3"/>
        <v>309490530</v>
      </c>
      <c r="J32" s="6"/>
      <c r="K32" s="8">
        <f t="shared" si="1"/>
        <v>-1.7810991483809295E-4</v>
      </c>
      <c r="L32" s="6"/>
      <c r="M32" s="6">
        <v>9332258000</v>
      </c>
      <c r="N32" s="6"/>
      <c r="O32" s="6">
        <v>12870674071</v>
      </c>
      <c r="P32" s="6"/>
      <c r="Q32" s="6">
        <v>9038506443</v>
      </c>
      <c r="R32" s="6"/>
      <c r="S32" s="6">
        <f t="shared" si="0"/>
        <v>31241438514</v>
      </c>
      <c r="T32" s="6"/>
      <c r="U32" s="8">
        <f t="shared" si="2"/>
        <v>1.5773262586200931E-2</v>
      </c>
    </row>
    <row r="33" spans="1:21">
      <c r="A33" s="1" t="s">
        <v>265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3"/>
        <v>0</v>
      </c>
      <c r="J33" s="6"/>
      <c r="K33" s="8">
        <f t="shared" si="1"/>
        <v>0</v>
      </c>
      <c r="L33" s="6"/>
      <c r="M33" s="6">
        <v>0</v>
      </c>
      <c r="N33" s="6"/>
      <c r="O33" s="6">
        <v>0</v>
      </c>
      <c r="P33" s="6"/>
      <c r="Q33" s="6">
        <v>1906375493</v>
      </c>
      <c r="R33" s="6"/>
      <c r="S33" s="6">
        <f t="shared" si="0"/>
        <v>1906375493</v>
      </c>
      <c r="T33" s="6"/>
      <c r="U33" s="8">
        <f t="shared" si="2"/>
        <v>9.6249605233485994E-4</v>
      </c>
    </row>
    <row r="34" spans="1:21">
      <c r="A34" s="1" t="s">
        <v>46</v>
      </c>
      <c r="C34" s="6">
        <v>0</v>
      </c>
      <c r="D34" s="6"/>
      <c r="E34" s="6">
        <v>-2776644317</v>
      </c>
      <c r="F34" s="6"/>
      <c r="G34" s="6">
        <v>0</v>
      </c>
      <c r="H34" s="6"/>
      <c r="I34" s="6">
        <f t="shared" si="3"/>
        <v>-2776644317</v>
      </c>
      <c r="J34" s="6"/>
      <c r="K34" s="8">
        <f t="shared" si="1"/>
        <v>1.597941891264152E-3</v>
      </c>
      <c r="L34" s="6"/>
      <c r="M34" s="6">
        <v>24441062100</v>
      </c>
      <c r="N34" s="6"/>
      <c r="O34" s="6">
        <v>-245812067348</v>
      </c>
      <c r="P34" s="6"/>
      <c r="Q34" s="6">
        <v>-1941827741</v>
      </c>
      <c r="R34" s="6"/>
      <c r="S34" s="6">
        <f t="shared" si="0"/>
        <v>-223312832989</v>
      </c>
      <c r="T34" s="6"/>
      <c r="U34" s="8">
        <f t="shared" si="2"/>
        <v>-0.1127467914777828</v>
      </c>
    </row>
    <row r="35" spans="1:21">
      <c r="A35" s="1" t="s">
        <v>41</v>
      </c>
      <c r="C35" s="6">
        <v>0</v>
      </c>
      <c r="D35" s="6"/>
      <c r="E35" s="6">
        <v>-19224904735</v>
      </c>
      <c r="F35" s="6"/>
      <c r="G35" s="6">
        <v>0</v>
      </c>
      <c r="H35" s="6"/>
      <c r="I35" s="6">
        <f t="shared" si="3"/>
        <v>-19224904735</v>
      </c>
      <c r="J35" s="6"/>
      <c r="K35" s="8">
        <f t="shared" si="1"/>
        <v>1.1063815571743988E-2</v>
      </c>
      <c r="L35" s="6"/>
      <c r="M35" s="6">
        <v>2994460000</v>
      </c>
      <c r="N35" s="6"/>
      <c r="O35" s="6">
        <v>-225515024788</v>
      </c>
      <c r="P35" s="6"/>
      <c r="Q35" s="6">
        <v>-44250510750</v>
      </c>
      <c r="R35" s="6"/>
      <c r="S35" s="6">
        <f t="shared" si="0"/>
        <v>-266771075538</v>
      </c>
      <c r="T35" s="6"/>
      <c r="U35" s="8">
        <f t="shared" si="2"/>
        <v>-0.13468810736671052</v>
      </c>
    </row>
    <row r="36" spans="1:21">
      <c r="A36" s="1" t="s">
        <v>266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3"/>
        <v>0</v>
      </c>
      <c r="J36" s="6"/>
      <c r="K36" s="8">
        <f t="shared" si="1"/>
        <v>0</v>
      </c>
      <c r="L36" s="6"/>
      <c r="M36" s="6">
        <v>0</v>
      </c>
      <c r="N36" s="6"/>
      <c r="O36" s="6">
        <v>0</v>
      </c>
      <c r="P36" s="6"/>
      <c r="Q36" s="6">
        <v>0</v>
      </c>
      <c r="R36" s="6"/>
      <c r="S36" s="6">
        <f t="shared" si="0"/>
        <v>0</v>
      </c>
      <c r="T36" s="6"/>
      <c r="U36" s="8">
        <f t="shared" si="2"/>
        <v>0</v>
      </c>
    </row>
    <row r="37" spans="1:21">
      <c r="A37" s="1" t="s">
        <v>37</v>
      </c>
      <c r="C37" s="5">
        <v>3089</v>
      </c>
      <c r="D37" s="6"/>
      <c r="E37" s="6">
        <v>5961792022</v>
      </c>
      <c r="F37" s="6"/>
      <c r="G37" s="6">
        <v>0</v>
      </c>
      <c r="H37" s="6"/>
      <c r="I37" s="6">
        <f t="shared" si="3"/>
        <v>5961795111</v>
      </c>
      <c r="J37" s="6"/>
      <c r="K37" s="8">
        <f t="shared" si="1"/>
        <v>-3.4309767717363398E-3</v>
      </c>
      <c r="L37" s="6"/>
      <c r="M37" s="6">
        <v>2219112485</v>
      </c>
      <c r="N37" s="6"/>
      <c r="O37" s="6">
        <v>-11436907190</v>
      </c>
      <c r="P37" s="6"/>
      <c r="Q37" s="6">
        <v>-7787752626</v>
      </c>
      <c r="R37" s="6"/>
      <c r="S37" s="6">
        <f t="shared" si="0"/>
        <v>-17005547331</v>
      </c>
      <c r="T37" s="6"/>
      <c r="U37" s="8">
        <f t="shared" si="2"/>
        <v>-8.5858070637089938E-3</v>
      </c>
    </row>
    <row r="38" spans="1:21">
      <c r="A38" s="1" t="s">
        <v>74</v>
      </c>
      <c r="C38" s="6">
        <v>0</v>
      </c>
      <c r="D38" s="6"/>
      <c r="E38" s="6">
        <v>-158915971777</v>
      </c>
      <c r="F38" s="6"/>
      <c r="G38" s="6">
        <v>0</v>
      </c>
      <c r="H38" s="6"/>
      <c r="I38" s="6">
        <f t="shared" si="3"/>
        <v>-158915971777</v>
      </c>
      <c r="J38" s="6"/>
      <c r="K38" s="8">
        <f t="shared" si="1"/>
        <v>9.1455173764490472E-2</v>
      </c>
      <c r="L38" s="6"/>
      <c r="M38" s="6">
        <v>91873220683</v>
      </c>
      <c r="N38" s="6"/>
      <c r="O38" s="6">
        <v>-66902410491</v>
      </c>
      <c r="P38" s="6"/>
      <c r="Q38" s="6">
        <v>133962868200</v>
      </c>
      <c r="R38" s="6"/>
      <c r="S38" s="6">
        <f t="shared" si="0"/>
        <v>158933678392</v>
      </c>
      <c r="T38" s="6"/>
      <c r="U38" s="8">
        <f t="shared" si="2"/>
        <v>8.0242868520424393E-2</v>
      </c>
    </row>
    <row r="39" spans="1:21">
      <c r="A39" s="1" t="s">
        <v>77</v>
      </c>
      <c r="C39" s="6">
        <v>0</v>
      </c>
      <c r="D39" s="6"/>
      <c r="E39" s="6">
        <v>-28121516743</v>
      </c>
      <c r="F39" s="6"/>
      <c r="G39" s="6">
        <v>0</v>
      </c>
      <c r="H39" s="6"/>
      <c r="I39" s="6">
        <f t="shared" si="3"/>
        <v>-28121516743</v>
      </c>
      <c r="J39" s="6"/>
      <c r="K39" s="8">
        <f t="shared" si="1"/>
        <v>1.6183761591069473E-2</v>
      </c>
      <c r="L39" s="6"/>
      <c r="M39" s="6">
        <v>11179823200</v>
      </c>
      <c r="N39" s="6"/>
      <c r="O39" s="6">
        <v>-111098158864</v>
      </c>
      <c r="P39" s="6"/>
      <c r="Q39" s="6">
        <v>-9259777122</v>
      </c>
      <c r="R39" s="6"/>
      <c r="S39" s="6">
        <f t="shared" si="0"/>
        <v>-109178112786</v>
      </c>
      <c r="T39" s="6"/>
      <c r="U39" s="8">
        <f t="shared" si="2"/>
        <v>-5.5122143011043782E-2</v>
      </c>
    </row>
    <row r="40" spans="1:21">
      <c r="A40" s="1" t="s">
        <v>267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3"/>
        <v>0</v>
      </c>
      <c r="J40" s="6"/>
      <c r="K40" s="8">
        <f t="shared" si="1"/>
        <v>0</v>
      </c>
      <c r="L40" s="6"/>
      <c r="M40" s="6">
        <v>0</v>
      </c>
      <c r="N40" s="6"/>
      <c r="O40" s="6">
        <v>0</v>
      </c>
      <c r="P40" s="6"/>
      <c r="Q40" s="6">
        <v>-1171702936</v>
      </c>
      <c r="R40" s="6"/>
      <c r="S40" s="6">
        <f t="shared" si="0"/>
        <v>-1171702936</v>
      </c>
      <c r="T40" s="6"/>
      <c r="U40" s="8">
        <f t="shared" si="2"/>
        <v>-5.9157257033054251E-4</v>
      </c>
    </row>
    <row r="41" spans="1:21">
      <c r="A41" s="1" t="s">
        <v>258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3"/>
        <v>0</v>
      </c>
      <c r="J41" s="6"/>
      <c r="K41" s="8">
        <f t="shared" si="1"/>
        <v>0</v>
      </c>
      <c r="L41" s="6"/>
      <c r="M41" s="6">
        <v>16969040</v>
      </c>
      <c r="N41" s="6"/>
      <c r="O41" s="6">
        <v>0</v>
      </c>
      <c r="P41" s="6"/>
      <c r="Q41" s="6">
        <v>1256935671</v>
      </c>
      <c r="R41" s="6"/>
      <c r="S41" s="6">
        <f t="shared" si="0"/>
        <v>1273904711</v>
      </c>
      <c r="T41" s="6"/>
      <c r="U41" s="8">
        <f t="shared" si="2"/>
        <v>6.4317248091495512E-4</v>
      </c>
    </row>
    <row r="42" spans="1:21">
      <c r="A42" s="1" t="s">
        <v>268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3"/>
        <v>0</v>
      </c>
      <c r="J42" s="6"/>
      <c r="K42" s="8">
        <f t="shared" si="1"/>
        <v>0</v>
      </c>
      <c r="L42" s="6"/>
      <c r="M42" s="6">
        <v>0</v>
      </c>
      <c r="N42" s="6"/>
      <c r="O42" s="6">
        <v>0</v>
      </c>
      <c r="P42" s="6"/>
      <c r="Q42" s="6">
        <v>457762745</v>
      </c>
      <c r="R42" s="6"/>
      <c r="S42" s="6">
        <f t="shared" si="0"/>
        <v>457762745</v>
      </c>
      <c r="T42" s="6"/>
      <c r="U42" s="8">
        <f t="shared" si="2"/>
        <v>2.3111650175229627E-4</v>
      </c>
    </row>
    <row r="43" spans="1:21">
      <c r="A43" s="1" t="s">
        <v>89</v>
      </c>
      <c r="C43" s="6">
        <v>0</v>
      </c>
      <c r="D43" s="6"/>
      <c r="E43" s="6">
        <v>737034644</v>
      </c>
      <c r="F43" s="6"/>
      <c r="G43" s="6">
        <v>0</v>
      </c>
      <c r="H43" s="6"/>
      <c r="I43" s="6">
        <f t="shared" si="3"/>
        <v>737034644</v>
      </c>
      <c r="J43" s="6"/>
      <c r="K43" s="8">
        <f t="shared" si="1"/>
        <v>-4.2415894817707071E-4</v>
      </c>
      <c r="L43" s="6"/>
      <c r="M43" s="6">
        <v>5095182500</v>
      </c>
      <c r="N43" s="6"/>
      <c r="O43" s="6">
        <v>-46839177788</v>
      </c>
      <c r="P43" s="6"/>
      <c r="Q43" s="6">
        <v>-4776</v>
      </c>
      <c r="R43" s="6"/>
      <c r="S43" s="6">
        <f t="shared" si="0"/>
        <v>-41744000064</v>
      </c>
      <c r="T43" s="6"/>
      <c r="U43" s="8">
        <f t="shared" si="2"/>
        <v>-2.1075824473088808E-2</v>
      </c>
    </row>
    <row r="44" spans="1:21">
      <c r="A44" s="1" t="s">
        <v>269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3"/>
        <v>0</v>
      </c>
      <c r="J44" s="6"/>
      <c r="K44" s="8">
        <f t="shared" si="1"/>
        <v>0</v>
      </c>
      <c r="L44" s="6"/>
      <c r="M44" s="6">
        <v>0</v>
      </c>
      <c r="N44" s="6"/>
      <c r="O44" s="6">
        <v>0</v>
      </c>
      <c r="P44" s="6"/>
      <c r="Q44" s="6">
        <v>15479786703</v>
      </c>
      <c r="R44" s="6"/>
      <c r="S44" s="6">
        <f t="shared" si="0"/>
        <v>15479786703</v>
      </c>
      <c r="T44" s="6"/>
      <c r="U44" s="8">
        <f t="shared" si="2"/>
        <v>7.8154768813025015E-3</v>
      </c>
    </row>
    <row r="45" spans="1:21">
      <c r="A45" s="1" t="s">
        <v>68</v>
      </c>
      <c r="C45" s="6">
        <v>0</v>
      </c>
      <c r="D45" s="6"/>
      <c r="E45" s="6">
        <v>417690784</v>
      </c>
      <c r="F45" s="6"/>
      <c r="G45" s="6">
        <v>0</v>
      </c>
      <c r="H45" s="6"/>
      <c r="I45" s="6">
        <f t="shared" si="3"/>
        <v>417690784</v>
      </c>
      <c r="J45" s="6"/>
      <c r="K45" s="8">
        <f t="shared" si="1"/>
        <v>-2.4037850194284224E-4</v>
      </c>
      <c r="L45" s="6"/>
      <c r="M45" s="6">
        <v>130620000</v>
      </c>
      <c r="N45" s="6"/>
      <c r="O45" s="6">
        <v>327761395</v>
      </c>
      <c r="P45" s="6"/>
      <c r="Q45" s="6">
        <v>1350855745</v>
      </c>
      <c r="R45" s="6"/>
      <c r="S45" s="6">
        <f t="shared" si="0"/>
        <v>1809237140</v>
      </c>
      <c r="T45" s="6"/>
      <c r="U45" s="8">
        <f t="shared" si="2"/>
        <v>9.1345257604379636E-4</v>
      </c>
    </row>
    <row r="46" spans="1:21">
      <c r="A46" s="1" t="s">
        <v>47</v>
      </c>
      <c r="C46" s="6">
        <v>0</v>
      </c>
      <c r="D46" s="6"/>
      <c r="E46" s="6">
        <v>-14120929742</v>
      </c>
      <c r="F46" s="6"/>
      <c r="G46" s="6">
        <v>0</v>
      </c>
      <c r="H46" s="6"/>
      <c r="I46" s="6">
        <f t="shared" si="3"/>
        <v>-14120929742</v>
      </c>
      <c r="J46" s="6"/>
      <c r="K46" s="8">
        <f t="shared" si="1"/>
        <v>8.126509052740042E-3</v>
      </c>
      <c r="L46" s="6"/>
      <c r="M46" s="6">
        <v>22690010370</v>
      </c>
      <c r="N46" s="6"/>
      <c r="O46" s="6">
        <v>-59399288446</v>
      </c>
      <c r="P46" s="6"/>
      <c r="Q46" s="6">
        <v>-1357210481</v>
      </c>
      <c r="R46" s="6"/>
      <c r="S46" s="6">
        <f t="shared" si="0"/>
        <v>-38066488557</v>
      </c>
      <c r="T46" s="6"/>
      <c r="U46" s="8">
        <f t="shared" si="2"/>
        <v>-1.9219112445001737E-2</v>
      </c>
    </row>
    <row r="47" spans="1:21">
      <c r="A47" s="1" t="s">
        <v>270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3"/>
        <v>0</v>
      </c>
      <c r="J47" s="6"/>
      <c r="K47" s="8">
        <f t="shared" si="1"/>
        <v>0</v>
      </c>
      <c r="L47" s="6"/>
      <c r="M47" s="6">
        <v>0</v>
      </c>
      <c r="N47" s="6"/>
      <c r="O47" s="6">
        <v>0</v>
      </c>
      <c r="P47" s="6"/>
      <c r="Q47" s="6">
        <v>16045303888</v>
      </c>
      <c r="R47" s="6"/>
      <c r="S47" s="6">
        <f t="shared" si="0"/>
        <v>16045303888</v>
      </c>
      <c r="T47" s="6"/>
      <c r="U47" s="8">
        <f t="shared" si="2"/>
        <v>8.1009967382712159E-3</v>
      </c>
    </row>
    <row r="48" spans="1:21">
      <c r="A48" s="1" t="s">
        <v>60</v>
      </c>
      <c r="C48" s="6">
        <v>0</v>
      </c>
      <c r="D48" s="6"/>
      <c r="E48" s="6">
        <v>-34547705120</v>
      </c>
      <c r="F48" s="6"/>
      <c r="G48" s="6">
        <v>0</v>
      </c>
      <c r="H48" s="6"/>
      <c r="I48" s="6">
        <f t="shared" si="3"/>
        <v>-34547705120</v>
      </c>
      <c r="J48" s="6"/>
      <c r="K48" s="8">
        <f t="shared" si="1"/>
        <v>1.9881993858664262E-2</v>
      </c>
      <c r="L48" s="6"/>
      <c r="M48" s="6">
        <v>0</v>
      </c>
      <c r="N48" s="6"/>
      <c r="O48" s="6">
        <v>27486015854</v>
      </c>
      <c r="P48" s="6"/>
      <c r="Q48" s="6">
        <v>63379422</v>
      </c>
      <c r="R48" s="6"/>
      <c r="S48" s="6">
        <f t="shared" si="0"/>
        <v>27549395276</v>
      </c>
      <c r="T48" s="6"/>
      <c r="U48" s="8">
        <f t="shared" si="2"/>
        <v>1.3909213738178621E-2</v>
      </c>
    </row>
    <row r="49" spans="1:21">
      <c r="A49" s="1" t="s">
        <v>271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3"/>
        <v>0</v>
      </c>
      <c r="J49" s="6"/>
      <c r="K49" s="8">
        <f t="shared" si="1"/>
        <v>0</v>
      </c>
      <c r="L49" s="6"/>
      <c r="M49" s="6">
        <v>0</v>
      </c>
      <c r="N49" s="6"/>
      <c r="O49" s="6">
        <v>0</v>
      </c>
      <c r="P49" s="6"/>
      <c r="Q49" s="6">
        <v>632147011</v>
      </c>
      <c r="R49" s="6"/>
      <c r="S49" s="6">
        <f t="shared" si="0"/>
        <v>632147011</v>
      </c>
      <c r="T49" s="6"/>
      <c r="U49" s="8">
        <f t="shared" si="2"/>
        <v>3.1916010503539415E-4</v>
      </c>
    </row>
    <row r="50" spans="1:21">
      <c r="A50" s="1" t="s">
        <v>272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3"/>
        <v>0</v>
      </c>
      <c r="J50" s="6"/>
      <c r="K50" s="8">
        <f t="shared" si="1"/>
        <v>0</v>
      </c>
      <c r="L50" s="6"/>
      <c r="M50" s="6">
        <v>0</v>
      </c>
      <c r="N50" s="6"/>
      <c r="O50" s="6">
        <v>0</v>
      </c>
      <c r="P50" s="6"/>
      <c r="Q50" s="6">
        <v>0</v>
      </c>
      <c r="R50" s="6"/>
      <c r="S50" s="6">
        <f t="shared" si="0"/>
        <v>0</v>
      </c>
      <c r="T50" s="6"/>
      <c r="U50" s="8">
        <f t="shared" si="2"/>
        <v>0</v>
      </c>
    </row>
    <row r="51" spans="1:21">
      <c r="A51" s="1" t="s">
        <v>40</v>
      </c>
      <c r="C51" s="6">
        <v>0</v>
      </c>
      <c r="D51" s="6"/>
      <c r="E51" s="6">
        <v>-20576325012</v>
      </c>
      <c r="F51" s="6"/>
      <c r="G51" s="6">
        <v>0</v>
      </c>
      <c r="H51" s="6"/>
      <c r="I51" s="6">
        <f t="shared" si="3"/>
        <v>-20576325012</v>
      </c>
      <c r="J51" s="6"/>
      <c r="K51" s="8">
        <f t="shared" si="1"/>
        <v>1.1841549709350531E-2</v>
      </c>
      <c r="L51" s="6"/>
      <c r="M51" s="6">
        <v>24768214800</v>
      </c>
      <c r="N51" s="6"/>
      <c r="O51" s="6">
        <v>62573543456</v>
      </c>
      <c r="P51" s="6"/>
      <c r="Q51" s="6">
        <v>4474534847</v>
      </c>
      <c r="R51" s="6"/>
      <c r="S51" s="6">
        <f t="shared" si="0"/>
        <v>91816293103</v>
      </c>
      <c r="T51" s="6"/>
      <c r="U51" s="8">
        <f t="shared" si="2"/>
        <v>4.6356460191684774E-2</v>
      </c>
    </row>
    <row r="52" spans="1:21">
      <c r="A52" s="1" t="s">
        <v>227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3"/>
        <v>0</v>
      </c>
      <c r="J52" s="6"/>
      <c r="K52" s="8">
        <f t="shared" si="1"/>
        <v>0</v>
      </c>
      <c r="L52" s="6"/>
      <c r="M52" s="6">
        <v>5013127600</v>
      </c>
      <c r="N52" s="6"/>
      <c r="O52" s="6">
        <v>0</v>
      </c>
      <c r="P52" s="6"/>
      <c r="Q52" s="6">
        <v>51551621889</v>
      </c>
      <c r="R52" s="6"/>
      <c r="S52" s="6">
        <f t="shared" si="0"/>
        <v>56564749489</v>
      </c>
      <c r="T52" s="6"/>
      <c r="U52" s="8">
        <f t="shared" si="2"/>
        <v>2.8558564818097348E-2</v>
      </c>
    </row>
    <row r="53" spans="1:21">
      <c r="A53" s="1" t="s">
        <v>273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3"/>
        <v>0</v>
      </c>
      <c r="J53" s="6"/>
      <c r="K53" s="8">
        <f t="shared" si="1"/>
        <v>0</v>
      </c>
      <c r="L53" s="6"/>
      <c r="M53" s="6">
        <v>0</v>
      </c>
      <c r="N53" s="6"/>
      <c r="O53" s="6">
        <v>0</v>
      </c>
      <c r="P53" s="6"/>
      <c r="Q53" s="6">
        <v>-13958124051</v>
      </c>
      <c r="R53" s="6"/>
      <c r="S53" s="6">
        <f t="shared" si="0"/>
        <v>-13958124051</v>
      </c>
      <c r="T53" s="6"/>
      <c r="U53" s="8">
        <f t="shared" si="2"/>
        <v>-7.0472156961827685E-3</v>
      </c>
    </row>
    <row r="54" spans="1:21">
      <c r="A54" s="1" t="s">
        <v>16</v>
      </c>
      <c r="C54" s="6">
        <v>0</v>
      </c>
      <c r="D54" s="6"/>
      <c r="E54" s="6">
        <v>-27228222360</v>
      </c>
      <c r="F54" s="6"/>
      <c r="G54" s="6">
        <v>0</v>
      </c>
      <c r="H54" s="6"/>
      <c r="I54" s="6">
        <f t="shared" si="3"/>
        <v>-27228222360</v>
      </c>
      <c r="J54" s="6"/>
      <c r="K54" s="8">
        <f t="shared" si="1"/>
        <v>1.5669676114911362E-2</v>
      </c>
      <c r="L54" s="6"/>
      <c r="M54" s="6">
        <v>727200000</v>
      </c>
      <c r="N54" s="6"/>
      <c r="O54" s="6">
        <v>-201199696531</v>
      </c>
      <c r="P54" s="6"/>
      <c r="Q54" s="6">
        <v>-3800256331</v>
      </c>
      <c r="R54" s="6"/>
      <c r="S54" s="6">
        <f t="shared" si="0"/>
        <v>-204272752862</v>
      </c>
      <c r="T54" s="6"/>
      <c r="U54" s="8">
        <f t="shared" si="2"/>
        <v>-0.10313378395346874</v>
      </c>
    </row>
    <row r="55" spans="1:21">
      <c r="A55" s="1" t="s">
        <v>274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3"/>
        <v>0</v>
      </c>
      <c r="J55" s="6"/>
      <c r="K55" s="8">
        <f t="shared" si="1"/>
        <v>0</v>
      </c>
      <c r="L55" s="6"/>
      <c r="M55" s="6">
        <v>0</v>
      </c>
      <c r="N55" s="6"/>
      <c r="O55" s="6">
        <v>0</v>
      </c>
      <c r="P55" s="6"/>
      <c r="Q55" s="6">
        <v>-1342988682</v>
      </c>
      <c r="R55" s="6"/>
      <c r="S55" s="6">
        <f t="shared" si="0"/>
        <v>-1342988682</v>
      </c>
      <c r="T55" s="6"/>
      <c r="U55" s="8">
        <f t="shared" si="2"/>
        <v>-6.780517843949207E-4</v>
      </c>
    </row>
    <row r="56" spans="1:21">
      <c r="A56" s="1" t="s">
        <v>17</v>
      </c>
      <c r="C56" s="6">
        <v>0</v>
      </c>
      <c r="D56" s="6"/>
      <c r="E56" s="6">
        <v>8266857459</v>
      </c>
      <c r="F56" s="6"/>
      <c r="G56" s="6">
        <v>0</v>
      </c>
      <c r="H56" s="6"/>
      <c r="I56" s="6">
        <f t="shared" si="3"/>
        <v>8266857459</v>
      </c>
      <c r="J56" s="6"/>
      <c r="K56" s="8">
        <f t="shared" si="1"/>
        <v>-4.757526112353562E-3</v>
      </c>
      <c r="L56" s="6"/>
      <c r="M56" s="6">
        <v>799332188</v>
      </c>
      <c r="N56" s="6"/>
      <c r="O56" s="6">
        <v>-34570495204</v>
      </c>
      <c r="P56" s="6"/>
      <c r="Q56" s="6">
        <v>-4182975115</v>
      </c>
      <c r="R56" s="6"/>
      <c r="S56" s="6">
        <f t="shared" si="0"/>
        <v>-37954138131</v>
      </c>
      <c r="T56" s="6"/>
      <c r="U56" s="8">
        <f t="shared" si="2"/>
        <v>-1.9162388655853058E-2</v>
      </c>
    </row>
    <row r="57" spans="1:21">
      <c r="A57" s="1" t="s">
        <v>253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3"/>
        <v>0</v>
      </c>
      <c r="J57" s="6"/>
      <c r="K57" s="8">
        <f t="shared" si="1"/>
        <v>0</v>
      </c>
      <c r="L57" s="6"/>
      <c r="M57" s="6">
        <v>477631000</v>
      </c>
      <c r="N57" s="6"/>
      <c r="O57" s="6">
        <v>0</v>
      </c>
      <c r="P57" s="6"/>
      <c r="Q57" s="6">
        <v>-3118896985</v>
      </c>
      <c r="R57" s="6"/>
      <c r="S57" s="6">
        <f t="shared" si="0"/>
        <v>-2641265985</v>
      </c>
      <c r="T57" s="6"/>
      <c r="U57" s="8">
        <f t="shared" si="2"/>
        <v>-1.3335295659556853E-3</v>
      </c>
    </row>
    <row r="58" spans="1:21">
      <c r="A58" s="1" t="s">
        <v>275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3"/>
        <v>0</v>
      </c>
      <c r="J58" s="6"/>
      <c r="K58" s="8">
        <f t="shared" si="1"/>
        <v>0</v>
      </c>
      <c r="L58" s="6"/>
      <c r="M58" s="6">
        <v>0</v>
      </c>
      <c r="N58" s="6"/>
      <c r="O58" s="6">
        <v>0</v>
      </c>
      <c r="P58" s="6"/>
      <c r="Q58" s="6">
        <v>5343241756</v>
      </c>
      <c r="R58" s="6"/>
      <c r="S58" s="6">
        <f t="shared" si="0"/>
        <v>5343241756</v>
      </c>
      <c r="T58" s="6"/>
      <c r="U58" s="8">
        <f t="shared" si="2"/>
        <v>2.697710454055226E-3</v>
      </c>
    </row>
    <row r="59" spans="1:21">
      <c r="A59" s="1" t="s">
        <v>39</v>
      </c>
      <c r="C59" s="6">
        <v>0</v>
      </c>
      <c r="D59" s="6"/>
      <c r="E59" s="6">
        <v>-38856024549</v>
      </c>
      <c r="F59" s="6"/>
      <c r="G59" s="6">
        <v>0</v>
      </c>
      <c r="H59" s="6"/>
      <c r="I59" s="6">
        <f t="shared" si="3"/>
        <v>-38856024549</v>
      </c>
      <c r="J59" s="6"/>
      <c r="K59" s="8">
        <f t="shared" si="1"/>
        <v>2.2361405447104434E-2</v>
      </c>
      <c r="L59" s="6"/>
      <c r="M59" s="6">
        <v>6181423820</v>
      </c>
      <c r="N59" s="6"/>
      <c r="O59" s="6">
        <v>-121793680005</v>
      </c>
      <c r="P59" s="6"/>
      <c r="Q59" s="6">
        <v>4882025340</v>
      </c>
      <c r="R59" s="6"/>
      <c r="S59" s="6">
        <f t="shared" si="0"/>
        <v>-110730230845</v>
      </c>
      <c r="T59" s="6"/>
      <c r="U59" s="8">
        <f t="shared" si="2"/>
        <v>-5.5905780605017587E-2</v>
      </c>
    </row>
    <row r="60" spans="1:21">
      <c r="A60" s="1" t="s">
        <v>222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3"/>
        <v>0</v>
      </c>
      <c r="J60" s="6"/>
      <c r="K60" s="8">
        <f t="shared" si="1"/>
        <v>0</v>
      </c>
      <c r="L60" s="6"/>
      <c r="M60" s="6">
        <v>1604338000</v>
      </c>
      <c r="N60" s="6"/>
      <c r="O60" s="6">
        <v>0</v>
      </c>
      <c r="P60" s="6"/>
      <c r="Q60" s="6">
        <v>-16036842895</v>
      </c>
      <c r="R60" s="6"/>
      <c r="S60" s="6">
        <f t="shared" si="0"/>
        <v>-14432504895</v>
      </c>
      <c r="T60" s="6"/>
      <c r="U60" s="8">
        <f t="shared" si="2"/>
        <v>-7.2867223890299157E-3</v>
      </c>
    </row>
    <row r="61" spans="1:21">
      <c r="A61" s="1" t="s">
        <v>92</v>
      </c>
      <c r="C61" s="6">
        <v>0</v>
      </c>
      <c r="D61" s="6"/>
      <c r="E61" s="6">
        <v>-1574575200</v>
      </c>
      <c r="F61" s="6"/>
      <c r="G61" s="6">
        <v>0</v>
      </c>
      <c r="H61" s="6"/>
      <c r="I61" s="6">
        <f t="shared" si="3"/>
        <v>-1574575200</v>
      </c>
      <c r="J61" s="6"/>
      <c r="K61" s="8">
        <f t="shared" si="1"/>
        <v>9.061584365058703E-4</v>
      </c>
      <c r="L61" s="6"/>
      <c r="M61" s="6">
        <v>293095000</v>
      </c>
      <c r="N61" s="6"/>
      <c r="O61" s="6">
        <v>-17146350734</v>
      </c>
      <c r="P61" s="6"/>
      <c r="Q61" s="6">
        <v>1795099011</v>
      </c>
      <c r="R61" s="6"/>
      <c r="S61" s="6">
        <f t="shared" si="0"/>
        <v>-15058156723</v>
      </c>
      <c r="T61" s="6"/>
      <c r="U61" s="8">
        <f t="shared" si="2"/>
        <v>-7.6026031883778163E-3</v>
      </c>
    </row>
    <row r="62" spans="1:21">
      <c r="A62" s="1" t="s">
        <v>243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3"/>
        <v>0</v>
      </c>
      <c r="J62" s="6"/>
      <c r="K62" s="8">
        <f t="shared" si="1"/>
        <v>0</v>
      </c>
      <c r="L62" s="6"/>
      <c r="M62" s="6">
        <v>594704684</v>
      </c>
      <c r="N62" s="6"/>
      <c r="O62" s="6">
        <v>0</v>
      </c>
      <c r="P62" s="6"/>
      <c r="Q62" s="6">
        <v>-803192336</v>
      </c>
      <c r="R62" s="6"/>
      <c r="S62" s="6">
        <f t="shared" si="0"/>
        <v>-208487652</v>
      </c>
      <c r="T62" s="6"/>
      <c r="U62" s="8">
        <f t="shared" si="2"/>
        <v>-1.0526181371266929E-4</v>
      </c>
    </row>
    <row r="63" spans="1:21">
      <c r="A63" s="1" t="s">
        <v>88</v>
      </c>
      <c r="C63" s="6">
        <v>0</v>
      </c>
      <c r="D63" s="6"/>
      <c r="E63" s="6">
        <v>-1053878640</v>
      </c>
      <c r="F63" s="6"/>
      <c r="G63" s="6">
        <v>0</v>
      </c>
      <c r="H63" s="6"/>
      <c r="I63" s="6">
        <f t="shared" si="3"/>
        <v>-1053878640</v>
      </c>
      <c r="J63" s="6"/>
      <c r="K63" s="8">
        <f t="shared" si="1"/>
        <v>6.0650073790653692E-4</v>
      </c>
      <c r="L63" s="6"/>
      <c r="M63" s="6">
        <v>0</v>
      </c>
      <c r="N63" s="6"/>
      <c r="O63" s="6">
        <v>-9943531995</v>
      </c>
      <c r="P63" s="6"/>
      <c r="Q63" s="6">
        <v>1757129466</v>
      </c>
      <c r="R63" s="6"/>
      <c r="S63" s="6">
        <f t="shared" si="0"/>
        <v>-8186402529</v>
      </c>
      <c r="T63" s="6"/>
      <c r="U63" s="8">
        <f t="shared" si="2"/>
        <v>-4.1331732105867004E-3</v>
      </c>
    </row>
    <row r="64" spans="1:21">
      <c r="A64" s="1" t="s">
        <v>20</v>
      </c>
      <c r="C64" s="5">
        <v>8414</v>
      </c>
      <c r="D64" s="6"/>
      <c r="E64" s="6">
        <v>7351831531</v>
      </c>
      <c r="F64" s="6"/>
      <c r="G64" s="6">
        <v>0</v>
      </c>
      <c r="H64" s="6"/>
      <c r="I64" s="6">
        <f t="shared" si="3"/>
        <v>7351839945</v>
      </c>
      <c r="J64" s="6"/>
      <c r="K64" s="8">
        <f t="shared" si="1"/>
        <v>-4.2309391066254589E-3</v>
      </c>
      <c r="L64" s="6"/>
      <c r="M64" s="6">
        <v>15400004564</v>
      </c>
      <c r="N64" s="6"/>
      <c r="O64" s="6">
        <v>23084902661</v>
      </c>
      <c r="P64" s="6"/>
      <c r="Q64" s="6">
        <v>3789685177</v>
      </c>
      <c r="R64" s="6"/>
      <c r="S64" s="6">
        <f t="shared" si="0"/>
        <v>42274592402</v>
      </c>
      <c r="T64" s="6"/>
      <c r="U64" s="8">
        <f t="shared" si="2"/>
        <v>2.1343711378160414E-2</v>
      </c>
    </row>
    <row r="65" spans="1:21">
      <c r="A65" s="1" t="s">
        <v>276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3"/>
        <v>0</v>
      </c>
      <c r="J65" s="6"/>
      <c r="K65" s="8">
        <f t="shared" si="1"/>
        <v>0</v>
      </c>
      <c r="L65" s="6"/>
      <c r="M65" s="6">
        <v>0</v>
      </c>
      <c r="N65" s="6"/>
      <c r="O65" s="6">
        <v>0</v>
      </c>
      <c r="P65" s="6"/>
      <c r="Q65" s="6">
        <v>139337007</v>
      </c>
      <c r="R65" s="6"/>
      <c r="S65" s="6">
        <f t="shared" si="0"/>
        <v>139337007</v>
      </c>
      <c r="T65" s="6"/>
      <c r="U65" s="8">
        <f t="shared" si="2"/>
        <v>7.0348847681947596E-5</v>
      </c>
    </row>
    <row r="66" spans="1:21">
      <c r="A66" s="1" t="s">
        <v>87</v>
      </c>
      <c r="C66" s="6">
        <v>0</v>
      </c>
      <c r="D66" s="6"/>
      <c r="E66" s="6">
        <v>-20620769782</v>
      </c>
      <c r="F66" s="6"/>
      <c r="G66" s="6">
        <v>0</v>
      </c>
      <c r="H66" s="6"/>
      <c r="I66" s="6">
        <f t="shared" si="3"/>
        <v>-20620769782</v>
      </c>
      <c r="J66" s="6"/>
      <c r="K66" s="8">
        <f t="shared" si="1"/>
        <v>1.1867127403762372E-2</v>
      </c>
      <c r="L66" s="6"/>
      <c r="M66" s="6">
        <v>90665200000</v>
      </c>
      <c r="N66" s="6"/>
      <c r="O66" s="6">
        <v>97173575089</v>
      </c>
      <c r="P66" s="6"/>
      <c r="Q66" s="6">
        <v>-240659505</v>
      </c>
      <c r="R66" s="6"/>
      <c r="S66" s="6">
        <f t="shared" si="0"/>
        <v>187598115584</v>
      </c>
      <c r="T66" s="6"/>
      <c r="U66" s="8">
        <f t="shared" si="2"/>
        <v>9.4715047658797596E-2</v>
      </c>
    </row>
    <row r="67" spans="1:21">
      <c r="A67" s="1" t="s">
        <v>21</v>
      </c>
      <c r="C67" s="6">
        <v>0</v>
      </c>
      <c r="D67" s="6"/>
      <c r="E67" s="6">
        <v>26731970502</v>
      </c>
      <c r="F67" s="6"/>
      <c r="G67" s="6">
        <v>0</v>
      </c>
      <c r="H67" s="6"/>
      <c r="I67" s="6">
        <f t="shared" si="3"/>
        <v>26731970502</v>
      </c>
      <c r="J67" s="6"/>
      <c r="K67" s="8">
        <f t="shared" si="1"/>
        <v>-1.5384086193414812E-2</v>
      </c>
      <c r="L67" s="6"/>
      <c r="M67" s="6">
        <v>42275820375</v>
      </c>
      <c r="N67" s="6"/>
      <c r="O67" s="6">
        <v>45275769824</v>
      </c>
      <c r="P67" s="6"/>
      <c r="Q67" s="6">
        <v>15872824039</v>
      </c>
      <c r="R67" s="6"/>
      <c r="S67" s="6">
        <f t="shared" si="0"/>
        <v>103424414238</v>
      </c>
      <c r="T67" s="6"/>
      <c r="U67" s="8">
        <f t="shared" si="2"/>
        <v>5.2217200013659787E-2</v>
      </c>
    </row>
    <row r="68" spans="1:21">
      <c r="A68" s="1" t="s">
        <v>277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3"/>
        <v>0</v>
      </c>
      <c r="J68" s="6"/>
      <c r="K68" s="8">
        <f t="shared" si="1"/>
        <v>0</v>
      </c>
      <c r="L68" s="6"/>
      <c r="M68" s="6">
        <v>0</v>
      </c>
      <c r="N68" s="6"/>
      <c r="O68" s="6">
        <v>0</v>
      </c>
      <c r="P68" s="6"/>
      <c r="Q68" s="6">
        <v>-1755922527</v>
      </c>
      <c r="R68" s="6"/>
      <c r="S68" s="6">
        <f t="shared" si="0"/>
        <v>-1755922527</v>
      </c>
      <c r="T68" s="6"/>
      <c r="U68" s="8">
        <f t="shared" si="2"/>
        <v>-8.8653494899042511E-4</v>
      </c>
    </row>
    <row r="69" spans="1:21">
      <c r="A69" s="1" t="s">
        <v>260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3"/>
        <v>0</v>
      </c>
      <c r="J69" s="6"/>
      <c r="K69" s="8">
        <f t="shared" si="1"/>
        <v>0</v>
      </c>
      <c r="L69" s="6"/>
      <c r="M69" s="6">
        <v>330921030</v>
      </c>
      <c r="N69" s="6"/>
      <c r="O69" s="6">
        <v>0</v>
      </c>
      <c r="P69" s="6"/>
      <c r="Q69" s="6">
        <v>4992036199</v>
      </c>
      <c r="R69" s="6"/>
      <c r="S69" s="6">
        <f t="shared" si="0"/>
        <v>5322957229</v>
      </c>
      <c r="T69" s="6"/>
      <c r="U69" s="8">
        <f t="shared" si="2"/>
        <v>2.6874691468034965E-3</v>
      </c>
    </row>
    <row r="70" spans="1:21">
      <c r="A70" s="1" t="s">
        <v>246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3"/>
        <v>0</v>
      </c>
      <c r="J70" s="6"/>
      <c r="K70" s="8">
        <f t="shared" si="1"/>
        <v>0</v>
      </c>
      <c r="L70" s="6"/>
      <c r="M70" s="6">
        <v>663903372</v>
      </c>
      <c r="N70" s="6"/>
      <c r="O70" s="6">
        <v>0</v>
      </c>
      <c r="P70" s="6"/>
      <c r="Q70" s="6">
        <v>-3735643623</v>
      </c>
      <c r="R70" s="6"/>
      <c r="S70" s="6">
        <f t="shared" si="0"/>
        <v>-3071740251</v>
      </c>
      <c r="T70" s="6"/>
      <c r="U70" s="8">
        <f t="shared" si="2"/>
        <v>-1.5508685860900289E-3</v>
      </c>
    </row>
    <row r="71" spans="1:21">
      <c r="A71" s="1" t="s">
        <v>83</v>
      </c>
      <c r="C71" s="6">
        <v>0</v>
      </c>
      <c r="D71" s="6"/>
      <c r="E71" s="6">
        <v>-1522460660</v>
      </c>
      <c r="F71" s="6"/>
      <c r="G71" s="6">
        <v>0</v>
      </c>
      <c r="H71" s="6"/>
      <c r="I71" s="6">
        <f t="shared" si="3"/>
        <v>-1522460660</v>
      </c>
      <c r="J71" s="6"/>
      <c r="K71" s="8">
        <f t="shared" si="1"/>
        <v>8.7616683617733565E-4</v>
      </c>
      <c r="L71" s="6"/>
      <c r="M71" s="6">
        <v>7899998700</v>
      </c>
      <c r="N71" s="6"/>
      <c r="O71" s="6">
        <v>-114844033423</v>
      </c>
      <c r="P71" s="6"/>
      <c r="Q71" s="6">
        <v>-1835016176</v>
      </c>
      <c r="R71" s="6"/>
      <c r="S71" s="6">
        <f t="shared" si="0"/>
        <v>-108779050899</v>
      </c>
      <c r="T71" s="6"/>
      <c r="U71" s="8">
        <f t="shared" si="2"/>
        <v>-5.4920663558393895E-2</v>
      </c>
    </row>
    <row r="72" spans="1:21">
      <c r="A72" s="1" t="s">
        <v>278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3"/>
        <v>0</v>
      </c>
      <c r="J72" s="6"/>
      <c r="K72" s="8">
        <f t="shared" si="1"/>
        <v>0</v>
      </c>
      <c r="L72" s="6"/>
      <c r="M72" s="6">
        <v>0</v>
      </c>
      <c r="N72" s="6"/>
      <c r="O72" s="6">
        <v>0</v>
      </c>
      <c r="P72" s="6"/>
      <c r="Q72" s="6">
        <v>17432048708</v>
      </c>
      <c r="R72" s="6"/>
      <c r="S72" s="6">
        <f t="shared" ref="S72:S112" si="4">M72+O72+Q72</f>
        <v>17432048708</v>
      </c>
      <c r="T72" s="6"/>
      <c r="U72" s="8">
        <f t="shared" si="2"/>
        <v>8.8011402408219048E-3</v>
      </c>
    </row>
    <row r="73" spans="1:21">
      <c r="A73" s="1" t="s">
        <v>279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113" si="5">C73+E73+G73</f>
        <v>0</v>
      </c>
      <c r="J73" s="6"/>
      <c r="K73" s="8">
        <f t="shared" ref="K73:K113" si="6">I73/$I$114</f>
        <v>0</v>
      </c>
      <c r="L73" s="6"/>
      <c r="M73" s="6">
        <v>0</v>
      </c>
      <c r="N73" s="6"/>
      <c r="O73" s="6">
        <v>0</v>
      </c>
      <c r="P73" s="6"/>
      <c r="Q73" s="6">
        <v>0</v>
      </c>
      <c r="R73" s="6"/>
      <c r="S73" s="6">
        <f t="shared" si="4"/>
        <v>0</v>
      </c>
      <c r="T73" s="6"/>
      <c r="U73" s="8">
        <f t="shared" ref="U73:U113" si="7">S73/$S$114</f>
        <v>0</v>
      </c>
    </row>
    <row r="74" spans="1:21">
      <c r="A74" s="1" t="s">
        <v>256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f t="shared" si="5"/>
        <v>0</v>
      </c>
      <c r="J74" s="6"/>
      <c r="K74" s="8">
        <f t="shared" si="6"/>
        <v>0</v>
      </c>
      <c r="L74" s="6"/>
      <c r="M74" s="6">
        <v>1901067000</v>
      </c>
      <c r="N74" s="6"/>
      <c r="O74" s="6">
        <v>0</v>
      </c>
      <c r="P74" s="6"/>
      <c r="Q74" s="6">
        <v>21960971682</v>
      </c>
      <c r="R74" s="6"/>
      <c r="S74" s="6">
        <f t="shared" si="4"/>
        <v>23862038682</v>
      </c>
      <c r="T74" s="6"/>
      <c r="U74" s="8">
        <f t="shared" si="7"/>
        <v>1.2047531095746584E-2</v>
      </c>
    </row>
    <row r="75" spans="1:21">
      <c r="A75" s="1" t="s">
        <v>280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f t="shared" si="5"/>
        <v>0</v>
      </c>
      <c r="J75" s="6"/>
      <c r="K75" s="8">
        <f t="shared" si="6"/>
        <v>0</v>
      </c>
      <c r="L75" s="6"/>
      <c r="M75" s="6">
        <v>0</v>
      </c>
      <c r="N75" s="6"/>
      <c r="O75" s="6">
        <v>0</v>
      </c>
      <c r="P75" s="6"/>
      <c r="Q75" s="6">
        <v>-234752</v>
      </c>
      <c r="R75" s="6"/>
      <c r="S75" s="6">
        <f t="shared" si="4"/>
        <v>-234752</v>
      </c>
      <c r="T75" s="6"/>
      <c r="U75" s="8">
        <f t="shared" si="7"/>
        <v>-1.185222292813607E-7</v>
      </c>
    </row>
    <row r="76" spans="1:21">
      <c r="A76" s="1" t="s">
        <v>29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5"/>
        <v>0</v>
      </c>
      <c r="J76" s="6"/>
      <c r="K76" s="8">
        <f t="shared" si="6"/>
        <v>0</v>
      </c>
      <c r="L76" s="6"/>
      <c r="M76" s="6">
        <v>0</v>
      </c>
      <c r="N76" s="6"/>
      <c r="O76" s="6">
        <v>0</v>
      </c>
      <c r="P76" s="6"/>
      <c r="Q76" s="6">
        <v>2097507090</v>
      </c>
      <c r="R76" s="6"/>
      <c r="S76" s="6">
        <f t="shared" si="4"/>
        <v>2097507090</v>
      </c>
      <c r="T76" s="6"/>
      <c r="U76" s="8">
        <f t="shared" si="7"/>
        <v>1.0589950937170277E-3</v>
      </c>
    </row>
    <row r="77" spans="1:21">
      <c r="A77" s="1" t="s">
        <v>71</v>
      </c>
      <c r="C77" s="6">
        <v>0</v>
      </c>
      <c r="D77" s="6"/>
      <c r="E77" s="6">
        <v>1507392764</v>
      </c>
      <c r="F77" s="6"/>
      <c r="G77" s="6">
        <v>0</v>
      </c>
      <c r="H77" s="6"/>
      <c r="I77" s="6">
        <f t="shared" si="5"/>
        <v>1507392764</v>
      </c>
      <c r="J77" s="6"/>
      <c r="K77" s="8">
        <f t="shared" si="6"/>
        <v>-8.6749535381130255E-4</v>
      </c>
      <c r="L77" s="6"/>
      <c r="M77" s="6">
        <v>373807190</v>
      </c>
      <c r="N77" s="6"/>
      <c r="O77" s="6">
        <v>2131429889</v>
      </c>
      <c r="P77" s="6"/>
      <c r="Q77" s="6">
        <v>-272641454</v>
      </c>
      <c r="R77" s="6"/>
      <c r="S77" s="6">
        <f t="shared" si="4"/>
        <v>2232595625</v>
      </c>
      <c r="T77" s="6"/>
      <c r="U77" s="8">
        <f t="shared" si="7"/>
        <v>1.1271989612817476E-3</v>
      </c>
    </row>
    <row r="78" spans="1:21">
      <c r="A78" s="1" t="s">
        <v>29</v>
      </c>
      <c r="C78" s="6">
        <v>0</v>
      </c>
      <c r="D78" s="6"/>
      <c r="E78" s="6">
        <v>-64977072300</v>
      </c>
      <c r="F78" s="6"/>
      <c r="G78" s="6">
        <v>0</v>
      </c>
      <c r="H78" s="6"/>
      <c r="I78" s="6">
        <f t="shared" si="5"/>
        <v>-64977072300</v>
      </c>
      <c r="J78" s="6"/>
      <c r="K78" s="8">
        <f t="shared" si="6"/>
        <v>3.7393909318587576E-2</v>
      </c>
      <c r="L78" s="6"/>
      <c r="M78" s="6">
        <v>51000000000</v>
      </c>
      <c r="N78" s="6"/>
      <c r="O78" s="6">
        <v>30755793250</v>
      </c>
      <c r="P78" s="6"/>
      <c r="Q78" s="6">
        <v>6020814435</v>
      </c>
      <c r="R78" s="6"/>
      <c r="S78" s="6">
        <f t="shared" si="4"/>
        <v>87776607685</v>
      </c>
      <c r="T78" s="6"/>
      <c r="U78" s="8">
        <f t="shared" si="7"/>
        <v>4.4316892812762479E-2</v>
      </c>
    </row>
    <row r="79" spans="1:21">
      <c r="A79" s="1" t="s">
        <v>32</v>
      </c>
      <c r="C79" s="6">
        <v>0</v>
      </c>
      <c r="D79" s="6"/>
      <c r="E79" s="6">
        <v>-110544111731</v>
      </c>
      <c r="F79" s="6"/>
      <c r="G79" s="6">
        <v>0</v>
      </c>
      <c r="H79" s="6"/>
      <c r="I79" s="6">
        <f t="shared" si="5"/>
        <v>-110544111731</v>
      </c>
      <c r="J79" s="6"/>
      <c r="K79" s="8">
        <f t="shared" si="6"/>
        <v>6.3617462951971557E-2</v>
      </c>
      <c r="L79" s="6"/>
      <c r="M79" s="6">
        <v>13174768930</v>
      </c>
      <c r="N79" s="6"/>
      <c r="O79" s="6">
        <v>89522951421</v>
      </c>
      <c r="P79" s="6"/>
      <c r="Q79" s="6">
        <v>14009875340</v>
      </c>
      <c r="R79" s="6"/>
      <c r="S79" s="6">
        <f t="shared" si="4"/>
        <v>116707595691</v>
      </c>
      <c r="T79" s="6"/>
      <c r="U79" s="8">
        <f t="shared" si="7"/>
        <v>5.8923648852257045E-2</v>
      </c>
    </row>
    <row r="80" spans="1:21">
      <c r="A80" s="1" t="s">
        <v>70</v>
      </c>
      <c r="C80" s="6">
        <v>0</v>
      </c>
      <c r="D80" s="6"/>
      <c r="E80" s="6">
        <v>-7584559431</v>
      </c>
      <c r="F80" s="6"/>
      <c r="G80" s="6">
        <v>0</v>
      </c>
      <c r="H80" s="6"/>
      <c r="I80" s="6">
        <f t="shared" si="5"/>
        <v>-7584559431</v>
      </c>
      <c r="J80" s="6"/>
      <c r="K80" s="8">
        <f t="shared" si="6"/>
        <v>4.3648677532713669E-3</v>
      </c>
      <c r="L80" s="6"/>
      <c r="M80" s="6">
        <v>1320000000</v>
      </c>
      <c r="N80" s="6"/>
      <c r="O80" s="6">
        <v>13020551719</v>
      </c>
      <c r="P80" s="6"/>
      <c r="Q80" s="6">
        <v>214838543</v>
      </c>
      <c r="R80" s="6"/>
      <c r="S80" s="6">
        <f t="shared" si="4"/>
        <v>14555390262</v>
      </c>
      <c r="T80" s="6"/>
      <c r="U80" s="8">
        <f t="shared" si="7"/>
        <v>7.3487650878904069E-3</v>
      </c>
    </row>
    <row r="81" spans="1:21">
      <c r="A81" s="1" t="s">
        <v>78</v>
      </c>
      <c r="C81" s="6">
        <v>0</v>
      </c>
      <c r="D81" s="6"/>
      <c r="E81" s="6">
        <v>-25624388274</v>
      </c>
      <c r="F81" s="6"/>
      <c r="G81" s="6">
        <v>0</v>
      </c>
      <c r="H81" s="6"/>
      <c r="I81" s="6">
        <f t="shared" si="5"/>
        <v>-25624388274</v>
      </c>
      <c r="J81" s="6"/>
      <c r="K81" s="8">
        <f t="shared" si="6"/>
        <v>1.4746679367734992E-2</v>
      </c>
      <c r="L81" s="6"/>
      <c r="M81" s="6">
        <v>13268139302</v>
      </c>
      <c r="N81" s="6"/>
      <c r="O81" s="6">
        <v>-106014880798</v>
      </c>
      <c r="P81" s="6"/>
      <c r="Q81" s="6">
        <v>4507821089</v>
      </c>
      <c r="R81" s="6"/>
      <c r="S81" s="6">
        <f t="shared" si="4"/>
        <v>-88238920407</v>
      </c>
      <c r="T81" s="6"/>
      <c r="U81" s="8">
        <f t="shared" si="7"/>
        <v>-4.4550306519297776E-2</v>
      </c>
    </row>
    <row r="82" spans="1:21">
      <c r="A82" s="1" t="s">
        <v>84</v>
      </c>
      <c r="C82" s="6">
        <v>0</v>
      </c>
      <c r="D82" s="6"/>
      <c r="E82" s="6">
        <v>-25322348486</v>
      </c>
      <c r="F82" s="6"/>
      <c r="G82" s="6">
        <v>0</v>
      </c>
      <c r="H82" s="6"/>
      <c r="I82" s="6">
        <f t="shared" si="5"/>
        <v>-25322348486</v>
      </c>
      <c r="J82" s="6"/>
      <c r="K82" s="8">
        <f t="shared" si="6"/>
        <v>1.4572857309533742E-2</v>
      </c>
      <c r="L82" s="6"/>
      <c r="M82" s="6">
        <v>0</v>
      </c>
      <c r="N82" s="6"/>
      <c r="O82" s="6">
        <v>-90588659607</v>
      </c>
      <c r="P82" s="6"/>
      <c r="Q82" s="6">
        <v>-238571924</v>
      </c>
      <c r="R82" s="6"/>
      <c r="S82" s="6">
        <f t="shared" si="4"/>
        <v>-90827231531</v>
      </c>
      <c r="T82" s="6"/>
      <c r="U82" s="8">
        <f t="shared" si="7"/>
        <v>-4.5857100090769903E-2</v>
      </c>
    </row>
    <row r="83" spans="1:21">
      <c r="A83" s="1" t="s">
        <v>18</v>
      </c>
      <c r="C83" s="6">
        <v>0</v>
      </c>
      <c r="D83" s="6"/>
      <c r="E83" s="6">
        <v>-6143229000</v>
      </c>
      <c r="F83" s="6"/>
      <c r="G83" s="6">
        <v>0</v>
      </c>
      <c r="H83" s="6"/>
      <c r="I83" s="6">
        <f t="shared" si="5"/>
        <v>-6143229000</v>
      </c>
      <c r="J83" s="6"/>
      <c r="K83" s="8">
        <f t="shared" si="6"/>
        <v>3.5353908697009335E-3</v>
      </c>
      <c r="L83" s="6"/>
      <c r="M83" s="6">
        <v>1680000000</v>
      </c>
      <c r="N83" s="6"/>
      <c r="O83" s="6">
        <v>-13835764740</v>
      </c>
      <c r="P83" s="6"/>
      <c r="Q83" s="6">
        <v>0</v>
      </c>
      <c r="R83" s="6"/>
      <c r="S83" s="6">
        <f t="shared" si="4"/>
        <v>-12155764740</v>
      </c>
      <c r="T83" s="6"/>
      <c r="U83" s="8">
        <f t="shared" si="7"/>
        <v>-6.1372356171813655E-3</v>
      </c>
    </row>
    <row r="84" spans="1:21">
      <c r="A84" s="1" t="s">
        <v>56</v>
      </c>
      <c r="C84" s="6">
        <v>0</v>
      </c>
      <c r="D84" s="6"/>
      <c r="E84" s="6">
        <v>7648302905</v>
      </c>
      <c r="F84" s="6"/>
      <c r="G84" s="6">
        <v>0</v>
      </c>
      <c r="H84" s="6"/>
      <c r="I84" s="6">
        <f t="shared" si="5"/>
        <v>7648302905</v>
      </c>
      <c r="J84" s="6"/>
      <c r="K84" s="8">
        <f t="shared" si="6"/>
        <v>-4.4015517342824309E-3</v>
      </c>
      <c r="L84" s="6"/>
      <c r="M84" s="6">
        <v>4702563921</v>
      </c>
      <c r="N84" s="6"/>
      <c r="O84" s="6">
        <v>-10474225507</v>
      </c>
      <c r="P84" s="6"/>
      <c r="Q84" s="6">
        <v>0</v>
      </c>
      <c r="R84" s="6"/>
      <c r="S84" s="6">
        <f t="shared" si="4"/>
        <v>-5771661586</v>
      </c>
      <c r="T84" s="6"/>
      <c r="U84" s="8">
        <f t="shared" si="7"/>
        <v>-2.9140122249451078E-3</v>
      </c>
    </row>
    <row r="85" spans="1:21">
      <c r="A85" s="1" t="s">
        <v>54</v>
      </c>
      <c r="C85" s="6">
        <v>0</v>
      </c>
      <c r="D85" s="6"/>
      <c r="E85" s="6">
        <v>-30776876746</v>
      </c>
      <c r="F85" s="6"/>
      <c r="G85" s="6">
        <v>0</v>
      </c>
      <c r="H85" s="6"/>
      <c r="I85" s="6">
        <f t="shared" si="5"/>
        <v>-30776876746</v>
      </c>
      <c r="J85" s="6"/>
      <c r="K85" s="8">
        <f t="shared" si="6"/>
        <v>1.771190509839685E-2</v>
      </c>
      <c r="L85" s="6"/>
      <c r="M85" s="6">
        <v>11624174769</v>
      </c>
      <c r="N85" s="6"/>
      <c r="O85" s="6">
        <v>-191323118503</v>
      </c>
      <c r="P85" s="6"/>
      <c r="Q85" s="6">
        <v>0</v>
      </c>
      <c r="R85" s="6"/>
      <c r="S85" s="6">
        <f t="shared" si="4"/>
        <v>-179698943734</v>
      </c>
      <c r="T85" s="6"/>
      <c r="U85" s="8">
        <f t="shared" si="7"/>
        <v>-9.0726892255910421E-2</v>
      </c>
    </row>
    <row r="86" spans="1:21">
      <c r="A86" s="1" t="s">
        <v>86</v>
      </c>
      <c r="C86" s="6">
        <v>0</v>
      </c>
      <c r="D86" s="6"/>
      <c r="E86" s="6">
        <v>26962819121</v>
      </c>
      <c r="F86" s="6"/>
      <c r="G86" s="6">
        <v>0</v>
      </c>
      <c r="H86" s="6"/>
      <c r="I86" s="6">
        <f t="shared" si="5"/>
        <v>26962819121</v>
      </c>
      <c r="J86" s="6"/>
      <c r="K86" s="8">
        <f t="shared" si="6"/>
        <v>-1.5516938167498094E-2</v>
      </c>
      <c r="L86" s="6"/>
      <c r="M86" s="6">
        <v>9222104080</v>
      </c>
      <c r="N86" s="6"/>
      <c r="O86" s="6">
        <v>57363941507</v>
      </c>
      <c r="P86" s="6"/>
      <c r="Q86" s="6">
        <v>0</v>
      </c>
      <c r="R86" s="6"/>
      <c r="S86" s="6">
        <f t="shared" si="4"/>
        <v>66586045587</v>
      </c>
      <c r="T86" s="6"/>
      <c r="U86" s="8">
        <f t="shared" si="7"/>
        <v>3.3618144092495701E-2</v>
      </c>
    </row>
    <row r="87" spans="1:21">
      <c r="A87" s="1" t="s">
        <v>90</v>
      </c>
      <c r="C87" s="6">
        <v>0</v>
      </c>
      <c r="D87" s="6"/>
      <c r="E87" s="6">
        <v>-1916913932</v>
      </c>
      <c r="F87" s="6"/>
      <c r="G87" s="6">
        <v>0</v>
      </c>
      <c r="H87" s="6"/>
      <c r="I87" s="6">
        <f t="shared" si="5"/>
        <v>-1916913932</v>
      </c>
      <c r="J87" s="6"/>
      <c r="K87" s="8">
        <f t="shared" si="6"/>
        <v>1.103172291509126E-3</v>
      </c>
      <c r="L87" s="6"/>
      <c r="M87" s="6">
        <v>2683170893</v>
      </c>
      <c r="N87" s="6"/>
      <c r="O87" s="6">
        <v>-8940606387</v>
      </c>
      <c r="P87" s="6"/>
      <c r="Q87" s="6">
        <v>0</v>
      </c>
      <c r="R87" s="6"/>
      <c r="S87" s="6">
        <f t="shared" si="4"/>
        <v>-6257435494</v>
      </c>
      <c r="T87" s="6"/>
      <c r="U87" s="8">
        <f t="shared" si="7"/>
        <v>-3.1592710789820431E-3</v>
      </c>
    </row>
    <row r="88" spans="1:21">
      <c r="A88" s="1" t="s">
        <v>64</v>
      </c>
      <c r="C88" s="6">
        <v>0</v>
      </c>
      <c r="D88" s="6"/>
      <c r="E88" s="6">
        <v>1666273221</v>
      </c>
      <c r="F88" s="6"/>
      <c r="G88" s="6">
        <v>0</v>
      </c>
      <c r="H88" s="6"/>
      <c r="I88" s="6">
        <f t="shared" si="5"/>
        <v>1666273221</v>
      </c>
      <c r="J88" s="6"/>
      <c r="K88" s="8">
        <f t="shared" si="6"/>
        <v>-9.5893008903795798E-4</v>
      </c>
      <c r="L88" s="6"/>
      <c r="M88" s="6">
        <v>11767007200</v>
      </c>
      <c r="N88" s="6"/>
      <c r="O88" s="6">
        <v>-21019573883</v>
      </c>
      <c r="P88" s="6"/>
      <c r="Q88" s="6">
        <v>0</v>
      </c>
      <c r="R88" s="6"/>
      <c r="S88" s="6">
        <f t="shared" si="4"/>
        <v>-9252566683</v>
      </c>
      <c r="T88" s="6"/>
      <c r="U88" s="8">
        <f t="shared" si="7"/>
        <v>-4.6714610731478541E-3</v>
      </c>
    </row>
    <row r="89" spans="1:21">
      <c r="A89" s="1" t="s">
        <v>63</v>
      </c>
      <c r="C89" s="6">
        <v>0</v>
      </c>
      <c r="D89" s="6"/>
      <c r="E89" s="6">
        <v>-5359818562</v>
      </c>
      <c r="F89" s="6"/>
      <c r="G89" s="6">
        <v>0</v>
      </c>
      <c r="H89" s="6"/>
      <c r="I89" s="6">
        <f t="shared" si="5"/>
        <v>-5359818562</v>
      </c>
      <c r="J89" s="6"/>
      <c r="K89" s="8">
        <f t="shared" si="6"/>
        <v>3.0845429345623264E-3</v>
      </c>
      <c r="L89" s="6"/>
      <c r="M89" s="6">
        <v>3550264570</v>
      </c>
      <c r="N89" s="6"/>
      <c r="O89" s="6">
        <v>-5207262057</v>
      </c>
      <c r="P89" s="6"/>
      <c r="Q89" s="6">
        <v>0</v>
      </c>
      <c r="R89" s="6"/>
      <c r="S89" s="6">
        <f t="shared" si="4"/>
        <v>-1656997487</v>
      </c>
      <c r="T89" s="6"/>
      <c r="U89" s="8">
        <f t="shared" si="7"/>
        <v>-8.3658940529943301E-4</v>
      </c>
    </row>
    <row r="90" spans="1:21">
      <c r="A90" s="1" t="s">
        <v>50</v>
      </c>
      <c r="C90" s="6">
        <v>0</v>
      </c>
      <c r="D90" s="6"/>
      <c r="E90" s="6">
        <v>10566479628</v>
      </c>
      <c r="F90" s="6"/>
      <c r="G90" s="6">
        <v>0</v>
      </c>
      <c r="H90" s="6"/>
      <c r="I90" s="6">
        <f t="shared" si="5"/>
        <v>10566479628</v>
      </c>
      <c r="J90" s="6"/>
      <c r="K90" s="8">
        <f t="shared" si="6"/>
        <v>-6.0809446630936464E-3</v>
      </c>
      <c r="L90" s="6"/>
      <c r="M90" s="6">
        <v>27224041015</v>
      </c>
      <c r="N90" s="6"/>
      <c r="O90" s="6">
        <v>9994017187</v>
      </c>
      <c r="P90" s="6"/>
      <c r="Q90" s="6">
        <v>0</v>
      </c>
      <c r="R90" s="6"/>
      <c r="S90" s="6">
        <f t="shared" si="4"/>
        <v>37218058202</v>
      </c>
      <c r="T90" s="6"/>
      <c r="U90" s="8">
        <f t="shared" si="7"/>
        <v>1.8790754616039358E-2</v>
      </c>
    </row>
    <row r="91" spans="1:21">
      <c r="A91" s="1" t="s">
        <v>73</v>
      </c>
      <c r="C91" s="6">
        <v>0</v>
      </c>
      <c r="D91" s="6"/>
      <c r="E91" s="6">
        <v>-156340499314</v>
      </c>
      <c r="F91" s="6"/>
      <c r="G91" s="6">
        <v>0</v>
      </c>
      <c r="H91" s="6"/>
      <c r="I91" s="6">
        <f t="shared" si="5"/>
        <v>-156340499314</v>
      </c>
      <c r="J91" s="6"/>
      <c r="K91" s="8">
        <f t="shared" si="6"/>
        <v>8.9973005049820004E-2</v>
      </c>
      <c r="L91" s="6"/>
      <c r="M91" s="6">
        <v>71278635200</v>
      </c>
      <c r="N91" s="6"/>
      <c r="O91" s="6">
        <v>-111092989772</v>
      </c>
      <c r="P91" s="6"/>
      <c r="Q91" s="6">
        <v>0</v>
      </c>
      <c r="R91" s="6"/>
      <c r="S91" s="6">
        <f t="shared" si="4"/>
        <v>-39814354572</v>
      </c>
      <c r="T91" s="6"/>
      <c r="U91" s="8">
        <f t="shared" si="7"/>
        <v>-2.0101579800265709E-2</v>
      </c>
    </row>
    <row r="92" spans="1:21">
      <c r="A92" s="1" t="s">
        <v>80</v>
      </c>
      <c r="C92" s="6">
        <v>20288166863</v>
      </c>
      <c r="D92" s="6"/>
      <c r="E92" s="6">
        <v>-31036229100</v>
      </c>
      <c r="F92" s="6"/>
      <c r="G92" s="6">
        <v>0</v>
      </c>
      <c r="H92" s="6"/>
      <c r="I92" s="6">
        <f t="shared" si="5"/>
        <v>-10748062237</v>
      </c>
      <c r="J92" s="6"/>
      <c r="K92" s="8">
        <f t="shared" si="6"/>
        <v>6.1854443485123527E-3</v>
      </c>
      <c r="L92" s="6"/>
      <c r="M92" s="6">
        <v>20288166863</v>
      </c>
      <c r="N92" s="6"/>
      <c r="O92" s="6">
        <v>59119599450</v>
      </c>
      <c r="P92" s="6"/>
      <c r="Q92" s="6">
        <v>0</v>
      </c>
      <c r="R92" s="6"/>
      <c r="S92" s="6">
        <f t="shared" si="4"/>
        <v>79407766313</v>
      </c>
      <c r="T92" s="6"/>
      <c r="U92" s="8">
        <f t="shared" si="7"/>
        <v>4.0091609382114306E-2</v>
      </c>
    </row>
    <row r="93" spans="1:21">
      <c r="A93" s="1" t="s">
        <v>66</v>
      </c>
      <c r="C93" s="6">
        <v>0</v>
      </c>
      <c r="D93" s="6"/>
      <c r="E93" s="6">
        <v>-2925612859</v>
      </c>
      <c r="F93" s="6"/>
      <c r="G93" s="6">
        <v>0</v>
      </c>
      <c r="H93" s="6"/>
      <c r="I93" s="6">
        <f t="shared" si="5"/>
        <v>-2925612859</v>
      </c>
      <c r="J93" s="6"/>
      <c r="K93" s="8">
        <f t="shared" si="6"/>
        <v>1.6836723797840265E-3</v>
      </c>
      <c r="L93" s="6"/>
      <c r="M93" s="6">
        <v>2729584000</v>
      </c>
      <c r="N93" s="6"/>
      <c r="O93" s="6">
        <v>-14791408308</v>
      </c>
      <c r="P93" s="6"/>
      <c r="Q93" s="6">
        <v>0</v>
      </c>
      <c r="R93" s="6"/>
      <c r="S93" s="6">
        <f t="shared" si="4"/>
        <v>-12061824308</v>
      </c>
      <c r="T93" s="6"/>
      <c r="U93" s="8">
        <f t="shared" si="7"/>
        <v>-6.0898067159566947E-3</v>
      </c>
    </row>
    <row r="94" spans="1:21">
      <c r="A94" s="1" t="s">
        <v>65</v>
      </c>
      <c r="C94" s="5">
        <v>8193</v>
      </c>
      <c r="D94" s="6"/>
      <c r="E94" s="6">
        <v>-35103603345</v>
      </c>
      <c r="F94" s="6"/>
      <c r="G94" s="6">
        <v>0</v>
      </c>
      <c r="H94" s="6"/>
      <c r="I94" s="6">
        <f t="shared" si="5"/>
        <v>-35103595152</v>
      </c>
      <c r="J94" s="6"/>
      <c r="K94" s="8">
        <f t="shared" si="6"/>
        <v>2.0201905186028189E-2</v>
      </c>
      <c r="L94" s="6"/>
      <c r="M94" s="6">
        <v>100896350993</v>
      </c>
      <c r="N94" s="6"/>
      <c r="O94" s="6">
        <v>-78002941980</v>
      </c>
      <c r="P94" s="6"/>
      <c r="Q94" s="6">
        <v>0</v>
      </c>
      <c r="R94" s="6"/>
      <c r="S94" s="6">
        <f t="shared" si="4"/>
        <v>22893409013</v>
      </c>
      <c r="T94" s="6"/>
      <c r="U94" s="8">
        <f t="shared" si="7"/>
        <v>1.1558486709679813E-2</v>
      </c>
    </row>
    <row r="95" spans="1:21">
      <c r="A95" s="1" t="s">
        <v>81</v>
      </c>
      <c r="C95" s="6">
        <v>0</v>
      </c>
      <c r="D95" s="6"/>
      <c r="E95" s="6">
        <v>-12237471216</v>
      </c>
      <c r="F95" s="6"/>
      <c r="G95" s="6">
        <v>0</v>
      </c>
      <c r="H95" s="6"/>
      <c r="I95" s="6">
        <f t="shared" si="5"/>
        <v>-12237471216</v>
      </c>
      <c r="J95" s="6"/>
      <c r="K95" s="8">
        <f t="shared" si="6"/>
        <v>7.0425901435994627E-3</v>
      </c>
      <c r="L95" s="6"/>
      <c r="M95" s="6">
        <v>1044536913</v>
      </c>
      <c r="N95" s="6"/>
      <c r="O95" s="6">
        <v>-17804635937</v>
      </c>
      <c r="P95" s="6"/>
      <c r="Q95" s="6">
        <v>0</v>
      </c>
      <c r="R95" s="6"/>
      <c r="S95" s="6">
        <f t="shared" si="4"/>
        <v>-16760099024</v>
      </c>
      <c r="T95" s="6"/>
      <c r="U95" s="8">
        <f t="shared" si="7"/>
        <v>-8.4618844538101382E-3</v>
      </c>
    </row>
    <row r="96" spans="1:21">
      <c r="A96" s="1" t="s">
        <v>34</v>
      </c>
      <c r="C96" s="6">
        <v>0</v>
      </c>
      <c r="D96" s="6"/>
      <c r="E96" s="6">
        <v>-23991606692</v>
      </c>
      <c r="F96" s="6"/>
      <c r="G96" s="6">
        <v>0</v>
      </c>
      <c r="H96" s="6"/>
      <c r="I96" s="6">
        <f t="shared" si="5"/>
        <v>-23991606692</v>
      </c>
      <c r="J96" s="6"/>
      <c r="K96" s="8">
        <f t="shared" si="6"/>
        <v>1.3807023512936376E-2</v>
      </c>
      <c r="L96" s="6"/>
      <c r="M96" s="6">
        <v>38927760000</v>
      </c>
      <c r="N96" s="6"/>
      <c r="O96" s="6">
        <v>141279606512</v>
      </c>
      <c r="P96" s="6"/>
      <c r="Q96" s="6">
        <v>0</v>
      </c>
      <c r="R96" s="6"/>
      <c r="S96" s="6">
        <f t="shared" si="4"/>
        <v>180207366512</v>
      </c>
      <c r="T96" s="6"/>
      <c r="U96" s="8">
        <f t="shared" si="7"/>
        <v>9.0983586133133967E-2</v>
      </c>
    </row>
    <row r="97" spans="1:21">
      <c r="A97" s="1" t="s">
        <v>26</v>
      </c>
      <c r="C97" s="6">
        <v>0</v>
      </c>
      <c r="D97" s="6"/>
      <c r="E97" s="6">
        <v>-27379232477</v>
      </c>
      <c r="F97" s="6"/>
      <c r="G97" s="6">
        <v>0</v>
      </c>
      <c r="H97" s="6"/>
      <c r="I97" s="6">
        <f t="shared" si="5"/>
        <v>-27379232477</v>
      </c>
      <c r="J97" s="6"/>
      <c r="K97" s="8">
        <f t="shared" si="6"/>
        <v>1.5756581517408039E-2</v>
      </c>
      <c r="L97" s="6"/>
      <c r="M97" s="6">
        <v>17375942220</v>
      </c>
      <c r="N97" s="6"/>
      <c r="O97" s="6">
        <v>31927175749</v>
      </c>
      <c r="P97" s="6"/>
      <c r="Q97" s="6">
        <v>0</v>
      </c>
      <c r="R97" s="6"/>
      <c r="S97" s="6">
        <f t="shared" si="4"/>
        <v>49303117969</v>
      </c>
      <c r="T97" s="6"/>
      <c r="U97" s="8">
        <f t="shared" si="7"/>
        <v>2.4892292513834995E-2</v>
      </c>
    </row>
    <row r="98" spans="1:21">
      <c r="A98" s="1" t="s">
        <v>52</v>
      </c>
      <c r="C98" s="6">
        <v>0</v>
      </c>
      <c r="D98" s="6"/>
      <c r="E98" s="6">
        <v>19914302683</v>
      </c>
      <c r="F98" s="6"/>
      <c r="G98" s="6">
        <v>0</v>
      </c>
      <c r="H98" s="6"/>
      <c r="I98" s="6">
        <f t="shared" si="5"/>
        <v>19914302683</v>
      </c>
      <c r="J98" s="6"/>
      <c r="K98" s="8">
        <f t="shared" si="6"/>
        <v>-1.1460559891538961E-2</v>
      </c>
      <c r="L98" s="6"/>
      <c r="M98" s="6">
        <v>28994625000</v>
      </c>
      <c r="N98" s="6"/>
      <c r="O98" s="6">
        <v>-7840318853</v>
      </c>
      <c r="P98" s="6"/>
      <c r="Q98" s="6">
        <v>0</v>
      </c>
      <c r="R98" s="6"/>
      <c r="S98" s="6">
        <f t="shared" si="4"/>
        <v>21154306147</v>
      </c>
      <c r="T98" s="6"/>
      <c r="U98" s="8">
        <f t="shared" si="7"/>
        <v>1.0680443716955902E-2</v>
      </c>
    </row>
    <row r="99" spans="1:21">
      <c r="A99" s="1" t="s">
        <v>23</v>
      </c>
      <c r="C99" s="6">
        <v>0</v>
      </c>
      <c r="D99" s="6"/>
      <c r="E99" s="6">
        <v>2014508151</v>
      </c>
      <c r="F99" s="6"/>
      <c r="G99" s="6">
        <v>0</v>
      </c>
      <c r="H99" s="6"/>
      <c r="I99" s="6">
        <f t="shared" si="5"/>
        <v>2014508151</v>
      </c>
      <c r="J99" s="6"/>
      <c r="K99" s="8">
        <f t="shared" si="6"/>
        <v>-1.1593371700751364E-3</v>
      </c>
      <c r="L99" s="6"/>
      <c r="M99" s="6">
        <v>9531730950</v>
      </c>
      <c r="N99" s="6"/>
      <c r="O99" s="6">
        <v>48962791331</v>
      </c>
      <c r="P99" s="6"/>
      <c r="Q99" s="6">
        <v>0</v>
      </c>
      <c r="R99" s="6"/>
      <c r="S99" s="6">
        <f t="shared" si="4"/>
        <v>58494522281</v>
      </c>
      <c r="T99" s="6"/>
      <c r="U99" s="8">
        <f t="shared" si="7"/>
        <v>2.9532873762491241E-2</v>
      </c>
    </row>
    <row r="100" spans="1:21">
      <c r="A100" s="1" t="s">
        <v>94</v>
      </c>
      <c r="C100" s="6">
        <v>0</v>
      </c>
      <c r="D100" s="6"/>
      <c r="E100" s="6">
        <v>-8669496050</v>
      </c>
      <c r="F100" s="6"/>
      <c r="G100" s="6">
        <v>0</v>
      </c>
      <c r="H100" s="6"/>
      <c r="I100" s="6">
        <f t="shared" si="5"/>
        <v>-8669496050</v>
      </c>
      <c r="J100" s="6"/>
      <c r="K100" s="8">
        <f t="shared" si="6"/>
        <v>4.9892421689112206E-3</v>
      </c>
      <c r="L100" s="6"/>
      <c r="M100" s="6">
        <v>0</v>
      </c>
      <c r="N100" s="6"/>
      <c r="O100" s="6">
        <v>-8669496050</v>
      </c>
      <c r="P100" s="6"/>
      <c r="Q100" s="6">
        <v>0</v>
      </c>
      <c r="R100" s="6"/>
      <c r="S100" s="6">
        <f t="shared" si="4"/>
        <v>-8669496050</v>
      </c>
      <c r="T100" s="6"/>
      <c r="U100" s="8">
        <f t="shared" si="7"/>
        <v>-4.3770787835330513E-3</v>
      </c>
    </row>
    <row r="101" spans="1:21">
      <c r="A101" s="1" t="s">
        <v>95</v>
      </c>
      <c r="C101" s="6">
        <v>0</v>
      </c>
      <c r="D101" s="6"/>
      <c r="E101" s="6">
        <v>7219538000</v>
      </c>
      <c r="F101" s="6"/>
      <c r="G101" s="6">
        <v>0</v>
      </c>
      <c r="H101" s="6"/>
      <c r="I101" s="6">
        <f t="shared" si="5"/>
        <v>7219538000</v>
      </c>
      <c r="J101" s="6"/>
      <c r="K101" s="8">
        <f t="shared" si="6"/>
        <v>-4.1548001431590681E-3</v>
      </c>
      <c r="L101" s="6"/>
      <c r="M101" s="6">
        <v>0</v>
      </c>
      <c r="N101" s="6"/>
      <c r="O101" s="6">
        <v>7219538000</v>
      </c>
      <c r="P101" s="6"/>
      <c r="Q101" s="6">
        <v>0</v>
      </c>
      <c r="R101" s="6"/>
      <c r="S101" s="6">
        <f t="shared" si="4"/>
        <v>7219538000</v>
      </c>
      <c r="T101" s="6"/>
      <c r="U101" s="8">
        <f t="shared" si="7"/>
        <v>3.6450200132117994E-3</v>
      </c>
    </row>
    <row r="102" spans="1:21">
      <c r="A102" s="1" t="s">
        <v>42</v>
      </c>
      <c r="C102" s="6">
        <v>0</v>
      </c>
      <c r="D102" s="6"/>
      <c r="E102" s="6">
        <v>-9807180906</v>
      </c>
      <c r="F102" s="6"/>
      <c r="G102" s="6">
        <v>0</v>
      </c>
      <c r="H102" s="6"/>
      <c r="I102" s="6">
        <f t="shared" si="5"/>
        <v>-9807180906</v>
      </c>
      <c r="J102" s="6"/>
      <c r="K102" s="8">
        <f t="shared" si="6"/>
        <v>5.6439728736431168E-3</v>
      </c>
      <c r="L102" s="6"/>
      <c r="M102" s="6">
        <v>0</v>
      </c>
      <c r="N102" s="6"/>
      <c r="O102" s="6">
        <v>-12741208341</v>
      </c>
      <c r="P102" s="6"/>
      <c r="Q102" s="6">
        <v>0</v>
      </c>
      <c r="R102" s="6"/>
      <c r="S102" s="6">
        <f t="shared" si="4"/>
        <v>-12741208341</v>
      </c>
      <c r="T102" s="6"/>
      <c r="U102" s="8">
        <f t="shared" si="7"/>
        <v>-6.4328159773445488E-3</v>
      </c>
    </row>
    <row r="103" spans="1:21">
      <c r="A103" s="1" t="s">
        <v>43</v>
      </c>
      <c r="C103" s="6">
        <v>0</v>
      </c>
      <c r="D103" s="6"/>
      <c r="E103" s="6">
        <v>-1854564714</v>
      </c>
      <c r="F103" s="6"/>
      <c r="G103" s="6">
        <v>0</v>
      </c>
      <c r="H103" s="6"/>
      <c r="I103" s="6">
        <f t="shared" si="5"/>
        <v>-1854564714</v>
      </c>
      <c r="J103" s="6"/>
      <c r="K103" s="8">
        <f t="shared" si="6"/>
        <v>1.0672906963333326E-3</v>
      </c>
      <c r="L103" s="6"/>
      <c r="M103" s="6">
        <v>0</v>
      </c>
      <c r="N103" s="6"/>
      <c r="O103" s="6">
        <v>-4365116521</v>
      </c>
      <c r="P103" s="6"/>
      <c r="Q103" s="6">
        <v>0</v>
      </c>
      <c r="R103" s="6"/>
      <c r="S103" s="6">
        <f>M103+O103+Q103</f>
        <v>-4365116521</v>
      </c>
      <c r="T103" s="6"/>
      <c r="U103" s="8">
        <f t="shared" si="7"/>
        <v>-2.2038719207581516E-3</v>
      </c>
    </row>
    <row r="104" spans="1:21">
      <c r="A104" s="1" t="s">
        <v>45</v>
      </c>
      <c r="C104" s="6">
        <v>0</v>
      </c>
      <c r="D104" s="6"/>
      <c r="E104" s="6">
        <v>-32376829993</v>
      </c>
      <c r="F104" s="6"/>
      <c r="G104" s="6">
        <v>0</v>
      </c>
      <c r="H104" s="6"/>
      <c r="I104" s="6">
        <f t="shared" si="5"/>
        <v>-32376829993</v>
      </c>
      <c r="J104" s="6"/>
      <c r="K104" s="8">
        <f t="shared" si="6"/>
        <v>1.8632668446367788E-2</v>
      </c>
      <c r="L104" s="6"/>
      <c r="M104" s="6">
        <v>0</v>
      </c>
      <c r="N104" s="6"/>
      <c r="O104" s="6">
        <v>148997185592</v>
      </c>
      <c r="P104" s="6"/>
      <c r="Q104" s="6">
        <v>0</v>
      </c>
      <c r="R104" s="6"/>
      <c r="S104" s="6">
        <f t="shared" si="4"/>
        <v>148997185592</v>
      </c>
      <c r="T104" s="6"/>
      <c r="U104" s="8">
        <f t="shared" si="7"/>
        <v>7.5226104966145027E-2</v>
      </c>
    </row>
    <row r="105" spans="1:21">
      <c r="A105" s="1" t="s">
        <v>93</v>
      </c>
      <c r="C105" s="6">
        <v>0</v>
      </c>
      <c r="D105" s="6"/>
      <c r="E105" s="6">
        <v>22138069483</v>
      </c>
      <c r="F105" s="6"/>
      <c r="G105" s="6">
        <v>0</v>
      </c>
      <c r="H105" s="6"/>
      <c r="I105" s="6">
        <f t="shared" si="5"/>
        <v>22138069483</v>
      </c>
      <c r="J105" s="6"/>
      <c r="K105" s="8">
        <f t="shared" si="6"/>
        <v>-1.2740324139471777E-2</v>
      </c>
      <c r="L105" s="6"/>
      <c r="M105" s="6">
        <v>0</v>
      </c>
      <c r="N105" s="6"/>
      <c r="O105" s="6">
        <v>-43314741418</v>
      </c>
      <c r="P105" s="6"/>
      <c r="Q105" s="6">
        <v>0</v>
      </c>
      <c r="R105" s="6"/>
      <c r="S105" s="6">
        <f t="shared" si="4"/>
        <v>-43314741418</v>
      </c>
      <c r="T105" s="6"/>
      <c r="U105" s="8">
        <f t="shared" si="7"/>
        <v>-2.1868864646976582E-2</v>
      </c>
    </row>
    <row r="106" spans="1:21">
      <c r="A106" s="1" t="s">
        <v>36</v>
      </c>
      <c r="C106" s="6">
        <v>0</v>
      </c>
      <c r="D106" s="6"/>
      <c r="E106" s="6">
        <v>467368135</v>
      </c>
      <c r="F106" s="6"/>
      <c r="G106" s="6">
        <v>0</v>
      </c>
      <c r="H106" s="6"/>
      <c r="I106" s="6">
        <f t="shared" si="5"/>
        <v>467368135</v>
      </c>
      <c r="J106" s="6"/>
      <c r="K106" s="8">
        <f t="shared" si="6"/>
        <v>-2.689675148473471E-4</v>
      </c>
      <c r="L106" s="6"/>
      <c r="M106" s="6">
        <v>0</v>
      </c>
      <c r="N106" s="6"/>
      <c r="O106" s="6">
        <v>-9356578975</v>
      </c>
      <c r="P106" s="6"/>
      <c r="Q106" s="6">
        <v>0</v>
      </c>
      <c r="R106" s="6"/>
      <c r="S106" s="6">
        <f t="shared" si="4"/>
        <v>-9356578975</v>
      </c>
      <c r="T106" s="6"/>
      <c r="U106" s="8">
        <f t="shared" si="7"/>
        <v>-4.7239750824875143E-3</v>
      </c>
    </row>
    <row r="107" spans="1:21">
      <c r="A107" s="1" t="s">
        <v>51</v>
      </c>
      <c r="C107" s="6">
        <v>0</v>
      </c>
      <c r="D107" s="6"/>
      <c r="E107" s="6">
        <v>700116477</v>
      </c>
      <c r="F107" s="6"/>
      <c r="G107" s="6">
        <v>0</v>
      </c>
      <c r="H107" s="6"/>
      <c r="I107" s="6">
        <f t="shared" si="5"/>
        <v>700116477</v>
      </c>
      <c r="J107" s="6"/>
      <c r="K107" s="8">
        <f t="shared" si="6"/>
        <v>-4.0291276794548661E-4</v>
      </c>
      <c r="L107" s="6"/>
      <c r="M107" s="6">
        <v>0</v>
      </c>
      <c r="N107" s="6"/>
      <c r="O107" s="6">
        <v>-64455884663</v>
      </c>
      <c r="P107" s="6"/>
      <c r="Q107" s="6">
        <v>0</v>
      </c>
      <c r="R107" s="6"/>
      <c r="S107" s="6">
        <f t="shared" si="4"/>
        <v>-64455884663</v>
      </c>
      <c r="T107" s="6"/>
      <c r="U107" s="8">
        <f t="shared" si="7"/>
        <v>-3.2542662642111787E-2</v>
      </c>
    </row>
    <row r="108" spans="1:21">
      <c r="A108" s="1" t="s">
        <v>62</v>
      </c>
      <c r="C108" s="6">
        <v>0</v>
      </c>
      <c r="D108" s="6"/>
      <c r="E108" s="6">
        <v>-10874232397</v>
      </c>
      <c r="F108" s="6"/>
      <c r="G108" s="6">
        <v>0</v>
      </c>
      <c r="H108" s="6"/>
      <c r="I108" s="6">
        <f t="shared" si="5"/>
        <v>-10874232397</v>
      </c>
      <c r="J108" s="6"/>
      <c r="K108" s="8">
        <f t="shared" si="6"/>
        <v>6.2580545070613346E-3</v>
      </c>
      <c r="L108" s="6"/>
      <c r="M108" s="6">
        <v>0</v>
      </c>
      <c r="N108" s="6"/>
      <c r="O108" s="6">
        <v>14916456735</v>
      </c>
      <c r="P108" s="6"/>
      <c r="Q108" s="6">
        <v>0</v>
      </c>
      <c r="R108" s="6"/>
      <c r="S108" s="6">
        <f t="shared" si="4"/>
        <v>14916456735</v>
      </c>
      <c r="T108" s="6"/>
      <c r="U108" s="8">
        <f t="shared" si="7"/>
        <v>7.5310613124112552E-3</v>
      </c>
    </row>
    <row r="109" spans="1:21">
      <c r="A109" s="1" t="s">
        <v>15</v>
      </c>
      <c r="C109" s="6">
        <v>0</v>
      </c>
      <c r="D109" s="6"/>
      <c r="E109" s="6">
        <v>66583400</v>
      </c>
      <c r="F109" s="6"/>
      <c r="G109" s="6">
        <v>0</v>
      </c>
      <c r="H109" s="6"/>
      <c r="I109" s="6">
        <f t="shared" si="5"/>
        <v>66583400</v>
      </c>
      <c r="J109" s="6"/>
      <c r="K109" s="8">
        <f t="shared" si="6"/>
        <v>-3.8318341125431777E-5</v>
      </c>
      <c r="L109" s="6"/>
      <c r="M109" s="6">
        <v>0</v>
      </c>
      <c r="N109" s="6"/>
      <c r="O109" s="6">
        <v>809329986</v>
      </c>
      <c r="P109" s="6"/>
      <c r="Q109" s="6">
        <v>0</v>
      </c>
      <c r="R109" s="6"/>
      <c r="S109" s="6">
        <f t="shared" si="4"/>
        <v>809329986</v>
      </c>
      <c r="T109" s="6"/>
      <c r="U109" s="8">
        <f t="shared" si="7"/>
        <v>4.0861672814277388E-4</v>
      </c>
    </row>
    <row r="110" spans="1:21">
      <c r="A110" s="1" t="s">
        <v>61</v>
      </c>
      <c r="C110" s="6">
        <v>0</v>
      </c>
      <c r="D110" s="6"/>
      <c r="E110" s="6">
        <v>-27283998717</v>
      </c>
      <c r="F110" s="6"/>
      <c r="G110" s="6">
        <v>0</v>
      </c>
      <c r="H110" s="6"/>
      <c r="I110" s="6">
        <f t="shared" si="5"/>
        <v>-27283998717</v>
      </c>
      <c r="J110" s="6"/>
      <c r="K110" s="8">
        <f t="shared" si="6"/>
        <v>1.5701775068618438E-2</v>
      </c>
      <c r="L110" s="6"/>
      <c r="M110" s="6">
        <v>0</v>
      </c>
      <c r="N110" s="6"/>
      <c r="O110" s="6">
        <v>42837930662</v>
      </c>
      <c r="P110" s="6"/>
      <c r="Q110" s="6">
        <v>0</v>
      </c>
      <c r="R110" s="6"/>
      <c r="S110" s="6">
        <f t="shared" si="4"/>
        <v>42837930662</v>
      </c>
      <c r="T110" s="6"/>
      <c r="U110" s="8">
        <f t="shared" si="7"/>
        <v>2.1628131133539206E-2</v>
      </c>
    </row>
    <row r="111" spans="1:21">
      <c r="A111" s="1" t="s">
        <v>57</v>
      </c>
      <c r="C111" s="6">
        <v>0</v>
      </c>
      <c r="D111" s="6"/>
      <c r="E111" s="6">
        <v>-6321284575</v>
      </c>
      <c r="F111" s="6"/>
      <c r="G111" s="6">
        <v>0</v>
      </c>
      <c r="H111" s="6"/>
      <c r="I111" s="6">
        <f t="shared" si="5"/>
        <v>-6321284575</v>
      </c>
      <c r="J111" s="6"/>
      <c r="K111" s="8">
        <f t="shared" si="6"/>
        <v>3.637860768536603E-3</v>
      </c>
      <c r="L111" s="6"/>
      <c r="M111" s="6">
        <v>0</v>
      </c>
      <c r="N111" s="6"/>
      <c r="O111" s="6">
        <v>-18762120018</v>
      </c>
      <c r="P111" s="6"/>
      <c r="Q111" s="6">
        <v>0</v>
      </c>
      <c r="R111" s="6"/>
      <c r="S111" s="6">
        <f>M111+O111+Q111</f>
        <v>-18762120018</v>
      </c>
      <c r="T111" s="6"/>
      <c r="U111" s="8">
        <f t="shared" si="7"/>
        <v>-9.472670267251411E-3</v>
      </c>
    </row>
    <row r="112" spans="1:21">
      <c r="A112" s="1" t="s">
        <v>55</v>
      </c>
      <c r="C112" s="5">
        <v>2206</v>
      </c>
      <c r="D112" s="6"/>
      <c r="E112" s="6">
        <v>-12116540112</v>
      </c>
      <c r="F112" s="6"/>
      <c r="G112" s="6">
        <v>0</v>
      </c>
      <c r="H112" s="6"/>
      <c r="I112" s="6">
        <f t="shared" si="5"/>
        <v>-12116537906</v>
      </c>
      <c r="J112" s="6"/>
      <c r="K112" s="8">
        <f t="shared" si="6"/>
        <v>6.9729937603266404E-3</v>
      </c>
      <c r="L112" s="6"/>
      <c r="M112" s="6">
        <v>2206</v>
      </c>
      <c r="N112" s="6"/>
      <c r="O112" s="6">
        <v>15110582650</v>
      </c>
      <c r="P112" s="6"/>
      <c r="Q112" s="6">
        <v>0</v>
      </c>
      <c r="R112" s="6"/>
      <c r="S112" s="6">
        <f t="shared" si="4"/>
        <v>15110584856</v>
      </c>
      <c r="T112" s="6"/>
      <c r="U112" s="8">
        <f t="shared" si="7"/>
        <v>7.6290732469938014E-3</v>
      </c>
    </row>
    <row r="113" spans="1:21">
      <c r="A113" s="1" t="s">
        <v>91</v>
      </c>
      <c r="C113" s="6">
        <v>0</v>
      </c>
      <c r="D113" s="6"/>
      <c r="E113" s="6">
        <v>-1981151223</v>
      </c>
      <c r="F113" s="6"/>
      <c r="G113" s="6">
        <v>0</v>
      </c>
      <c r="H113" s="6"/>
      <c r="I113" s="6">
        <f t="shared" si="5"/>
        <v>-1981151223</v>
      </c>
      <c r="J113" s="6"/>
      <c r="K113" s="8">
        <f t="shared" si="6"/>
        <v>1.1401404611957389E-3</v>
      </c>
      <c r="L113" s="6"/>
      <c r="M113" s="6">
        <v>0</v>
      </c>
      <c r="N113" s="6"/>
      <c r="O113" s="6">
        <v>-848390024</v>
      </c>
      <c r="P113" s="6"/>
      <c r="Q113" s="6">
        <v>0</v>
      </c>
      <c r="R113" s="6"/>
      <c r="S113" s="6">
        <f>M113+O113+Q113</f>
        <v>-848390024</v>
      </c>
      <c r="T113" s="6"/>
      <c r="U113" s="8">
        <f t="shared" si="7"/>
        <v>-4.2833746653722697E-4</v>
      </c>
    </row>
    <row r="114" spans="1:21" ht="24.75" thickBot="1">
      <c r="C114" s="15">
        <f>SUM(C8:C113)</f>
        <v>123065508330</v>
      </c>
      <c r="D114" s="6"/>
      <c r="E114" s="15">
        <f>SUM(E8:E113)</f>
        <v>-1875845156130</v>
      </c>
      <c r="F114" s="6"/>
      <c r="G114" s="15">
        <f>SUM(G8:G113)</f>
        <v>15141794897</v>
      </c>
      <c r="H114" s="6"/>
      <c r="I114" s="15">
        <f>SUM(I8:I113)</f>
        <v>-1737637852903</v>
      </c>
      <c r="J114" s="6"/>
      <c r="K114" s="9">
        <f>SUM(K8:K113)</f>
        <v>1</v>
      </c>
      <c r="L114" s="6"/>
      <c r="M114" s="15">
        <f>SUM(M8:M113)</f>
        <v>1791469463826</v>
      </c>
      <c r="N114" s="6"/>
      <c r="O114" s="15">
        <f>SUM(O8:O113)</f>
        <v>-110160448322</v>
      </c>
      <c r="P114" s="6"/>
      <c r="Q114" s="15">
        <f>SUM(Q8:Q113)</f>
        <v>299348970963</v>
      </c>
      <c r="R114" s="6"/>
      <c r="S114" s="15">
        <f>SUM(S8:S113)</f>
        <v>1980657986467</v>
      </c>
      <c r="T114" s="6"/>
      <c r="U114" s="9">
        <f>SUM(U8:U113)</f>
        <v>1.0000000000000004</v>
      </c>
    </row>
    <row r="115" spans="1:21" ht="24.75" thickTop="1">
      <c r="C115" s="14"/>
      <c r="E115" s="14"/>
      <c r="G115" s="14"/>
      <c r="M115" s="14"/>
      <c r="O115" s="14"/>
      <c r="Q115" s="14"/>
    </row>
  </sheetData>
  <autoFilter ref="A7:A113" xr:uid="{00000000-0001-0000-0A00-000000000000}"/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7"/>
  <sheetViews>
    <sheetView rightToLeft="1" topLeftCell="A37" workbookViewId="0">
      <selection activeCell="K46" sqref="K46:O46"/>
    </sheetView>
  </sheetViews>
  <sheetFormatPr defaultRowHeight="24"/>
  <cols>
    <col min="1" max="1" width="33.140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4.75">
      <c r="A3" s="24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24.75">
      <c r="A6" s="22" t="s">
        <v>192</v>
      </c>
      <c r="C6" s="23" t="s">
        <v>190</v>
      </c>
      <c r="D6" s="23" t="s">
        <v>190</v>
      </c>
      <c r="E6" s="23" t="s">
        <v>190</v>
      </c>
      <c r="F6" s="23" t="s">
        <v>190</v>
      </c>
      <c r="G6" s="23" t="s">
        <v>190</v>
      </c>
      <c r="H6" s="23" t="s">
        <v>190</v>
      </c>
      <c r="I6" s="23" t="s">
        <v>190</v>
      </c>
      <c r="K6" s="23" t="s">
        <v>191</v>
      </c>
      <c r="L6" s="23" t="s">
        <v>191</v>
      </c>
      <c r="M6" s="23" t="s">
        <v>191</v>
      </c>
      <c r="N6" s="23" t="s">
        <v>191</v>
      </c>
      <c r="O6" s="23" t="s">
        <v>191</v>
      </c>
      <c r="P6" s="23" t="s">
        <v>191</v>
      </c>
      <c r="Q6" s="23" t="s">
        <v>191</v>
      </c>
    </row>
    <row r="7" spans="1:17" ht="24.75">
      <c r="A7" s="23" t="s">
        <v>192</v>
      </c>
      <c r="C7" s="23" t="s">
        <v>299</v>
      </c>
      <c r="E7" s="23" t="s">
        <v>296</v>
      </c>
      <c r="G7" s="23" t="s">
        <v>297</v>
      </c>
      <c r="I7" s="23" t="s">
        <v>300</v>
      </c>
      <c r="K7" s="23" t="s">
        <v>299</v>
      </c>
      <c r="M7" s="23" t="s">
        <v>296</v>
      </c>
      <c r="O7" s="23" t="s">
        <v>297</v>
      </c>
      <c r="Q7" s="23" t="s">
        <v>300</v>
      </c>
    </row>
    <row r="8" spans="1:17">
      <c r="A8" s="1" t="s">
        <v>122</v>
      </c>
      <c r="C8" s="6">
        <v>0</v>
      </c>
      <c r="D8" s="6"/>
      <c r="E8" s="6">
        <v>-1735823972</v>
      </c>
      <c r="F8" s="6"/>
      <c r="G8" s="6">
        <v>1933555837</v>
      </c>
      <c r="H8" s="6"/>
      <c r="I8" s="6">
        <f>C8+E8+G8</f>
        <v>197731865</v>
      </c>
      <c r="J8" s="6"/>
      <c r="K8" s="6">
        <v>0</v>
      </c>
      <c r="L8" s="6"/>
      <c r="M8" s="6">
        <v>0</v>
      </c>
      <c r="N8" s="6"/>
      <c r="O8" s="6">
        <v>2007392459</v>
      </c>
      <c r="P8" s="6"/>
      <c r="Q8" s="6">
        <f>K8+M8+O8</f>
        <v>2007392459</v>
      </c>
    </row>
    <row r="9" spans="1:17">
      <c r="A9" s="1" t="s">
        <v>115</v>
      </c>
      <c r="C9" s="6">
        <v>0</v>
      </c>
      <c r="D9" s="6"/>
      <c r="E9" s="6">
        <v>-1910822500</v>
      </c>
      <c r="F9" s="6"/>
      <c r="G9" s="6">
        <v>1960726382</v>
      </c>
      <c r="H9" s="6"/>
      <c r="I9" s="6">
        <f t="shared" ref="I9:I45" si="0">C9+E9+G9</f>
        <v>49903882</v>
      </c>
      <c r="J9" s="6"/>
      <c r="K9" s="6">
        <v>0</v>
      </c>
      <c r="L9" s="6"/>
      <c r="M9" s="6">
        <v>0</v>
      </c>
      <c r="N9" s="6"/>
      <c r="O9" s="6">
        <v>1960726382</v>
      </c>
      <c r="P9" s="6"/>
      <c r="Q9" s="6">
        <f t="shared" ref="Q9:Q44" si="1">K9+M9+O9</f>
        <v>1960726382</v>
      </c>
    </row>
    <row r="10" spans="1:17">
      <c r="A10" s="1" t="s">
        <v>281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f t="shared" si="0"/>
        <v>0</v>
      </c>
      <c r="J10" s="6"/>
      <c r="K10" s="6">
        <v>0</v>
      </c>
      <c r="L10" s="6"/>
      <c r="M10" s="6">
        <v>0</v>
      </c>
      <c r="N10" s="6"/>
      <c r="O10" s="6">
        <v>30254348804</v>
      </c>
      <c r="P10" s="6"/>
      <c r="Q10" s="6">
        <f t="shared" si="1"/>
        <v>30254348804</v>
      </c>
    </row>
    <row r="11" spans="1:17">
      <c r="A11" s="1" t="s">
        <v>282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f t="shared" si="0"/>
        <v>0</v>
      </c>
      <c r="J11" s="6"/>
      <c r="K11" s="6">
        <v>0</v>
      </c>
      <c r="L11" s="6"/>
      <c r="M11" s="6">
        <v>0</v>
      </c>
      <c r="N11" s="6"/>
      <c r="O11" s="6">
        <v>11266876957</v>
      </c>
      <c r="P11" s="6"/>
      <c r="Q11" s="6">
        <f t="shared" si="1"/>
        <v>11266876957</v>
      </c>
    </row>
    <row r="12" spans="1:17">
      <c r="A12" s="1" t="s">
        <v>128</v>
      </c>
      <c r="C12" s="6">
        <v>0</v>
      </c>
      <c r="D12" s="6"/>
      <c r="E12" s="6">
        <v>64358924</v>
      </c>
      <c r="F12" s="6"/>
      <c r="G12" s="6">
        <v>0</v>
      </c>
      <c r="H12" s="6"/>
      <c r="I12" s="6">
        <f t="shared" si="0"/>
        <v>64358924</v>
      </c>
      <c r="J12" s="6"/>
      <c r="K12" s="6">
        <v>0</v>
      </c>
      <c r="L12" s="6"/>
      <c r="M12" s="6">
        <v>267082950</v>
      </c>
      <c r="N12" s="6"/>
      <c r="O12" s="6">
        <v>752990544</v>
      </c>
      <c r="P12" s="6"/>
      <c r="Q12" s="6">
        <f t="shared" si="1"/>
        <v>1020073494</v>
      </c>
    </row>
    <row r="13" spans="1:17">
      <c r="A13" s="1" t="s">
        <v>131</v>
      </c>
      <c r="C13" s="6">
        <v>0</v>
      </c>
      <c r="D13" s="6"/>
      <c r="E13" s="6">
        <v>141004929</v>
      </c>
      <c r="F13" s="6"/>
      <c r="G13" s="6">
        <v>0</v>
      </c>
      <c r="H13" s="6"/>
      <c r="I13" s="6">
        <f t="shared" si="0"/>
        <v>141004929</v>
      </c>
      <c r="J13" s="6"/>
      <c r="K13" s="6">
        <v>0</v>
      </c>
      <c r="L13" s="6"/>
      <c r="M13" s="6">
        <v>255039652</v>
      </c>
      <c r="N13" s="6"/>
      <c r="O13" s="6">
        <v>445906955</v>
      </c>
      <c r="P13" s="6"/>
      <c r="Q13" s="6">
        <f t="shared" si="1"/>
        <v>700946607</v>
      </c>
    </row>
    <row r="14" spans="1:17">
      <c r="A14" s="1" t="s">
        <v>201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0"/>
        <v>0</v>
      </c>
      <c r="J14" s="6"/>
      <c r="K14" s="6">
        <v>4399517401</v>
      </c>
      <c r="L14" s="6"/>
      <c r="M14" s="6">
        <v>0</v>
      </c>
      <c r="N14" s="6"/>
      <c r="O14" s="6">
        <v>612618743</v>
      </c>
      <c r="P14" s="6"/>
      <c r="Q14" s="6">
        <f t="shared" si="1"/>
        <v>5012136144</v>
      </c>
    </row>
    <row r="15" spans="1:17">
      <c r="A15" s="1" t="s">
        <v>283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0"/>
        <v>0</v>
      </c>
      <c r="J15" s="6"/>
      <c r="K15" s="6">
        <v>0</v>
      </c>
      <c r="L15" s="6"/>
      <c r="M15" s="6">
        <v>0</v>
      </c>
      <c r="N15" s="6"/>
      <c r="O15" s="6">
        <v>672603828</v>
      </c>
      <c r="P15" s="6"/>
      <c r="Q15" s="6">
        <f t="shared" si="1"/>
        <v>672603828</v>
      </c>
    </row>
    <row r="16" spans="1:17">
      <c r="A16" s="1" t="s">
        <v>284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0"/>
        <v>0</v>
      </c>
      <c r="J16" s="6"/>
      <c r="K16" s="6">
        <v>0</v>
      </c>
      <c r="L16" s="6"/>
      <c r="M16" s="6">
        <v>0</v>
      </c>
      <c r="N16" s="6"/>
      <c r="O16" s="6">
        <v>979761629</v>
      </c>
      <c r="P16" s="6"/>
      <c r="Q16" s="6">
        <f t="shared" si="1"/>
        <v>979761629</v>
      </c>
    </row>
    <row r="17" spans="1:17">
      <c r="A17" s="1" t="s">
        <v>285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0</v>
      </c>
      <c r="L17" s="6"/>
      <c r="M17" s="6">
        <v>0</v>
      </c>
      <c r="N17" s="6"/>
      <c r="O17" s="6">
        <v>166411814</v>
      </c>
      <c r="P17" s="6"/>
      <c r="Q17" s="6">
        <f t="shared" si="1"/>
        <v>166411814</v>
      </c>
    </row>
    <row r="18" spans="1:17">
      <c r="A18" s="1" t="s">
        <v>286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6">
        <v>0</v>
      </c>
      <c r="L18" s="6"/>
      <c r="M18" s="6">
        <v>0</v>
      </c>
      <c r="N18" s="6"/>
      <c r="O18" s="6">
        <v>1836592715</v>
      </c>
      <c r="P18" s="6"/>
      <c r="Q18" s="6">
        <f t="shared" si="1"/>
        <v>1836592715</v>
      </c>
    </row>
    <row r="19" spans="1:17">
      <c r="A19" s="1" t="s">
        <v>287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0"/>
        <v>0</v>
      </c>
      <c r="J19" s="6"/>
      <c r="K19" s="6">
        <v>0</v>
      </c>
      <c r="L19" s="6"/>
      <c r="M19" s="6">
        <v>0</v>
      </c>
      <c r="N19" s="6"/>
      <c r="O19" s="6">
        <v>1166453728</v>
      </c>
      <c r="P19" s="6"/>
      <c r="Q19" s="6">
        <f t="shared" si="1"/>
        <v>1166453728</v>
      </c>
    </row>
    <row r="20" spans="1:17">
      <c r="A20" s="1" t="s">
        <v>288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0"/>
        <v>0</v>
      </c>
      <c r="J20" s="6"/>
      <c r="K20" s="6">
        <v>0</v>
      </c>
      <c r="L20" s="6"/>
      <c r="M20" s="6">
        <v>0</v>
      </c>
      <c r="N20" s="6"/>
      <c r="O20" s="6">
        <v>6471757729</v>
      </c>
      <c r="P20" s="6"/>
      <c r="Q20" s="6">
        <f t="shared" si="1"/>
        <v>6471757729</v>
      </c>
    </row>
    <row r="21" spans="1:17">
      <c r="A21" s="1" t="s">
        <v>125</v>
      </c>
      <c r="C21" s="6">
        <v>0</v>
      </c>
      <c r="D21" s="6"/>
      <c r="E21" s="6">
        <v>2975554531</v>
      </c>
      <c r="F21" s="6"/>
      <c r="G21" s="6">
        <v>0</v>
      </c>
      <c r="H21" s="6"/>
      <c r="I21" s="6">
        <f t="shared" si="0"/>
        <v>2975554531</v>
      </c>
      <c r="J21" s="6"/>
      <c r="K21" s="6">
        <v>0</v>
      </c>
      <c r="L21" s="6"/>
      <c r="M21" s="6">
        <v>18452992978</v>
      </c>
      <c r="N21" s="6"/>
      <c r="O21" s="6">
        <v>494687267</v>
      </c>
      <c r="P21" s="6"/>
      <c r="Q21" s="6">
        <f t="shared" si="1"/>
        <v>18947680245</v>
      </c>
    </row>
    <row r="22" spans="1:17">
      <c r="A22" s="1" t="s">
        <v>154</v>
      </c>
      <c r="C22" s="6">
        <v>7024539808</v>
      </c>
      <c r="D22" s="6"/>
      <c r="E22" s="6">
        <v>14277411750</v>
      </c>
      <c r="F22" s="6"/>
      <c r="G22" s="6">
        <v>0</v>
      </c>
      <c r="H22" s="6"/>
      <c r="I22" s="6">
        <f t="shared" si="0"/>
        <v>21301951558</v>
      </c>
      <c r="J22" s="6"/>
      <c r="K22" s="6">
        <v>62602384908</v>
      </c>
      <c r="L22" s="6"/>
      <c r="M22" s="6">
        <v>17939837500</v>
      </c>
      <c r="N22" s="6"/>
      <c r="O22" s="6">
        <v>12000001</v>
      </c>
      <c r="P22" s="6"/>
      <c r="Q22" s="6">
        <f t="shared" si="1"/>
        <v>80554222409</v>
      </c>
    </row>
    <row r="23" spans="1:17">
      <c r="A23" s="1" t="s">
        <v>199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6">
        <v>6524065450</v>
      </c>
      <c r="L23" s="6"/>
      <c r="M23" s="6">
        <v>0</v>
      </c>
      <c r="N23" s="6"/>
      <c r="O23" s="6">
        <v>23562500</v>
      </c>
      <c r="P23" s="6"/>
      <c r="Q23" s="6">
        <f t="shared" si="1"/>
        <v>6547627950</v>
      </c>
    </row>
    <row r="24" spans="1:17">
      <c r="A24" s="1" t="s">
        <v>289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6">
        <v>0</v>
      </c>
      <c r="L24" s="6"/>
      <c r="M24" s="6">
        <v>0</v>
      </c>
      <c r="N24" s="6"/>
      <c r="O24" s="6">
        <v>255010186</v>
      </c>
      <c r="P24" s="6"/>
      <c r="Q24" s="6">
        <f t="shared" si="1"/>
        <v>255010186</v>
      </c>
    </row>
    <row r="25" spans="1:17">
      <c r="A25" s="1" t="s">
        <v>290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0</v>
      </c>
      <c r="L25" s="6"/>
      <c r="M25" s="6">
        <v>0</v>
      </c>
      <c r="N25" s="6"/>
      <c r="O25" s="6">
        <v>723467721</v>
      </c>
      <c r="P25" s="6"/>
      <c r="Q25" s="6">
        <f t="shared" si="1"/>
        <v>723467721</v>
      </c>
    </row>
    <row r="26" spans="1:17">
      <c r="A26" s="1" t="s">
        <v>197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263912670</v>
      </c>
      <c r="L26" s="6"/>
      <c r="M26" s="6">
        <v>0</v>
      </c>
      <c r="N26" s="6"/>
      <c r="O26" s="6">
        <v>-4531250</v>
      </c>
      <c r="P26" s="6"/>
      <c r="Q26" s="6">
        <f t="shared" si="1"/>
        <v>259381420</v>
      </c>
    </row>
    <row r="27" spans="1:17">
      <c r="A27" s="1" t="s">
        <v>291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0</v>
      </c>
      <c r="L27" s="6"/>
      <c r="M27" s="6">
        <v>0</v>
      </c>
      <c r="N27" s="6"/>
      <c r="O27" s="6">
        <v>11273231276</v>
      </c>
      <c r="P27" s="6"/>
      <c r="Q27" s="6">
        <f t="shared" si="1"/>
        <v>11273231276</v>
      </c>
    </row>
    <row r="28" spans="1:17">
      <c r="A28" s="1" t="s">
        <v>292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0</v>
      </c>
      <c r="L28" s="6"/>
      <c r="M28" s="6">
        <v>0</v>
      </c>
      <c r="N28" s="6"/>
      <c r="O28" s="6">
        <v>4035628065</v>
      </c>
      <c r="P28" s="6"/>
      <c r="Q28" s="6">
        <f t="shared" si="1"/>
        <v>4035628065</v>
      </c>
    </row>
    <row r="29" spans="1:17">
      <c r="A29" s="1" t="s">
        <v>293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0</v>
      </c>
      <c r="L29" s="6"/>
      <c r="M29" s="6">
        <v>0</v>
      </c>
      <c r="N29" s="6"/>
      <c r="O29" s="6">
        <v>1622896778</v>
      </c>
      <c r="P29" s="6"/>
      <c r="Q29" s="6">
        <f t="shared" si="1"/>
        <v>1622896778</v>
      </c>
    </row>
    <row r="30" spans="1:17">
      <c r="A30" s="1" t="s">
        <v>294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6">
        <v>0</v>
      </c>
      <c r="L30" s="6"/>
      <c r="M30" s="6">
        <v>0</v>
      </c>
      <c r="N30" s="6"/>
      <c r="O30" s="6">
        <v>226280394</v>
      </c>
      <c r="P30" s="6"/>
      <c r="Q30" s="6">
        <f t="shared" si="1"/>
        <v>226280394</v>
      </c>
    </row>
    <row r="31" spans="1:17">
      <c r="A31" s="1" t="s">
        <v>162</v>
      </c>
      <c r="C31" s="6">
        <v>3771616438</v>
      </c>
      <c r="D31" s="6"/>
      <c r="E31" s="6">
        <v>22655792894</v>
      </c>
      <c r="F31" s="6"/>
      <c r="G31" s="6">
        <v>0</v>
      </c>
      <c r="H31" s="6"/>
      <c r="I31" s="6">
        <f t="shared" si="0"/>
        <v>26427409332</v>
      </c>
      <c r="J31" s="6"/>
      <c r="K31" s="6">
        <v>19934474134</v>
      </c>
      <c r="L31" s="6"/>
      <c r="M31" s="6">
        <v>19322625000</v>
      </c>
      <c r="N31" s="6"/>
      <c r="O31" s="6">
        <v>0</v>
      </c>
      <c r="P31" s="6"/>
      <c r="Q31" s="6">
        <f t="shared" si="1"/>
        <v>39257099134</v>
      </c>
    </row>
    <row r="32" spans="1:17">
      <c r="A32" s="1" t="s">
        <v>159</v>
      </c>
      <c r="C32" s="6">
        <v>1391468163</v>
      </c>
      <c r="D32" s="6"/>
      <c r="E32" s="6">
        <v>0</v>
      </c>
      <c r="F32" s="6"/>
      <c r="G32" s="6">
        <v>0</v>
      </c>
      <c r="H32" s="6"/>
      <c r="I32" s="6">
        <f t="shared" si="0"/>
        <v>1391468163</v>
      </c>
      <c r="J32" s="6"/>
      <c r="K32" s="6">
        <v>12202109856</v>
      </c>
      <c r="L32" s="6"/>
      <c r="M32" s="6">
        <v>0</v>
      </c>
      <c r="N32" s="6"/>
      <c r="O32" s="6">
        <v>0</v>
      </c>
      <c r="P32" s="6"/>
      <c r="Q32" s="6">
        <f t="shared" si="1"/>
        <v>12202109856</v>
      </c>
    </row>
    <row r="33" spans="1:17">
      <c r="A33" s="1" t="s">
        <v>165</v>
      </c>
      <c r="C33" s="6">
        <v>1278576049</v>
      </c>
      <c r="D33" s="6"/>
      <c r="E33" s="6">
        <v>0</v>
      </c>
      <c r="F33" s="6"/>
      <c r="G33" s="6">
        <v>0</v>
      </c>
      <c r="H33" s="6"/>
      <c r="I33" s="6">
        <f t="shared" si="0"/>
        <v>1278576049</v>
      </c>
      <c r="J33" s="6"/>
      <c r="K33" s="6">
        <v>12156154862</v>
      </c>
      <c r="L33" s="6"/>
      <c r="M33" s="6">
        <v>0</v>
      </c>
      <c r="N33" s="6"/>
      <c r="O33" s="6">
        <v>0</v>
      </c>
      <c r="P33" s="6"/>
      <c r="Q33" s="6">
        <f t="shared" si="1"/>
        <v>12156154862</v>
      </c>
    </row>
    <row r="34" spans="1:17">
      <c r="A34" s="1" t="s">
        <v>156</v>
      </c>
      <c r="C34" s="6">
        <v>344751381</v>
      </c>
      <c r="D34" s="6"/>
      <c r="E34" s="6">
        <v>-172118797</v>
      </c>
      <c r="F34" s="6"/>
      <c r="G34" s="6">
        <v>0</v>
      </c>
      <c r="H34" s="6"/>
      <c r="I34" s="6">
        <f t="shared" si="0"/>
        <v>172632584</v>
      </c>
      <c r="J34" s="6"/>
      <c r="K34" s="6">
        <v>2051786714</v>
      </c>
      <c r="L34" s="6"/>
      <c r="M34" s="6">
        <v>943967939</v>
      </c>
      <c r="N34" s="6"/>
      <c r="O34" s="6">
        <v>0</v>
      </c>
      <c r="P34" s="6"/>
      <c r="Q34" s="6">
        <f t="shared" si="1"/>
        <v>2995754653</v>
      </c>
    </row>
    <row r="35" spans="1:17">
      <c r="A35" s="1" t="s">
        <v>151</v>
      </c>
      <c r="C35" s="6">
        <v>5923464551</v>
      </c>
      <c r="D35" s="6"/>
      <c r="E35" s="6">
        <v>3793812247</v>
      </c>
      <c r="F35" s="6"/>
      <c r="G35" s="6">
        <v>0</v>
      </c>
      <c r="H35" s="6"/>
      <c r="I35" s="6">
        <f t="shared" si="0"/>
        <v>9717276798</v>
      </c>
      <c r="J35" s="6"/>
      <c r="K35" s="6">
        <v>27936184705</v>
      </c>
      <c r="L35" s="6"/>
      <c r="M35" s="6">
        <v>7541015312</v>
      </c>
      <c r="N35" s="6"/>
      <c r="O35" s="6">
        <v>0</v>
      </c>
      <c r="P35" s="6"/>
      <c r="Q35" s="6">
        <f t="shared" si="1"/>
        <v>35477200017</v>
      </c>
    </row>
    <row r="36" spans="1:17">
      <c r="A36" s="1" t="s">
        <v>171</v>
      </c>
      <c r="C36" s="6">
        <v>355670549</v>
      </c>
      <c r="D36" s="6"/>
      <c r="E36" s="6">
        <v>0</v>
      </c>
      <c r="F36" s="6"/>
      <c r="G36" s="6">
        <v>0</v>
      </c>
      <c r="H36" s="6"/>
      <c r="I36" s="6">
        <f t="shared" si="0"/>
        <v>355670549</v>
      </c>
      <c r="J36" s="6"/>
      <c r="K36" s="6">
        <v>767910000</v>
      </c>
      <c r="L36" s="6"/>
      <c r="M36" s="6">
        <v>-1236080</v>
      </c>
      <c r="N36" s="6"/>
      <c r="O36" s="6">
        <v>0</v>
      </c>
      <c r="P36" s="6"/>
      <c r="Q36" s="6">
        <f t="shared" si="1"/>
        <v>766673920</v>
      </c>
    </row>
    <row r="37" spans="1:17">
      <c r="A37" s="1" t="s">
        <v>168</v>
      </c>
      <c r="C37" s="6">
        <v>711341096</v>
      </c>
      <c r="D37" s="6"/>
      <c r="E37" s="6">
        <v>0</v>
      </c>
      <c r="F37" s="6"/>
      <c r="G37" s="6">
        <v>0</v>
      </c>
      <c r="H37" s="6"/>
      <c r="I37" s="6">
        <f t="shared" si="0"/>
        <v>711341096</v>
      </c>
      <c r="J37" s="6"/>
      <c r="K37" s="6">
        <v>1602981781</v>
      </c>
      <c r="L37" s="6"/>
      <c r="M37" s="6">
        <v>-18124976</v>
      </c>
      <c r="N37" s="6"/>
      <c r="O37" s="6">
        <v>0</v>
      </c>
      <c r="P37" s="6"/>
      <c r="Q37" s="6">
        <f t="shared" si="1"/>
        <v>1584856805</v>
      </c>
    </row>
    <row r="38" spans="1:17">
      <c r="A38" s="1" t="s">
        <v>148</v>
      </c>
      <c r="C38" s="6">
        <v>1380821916</v>
      </c>
      <c r="D38" s="6"/>
      <c r="E38" s="6">
        <v>503908650</v>
      </c>
      <c r="F38" s="6"/>
      <c r="G38" s="6">
        <v>0</v>
      </c>
      <c r="H38" s="6"/>
      <c r="I38" s="6">
        <f t="shared" si="0"/>
        <v>1884730566</v>
      </c>
      <c r="J38" s="6"/>
      <c r="K38" s="6">
        <v>3109061811</v>
      </c>
      <c r="L38" s="6"/>
      <c r="M38" s="6">
        <v>-213834113</v>
      </c>
      <c r="N38" s="6"/>
      <c r="O38" s="6">
        <v>0</v>
      </c>
      <c r="P38" s="6"/>
      <c r="Q38" s="6">
        <f t="shared" si="1"/>
        <v>2895227698</v>
      </c>
    </row>
    <row r="39" spans="1:17">
      <c r="A39" s="1" t="s">
        <v>134</v>
      </c>
      <c r="C39" s="6">
        <v>0</v>
      </c>
      <c r="D39" s="6"/>
      <c r="E39" s="6">
        <v>1247298206</v>
      </c>
      <c r="F39" s="6"/>
      <c r="G39" s="6">
        <v>0</v>
      </c>
      <c r="H39" s="6"/>
      <c r="I39" s="6">
        <f t="shared" si="0"/>
        <v>1247298206</v>
      </c>
      <c r="J39" s="6"/>
      <c r="K39" s="6">
        <v>0</v>
      </c>
      <c r="L39" s="6"/>
      <c r="M39" s="6">
        <v>5925898181</v>
      </c>
      <c r="N39" s="6"/>
      <c r="O39" s="6">
        <v>0</v>
      </c>
      <c r="P39" s="6"/>
      <c r="Q39" s="6">
        <f t="shared" si="1"/>
        <v>5925898181</v>
      </c>
    </row>
    <row r="40" spans="1:17">
      <c r="A40" s="1" t="s">
        <v>137</v>
      </c>
      <c r="C40" s="6">
        <v>0</v>
      </c>
      <c r="D40" s="6"/>
      <c r="E40" s="6">
        <v>2414252417</v>
      </c>
      <c r="F40" s="6"/>
      <c r="G40" s="6">
        <v>0</v>
      </c>
      <c r="H40" s="6"/>
      <c r="I40" s="6">
        <f t="shared" si="0"/>
        <v>2414252417</v>
      </c>
      <c r="J40" s="6"/>
      <c r="K40" s="6">
        <v>0</v>
      </c>
      <c r="L40" s="6"/>
      <c r="M40" s="6">
        <v>10702298037</v>
      </c>
      <c r="N40" s="6"/>
      <c r="O40" s="6">
        <v>0</v>
      </c>
      <c r="P40" s="6"/>
      <c r="Q40" s="6">
        <f t="shared" si="1"/>
        <v>10702298037</v>
      </c>
    </row>
    <row r="41" spans="1:17">
      <c r="A41" s="1" t="s">
        <v>142</v>
      </c>
      <c r="C41" s="6">
        <v>0</v>
      </c>
      <c r="D41" s="6"/>
      <c r="E41" s="6">
        <v>624674113</v>
      </c>
      <c r="F41" s="6"/>
      <c r="G41" s="6">
        <v>0</v>
      </c>
      <c r="H41" s="6"/>
      <c r="I41" s="6">
        <f t="shared" si="0"/>
        <v>624674113</v>
      </c>
      <c r="J41" s="6"/>
      <c r="K41" s="6">
        <v>0</v>
      </c>
      <c r="L41" s="6"/>
      <c r="M41" s="6">
        <v>1136124718</v>
      </c>
      <c r="N41" s="6"/>
      <c r="O41" s="6">
        <v>0</v>
      </c>
      <c r="P41" s="6"/>
      <c r="Q41" s="6">
        <f t="shared" si="1"/>
        <v>1136124718</v>
      </c>
    </row>
    <row r="42" spans="1:17">
      <c r="A42" s="1" t="s">
        <v>145</v>
      </c>
      <c r="C42" s="6">
        <v>0</v>
      </c>
      <c r="D42" s="6"/>
      <c r="E42" s="6">
        <v>1582912176</v>
      </c>
      <c r="F42" s="6"/>
      <c r="G42" s="6">
        <v>0</v>
      </c>
      <c r="H42" s="6"/>
      <c r="I42" s="6">
        <f t="shared" si="0"/>
        <v>1582912176</v>
      </c>
      <c r="J42" s="6"/>
      <c r="K42" s="6">
        <v>0</v>
      </c>
      <c r="L42" s="6"/>
      <c r="M42" s="6">
        <v>2746091184</v>
      </c>
      <c r="N42" s="6"/>
      <c r="O42" s="6">
        <v>0</v>
      </c>
      <c r="P42" s="6"/>
      <c r="Q42" s="6">
        <f t="shared" si="1"/>
        <v>2746091184</v>
      </c>
    </row>
    <row r="43" spans="1:17">
      <c r="A43" s="1" t="s">
        <v>140</v>
      </c>
      <c r="C43" s="6">
        <v>0</v>
      </c>
      <c r="D43" s="6"/>
      <c r="E43" s="6">
        <v>267702030</v>
      </c>
      <c r="F43" s="6"/>
      <c r="G43" s="6">
        <v>0</v>
      </c>
      <c r="H43" s="6"/>
      <c r="I43" s="6">
        <f t="shared" si="0"/>
        <v>267702030</v>
      </c>
      <c r="J43" s="6"/>
      <c r="K43" s="6">
        <v>0</v>
      </c>
      <c r="L43" s="6"/>
      <c r="M43" s="6">
        <v>1482172267</v>
      </c>
      <c r="N43" s="6"/>
      <c r="O43" s="6">
        <v>0</v>
      </c>
      <c r="P43" s="6"/>
      <c r="Q43" s="6">
        <f t="shared" si="1"/>
        <v>1482172267</v>
      </c>
    </row>
    <row r="44" spans="1:17">
      <c r="A44" s="1" t="s">
        <v>119</v>
      </c>
      <c r="C44" s="6">
        <v>0</v>
      </c>
      <c r="D44" s="6"/>
      <c r="E44" s="6">
        <v>6166110668</v>
      </c>
      <c r="F44" s="6"/>
      <c r="G44" s="6">
        <v>0</v>
      </c>
      <c r="H44" s="6"/>
      <c r="I44" s="6">
        <f t="shared" si="0"/>
        <v>6166110668</v>
      </c>
      <c r="J44" s="6"/>
      <c r="K44" s="6">
        <v>0</v>
      </c>
      <c r="L44" s="6"/>
      <c r="M44" s="6">
        <v>8967594876</v>
      </c>
      <c r="N44" s="6"/>
      <c r="O44" s="6">
        <v>0</v>
      </c>
      <c r="P44" s="6"/>
      <c r="Q44" s="6">
        <f t="shared" si="1"/>
        <v>8967594876</v>
      </c>
    </row>
    <row r="45" spans="1:17">
      <c r="A45" s="1" t="s">
        <v>311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6">
        <v>75000</v>
      </c>
      <c r="L45" s="6"/>
      <c r="M45" s="6">
        <v>0</v>
      </c>
      <c r="N45" s="6"/>
      <c r="O45" s="6">
        <v>0</v>
      </c>
      <c r="P45" s="6"/>
      <c r="Q45" s="6">
        <v>0</v>
      </c>
    </row>
    <row r="46" spans="1:17" ht="24.75" thickBot="1">
      <c r="C46" s="15">
        <f>SUM(C8:C45)</f>
        <v>22182249951</v>
      </c>
      <c r="D46" s="6"/>
      <c r="E46" s="15">
        <f>SUM(E8:E45)</f>
        <v>52896028266</v>
      </c>
      <c r="F46" s="6"/>
      <c r="G46" s="15">
        <f>SUM(G8:G45)</f>
        <v>3894282219</v>
      </c>
      <c r="H46" s="6"/>
      <c r="I46" s="15">
        <f>SUM(I8:I45)</f>
        <v>78972560436</v>
      </c>
      <c r="J46" s="6"/>
      <c r="K46" s="15">
        <f>SUM(K8:K45)</f>
        <v>153550619292</v>
      </c>
      <c r="L46" s="6"/>
      <c r="M46" s="15">
        <f>SUM(M8:M45)</f>
        <v>95449545425</v>
      </c>
      <c r="N46" s="6"/>
      <c r="O46" s="15">
        <f>SUM(O8:O45)</f>
        <v>77256675225</v>
      </c>
      <c r="P46" s="6"/>
      <c r="Q46" s="15">
        <f>SUM(Q8:Q45)</f>
        <v>326256764942</v>
      </c>
    </row>
    <row r="47" spans="1:17" ht="24.75" thickTop="1">
      <c r="C47" s="14"/>
      <c r="E47" s="14"/>
      <c r="G47" s="14"/>
      <c r="K47" s="14"/>
      <c r="M47" s="14"/>
      <c r="O47" s="1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G21" sqref="G21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4.75">
      <c r="A3" s="24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6" spans="1:11" ht="24.75">
      <c r="A6" s="23" t="s">
        <v>301</v>
      </c>
      <c r="B6" s="23" t="s">
        <v>301</v>
      </c>
      <c r="C6" s="23" t="s">
        <v>301</v>
      </c>
      <c r="E6" s="23" t="s">
        <v>190</v>
      </c>
      <c r="F6" s="23" t="s">
        <v>190</v>
      </c>
      <c r="G6" s="23" t="s">
        <v>190</v>
      </c>
      <c r="I6" s="23" t="s">
        <v>191</v>
      </c>
      <c r="J6" s="23" t="s">
        <v>191</v>
      </c>
      <c r="K6" s="23" t="s">
        <v>191</v>
      </c>
    </row>
    <row r="7" spans="1:11" ht="24.75">
      <c r="A7" s="23" t="s">
        <v>302</v>
      </c>
      <c r="C7" s="23" t="s">
        <v>175</v>
      </c>
      <c r="E7" s="23" t="s">
        <v>303</v>
      </c>
      <c r="G7" s="23" t="s">
        <v>304</v>
      </c>
      <c r="I7" s="23" t="s">
        <v>303</v>
      </c>
      <c r="K7" s="23" t="s">
        <v>304</v>
      </c>
    </row>
    <row r="8" spans="1:11">
      <c r="A8" s="1" t="s">
        <v>181</v>
      </c>
      <c r="C8" s="4" t="s">
        <v>182</v>
      </c>
      <c r="D8" s="4"/>
      <c r="E8" s="5">
        <v>1013423572</v>
      </c>
      <c r="F8" s="4"/>
      <c r="G8" s="8">
        <f>E8/$E$10</f>
        <v>0.68035396593059261</v>
      </c>
      <c r="H8" s="4"/>
      <c r="I8" s="5">
        <v>28818607601</v>
      </c>
      <c r="J8" s="4"/>
      <c r="K8" s="8">
        <f>I8/$I$10</f>
        <v>0.77556055133546198</v>
      </c>
    </row>
    <row r="9" spans="1:11">
      <c r="A9" s="1" t="s">
        <v>185</v>
      </c>
      <c r="C9" s="4" t="s">
        <v>186</v>
      </c>
      <c r="D9" s="4"/>
      <c r="E9" s="5">
        <v>476129841</v>
      </c>
      <c r="F9" s="4"/>
      <c r="G9" s="8">
        <f>E9/$E$10</f>
        <v>0.31964603406940734</v>
      </c>
      <c r="H9" s="4"/>
      <c r="I9" s="5">
        <v>8339816137</v>
      </c>
      <c r="J9" s="4"/>
      <c r="K9" s="8">
        <f>I9/$I$10</f>
        <v>0.22443944866453797</v>
      </c>
    </row>
    <row r="10" spans="1:11" ht="24.75" thickBot="1">
      <c r="E10" s="12">
        <f>SUM(E8:E9)</f>
        <v>1489553413</v>
      </c>
      <c r="F10" s="4"/>
      <c r="G10" s="9">
        <f>SUM(G8:G9)</f>
        <v>1</v>
      </c>
      <c r="H10" s="4"/>
      <c r="I10" s="12">
        <f>SUM(I8:I9)</f>
        <v>37158423738</v>
      </c>
      <c r="K10" s="9">
        <f>SUM(K8:K9)</f>
        <v>1</v>
      </c>
    </row>
    <row r="11" spans="1:11" ht="24.75" thickTop="1">
      <c r="E11" s="3"/>
      <c r="I11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J19" sqref="J19"/>
    </sheetView>
  </sheetViews>
  <sheetFormatPr defaultRowHeight="24"/>
  <cols>
    <col min="1" max="1" width="29.28515625" style="1" bestFit="1" customWidth="1"/>
    <col min="2" max="2" width="1" style="1" customWidth="1"/>
    <col min="3" max="3" width="16" style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4" t="s">
        <v>0</v>
      </c>
      <c r="B2" s="24"/>
      <c r="C2" s="24"/>
      <c r="D2" s="24"/>
      <c r="E2" s="24"/>
    </row>
    <row r="3" spans="1:5" ht="24.75">
      <c r="A3" s="24" t="s">
        <v>188</v>
      </c>
      <c r="B3" s="24"/>
      <c r="C3" s="24"/>
      <c r="D3" s="24"/>
      <c r="E3" s="24"/>
    </row>
    <row r="4" spans="1:5" ht="24.75">
      <c r="A4" s="24" t="s">
        <v>2</v>
      </c>
      <c r="B4" s="24"/>
      <c r="C4" s="24"/>
      <c r="D4" s="24"/>
      <c r="E4" s="24"/>
    </row>
    <row r="5" spans="1:5" ht="24.75">
      <c r="C5" s="22" t="s">
        <v>190</v>
      </c>
      <c r="E5" s="2" t="s">
        <v>314</v>
      </c>
    </row>
    <row r="6" spans="1:5" ht="24.75">
      <c r="A6" s="22" t="s">
        <v>305</v>
      </c>
      <c r="C6" s="23"/>
      <c r="E6" s="23" t="s">
        <v>315</v>
      </c>
    </row>
    <row r="7" spans="1:5" ht="24.75">
      <c r="A7" s="23" t="s">
        <v>305</v>
      </c>
      <c r="C7" s="23" t="s">
        <v>178</v>
      </c>
      <c r="E7" s="23" t="s">
        <v>178</v>
      </c>
    </row>
    <row r="8" spans="1:5">
      <c r="A8" s="1" t="s">
        <v>316</v>
      </c>
      <c r="C8" s="5">
        <v>1010</v>
      </c>
      <c r="E8" s="5">
        <v>4705807318</v>
      </c>
    </row>
    <row r="9" spans="1:5">
      <c r="A9" s="1" t="s">
        <v>317</v>
      </c>
      <c r="C9" s="5">
        <v>0</v>
      </c>
      <c r="E9" s="5">
        <v>14039302</v>
      </c>
    </row>
    <row r="10" spans="1:5" ht="24.75" thickBot="1">
      <c r="A10" s="1" t="s">
        <v>104</v>
      </c>
      <c r="C10" s="12">
        <f>SUM(C8:C9)</f>
        <v>1010</v>
      </c>
      <c r="E10" s="12">
        <f>SUM(E8:E9)</f>
        <v>4719846620</v>
      </c>
    </row>
    <row r="11" spans="1:5" ht="24.75" thickTop="1"/>
  </sheetData>
  <mergeCells count="8">
    <mergeCell ref="A4:E4"/>
    <mergeCell ref="A3:E3"/>
    <mergeCell ref="A2:E2"/>
    <mergeCell ref="A6:A7"/>
    <mergeCell ref="C7"/>
    <mergeCell ref="E7"/>
    <mergeCell ref="E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5"/>
  <sheetViews>
    <sheetView rightToLeft="1" workbookViewId="0">
      <selection activeCell="K92" sqref="K92"/>
    </sheetView>
  </sheetViews>
  <sheetFormatPr defaultRowHeight="24"/>
  <cols>
    <col min="1" max="1" width="34.4257812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0.85546875" style="1" customWidth="1"/>
    <col min="17" max="17" width="13.8554687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24.7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6" spans="1:25" ht="24.75">
      <c r="A6" s="22" t="s">
        <v>3</v>
      </c>
      <c r="C6" s="23" t="s">
        <v>309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5" ht="24.75">
      <c r="A7" s="22" t="s">
        <v>3</v>
      </c>
      <c r="C7" s="22" t="s">
        <v>7</v>
      </c>
      <c r="E7" s="22" t="s">
        <v>8</v>
      </c>
      <c r="G7" s="22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2" t="s">
        <v>7</v>
      </c>
      <c r="S7" s="22" t="s">
        <v>12</v>
      </c>
      <c r="U7" s="22" t="s">
        <v>8</v>
      </c>
      <c r="W7" s="22" t="s">
        <v>9</v>
      </c>
      <c r="Y7" s="22" t="s">
        <v>13</v>
      </c>
    </row>
    <row r="8" spans="1:25" ht="24.75">
      <c r="A8" s="23" t="s">
        <v>3</v>
      </c>
      <c r="C8" s="23" t="s">
        <v>7</v>
      </c>
      <c r="E8" s="23" t="s">
        <v>8</v>
      </c>
      <c r="G8" s="23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5">
      <c r="A9" s="1" t="s">
        <v>15</v>
      </c>
      <c r="C9" s="6">
        <v>956885</v>
      </c>
      <c r="D9" s="6"/>
      <c r="E9" s="6">
        <v>22028778751</v>
      </c>
      <c r="F9" s="6"/>
      <c r="G9" s="6">
        <v>22771525329.945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956885</v>
      </c>
      <c r="R9" s="6"/>
      <c r="S9" s="6">
        <v>24010</v>
      </c>
      <c r="T9" s="6"/>
      <c r="U9" s="6">
        <v>22028778751</v>
      </c>
      <c r="V9" s="6"/>
      <c r="W9" s="6">
        <v>22838108737.342499</v>
      </c>
      <c r="X9" s="6"/>
      <c r="Y9" s="8">
        <v>8.2031896886658397E-4</v>
      </c>
    </row>
    <row r="10" spans="1:25">
      <c r="A10" s="1" t="s">
        <v>16</v>
      </c>
      <c r="C10" s="6">
        <v>242400000</v>
      </c>
      <c r="D10" s="6"/>
      <c r="E10" s="6">
        <v>184463699405</v>
      </c>
      <c r="F10" s="6"/>
      <c r="G10" s="6">
        <v>447699443760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242400000</v>
      </c>
      <c r="R10" s="6"/>
      <c r="S10" s="6">
        <v>1745</v>
      </c>
      <c r="T10" s="6"/>
      <c r="U10" s="6">
        <v>184463699405</v>
      </c>
      <c r="V10" s="6"/>
      <c r="W10" s="6">
        <v>420471221400</v>
      </c>
      <c r="X10" s="6"/>
      <c r="Y10" s="8">
        <v>1.5102849484771171E-2</v>
      </c>
    </row>
    <row r="11" spans="1:25">
      <c r="A11" s="1" t="s">
        <v>17</v>
      </c>
      <c r="C11" s="6">
        <v>75603088</v>
      </c>
      <c r="D11" s="6"/>
      <c r="E11" s="6">
        <v>100769730530</v>
      </c>
      <c r="F11" s="6"/>
      <c r="G11" s="6">
        <v>129263589357.408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75603088</v>
      </c>
      <c r="R11" s="6"/>
      <c r="S11" s="6">
        <v>1830</v>
      </c>
      <c r="T11" s="6"/>
      <c r="U11" s="6">
        <v>100769730530</v>
      </c>
      <c r="V11" s="6"/>
      <c r="W11" s="6">
        <v>137530446816.31201</v>
      </c>
      <c r="X11" s="6"/>
      <c r="Y11" s="8">
        <v>4.939937698766099E-3</v>
      </c>
    </row>
    <row r="12" spans="1:25">
      <c r="A12" s="1" t="s">
        <v>18</v>
      </c>
      <c r="C12" s="6">
        <v>12000000</v>
      </c>
      <c r="D12" s="6"/>
      <c r="E12" s="6">
        <v>39720826740</v>
      </c>
      <c r="F12" s="6"/>
      <c r="G12" s="6">
        <v>32028291000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12000000</v>
      </c>
      <c r="R12" s="6"/>
      <c r="S12" s="6">
        <v>2170</v>
      </c>
      <c r="T12" s="6"/>
      <c r="U12" s="6">
        <v>39720826740</v>
      </c>
      <c r="V12" s="6"/>
      <c r="W12" s="6">
        <v>25885062000</v>
      </c>
      <c r="X12" s="6"/>
      <c r="Y12" s="8">
        <v>9.297620750078993E-4</v>
      </c>
    </row>
    <row r="13" spans="1:25">
      <c r="A13" s="1" t="s">
        <v>19</v>
      </c>
      <c r="C13" s="6">
        <v>35610438</v>
      </c>
      <c r="D13" s="6"/>
      <c r="E13" s="6">
        <v>147187069403</v>
      </c>
      <c r="F13" s="6"/>
      <c r="G13" s="6">
        <v>175293648786.59299</v>
      </c>
      <c r="H13" s="6"/>
      <c r="I13" s="6">
        <v>0</v>
      </c>
      <c r="J13" s="6"/>
      <c r="K13" s="6">
        <v>0</v>
      </c>
      <c r="L13" s="6"/>
      <c r="M13" s="6">
        <v>-800000</v>
      </c>
      <c r="N13" s="6"/>
      <c r="O13" s="6">
        <v>3876742903</v>
      </c>
      <c r="P13" s="6"/>
      <c r="Q13" s="6">
        <v>34810438</v>
      </c>
      <c r="R13" s="6"/>
      <c r="S13" s="6">
        <v>4883</v>
      </c>
      <c r="T13" s="6"/>
      <c r="U13" s="6">
        <v>143880464315</v>
      </c>
      <c r="V13" s="6"/>
      <c r="W13" s="6">
        <v>168967991509.914</v>
      </c>
      <c r="X13" s="6"/>
      <c r="Y13" s="8">
        <v>6.0691386559620659E-3</v>
      </c>
    </row>
    <row r="14" spans="1:25">
      <c r="A14" s="1" t="s">
        <v>20</v>
      </c>
      <c r="C14" s="6">
        <v>16077906</v>
      </c>
      <c r="D14" s="6"/>
      <c r="E14" s="6">
        <v>93138745449</v>
      </c>
      <c r="F14" s="6"/>
      <c r="G14" s="6">
        <v>95254165057.427994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16077906</v>
      </c>
      <c r="R14" s="6"/>
      <c r="S14" s="6">
        <v>6420</v>
      </c>
      <c r="T14" s="6"/>
      <c r="U14" s="6">
        <v>93138745449</v>
      </c>
      <c r="V14" s="6"/>
      <c r="W14" s="6">
        <v>102605996588.70599</v>
      </c>
      <c r="X14" s="6"/>
      <c r="Y14" s="8">
        <v>3.6854910487202509E-3</v>
      </c>
    </row>
    <row r="15" spans="1:25">
      <c r="A15" s="1" t="s">
        <v>21</v>
      </c>
      <c r="C15" s="6">
        <v>8075669</v>
      </c>
      <c r="D15" s="6"/>
      <c r="E15" s="6">
        <v>236563529013</v>
      </c>
      <c r="F15" s="6"/>
      <c r="G15" s="6">
        <v>248133696163.69901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8075669</v>
      </c>
      <c r="R15" s="6"/>
      <c r="S15" s="6">
        <v>34240</v>
      </c>
      <c r="T15" s="6"/>
      <c r="U15" s="6">
        <v>236563529013</v>
      </c>
      <c r="V15" s="6"/>
      <c r="W15" s="6">
        <v>274865666665.96799</v>
      </c>
      <c r="X15" s="6"/>
      <c r="Y15" s="8">
        <v>9.8728630662650134E-3</v>
      </c>
    </row>
    <row r="16" spans="1:25">
      <c r="A16" s="1" t="s">
        <v>22</v>
      </c>
      <c r="C16" s="6">
        <v>5846359</v>
      </c>
      <c r="D16" s="6"/>
      <c r="E16" s="6">
        <v>431962785314</v>
      </c>
      <c r="F16" s="6"/>
      <c r="G16" s="6">
        <v>630782339641.96899</v>
      </c>
      <c r="H16" s="6"/>
      <c r="I16" s="6">
        <v>0</v>
      </c>
      <c r="J16" s="6"/>
      <c r="K16" s="6">
        <v>0</v>
      </c>
      <c r="L16" s="6"/>
      <c r="M16" s="6">
        <v>-10000</v>
      </c>
      <c r="N16" s="6"/>
      <c r="O16" s="6">
        <v>1123778506</v>
      </c>
      <c r="P16" s="6"/>
      <c r="Q16" s="6">
        <v>5836359</v>
      </c>
      <c r="R16" s="6"/>
      <c r="S16" s="6">
        <v>110550</v>
      </c>
      <c r="T16" s="6"/>
      <c r="U16" s="6">
        <v>431223927530</v>
      </c>
      <c r="V16" s="6"/>
      <c r="W16" s="6">
        <v>641370490999.672</v>
      </c>
      <c r="X16" s="6"/>
      <c r="Y16" s="8">
        <v>2.3037300762914541E-2</v>
      </c>
    </row>
    <row r="17" spans="1:25">
      <c r="A17" s="1" t="s">
        <v>23</v>
      </c>
      <c r="C17" s="6">
        <v>1717429</v>
      </c>
      <c r="D17" s="6"/>
      <c r="E17" s="6">
        <v>71219113526</v>
      </c>
      <c r="F17" s="6"/>
      <c r="G17" s="6">
        <v>118702331981.69901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1717429</v>
      </c>
      <c r="R17" s="6"/>
      <c r="S17" s="6">
        <v>70710</v>
      </c>
      <c r="T17" s="6"/>
      <c r="U17" s="6">
        <v>71219113526</v>
      </c>
      <c r="V17" s="6"/>
      <c r="W17" s="6">
        <v>120716840132.69</v>
      </c>
      <c r="X17" s="6"/>
      <c r="Y17" s="8">
        <v>4.3360120122627752E-3</v>
      </c>
    </row>
    <row r="18" spans="1:25">
      <c r="A18" s="1" t="s">
        <v>24</v>
      </c>
      <c r="C18" s="6">
        <v>2400000</v>
      </c>
      <c r="D18" s="6"/>
      <c r="E18" s="6">
        <v>147790915326</v>
      </c>
      <c r="F18" s="6"/>
      <c r="G18" s="6">
        <v>427091594400</v>
      </c>
      <c r="H18" s="6"/>
      <c r="I18" s="6">
        <v>0</v>
      </c>
      <c r="J18" s="6"/>
      <c r="K18" s="6">
        <v>0</v>
      </c>
      <c r="L18" s="6"/>
      <c r="M18" s="6">
        <v>-30000</v>
      </c>
      <c r="N18" s="6"/>
      <c r="O18" s="6">
        <v>4969254384</v>
      </c>
      <c r="P18" s="6"/>
      <c r="Q18" s="6">
        <v>2370000</v>
      </c>
      <c r="R18" s="6"/>
      <c r="S18" s="6">
        <v>164990</v>
      </c>
      <c r="T18" s="6"/>
      <c r="U18" s="6">
        <v>145943528888</v>
      </c>
      <c r="V18" s="6"/>
      <c r="W18" s="6">
        <v>388699693515</v>
      </c>
      <c r="X18" s="6"/>
      <c r="Y18" s="8">
        <v>1.3961652230056118E-2</v>
      </c>
    </row>
    <row r="19" spans="1:25">
      <c r="A19" s="1" t="s">
        <v>25</v>
      </c>
      <c r="C19" s="6">
        <v>8755105</v>
      </c>
      <c r="D19" s="6"/>
      <c r="E19" s="6">
        <v>224149735943</v>
      </c>
      <c r="F19" s="6"/>
      <c r="G19" s="6">
        <v>1654964785737.54</v>
      </c>
      <c r="H19" s="6"/>
      <c r="I19" s="6">
        <v>0</v>
      </c>
      <c r="J19" s="6"/>
      <c r="K19" s="6">
        <v>0</v>
      </c>
      <c r="L19" s="6"/>
      <c r="M19" s="6">
        <v>-95105</v>
      </c>
      <c r="N19" s="6"/>
      <c r="O19" s="6">
        <v>15464587038</v>
      </c>
      <c r="P19" s="6"/>
      <c r="Q19" s="6">
        <v>8660000</v>
      </c>
      <c r="R19" s="6"/>
      <c r="S19" s="6">
        <v>143700</v>
      </c>
      <c r="T19" s="6"/>
      <c r="U19" s="6">
        <v>221714841022</v>
      </c>
      <c r="V19" s="6"/>
      <c r="W19" s="6">
        <v>1237037570100</v>
      </c>
      <c r="X19" s="6"/>
      <c r="Y19" s="8">
        <v>4.4432986795198935E-2</v>
      </c>
    </row>
    <row r="20" spans="1:25">
      <c r="A20" s="1" t="s">
        <v>26</v>
      </c>
      <c r="C20" s="6">
        <v>22344695</v>
      </c>
      <c r="D20" s="6"/>
      <c r="E20" s="6">
        <v>236631453866</v>
      </c>
      <c r="F20" s="6"/>
      <c r="G20" s="6">
        <v>257012090573.22198</v>
      </c>
      <c r="H20" s="6"/>
      <c r="I20" s="6">
        <v>50000</v>
      </c>
      <c r="J20" s="6"/>
      <c r="K20" s="6">
        <v>550499384</v>
      </c>
      <c r="L20" s="6"/>
      <c r="M20" s="6">
        <v>0</v>
      </c>
      <c r="N20" s="6"/>
      <c r="O20" s="6">
        <v>0</v>
      </c>
      <c r="P20" s="6"/>
      <c r="Q20" s="6">
        <v>22394695</v>
      </c>
      <c r="R20" s="6"/>
      <c r="S20" s="6">
        <v>10340</v>
      </c>
      <c r="T20" s="6"/>
      <c r="U20" s="6">
        <v>237181953250</v>
      </c>
      <c r="V20" s="6"/>
      <c r="W20" s="6">
        <v>230183357479.51501</v>
      </c>
      <c r="X20" s="6"/>
      <c r="Y20" s="8">
        <v>8.2679251872156585E-3</v>
      </c>
    </row>
    <row r="21" spans="1:25">
      <c r="A21" s="1" t="s">
        <v>27</v>
      </c>
      <c r="C21" s="6">
        <v>1679210</v>
      </c>
      <c r="D21" s="6"/>
      <c r="E21" s="6">
        <v>60900906461</v>
      </c>
      <c r="F21" s="6"/>
      <c r="G21" s="6">
        <v>81124028844.300003</v>
      </c>
      <c r="H21" s="6"/>
      <c r="I21" s="6">
        <v>0</v>
      </c>
      <c r="J21" s="6"/>
      <c r="K21" s="6">
        <v>0</v>
      </c>
      <c r="L21" s="6"/>
      <c r="M21" s="6">
        <v>-684762</v>
      </c>
      <c r="N21" s="6"/>
      <c r="O21" s="6">
        <v>33311828619</v>
      </c>
      <c r="P21" s="6"/>
      <c r="Q21" s="6">
        <v>994448</v>
      </c>
      <c r="R21" s="6"/>
      <c r="S21" s="6">
        <v>48680</v>
      </c>
      <c r="T21" s="6"/>
      <c r="U21" s="6">
        <v>36066236272</v>
      </c>
      <c r="V21" s="6"/>
      <c r="W21" s="6">
        <v>48121690754.592003</v>
      </c>
      <c r="X21" s="6"/>
      <c r="Y21" s="8">
        <v>1.7284765649345519E-3</v>
      </c>
    </row>
    <row r="22" spans="1:25">
      <c r="A22" s="1" t="s">
        <v>28</v>
      </c>
      <c r="C22" s="6">
        <v>3006727</v>
      </c>
      <c r="D22" s="6"/>
      <c r="E22" s="6">
        <v>326589092885</v>
      </c>
      <c r="F22" s="6"/>
      <c r="G22" s="6">
        <v>658975787267.71399</v>
      </c>
      <c r="H22" s="6"/>
      <c r="I22" s="6">
        <v>0</v>
      </c>
      <c r="J22" s="6"/>
      <c r="K22" s="6">
        <v>0</v>
      </c>
      <c r="L22" s="6"/>
      <c r="M22" s="6">
        <v>-525184</v>
      </c>
      <c r="N22" s="6"/>
      <c r="O22" s="6">
        <v>93806321976</v>
      </c>
      <c r="P22" s="6"/>
      <c r="Q22" s="6">
        <v>2481543</v>
      </c>
      <c r="R22" s="6"/>
      <c r="S22" s="6">
        <v>179300</v>
      </c>
      <c r="T22" s="6"/>
      <c r="U22" s="6">
        <v>269543885215</v>
      </c>
      <c r="V22" s="6"/>
      <c r="W22" s="6">
        <v>442293262973.59497</v>
      </c>
      <c r="X22" s="6"/>
      <c r="Y22" s="8">
        <v>1.5886672473272197E-2</v>
      </c>
    </row>
    <row r="23" spans="1:25">
      <c r="A23" s="1" t="s">
        <v>29</v>
      </c>
      <c r="C23" s="6">
        <v>4900000</v>
      </c>
      <c r="D23" s="6"/>
      <c r="E23" s="6">
        <v>338697800000</v>
      </c>
      <c r="F23" s="6"/>
      <c r="G23" s="6">
        <v>434430665550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4900000</v>
      </c>
      <c r="R23" s="6"/>
      <c r="S23" s="6">
        <v>75850</v>
      </c>
      <c r="T23" s="6"/>
      <c r="U23" s="6">
        <v>338697800000</v>
      </c>
      <c r="V23" s="6"/>
      <c r="W23" s="6">
        <v>369453593250</v>
      </c>
      <c r="X23" s="6"/>
      <c r="Y23" s="8">
        <v>1.3270354132404412E-2</v>
      </c>
    </row>
    <row r="24" spans="1:25">
      <c r="A24" s="1" t="s">
        <v>30</v>
      </c>
      <c r="C24" s="6">
        <v>5688099</v>
      </c>
      <c r="D24" s="6"/>
      <c r="E24" s="6">
        <v>95311415940</v>
      </c>
      <c r="F24" s="6"/>
      <c r="G24" s="6">
        <v>614391327757.82703</v>
      </c>
      <c r="H24" s="6"/>
      <c r="I24" s="6">
        <v>0</v>
      </c>
      <c r="J24" s="6"/>
      <c r="K24" s="6">
        <v>0</v>
      </c>
      <c r="L24" s="6"/>
      <c r="M24" s="6">
        <v>-13099</v>
      </c>
      <c r="N24" s="6"/>
      <c r="O24" s="6">
        <v>1360853824</v>
      </c>
      <c r="P24" s="6"/>
      <c r="Q24" s="6">
        <v>5675000</v>
      </c>
      <c r="R24" s="6"/>
      <c r="S24" s="6">
        <v>100910</v>
      </c>
      <c r="T24" s="6"/>
      <c r="U24" s="6">
        <v>95091925345</v>
      </c>
      <c r="V24" s="6"/>
      <c r="W24" s="6">
        <v>569256897712.5</v>
      </c>
      <c r="X24" s="6"/>
      <c r="Y24" s="8">
        <v>2.0447062264318062E-2</v>
      </c>
    </row>
    <row r="25" spans="1:25">
      <c r="A25" s="1" t="s">
        <v>31</v>
      </c>
      <c r="C25" s="6">
        <v>3888326</v>
      </c>
      <c r="D25" s="6"/>
      <c r="E25" s="6">
        <v>174722439657</v>
      </c>
      <c r="F25" s="6"/>
      <c r="G25" s="6">
        <v>193839301584.04501</v>
      </c>
      <c r="H25" s="6"/>
      <c r="I25" s="6">
        <v>0</v>
      </c>
      <c r="J25" s="6"/>
      <c r="K25" s="6">
        <v>0</v>
      </c>
      <c r="L25" s="6"/>
      <c r="M25" s="6">
        <v>-51000</v>
      </c>
      <c r="N25" s="6"/>
      <c r="O25" s="6">
        <v>2434975194</v>
      </c>
      <c r="P25" s="6"/>
      <c r="Q25" s="6">
        <v>3837326</v>
      </c>
      <c r="R25" s="6"/>
      <c r="S25" s="6">
        <v>47770</v>
      </c>
      <c r="T25" s="6"/>
      <c r="U25" s="6">
        <v>172430747956</v>
      </c>
      <c r="V25" s="6"/>
      <c r="W25" s="6">
        <v>182218374095.03101</v>
      </c>
      <c r="X25" s="6"/>
      <c r="Y25" s="8">
        <v>6.5450773733190856E-3</v>
      </c>
    </row>
    <row r="26" spans="1:25">
      <c r="A26" s="1" t="s">
        <v>32</v>
      </c>
      <c r="C26" s="6">
        <v>10520888</v>
      </c>
      <c r="D26" s="6"/>
      <c r="E26" s="6">
        <v>122178159360</v>
      </c>
      <c r="F26" s="6"/>
      <c r="G26" s="6">
        <v>776632520079.86401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10520888</v>
      </c>
      <c r="R26" s="6"/>
      <c r="S26" s="6">
        <v>63690</v>
      </c>
      <c r="T26" s="6"/>
      <c r="U26" s="6">
        <v>122178159360</v>
      </c>
      <c r="V26" s="6"/>
      <c r="W26" s="6">
        <v>666088408347.51599</v>
      </c>
      <c r="X26" s="6"/>
      <c r="Y26" s="8">
        <v>2.3925140325485619E-2</v>
      </c>
    </row>
    <row r="27" spans="1:25">
      <c r="A27" s="1" t="s">
        <v>33</v>
      </c>
      <c r="C27" s="6">
        <v>8819709</v>
      </c>
      <c r="D27" s="6"/>
      <c r="E27" s="6">
        <v>157373627311</v>
      </c>
      <c r="F27" s="6"/>
      <c r="G27" s="6">
        <v>232691097384.414</v>
      </c>
      <c r="H27" s="6"/>
      <c r="I27" s="6">
        <v>0</v>
      </c>
      <c r="J27" s="6"/>
      <c r="K27" s="6">
        <v>0</v>
      </c>
      <c r="L27" s="6"/>
      <c r="M27" s="6">
        <v>-50000</v>
      </c>
      <c r="N27" s="6"/>
      <c r="O27" s="6">
        <v>1223797203</v>
      </c>
      <c r="P27" s="6"/>
      <c r="Q27" s="6">
        <v>8769709</v>
      </c>
      <c r="R27" s="6"/>
      <c r="S27" s="6">
        <v>24850</v>
      </c>
      <c r="T27" s="6"/>
      <c r="U27" s="6">
        <v>156481457130</v>
      </c>
      <c r="V27" s="6"/>
      <c r="W27" s="6">
        <v>216630601401.53299</v>
      </c>
      <c r="X27" s="6"/>
      <c r="Y27" s="8">
        <v>7.7811255568674487E-3</v>
      </c>
    </row>
    <row r="28" spans="1:25">
      <c r="A28" s="1" t="s">
        <v>34</v>
      </c>
      <c r="C28" s="6">
        <v>3892776</v>
      </c>
      <c r="D28" s="6"/>
      <c r="E28" s="6">
        <v>185063232268</v>
      </c>
      <c r="F28" s="6"/>
      <c r="G28" s="6">
        <v>470661148727.96399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3892776</v>
      </c>
      <c r="R28" s="6"/>
      <c r="S28" s="6">
        <v>115430</v>
      </c>
      <c r="T28" s="6"/>
      <c r="U28" s="6">
        <v>185063232268</v>
      </c>
      <c r="V28" s="6"/>
      <c r="W28" s="6">
        <v>446669542034.604</v>
      </c>
      <c r="X28" s="6"/>
      <c r="Y28" s="8">
        <v>1.6043863454718459E-2</v>
      </c>
    </row>
    <row r="29" spans="1:25">
      <c r="A29" s="1" t="s">
        <v>35</v>
      </c>
      <c r="C29" s="6">
        <v>3311040</v>
      </c>
      <c r="D29" s="6"/>
      <c r="E29" s="6">
        <v>107898218739</v>
      </c>
      <c r="F29" s="6"/>
      <c r="G29" s="6">
        <v>346337761783.82397</v>
      </c>
      <c r="H29" s="6"/>
      <c r="I29" s="6">
        <v>1650000</v>
      </c>
      <c r="J29" s="6"/>
      <c r="K29" s="6">
        <v>0</v>
      </c>
      <c r="L29" s="6"/>
      <c r="M29" s="6">
        <v>-11040</v>
      </c>
      <c r="N29" s="6"/>
      <c r="O29" s="6">
        <v>1163480152</v>
      </c>
      <c r="P29" s="6"/>
      <c r="Q29" s="6">
        <v>4950000</v>
      </c>
      <c r="R29" s="6"/>
      <c r="S29" s="6">
        <v>71367</v>
      </c>
      <c r="T29" s="6"/>
      <c r="U29" s="6">
        <v>107538453726</v>
      </c>
      <c r="V29" s="6"/>
      <c r="W29" s="6">
        <v>351164713432.5</v>
      </c>
      <c r="X29" s="6"/>
      <c r="Y29" s="8">
        <v>1.2613438307799128E-2</v>
      </c>
    </row>
    <row r="30" spans="1:25">
      <c r="A30" s="1" t="s">
        <v>36</v>
      </c>
      <c r="C30" s="6">
        <v>23508281</v>
      </c>
      <c r="D30" s="6"/>
      <c r="E30" s="6">
        <v>40859546983</v>
      </c>
      <c r="F30" s="6"/>
      <c r="G30" s="6">
        <v>133199918349.88499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23508281</v>
      </c>
      <c r="R30" s="6"/>
      <c r="S30" s="6">
        <v>5720</v>
      </c>
      <c r="T30" s="6"/>
      <c r="U30" s="6">
        <v>40859546983</v>
      </c>
      <c r="V30" s="6"/>
      <c r="W30" s="6">
        <v>133667286484.446</v>
      </c>
      <c r="X30" s="6"/>
      <c r="Y30" s="8">
        <v>4.80117736022629E-3</v>
      </c>
    </row>
    <row r="31" spans="1:25">
      <c r="A31" s="1" t="s">
        <v>37</v>
      </c>
      <c r="C31" s="6">
        <v>12239749</v>
      </c>
      <c r="D31" s="6"/>
      <c r="E31" s="6">
        <v>42985989947</v>
      </c>
      <c r="F31" s="6"/>
      <c r="G31" s="6">
        <v>69716465887.468506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12239749</v>
      </c>
      <c r="R31" s="6"/>
      <c r="S31" s="6">
        <v>6220</v>
      </c>
      <c r="T31" s="6"/>
      <c r="U31" s="6">
        <v>42985989947</v>
      </c>
      <c r="V31" s="6"/>
      <c r="W31" s="6">
        <v>75678257909.259003</v>
      </c>
      <c r="X31" s="6"/>
      <c r="Y31" s="8">
        <v>2.7182772097163843E-3</v>
      </c>
    </row>
    <row r="32" spans="1:25">
      <c r="A32" s="1" t="s">
        <v>38</v>
      </c>
      <c r="C32" s="6">
        <v>36012483</v>
      </c>
      <c r="D32" s="6"/>
      <c r="E32" s="6">
        <v>214861650944</v>
      </c>
      <c r="F32" s="6"/>
      <c r="G32" s="6">
        <v>156796154220.53699</v>
      </c>
      <c r="H32" s="6"/>
      <c r="I32" s="6">
        <v>0</v>
      </c>
      <c r="J32" s="6"/>
      <c r="K32" s="6">
        <v>0</v>
      </c>
      <c r="L32" s="6"/>
      <c r="M32" s="6">
        <v>-12481</v>
      </c>
      <c r="N32" s="6"/>
      <c r="O32" s="6">
        <v>60557290</v>
      </c>
      <c r="P32" s="6"/>
      <c r="Q32" s="6">
        <v>36000002</v>
      </c>
      <c r="R32" s="6"/>
      <c r="S32" s="6">
        <v>5110</v>
      </c>
      <c r="T32" s="6"/>
      <c r="U32" s="6">
        <v>214787185424</v>
      </c>
      <c r="V32" s="6"/>
      <c r="W32" s="6">
        <v>182865448159.19101</v>
      </c>
      <c r="X32" s="6"/>
      <c r="Y32" s="8">
        <v>6.5683195399624259E-3</v>
      </c>
    </row>
    <row r="33" spans="1:25">
      <c r="A33" s="1" t="s">
        <v>39</v>
      </c>
      <c r="C33" s="6">
        <v>10593117</v>
      </c>
      <c r="D33" s="6"/>
      <c r="E33" s="6">
        <v>79568040205</v>
      </c>
      <c r="F33" s="6"/>
      <c r="G33" s="6">
        <v>218499325042.388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10593117</v>
      </c>
      <c r="R33" s="6"/>
      <c r="S33" s="6">
        <v>17060</v>
      </c>
      <c r="T33" s="6"/>
      <c r="U33" s="6">
        <v>79568040205</v>
      </c>
      <c r="V33" s="6"/>
      <c r="W33" s="6">
        <v>179643300492.681</v>
      </c>
      <c r="X33" s="6"/>
      <c r="Y33" s="8">
        <v>6.452583649494162E-3</v>
      </c>
    </row>
    <row r="34" spans="1:25">
      <c r="A34" s="1" t="s">
        <v>40</v>
      </c>
      <c r="C34" s="6">
        <v>60880844</v>
      </c>
      <c r="D34" s="6"/>
      <c r="E34" s="6">
        <v>447422873091</v>
      </c>
      <c r="F34" s="6"/>
      <c r="G34" s="6">
        <v>554350403280.31201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60880844</v>
      </c>
      <c r="R34" s="6"/>
      <c r="S34" s="6">
        <v>8820</v>
      </c>
      <c r="T34" s="6"/>
      <c r="U34" s="6">
        <v>447422873091</v>
      </c>
      <c r="V34" s="6"/>
      <c r="W34" s="6">
        <v>533774078267.724</v>
      </c>
      <c r="X34" s="6"/>
      <c r="Y34" s="8">
        <v>1.9172559625147041E-2</v>
      </c>
    </row>
    <row r="35" spans="1:25">
      <c r="A35" s="1" t="s">
        <v>41</v>
      </c>
      <c r="C35" s="6">
        <v>7178060</v>
      </c>
      <c r="D35" s="6"/>
      <c r="E35" s="6">
        <v>29847406424</v>
      </c>
      <c r="F35" s="6"/>
      <c r="G35" s="6">
        <v>72109852587.557999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7178060</v>
      </c>
      <c r="R35" s="6"/>
      <c r="S35" s="6">
        <v>6400</v>
      </c>
      <c r="T35" s="6"/>
      <c r="U35" s="6">
        <v>22628702048</v>
      </c>
      <c r="V35" s="6"/>
      <c r="W35" s="6">
        <v>45666243475.199997</v>
      </c>
      <c r="X35" s="6"/>
      <c r="Y35" s="8">
        <v>1.6402796829815547E-3</v>
      </c>
    </row>
    <row r="36" spans="1:25">
      <c r="A36" s="1" t="s">
        <v>42</v>
      </c>
      <c r="C36" s="6">
        <v>15792097</v>
      </c>
      <c r="D36" s="6"/>
      <c r="E36" s="6">
        <v>142961382918</v>
      </c>
      <c r="F36" s="6"/>
      <c r="G36" s="6">
        <v>140027355483.82199</v>
      </c>
      <c r="H36" s="6"/>
      <c r="I36" s="6">
        <v>2544940</v>
      </c>
      <c r="J36" s="6"/>
      <c r="K36" s="6">
        <v>21618495900</v>
      </c>
      <c r="L36" s="6"/>
      <c r="M36" s="6">
        <v>0</v>
      </c>
      <c r="N36" s="6"/>
      <c r="O36" s="6">
        <v>0</v>
      </c>
      <c r="P36" s="6"/>
      <c r="Q36" s="6">
        <v>18337037</v>
      </c>
      <c r="R36" s="6"/>
      <c r="S36" s="6">
        <v>8330</v>
      </c>
      <c r="T36" s="6"/>
      <c r="U36" s="6">
        <v>164579878818</v>
      </c>
      <c r="V36" s="6"/>
      <c r="W36" s="6">
        <v>151838670476.651</v>
      </c>
      <c r="X36" s="6"/>
      <c r="Y36" s="8">
        <v>5.4538728680198524E-3</v>
      </c>
    </row>
    <row r="37" spans="1:25">
      <c r="A37" s="1" t="s">
        <v>43</v>
      </c>
      <c r="C37" s="6">
        <v>3099112</v>
      </c>
      <c r="D37" s="6"/>
      <c r="E37" s="6">
        <v>7227061073</v>
      </c>
      <c r="F37" s="6"/>
      <c r="G37" s="6">
        <v>4716509266.1915998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3099112</v>
      </c>
      <c r="R37" s="6"/>
      <c r="S37" s="6">
        <v>929</v>
      </c>
      <c r="T37" s="6"/>
      <c r="U37" s="6">
        <v>7227061073</v>
      </c>
      <c r="V37" s="6"/>
      <c r="W37" s="6">
        <v>2861944551.4643998</v>
      </c>
      <c r="X37" s="6"/>
      <c r="Y37" s="8">
        <v>1.0279780302350027E-4</v>
      </c>
    </row>
    <row r="38" spans="1:25">
      <c r="A38" s="1" t="s">
        <v>44</v>
      </c>
      <c r="C38" s="6">
        <v>10359999</v>
      </c>
      <c r="D38" s="6"/>
      <c r="E38" s="6">
        <v>12711718773</v>
      </c>
      <c r="F38" s="6"/>
      <c r="G38" s="6">
        <v>31461480653.177299</v>
      </c>
      <c r="H38" s="6"/>
      <c r="I38" s="6">
        <v>0</v>
      </c>
      <c r="J38" s="6"/>
      <c r="K38" s="6">
        <v>0</v>
      </c>
      <c r="L38" s="6"/>
      <c r="M38" s="6">
        <v>-10359999</v>
      </c>
      <c r="N38" s="6"/>
      <c r="O38" s="6">
        <v>0</v>
      </c>
      <c r="P38" s="6"/>
      <c r="Q38" s="6">
        <v>0</v>
      </c>
      <c r="R38" s="6"/>
      <c r="S38" s="6">
        <v>0</v>
      </c>
      <c r="T38" s="6"/>
      <c r="U38" s="6">
        <v>0</v>
      </c>
      <c r="V38" s="6"/>
      <c r="W38" s="6">
        <v>0</v>
      </c>
      <c r="X38" s="6"/>
      <c r="Y38" s="8">
        <v>0</v>
      </c>
    </row>
    <row r="39" spans="1:25">
      <c r="A39" s="1" t="s">
        <v>45</v>
      </c>
      <c r="C39" s="6">
        <v>20738724</v>
      </c>
      <c r="D39" s="6"/>
      <c r="E39" s="6">
        <v>44982292356</v>
      </c>
      <c r="F39" s="6"/>
      <c r="G39" s="6">
        <v>226356307942.35599</v>
      </c>
      <c r="H39" s="6"/>
      <c r="I39" s="6">
        <v>3494331</v>
      </c>
      <c r="J39" s="6"/>
      <c r="K39" s="6">
        <v>32937661652</v>
      </c>
      <c r="L39" s="6"/>
      <c r="M39" s="6">
        <v>0</v>
      </c>
      <c r="N39" s="6"/>
      <c r="O39" s="6">
        <v>0</v>
      </c>
      <c r="P39" s="6"/>
      <c r="Q39" s="6">
        <v>24233055</v>
      </c>
      <c r="R39" s="6"/>
      <c r="S39" s="6">
        <v>9420</v>
      </c>
      <c r="T39" s="6"/>
      <c r="U39" s="6">
        <v>77919954008</v>
      </c>
      <c r="V39" s="6"/>
      <c r="W39" s="6">
        <v>226917139600.30499</v>
      </c>
      <c r="X39" s="6"/>
      <c r="Y39" s="8">
        <v>8.15060634468006E-3</v>
      </c>
    </row>
    <row r="40" spans="1:25">
      <c r="A40" s="1" t="s">
        <v>46</v>
      </c>
      <c r="C40" s="6">
        <v>69831606</v>
      </c>
      <c r="D40" s="6"/>
      <c r="E40" s="6">
        <v>467220195172</v>
      </c>
      <c r="F40" s="6"/>
      <c r="G40" s="6">
        <v>255798357774.745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69831606</v>
      </c>
      <c r="R40" s="6"/>
      <c r="S40" s="6">
        <v>3645</v>
      </c>
      <c r="T40" s="6"/>
      <c r="U40" s="6">
        <v>467220195172</v>
      </c>
      <c r="V40" s="6"/>
      <c r="W40" s="6">
        <v>253021713456.974</v>
      </c>
      <c r="X40" s="6"/>
      <c r="Y40" s="8">
        <v>9.0882530366668719E-3</v>
      </c>
    </row>
    <row r="41" spans="1:25">
      <c r="A41" s="1" t="s">
        <v>47</v>
      </c>
      <c r="C41" s="6">
        <v>10944108</v>
      </c>
      <c r="D41" s="6"/>
      <c r="E41" s="6">
        <v>219490133710</v>
      </c>
      <c r="F41" s="6"/>
      <c r="G41" s="6">
        <v>238772084753.815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10944108</v>
      </c>
      <c r="R41" s="6"/>
      <c r="S41" s="6">
        <v>20650</v>
      </c>
      <c r="T41" s="6"/>
      <c r="U41" s="6">
        <v>219490133710</v>
      </c>
      <c r="V41" s="6"/>
      <c r="W41" s="6">
        <v>224651155010.31</v>
      </c>
      <c r="X41" s="6"/>
      <c r="Y41" s="8">
        <v>8.0692147476914312E-3</v>
      </c>
    </row>
    <row r="42" spans="1:25">
      <c r="A42" s="1" t="s">
        <v>48</v>
      </c>
      <c r="C42" s="6">
        <v>1199601</v>
      </c>
      <c r="D42" s="6"/>
      <c r="E42" s="6">
        <v>4003100161</v>
      </c>
      <c r="F42" s="6"/>
      <c r="G42" s="6">
        <v>5921773115.5323</v>
      </c>
      <c r="H42" s="6"/>
      <c r="I42" s="6">
        <v>0</v>
      </c>
      <c r="J42" s="6"/>
      <c r="K42" s="6">
        <v>0</v>
      </c>
      <c r="L42" s="6"/>
      <c r="M42" s="6">
        <v>-1199601</v>
      </c>
      <c r="N42" s="6"/>
      <c r="O42" s="6">
        <v>5481962509</v>
      </c>
      <c r="P42" s="6"/>
      <c r="Q42" s="6">
        <v>0</v>
      </c>
      <c r="R42" s="6"/>
      <c r="S42" s="6">
        <v>0</v>
      </c>
      <c r="T42" s="6"/>
      <c r="U42" s="6">
        <v>0</v>
      </c>
      <c r="V42" s="6"/>
      <c r="W42" s="6">
        <v>0</v>
      </c>
      <c r="X42" s="6"/>
      <c r="Y42" s="8">
        <v>0</v>
      </c>
    </row>
    <row r="43" spans="1:25">
      <c r="A43" s="1" t="s">
        <v>49</v>
      </c>
      <c r="C43" s="6">
        <v>219291</v>
      </c>
      <c r="D43" s="6"/>
      <c r="E43" s="6">
        <v>1102498849</v>
      </c>
      <c r="F43" s="6"/>
      <c r="G43" s="6">
        <v>2152831894.3997998</v>
      </c>
      <c r="H43" s="6"/>
      <c r="I43" s="6">
        <v>0</v>
      </c>
      <c r="J43" s="6"/>
      <c r="K43" s="6">
        <v>0</v>
      </c>
      <c r="L43" s="6"/>
      <c r="M43" s="6">
        <v>-219291</v>
      </c>
      <c r="N43" s="6"/>
      <c r="O43" s="6">
        <v>1958454673</v>
      </c>
      <c r="P43" s="6"/>
      <c r="Q43" s="6">
        <v>0</v>
      </c>
      <c r="R43" s="6"/>
      <c r="S43" s="6">
        <v>0</v>
      </c>
      <c r="T43" s="6"/>
      <c r="U43" s="6">
        <v>0</v>
      </c>
      <c r="V43" s="6"/>
      <c r="W43" s="6">
        <v>0</v>
      </c>
      <c r="X43" s="6"/>
      <c r="Y43" s="8">
        <v>0</v>
      </c>
    </row>
    <row r="44" spans="1:25">
      <c r="A44" s="1" t="s">
        <v>50</v>
      </c>
      <c r="C44" s="6">
        <v>538214</v>
      </c>
      <c r="D44" s="6"/>
      <c r="E44" s="6">
        <v>173702413977</v>
      </c>
      <c r="F44" s="6"/>
      <c r="G44" s="6">
        <v>217567828113.82199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538214</v>
      </c>
      <c r="R44" s="6"/>
      <c r="S44" s="6">
        <v>426410</v>
      </c>
      <c r="T44" s="6"/>
      <c r="U44" s="6">
        <v>173702413977</v>
      </c>
      <c r="V44" s="6"/>
      <c r="W44" s="6">
        <v>228134307741.147</v>
      </c>
      <c r="X44" s="6"/>
      <c r="Y44" s="8">
        <v>8.194325644106994E-3</v>
      </c>
    </row>
    <row r="45" spans="1:25">
      <c r="A45" s="1" t="s">
        <v>51</v>
      </c>
      <c r="C45" s="6">
        <v>11359792</v>
      </c>
      <c r="D45" s="6"/>
      <c r="E45" s="6">
        <v>91092876655</v>
      </c>
      <c r="F45" s="6"/>
      <c r="G45" s="6">
        <v>44412227467.480797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11359792</v>
      </c>
      <c r="R45" s="6"/>
      <c r="S45" s="6">
        <v>3995</v>
      </c>
      <c r="T45" s="6"/>
      <c r="U45" s="6">
        <v>91092876655</v>
      </c>
      <c r="V45" s="6"/>
      <c r="W45" s="6">
        <v>45112343944.211998</v>
      </c>
      <c r="X45" s="6"/>
      <c r="Y45" s="8">
        <v>1.6203842399156929E-3</v>
      </c>
    </row>
    <row r="46" spans="1:25">
      <c r="A46" s="1" t="s">
        <v>52</v>
      </c>
      <c r="C46" s="6">
        <v>21477500</v>
      </c>
      <c r="D46" s="6"/>
      <c r="E46" s="6">
        <v>177526527511</v>
      </c>
      <c r="F46" s="6"/>
      <c r="G46" s="6">
        <v>214991568371.25</v>
      </c>
      <c r="H46" s="6"/>
      <c r="I46" s="6">
        <v>225969544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247447044</v>
      </c>
      <c r="R46" s="6"/>
      <c r="S46" s="6">
        <v>955</v>
      </c>
      <c r="T46" s="6"/>
      <c r="U46" s="6">
        <v>177526527511</v>
      </c>
      <c r="V46" s="6"/>
      <c r="W46" s="6">
        <v>234905871054.23099</v>
      </c>
      <c r="X46" s="6"/>
      <c r="Y46" s="8">
        <v>8.4375525197861161E-3</v>
      </c>
    </row>
    <row r="47" spans="1:25">
      <c r="A47" s="1" t="s">
        <v>53</v>
      </c>
      <c r="C47" s="6">
        <v>80000000</v>
      </c>
      <c r="D47" s="6"/>
      <c r="E47" s="6">
        <v>519491637919</v>
      </c>
      <c r="F47" s="6"/>
      <c r="G47" s="6">
        <v>476269236000</v>
      </c>
      <c r="H47" s="6"/>
      <c r="I47" s="6">
        <v>0</v>
      </c>
      <c r="J47" s="6"/>
      <c r="K47" s="6">
        <v>0</v>
      </c>
      <c r="L47" s="6"/>
      <c r="M47" s="6">
        <v>-7900000</v>
      </c>
      <c r="N47" s="6"/>
      <c r="O47" s="6">
        <v>48207865946</v>
      </c>
      <c r="P47" s="6"/>
      <c r="Q47" s="6">
        <v>72100000</v>
      </c>
      <c r="R47" s="6"/>
      <c r="S47" s="6">
        <v>6030</v>
      </c>
      <c r="T47" s="6"/>
      <c r="U47" s="6">
        <v>468191838679</v>
      </c>
      <c r="V47" s="6"/>
      <c r="W47" s="6">
        <v>432176160150</v>
      </c>
      <c r="X47" s="6"/>
      <c r="Y47" s="8">
        <v>1.5523277612006886E-2</v>
      </c>
    </row>
    <row r="48" spans="1:25">
      <c r="A48" s="1" t="s">
        <v>54</v>
      </c>
      <c r="C48" s="6">
        <v>96742880</v>
      </c>
      <c r="D48" s="6"/>
      <c r="E48" s="6">
        <v>381282794647</v>
      </c>
      <c r="F48" s="6"/>
      <c r="G48" s="6">
        <v>499108078694.15997</v>
      </c>
      <c r="H48" s="6"/>
      <c r="I48" s="6">
        <v>52793</v>
      </c>
      <c r="J48" s="6"/>
      <c r="K48" s="6">
        <v>258925744</v>
      </c>
      <c r="L48" s="6"/>
      <c r="M48" s="6">
        <v>0</v>
      </c>
      <c r="N48" s="6"/>
      <c r="O48" s="6">
        <v>0</v>
      </c>
      <c r="P48" s="6"/>
      <c r="Q48" s="6">
        <v>96795673</v>
      </c>
      <c r="R48" s="6"/>
      <c r="S48" s="6">
        <v>4870</v>
      </c>
      <c r="T48" s="6"/>
      <c r="U48" s="6">
        <v>381541720391</v>
      </c>
      <c r="V48" s="6"/>
      <c r="W48" s="6">
        <v>468590127691.315</v>
      </c>
      <c r="X48" s="6"/>
      <c r="Y48" s="8">
        <v>1.683122603494222E-2</v>
      </c>
    </row>
    <row r="49" spans="1:25">
      <c r="A49" s="1" t="s">
        <v>55</v>
      </c>
      <c r="C49" s="6">
        <v>52995935</v>
      </c>
      <c r="D49" s="6"/>
      <c r="E49" s="6">
        <v>275015433846</v>
      </c>
      <c r="F49" s="6"/>
      <c r="G49" s="6">
        <v>422498485677.73499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52995935</v>
      </c>
      <c r="R49" s="6"/>
      <c r="S49" s="6">
        <v>7790</v>
      </c>
      <c r="T49" s="6"/>
      <c r="U49" s="6">
        <v>275015433846</v>
      </c>
      <c r="V49" s="6"/>
      <c r="W49" s="6">
        <v>410381945564.78198</v>
      </c>
      <c r="X49" s="6"/>
      <c r="Y49" s="8">
        <v>1.4740454137374308E-2</v>
      </c>
    </row>
    <row r="50" spans="1:25">
      <c r="A50" s="1" t="s">
        <v>56</v>
      </c>
      <c r="C50" s="6">
        <v>9495314</v>
      </c>
      <c r="D50" s="6"/>
      <c r="E50" s="6">
        <v>149914706366</v>
      </c>
      <c r="F50" s="6"/>
      <c r="G50" s="6">
        <v>125725040864.244</v>
      </c>
      <c r="H50" s="6"/>
      <c r="I50" s="6">
        <v>19278365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28773679</v>
      </c>
      <c r="R50" s="6"/>
      <c r="S50" s="6">
        <v>4663</v>
      </c>
      <c r="T50" s="6"/>
      <c r="U50" s="6">
        <v>149914706366</v>
      </c>
      <c r="V50" s="6"/>
      <c r="W50" s="6">
        <v>133373343769.19701</v>
      </c>
      <c r="X50" s="6"/>
      <c r="Y50" s="8">
        <v>4.7906192712070953E-3</v>
      </c>
    </row>
    <row r="51" spans="1:25">
      <c r="A51" s="1" t="s">
        <v>57</v>
      </c>
      <c r="C51" s="6">
        <v>4852690</v>
      </c>
      <c r="D51" s="6"/>
      <c r="E51" s="6">
        <v>47124076038</v>
      </c>
      <c r="F51" s="6"/>
      <c r="G51" s="6">
        <v>34683240595.455002</v>
      </c>
      <c r="H51" s="6"/>
      <c r="I51" s="6">
        <v>481097</v>
      </c>
      <c r="J51" s="6"/>
      <c r="K51" s="6">
        <v>3450349785</v>
      </c>
      <c r="L51" s="6"/>
      <c r="M51" s="6">
        <v>0</v>
      </c>
      <c r="N51" s="6"/>
      <c r="O51" s="6">
        <v>0</v>
      </c>
      <c r="P51" s="6"/>
      <c r="Q51" s="6">
        <v>5333787</v>
      </c>
      <c r="R51" s="6"/>
      <c r="S51" s="6">
        <v>6000</v>
      </c>
      <c r="T51" s="6"/>
      <c r="U51" s="6">
        <v>50574425823</v>
      </c>
      <c r="V51" s="6"/>
      <c r="W51" s="6">
        <v>31812305804.099998</v>
      </c>
      <c r="X51" s="6"/>
      <c r="Y51" s="8">
        <v>1.1426619513295294E-3</v>
      </c>
    </row>
    <row r="52" spans="1:25">
      <c r="A52" s="1" t="s">
        <v>58</v>
      </c>
      <c r="C52" s="6">
        <v>40664165</v>
      </c>
      <c r="D52" s="6"/>
      <c r="E52" s="6">
        <v>128912199073</v>
      </c>
      <c r="F52" s="6"/>
      <c r="G52" s="6">
        <v>507298775889.03699</v>
      </c>
      <c r="H52" s="6"/>
      <c r="I52" s="6">
        <v>0</v>
      </c>
      <c r="J52" s="6"/>
      <c r="K52" s="6">
        <v>0</v>
      </c>
      <c r="L52" s="6"/>
      <c r="M52" s="6">
        <v>-3495675</v>
      </c>
      <c r="N52" s="6"/>
      <c r="O52" s="6">
        <v>37983785699</v>
      </c>
      <c r="P52" s="6"/>
      <c r="Q52" s="6">
        <v>37168490</v>
      </c>
      <c r="R52" s="6"/>
      <c r="S52" s="6">
        <v>11120</v>
      </c>
      <c r="T52" s="6"/>
      <c r="U52" s="6">
        <v>117830325104</v>
      </c>
      <c r="V52" s="6"/>
      <c r="W52" s="6">
        <v>410854392827.64001</v>
      </c>
      <c r="X52" s="6"/>
      <c r="Y52" s="8">
        <v>1.475742390733069E-2</v>
      </c>
    </row>
    <row r="53" spans="1:25">
      <c r="A53" s="1" t="s">
        <v>59</v>
      </c>
      <c r="C53" s="6">
        <v>59044533</v>
      </c>
      <c r="D53" s="6"/>
      <c r="E53" s="6">
        <v>493626733426</v>
      </c>
      <c r="F53" s="6"/>
      <c r="G53" s="6">
        <v>858094847578.86304</v>
      </c>
      <c r="H53" s="6"/>
      <c r="I53" s="6">
        <v>0</v>
      </c>
      <c r="J53" s="6"/>
      <c r="K53" s="6">
        <v>0</v>
      </c>
      <c r="L53" s="6"/>
      <c r="M53" s="6">
        <v>-110572</v>
      </c>
      <c r="N53" s="6"/>
      <c r="O53" s="6">
        <v>1547590488</v>
      </c>
      <c r="P53" s="6"/>
      <c r="Q53" s="6">
        <v>58933961</v>
      </c>
      <c r="R53" s="6"/>
      <c r="S53" s="6">
        <v>12940</v>
      </c>
      <c r="T53" s="6"/>
      <c r="U53" s="6">
        <v>492702324469</v>
      </c>
      <c r="V53" s="6"/>
      <c r="W53" s="6">
        <v>758067952880.72705</v>
      </c>
      <c r="X53" s="6"/>
      <c r="Y53" s="8">
        <v>2.7228941266100704E-2</v>
      </c>
    </row>
    <row r="54" spans="1:25">
      <c r="A54" s="1" t="s">
        <v>60</v>
      </c>
      <c r="C54" s="6">
        <v>290100</v>
      </c>
      <c r="D54" s="6"/>
      <c r="E54" s="6">
        <v>259466069768</v>
      </c>
      <c r="F54" s="6"/>
      <c r="G54" s="6">
        <v>378801195388.125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290100</v>
      </c>
      <c r="R54" s="6"/>
      <c r="S54" s="6">
        <v>1188157</v>
      </c>
      <c r="T54" s="6"/>
      <c r="U54" s="6">
        <v>259466069768</v>
      </c>
      <c r="V54" s="6"/>
      <c r="W54" s="6">
        <v>344253490267.875</v>
      </c>
      <c r="X54" s="6"/>
      <c r="Y54" s="8">
        <v>1.2365195008618142E-2</v>
      </c>
    </row>
    <row r="55" spans="1:25">
      <c r="A55" s="1" t="s">
        <v>61</v>
      </c>
      <c r="C55" s="6">
        <v>231600</v>
      </c>
      <c r="D55" s="6"/>
      <c r="E55" s="6">
        <v>246076852800</v>
      </c>
      <c r="F55" s="6"/>
      <c r="G55" s="6">
        <v>302142863931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231600</v>
      </c>
      <c r="R55" s="6"/>
      <c r="S55" s="6">
        <v>1188268</v>
      </c>
      <c r="T55" s="6"/>
      <c r="U55" s="6">
        <v>246076852800</v>
      </c>
      <c r="V55" s="6"/>
      <c r="W55" s="6">
        <v>274858865214</v>
      </c>
      <c r="X55" s="6"/>
      <c r="Y55" s="8">
        <v>9.8726187658227417E-3</v>
      </c>
    </row>
    <row r="56" spans="1:25">
      <c r="A56" s="1" t="s">
        <v>62</v>
      </c>
      <c r="C56" s="6">
        <v>91400</v>
      </c>
      <c r="D56" s="6"/>
      <c r="E56" s="6">
        <v>63368946869</v>
      </c>
      <c r="F56" s="6"/>
      <c r="G56" s="6">
        <v>119439005586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91400</v>
      </c>
      <c r="R56" s="6"/>
      <c r="S56" s="6">
        <v>1189285</v>
      </c>
      <c r="T56" s="6"/>
      <c r="U56" s="6">
        <v>63368946869</v>
      </c>
      <c r="V56" s="6"/>
      <c r="W56" s="6">
        <v>108564773188.75</v>
      </c>
      <c r="X56" s="6"/>
      <c r="Y56" s="8">
        <v>3.8995235473159827E-3</v>
      </c>
    </row>
    <row r="57" spans="1:25">
      <c r="A57" s="1" t="s">
        <v>63</v>
      </c>
      <c r="C57" s="6">
        <v>1023131</v>
      </c>
      <c r="D57" s="6"/>
      <c r="E57" s="6">
        <v>34820206312</v>
      </c>
      <c r="F57" s="6"/>
      <c r="G57" s="6">
        <v>41454687783.617996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1023131</v>
      </c>
      <c r="R57" s="6"/>
      <c r="S57" s="6">
        <v>35490</v>
      </c>
      <c r="T57" s="6"/>
      <c r="U57" s="6">
        <v>34820206312</v>
      </c>
      <c r="V57" s="6"/>
      <c r="W57" s="6">
        <v>36094869220.819504</v>
      </c>
      <c r="X57" s="6"/>
      <c r="Y57" s="8">
        <v>1.296486773100559E-3</v>
      </c>
    </row>
    <row r="58" spans="1:25">
      <c r="A58" s="1" t="s">
        <v>64</v>
      </c>
      <c r="C58" s="6">
        <v>4530397</v>
      </c>
      <c r="D58" s="6"/>
      <c r="E58" s="6">
        <v>21721238231</v>
      </c>
      <c r="F58" s="6"/>
      <c r="G58" s="6">
        <v>89663513054.593506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4530397</v>
      </c>
      <c r="R58" s="6"/>
      <c r="S58" s="6">
        <v>20280</v>
      </c>
      <c r="T58" s="6"/>
      <c r="U58" s="6">
        <v>21721238231</v>
      </c>
      <c r="V58" s="6"/>
      <c r="W58" s="6">
        <v>91329786275.598007</v>
      </c>
      <c r="X58" s="6"/>
      <c r="Y58" s="8">
        <v>3.2804623607866176E-3</v>
      </c>
    </row>
    <row r="59" spans="1:25">
      <c r="A59" s="1" t="s">
        <v>65</v>
      </c>
      <c r="C59" s="6">
        <v>45861974</v>
      </c>
      <c r="D59" s="6"/>
      <c r="E59" s="6">
        <v>371178100259</v>
      </c>
      <c r="F59" s="6"/>
      <c r="G59" s="6">
        <v>635511987850.51794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45861974</v>
      </c>
      <c r="R59" s="6"/>
      <c r="S59" s="6">
        <v>13170</v>
      </c>
      <c r="T59" s="6"/>
      <c r="U59" s="6">
        <v>371178100259</v>
      </c>
      <c r="V59" s="6"/>
      <c r="W59" s="6">
        <v>600408384504.39905</v>
      </c>
      <c r="X59" s="6"/>
      <c r="Y59" s="8">
        <v>2.1565988346056528E-2</v>
      </c>
    </row>
    <row r="60" spans="1:25">
      <c r="A60" s="1" t="s">
        <v>66</v>
      </c>
      <c r="C60" s="6">
        <v>10148705</v>
      </c>
      <c r="D60" s="6"/>
      <c r="E60" s="6">
        <v>94444459093</v>
      </c>
      <c r="F60" s="6"/>
      <c r="G60" s="6">
        <v>81412744056.367493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10148705</v>
      </c>
      <c r="R60" s="6"/>
      <c r="S60" s="6">
        <v>7780</v>
      </c>
      <c r="T60" s="6"/>
      <c r="U60" s="6">
        <v>94444459093</v>
      </c>
      <c r="V60" s="6"/>
      <c r="W60" s="6">
        <v>78487131196.845001</v>
      </c>
      <c r="X60" s="6"/>
      <c r="Y60" s="8">
        <v>2.8191687531208477E-3</v>
      </c>
    </row>
    <row r="61" spans="1:25">
      <c r="A61" s="1" t="s">
        <v>67</v>
      </c>
      <c r="C61" s="6">
        <v>1593955</v>
      </c>
      <c r="D61" s="6"/>
      <c r="E61" s="6">
        <v>50140123765</v>
      </c>
      <c r="F61" s="6"/>
      <c r="G61" s="6">
        <v>25614557664.6465</v>
      </c>
      <c r="H61" s="6"/>
      <c r="I61" s="6">
        <v>0</v>
      </c>
      <c r="J61" s="6"/>
      <c r="K61" s="6">
        <v>0</v>
      </c>
      <c r="L61" s="6"/>
      <c r="M61" s="6">
        <v>-37308</v>
      </c>
      <c r="N61" s="6"/>
      <c r="O61" s="6">
        <v>694621128</v>
      </c>
      <c r="P61" s="6"/>
      <c r="Q61" s="6">
        <v>1556647</v>
      </c>
      <c r="R61" s="6"/>
      <c r="S61" s="6">
        <v>11008</v>
      </c>
      <c r="T61" s="6"/>
      <c r="U61" s="6">
        <v>29616900334</v>
      </c>
      <c r="V61" s="6"/>
      <c r="W61" s="6">
        <v>17033613533.452801</v>
      </c>
      <c r="X61" s="6"/>
      <c r="Y61" s="8">
        <v>6.1182808307531618E-4</v>
      </c>
    </row>
    <row r="62" spans="1:25">
      <c r="A62" s="1" t="s">
        <v>68</v>
      </c>
      <c r="C62" s="6">
        <v>178047</v>
      </c>
      <c r="D62" s="6"/>
      <c r="E62" s="6">
        <v>1325979605</v>
      </c>
      <c r="F62" s="6"/>
      <c r="G62" s="6">
        <v>2334466712.4165001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178047</v>
      </c>
      <c r="R62" s="6"/>
      <c r="S62" s="6">
        <v>15550</v>
      </c>
      <c r="T62" s="6"/>
      <c r="U62" s="6">
        <v>1325979605</v>
      </c>
      <c r="V62" s="6"/>
      <c r="W62" s="6">
        <v>2752157496.4425001</v>
      </c>
      <c r="X62" s="6"/>
      <c r="Y62" s="8">
        <v>9.8854376498728271E-5</v>
      </c>
    </row>
    <row r="63" spans="1:25">
      <c r="A63" s="1" t="s">
        <v>69</v>
      </c>
      <c r="C63" s="6">
        <v>42700000</v>
      </c>
      <c r="D63" s="6"/>
      <c r="E63" s="6">
        <v>517043700687</v>
      </c>
      <c r="F63" s="6"/>
      <c r="G63" s="6">
        <v>428703943500</v>
      </c>
      <c r="H63" s="6"/>
      <c r="I63" s="6">
        <v>450592</v>
      </c>
      <c r="J63" s="6"/>
      <c r="K63" s="6">
        <v>4659417663</v>
      </c>
      <c r="L63" s="6"/>
      <c r="M63" s="6">
        <v>-200000</v>
      </c>
      <c r="N63" s="6"/>
      <c r="O63" s="6">
        <v>2032832276</v>
      </c>
      <c r="P63" s="6"/>
      <c r="Q63" s="6">
        <v>42950592</v>
      </c>
      <c r="R63" s="6"/>
      <c r="S63" s="6">
        <v>9800</v>
      </c>
      <c r="T63" s="6"/>
      <c r="U63" s="6">
        <v>519284774287</v>
      </c>
      <c r="V63" s="6"/>
      <c r="W63" s="6">
        <v>418411352580.47998</v>
      </c>
      <c r="X63" s="6"/>
      <c r="Y63" s="8">
        <v>1.5028861332535684E-2</v>
      </c>
    </row>
    <row r="64" spans="1:25">
      <c r="A64" s="1" t="s">
        <v>70</v>
      </c>
      <c r="C64" s="6">
        <v>1181108</v>
      </c>
      <c r="D64" s="6"/>
      <c r="E64" s="6">
        <v>48553120896</v>
      </c>
      <c r="F64" s="6"/>
      <c r="G64" s="6">
        <v>62073631139.237999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1181108</v>
      </c>
      <c r="R64" s="6"/>
      <c r="S64" s="6">
        <v>46410</v>
      </c>
      <c r="T64" s="6"/>
      <c r="U64" s="6">
        <v>48553120896</v>
      </c>
      <c r="V64" s="6"/>
      <c r="W64" s="6">
        <v>54489071707.433998</v>
      </c>
      <c r="X64" s="6"/>
      <c r="Y64" s="8">
        <v>1.9571856685511534E-3</v>
      </c>
    </row>
    <row r="65" spans="1:25">
      <c r="A65" s="1" t="s">
        <v>71</v>
      </c>
      <c r="C65" s="6">
        <v>561012</v>
      </c>
      <c r="D65" s="6"/>
      <c r="E65" s="6">
        <v>3604960219</v>
      </c>
      <c r="F65" s="6"/>
      <c r="G65" s="6">
        <v>17537173605.034199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561012</v>
      </c>
      <c r="R65" s="6"/>
      <c r="S65" s="6">
        <v>34150</v>
      </c>
      <c r="T65" s="6"/>
      <c r="U65" s="6">
        <v>3604960219</v>
      </c>
      <c r="V65" s="6"/>
      <c r="W65" s="6">
        <v>19044566369.189999</v>
      </c>
      <c r="X65" s="6"/>
      <c r="Y65" s="8">
        <v>6.8405922864097247E-4</v>
      </c>
    </row>
    <row r="66" spans="1:25">
      <c r="A66" s="1" t="s">
        <v>72</v>
      </c>
      <c r="C66" s="6">
        <v>6737333</v>
      </c>
      <c r="D66" s="6"/>
      <c r="E66" s="6">
        <v>67961461156</v>
      </c>
      <c r="F66" s="6"/>
      <c r="G66" s="6">
        <v>74942181270.193497</v>
      </c>
      <c r="H66" s="6"/>
      <c r="I66" s="6">
        <v>0</v>
      </c>
      <c r="J66" s="6"/>
      <c r="K66" s="6">
        <v>0</v>
      </c>
      <c r="L66" s="6"/>
      <c r="M66" s="6">
        <v>-2529446</v>
      </c>
      <c r="N66" s="6"/>
      <c r="O66" s="6">
        <v>26512918347</v>
      </c>
      <c r="P66" s="6"/>
      <c r="Q66" s="6">
        <v>4207887</v>
      </c>
      <c r="R66" s="6"/>
      <c r="S66" s="6">
        <v>10760</v>
      </c>
      <c r="T66" s="6"/>
      <c r="U66" s="6">
        <v>42446194769</v>
      </c>
      <c r="V66" s="6"/>
      <c r="W66" s="6">
        <v>45007466778.486</v>
      </c>
      <c r="X66" s="6"/>
      <c r="Y66" s="8">
        <v>1.6166171710469241E-3</v>
      </c>
    </row>
    <row r="67" spans="1:25">
      <c r="A67" s="1" t="s">
        <v>73</v>
      </c>
      <c r="C67" s="6">
        <v>221515906</v>
      </c>
      <c r="D67" s="6"/>
      <c r="E67" s="6">
        <v>618944917950</v>
      </c>
      <c r="F67" s="6"/>
      <c r="G67" s="6">
        <v>1385044705200</v>
      </c>
      <c r="H67" s="6"/>
      <c r="I67" s="6">
        <v>0</v>
      </c>
      <c r="J67" s="6"/>
      <c r="K67" s="6">
        <v>0</v>
      </c>
      <c r="L67" s="6"/>
      <c r="M67" s="6">
        <v>0</v>
      </c>
      <c r="N67" s="6"/>
      <c r="O67" s="6">
        <v>0</v>
      </c>
      <c r="P67" s="6"/>
      <c r="Q67" s="6">
        <v>221515906</v>
      </c>
      <c r="R67" s="6"/>
      <c r="S67" s="6">
        <v>5580</v>
      </c>
      <c r="T67" s="6"/>
      <c r="U67" s="6">
        <v>618944917950</v>
      </c>
      <c r="V67" s="6"/>
      <c r="W67" s="6">
        <v>1228704205884.8899</v>
      </c>
      <c r="X67" s="6"/>
      <c r="Y67" s="8">
        <v>4.4133661802103014E-2</v>
      </c>
    </row>
    <row r="68" spans="1:25">
      <c r="A68" s="1" t="s">
        <v>74</v>
      </c>
      <c r="C68" s="6">
        <v>44039341</v>
      </c>
      <c r="D68" s="6"/>
      <c r="E68" s="6">
        <v>503405141564</v>
      </c>
      <c r="F68" s="6"/>
      <c r="G68" s="6">
        <v>975796171270.20398</v>
      </c>
      <c r="H68" s="6"/>
      <c r="I68" s="6">
        <v>139159</v>
      </c>
      <c r="J68" s="6"/>
      <c r="K68" s="6">
        <v>3024760567</v>
      </c>
      <c r="L68" s="6"/>
      <c r="M68" s="6">
        <v>0</v>
      </c>
      <c r="N68" s="6"/>
      <c r="O68" s="6">
        <v>0</v>
      </c>
      <c r="P68" s="6"/>
      <c r="Q68" s="6">
        <v>44178500</v>
      </c>
      <c r="R68" s="6"/>
      <c r="S68" s="6">
        <v>18670</v>
      </c>
      <c r="T68" s="6"/>
      <c r="U68" s="6">
        <v>506429902131</v>
      </c>
      <c r="V68" s="6"/>
      <c r="W68" s="6">
        <v>819904960059.75</v>
      </c>
      <c r="X68" s="6"/>
      <c r="Y68" s="8">
        <v>2.9450056444694703E-2</v>
      </c>
    </row>
    <row r="69" spans="1:25">
      <c r="A69" s="1" t="s">
        <v>75</v>
      </c>
      <c r="C69" s="6">
        <v>4871214</v>
      </c>
      <c r="D69" s="6"/>
      <c r="E69" s="6">
        <v>105284611199</v>
      </c>
      <c r="F69" s="6"/>
      <c r="G69" s="6">
        <v>110160738794.925</v>
      </c>
      <c r="H69" s="6"/>
      <c r="I69" s="6">
        <v>0</v>
      </c>
      <c r="J69" s="6"/>
      <c r="K69" s="6">
        <v>0</v>
      </c>
      <c r="L69" s="6"/>
      <c r="M69" s="6">
        <v>-861276</v>
      </c>
      <c r="N69" s="6"/>
      <c r="O69" s="6">
        <v>18095573515</v>
      </c>
      <c r="P69" s="6"/>
      <c r="Q69" s="6">
        <v>4009938</v>
      </c>
      <c r="R69" s="6"/>
      <c r="S69" s="6">
        <v>21930</v>
      </c>
      <c r="T69" s="6"/>
      <c r="U69" s="6">
        <v>86669311440</v>
      </c>
      <c r="V69" s="6"/>
      <c r="W69" s="6">
        <v>87414709594.977005</v>
      </c>
      <c r="X69" s="6"/>
      <c r="Y69" s="8">
        <v>3.1398372458694029E-3</v>
      </c>
    </row>
    <row r="70" spans="1:25">
      <c r="A70" s="1" t="s">
        <v>76</v>
      </c>
      <c r="C70" s="6">
        <v>163249622</v>
      </c>
      <c r="D70" s="6"/>
      <c r="E70" s="6">
        <v>880804962380</v>
      </c>
      <c r="F70" s="6"/>
      <c r="G70" s="6">
        <v>1642256261900.8899</v>
      </c>
      <c r="H70" s="6"/>
      <c r="I70" s="6">
        <v>0</v>
      </c>
      <c r="J70" s="6"/>
      <c r="K70" s="6">
        <v>0</v>
      </c>
      <c r="L70" s="6"/>
      <c r="M70" s="6">
        <v>-700000</v>
      </c>
      <c r="N70" s="6"/>
      <c r="O70" s="6">
        <v>6958350049</v>
      </c>
      <c r="P70" s="6"/>
      <c r="Q70" s="6">
        <v>162549622</v>
      </c>
      <c r="R70" s="6"/>
      <c r="S70" s="6">
        <v>9620</v>
      </c>
      <c r="T70" s="6"/>
      <c r="U70" s="6">
        <v>877028148279</v>
      </c>
      <c r="V70" s="6"/>
      <c r="W70" s="6">
        <v>1554423185826.3401</v>
      </c>
      <c r="X70" s="6"/>
      <c r="Y70" s="8">
        <v>5.5833118216764843E-2</v>
      </c>
    </row>
    <row r="71" spans="1:25">
      <c r="A71" s="1" t="s">
        <v>77</v>
      </c>
      <c r="C71" s="6">
        <v>11546874</v>
      </c>
      <c r="D71" s="6"/>
      <c r="E71" s="6">
        <v>137605309263</v>
      </c>
      <c r="F71" s="6"/>
      <c r="G71" s="6">
        <v>162071761807.76401</v>
      </c>
      <c r="H71" s="6"/>
      <c r="I71" s="6">
        <v>0</v>
      </c>
      <c r="J71" s="6"/>
      <c r="K71" s="6">
        <v>0</v>
      </c>
      <c r="L71" s="6"/>
      <c r="M71" s="6">
        <v>0</v>
      </c>
      <c r="N71" s="6"/>
      <c r="O71" s="6">
        <v>0</v>
      </c>
      <c r="P71" s="6"/>
      <c r="Q71" s="6">
        <v>11546874</v>
      </c>
      <c r="R71" s="6"/>
      <c r="S71" s="6">
        <v>11670</v>
      </c>
      <c r="T71" s="6"/>
      <c r="U71" s="6">
        <v>137605309263</v>
      </c>
      <c r="V71" s="6"/>
      <c r="W71" s="6">
        <v>133950245063.49899</v>
      </c>
      <c r="X71" s="6"/>
      <c r="Y71" s="8">
        <v>4.8113409115286433E-3</v>
      </c>
    </row>
    <row r="72" spans="1:25">
      <c r="A72" s="1" t="s">
        <v>78</v>
      </c>
      <c r="C72" s="6">
        <v>91735822</v>
      </c>
      <c r="D72" s="6"/>
      <c r="E72" s="6">
        <v>83146191467</v>
      </c>
      <c r="F72" s="6"/>
      <c r="G72" s="6">
        <v>214022915587.30801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0</v>
      </c>
      <c r="P72" s="6"/>
      <c r="Q72" s="6">
        <v>91735822</v>
      </c>
      <c r="R72" s="6"/>
      <c r="S72" s="6">
        <v>2066</v>
      </c>
      <c r="T72" s="6"/>
      <c r="U72" s="6">
        <v>83146191467</v>
      </c>
      <c r="V72" s="6"/>
      <c r="W72" s="6">
        <v>188398527312.901</v>
      </c>
      <c r="X72" s="6"/>
      <c r="Y72" s="8">
        <v>6.7670614689999669E-3</v>
      </c>
    </row>
    <row r="73" spans="1:25">
      <c r="A73" s="1" t="s">
        <v>79</v>
      </c>
      <c r="C73" s="6">
        <v>49573188</v>
      </c>
      <c r="D73" s="6"/>
      <c r="E73" s="6">
        <v>627340334313</v>
      </c>
      <c r="F73" s="6"/>
      <c r="G73" s="6">
        <v>658357119819.50403</v>
      </c>
      <c r="H73" s="6"/>
      <c r="I73" s="6">
        <v>0</v>
      </c>
      <c r="J73" s="6"/>
      <c r="K73" s="6">
        <v>0</v>
      </c>
      <c r="L73" s="6"/>
      <c r="M73" s="6">
        <v>-1085627</v>
      </c>
      <c r="N73" s="6"/>
      <c r="O73" s="6">
        <v>15178686185</v>
      </c>
      <c r="P73" s="6"/>
      <c r="Q73" s="6">
        <v>48487561</v>
      </c>
      <c r="R73" s="6"/>
      <c r="S73" s="6">
        <v>14090</v>
      </c>
      <c r="T73" s="6"/>
      <c r="U73" s="6">
        <v>613601907705</v>
      </c>
      <c r="V73" s="6"/>
      <c r="W73" s="6">
        <v>679124755569.78503</v>
      </c>
      <c r="X73" s="6"/>
      <c r="Y73" s="8">
        <v>2.4393391135311776E-2</v>
      </c>
    </row>
    <row r="74" spans="1:25">
      <c r="A74" s="1" t="s">
        <v>80</v>
      </c>
      <c r="C74" s="6">
        <v>6700000</v>
      </c>
      <c r="D74" s="6"/>
      <c r="E74" s="6">
        <v>122745817835</v>
      </c>
      <c r="F74" s="6"/>
      <c r="G74" s="6">
        <v>213324124050</v>
      </c>
      <c r="H74" s="6"/>
      <c r="I74" s="6">
        <v>0</v>
      </c>
      <c r="J74" s="6"/>
      <c r="K74" s="6">
        <v>0</v>
      </c>
      <c r="L74" s="6"/>
      <c r="M74" s="6">
        <v>0</v>
      </c>
      <c r="N74" s="6"/>
      <c r="O74" s="6">
        <v>0</v>
      </c>
      <c r="P74" s="6"/>
      <c r="Q74" s="6">
        <v>6700000</v>
      </c>
      <c r="R74" s="6"/>
      <c r="S74" s="6">
        <v>27370</v>
      </c>
      <c r="T74" s="6"/>
      <c r="U74" s="6">
        <v>122745817835</v>
      </c>
      <c r="V74" s="6"/>
      <c r="W74" s="6">
        <v>182287894950</v>
      </c>
      <c r="X74" s="6"/>
      <c r="Y74" s="8">
        <v>6.5475744835972946E-3</v>
      </c>
    </row>
    <row r="75" spans="1:25">
      <c r="A75" s="1" t="s">
        <v>81</v>
      </c>
      <c r="C75" s="6">
        <v>5440000</v>
      </c>
      <c r="D75" s="6"/>
      <c r="E75" s="6">
        <v>97085808416</v>
      </c>
      <c r="F75" s="6"/>
      <c r="G75" s="6">
        <v>88268777136</v>
      </c>
      <c r="H75" s="6"/>
      <c r="I75" s="6">
        <v>0</v>
      </c>
      <c r="J75" s="6"/>
      <c r="K75" s="6">
        <v>0</v>
      </c>
      <c r="L75" s="6"/>
      <c r="M75" s="6">
        <v>0</v>
      </c>
      <c r="N75" s="6"/>
      <c r="O75" s="6">
        <v>0</v>
      </c>
      <c r="P75" s="6"/>
      <c r="Q75" s="6">
        <v>5440000</v>
      </c>
      <c r="R75" s="6"/>
      <c r="S75" s="6">
        <v>14060</v>
      </c>
      <c r="T75" s="6"/>
      <c r="U75" s="6">
        <v>97085808416</v>
      </c>
      <c r="V75" s="6"/>
      <c r="W75" s="6">
        <v>76031305920</v>
      </c>
      <c r="X75" s="6"/>
      <c r="Y75" s="8">
        <v>2.7309582939279643E-3</v>
      </c>
    </row>
    <row r="76" spans="1:25">
      <c r="A76" s="1" t="s">
        <v>82</v>
      </c>
      <c r="C76" s="6">
        <v>56629874</v>
      </c>
      <c r="D76" s="6"/>
      <c r="E76" s="6">
        <v>661849474482</v>
      </c>
      <c r="F76" s="6"/>
      <c r="G76" s="6">
        <v>1357222451880.27</v>
      </c>
      <c r="H76" s="6"/>
      <c r="I76" s="6">
        <v>0</v>
      </c>
      <c r="J76" s="6"/>
      <c r="K76" s="6">
        <v>0</v>
      </c>
      <c r="L76" s="6"/>
      <c r="M76" s="6">
        <v>-1087189</v>
      </c>
      <c r="N76" s="6"/>
      <c r="O76" s="6">
        <v>23956013352</v>
      </c>
      <c r="P76" s="6"/>
      <c r="Q76" s="6">
        <v>55542685</v>
      </c>
      <c r="R76" s="6"/>
      <c r="S76" s="6">
        <v>21090</v>
      </c>
      <c r="T76" s="6"/>
      <c r="U76" s="6">
        <v>649143186842</v>
      </c>
      <c r="V76" s="6"/>
      <c r="W76" s="6">
        <v>1164425425051.4299</v>
      </c>
      <c r="X76" s="6"/>
      <c r="Y76" s="8">
        <v>4.1824840882659371E-2</v>
      </c>
    </row>
    <row r="77" spans="1:25">
      <c r="A77" s="1" t="s">
        <v>83</v>
      </c>
      <c r="C77" s="6">
        <v>35333329</v>
      </c>
      <c r="D77" s="6"/>
      <c r="E77" s="6">
        <v>420053086361</v>
      </c>
      <c r="F77" s="6"/>
      <c r="G77" s="6">
        <v>242349360277.905</v>
      </c>
      <c r="H77" s="6"/>
      <c r="I77" s="6">
        <v>200000</v>
      </c>
      <c r="J77" s="6"/>
      <c r="K77" s="6">
        <v>1481373434</v>
      </c>
      <c r="L77" s="6"/>
      <c r="M77" s="6">
        <v>0</v>
      </c>
      <c r="N77" s="6"/>
      <c r="O77" s="6">
        <v>0</v>
      </c>
      <c r="P77" s="6"/>
      <c r="Q77" s="6">
        <v>35533329</v>
      </c>
      <c r="R77" s="6"/>
      <c r="S77" s="6">
        <v>6860</v>
      </c>
      <c r="T77" s="6"/>
      <c r="U77" s="6">
        <v>421534459795</v>
      </c>
      <c r="V77" s="6"/>
      <c r="W77" s="6">
        <v>242308273050.207</v>
      </c>
      <c r="X77" s="6"/>
      <c r="Y77" s="8">
        <v>8.7034384056233326E-3</v>
      </c>
    </row>
    <row r="78" spans="1:25">
      <c r="A78" s="1" t="s">
        <v>84</v>
      </c>
      <c r="C78" s="6">
        <v>8217393</v>
      </c>
      <c r="D78" s="6"/>
      <c r="E78" s="6">
        <v>90669668165</v>
      </c>
      <c r="F78" s="6"/>
      <c r="G78" s="6">
        <v>158468890526.01001</v>
      </c>
      <c r="H78" s="6"/>
      <c r="I78" s="6">
        <v>0</v>
      </c>
      <c r="J78" s="6"/>
      <c r="K78" s="6">
        <v>0</v>
      </c>
      <c r="L78" s="6"/>
      <c r="M78" s="6">
        <v>0</v>
      </c>
      <c r="N78" s="6"/>
      <c r="O78" s="6">
        <v>0</v>
      </c>
      <c r="P78" s="6"/>
      <c r="Q78" s="6">
        <v>8217393</v>
      </c>
      <c r="R78" s="6"/>
      <c r="S78" s="6">
        <v>16300</v>
      </c>
      <c r="T78" s="6"/>
      <c r="U78" s="6">
        <v>90669668165</v>
      </c>
      <c r="V78" s="6"/>
      <c r="W78" s="6">
        <v>133146542039.895</v>
      </c>
      <c r="X78" s="6"/>
      <c r="Y78" s="8">
        <v>4.7824728102694621E-3</v>
      </c>
    </row>
    <row r="79" spans="1:25">
      <c r="A79" s="1" t="s">
        <v>85</v>
      </c>
      <c r="C79" s="6">
        <v>27837840</v>
      </c>
      <c r="D79" s="6"/>
      <c r="E79" s="6">
        <v>330439674438</v>
      </c>
      <c r="F79" s="6"/>
      <c r="G79" s="6">
        <v>775375179953.04004</v>
      </c>
      <c r="H79" s="6"/>
      <c r="I79" s="6">
        <v>0</v>
      </c>
      <c r="J79" s="6"/>
      <c r="K79" s="6">
        <v>0</v>
      </c>
      <c r="L79" s="6"/>
      <c r="M79" s="6">
        <v>-1462948</v>
      </c>
      <c r="N79" s="6"/>
      <c r="O79" s="6">
        <v>41510752682</v>
      </c>
      <c r="P79" s="6"/>
      <c r="Q79" s="6">
        <v>26374892</v>
      </c>
      <c r="R79" s="6"/>
      <c r="S79" s="6">
        <v>28640</v>
      </c>
      <c r="T79" s="6"/>
      <c r="U79" s="6">
        <v>313074244489</v>
      </c>
      <c r="V79" s="6"/>
      <c r="W79" s="6">
        <v>750882414284.06396</v>
      </c>
      <c r="X79" s="6"/>
      <c r="Y79" s="8">
        <v>2.6970844867657353E-2</v>
      </c>
    </row>
    <row r="80" spans="1:25">
      <c r="A80" s="1" t="s">
        <v>86</v>
      </c>
      <c r="C80" s="6">
        <v>96872172</v>
      </c>
      <c r="D80" s="6"/>
      <c r="E80" s="6">
        <v>274400590140</v>
      </c>
      <c r="F80" s="6"/>
      <c r="G80" s="6">
        <v>620144839793.30396</v>
      </c>
      <c r="H80" s="6"/>
      <c r="I80" s="6">
        <v>0</v>
      </c>
      <c r="J80" s="6"/>
      <c r="K80" s="6">
        <v>0</v>
      </c>
      <c r="L80" s="6"/>
      <c r="M80" s="6">
        <v>0</v>
      </c>
      <c r="N80" s="6"/>
      <c r="O80" s="6">
        <v>0</v>
      </c>
      <c r="P80" s="6"/>
      <c r="Q80" s="6">
        <v>96872172</v>
      </c>
      <c r="R80" s="6"/>
      <c r="S80" s="6">
        <v>6720</v>
      </c>
      <c r="T80" s="6"/>
      <c r="U80" s="6">
        <v>274400590140</v>
      </c>
      <c r="V80" s="6"/>
      <c r="W80" s="6">
        <v>647107658914.75195</v>
      </c>
      <c r="X80" s="6"/>
      <c r="Y80" s="8">
        <v>2.3243373328836674E-2</v>
      </c>
    </row>
    <row r="81" spans="1:25">
      <c r="A81" s="1" t="s">
        <v>87</v>
      </c>
      <c r="C81" s="6">
        <v>18133040</v>
      </c>
      <c r="D81" s="6"/>
      <c r="E81" s="6">
        <v>581610642755</v>
      </c>
      <c r="F81" s="6"/>
      <c r="G81" s="6">
        <v>801109696022.92798</v>
      </c>
      <c r="H81" s="6"/>
      <c r="I81" s="6">
        <v>0</v>
      </c>
      <c r="J81" s="6"/>
      <c r="K81" s="6">
        <v>0</v>
      </c>
      <c r="L81" s="6"/>
      <c r="M81" s="6">
        <v>0</v>
      </c>
      <c r="N81" s="6"/>
      <c r="O81" s="6">
        <v>0</v>
      </c>
      <c r="P81" s="6"/>
      <c r="Q81" s="6">
        <v>18133040</v>
      </c>
      <c r="R81" s="6"/>
      <c r="S81" s="6">
        <v>43300</v>
      </c>
      <c r="T81" s="6"/>
      <c r="U81" s="6">
        <v>581610642755</v>
      </c>
      <c r="V81" s="6"/>
      <c r="W81" s="6">
        <v>780488926239.59998</v>
      </c>
      <c r="X81" s="6"/>
      <c r="Y81" s="8">
        <v>2.803427720517794E-2</v>
      </c>
    </row>
    <row r="82" spans="1:25">
      <c r="A82" s="1" t="s">
        <v>88</v>
      </c>
      <c r="C82" s="6">
        <v>2387808</v>
      </c>
      <c r="D82" s="6"/>
      <c r="E82" s="6">
        <v>43957227768</v>
      </c>
      <c r="F82" s="6"/>
      <c r="G82" s="6">
        <v>35067574413.417603</v>
      </c>
      <c r="H82" s="6"/>
      <c r="I82" s="6">
        <v>0</v>
      </c>
      <c r="J82" s="6"/>
      <c r="K82" s="6">
        <v>0</v>
      </c>
      <c r="L82" s="6"/>
      <c r="M82" s="6">
        <v>0</v>
      </c>
      <c r="N82" s="6"/>
      <c r="O82" s="6">
        <v>0</v>
      </c>
      <c r="P82" s="6"/>
      <c r="Q82" s="6">
        <v>2387808</v>
      </c>
      <c r="R82" s="6"/>
      <c r="S82" s="6">
        <v>14330</v>
      </c>
      <c r="T82" s="6"/>
      <c r="U82" s="6">
        <v>43957227768</v>
      </c>
      <c r="V82" s="6"/>
      <c r="W82" s="6">
        <v>34013695772.591999</v>
      </c>
      <c r="X82" s="6"/>
      <c r="Y82" s="8">
        <v>1.2217333827600084E-3</v>
      </c>
    </row>
    <row r="83" spans="1:25">
      <c r="A83" s="1" t="s">
        <v>89</v>
      </c>
      <c r="C83" s="6">
        <v>64221896</v>
      </c>
      <c r="D83" s="6"/>
      <c r="E83" s="6">
        <v>75012862496</v>
      </c>
      <c r="F83" s="6"/>
      <c r="G83" s="6">
        <v>105718668590.33299</v>
      </c>
      <c r="H83" s="6"/>
      <c r="I83" s="6">
        <v>2000000</v>
      </c>
      <c r="J83" s="6"/>
      <c r="K83" s="6">
        <v>3476849216</v>
      </c>
      <c r="L83" s="6"/>
      <c r="M83" s="6">
        <v>0</v>
      </c>
      <c r="N83" s="6"/>
      <c r="O83" s="6">
        <v>0</v>
      </c>
      <c r="P83" s="6"/>
      <c r="Q83" s="6">
        <v>66221896</v>
      </c>
      <c r="R83" s="6"/>
      <c r="S83" s="6">
        <v>1670</v>
      </c>
      <c r="T83" s="6"/>
      <c r="U83" s="6">
        <v>78489711712</v>
      </c>
      <c r="V83" s="6"/>
      <c r="W83" s="6">
        <v>109932552450.396</v>
      </c>
      <c r="X83" s="6"/>
      <c r="Y83" s="8">
        <v>3.94865262741866E-3</v>
      </c>
    </row>
    <row r="84" spans="1:25">
      <c r="A84" s="1" t="s">
        <v>90</v>
      </c>
      <c r="C84" s="6">
        <v>1506553</v>
      </c>
      <c r="D84" s="6"/>
      <c r="E84" s="6">
        <v>4706471572</v>
      </c>
      <c r="F84" s="6"/>
      <c r="G84" s="6">
        <v>43939261543.130997</v>
      </c>
      <c r="H84" s="6"/>
      <c r="I84" s="6">
        <v>0</v>
      </c>
      <c r="J84" s="6"/>
      <c r="K84" s="6">
        <v>0</v>
      </c>
      <c r="L84" s="6"/>
      <c r="M84" s="6">
        <v>0</v>
      </c>
      <c r="N84" s="6"/>
      <c r="O84" s="6">
        <v>0</v>
      </c>
      <c r="P84" s="6"/>
      <c r="Q84" s="6">
        <v>1506553</v>
      </c>
      <c r="R84" s="6"/>
      <c r="S84" s="6">
        <v>28060</v>
      </c>
      <c r="T84" s="6"/>
      <c r="U84" s="6">
        <v>4706471572</v>
      </c>
      <c r="V84" s="6"/>
      <c r="W84" s="6">
        <v>42022347610.778999</v>
      </c>
      <c r="X84" s="6"/>
      <c r="Y84" s="8">
        <v>1.5093950754802566E-3</v>
      </c>
    </row>
    <row r="85" spans="1:25">
      <c r="A85" s="1" t="s">
        <v>91</v>
      </c>
      <c r="C85" s="6">
        <v>1909925</v>
      </c>
      <c r="D85" s="6"/>
      <c r="E85" s="6">
        <v>30022623928</v>
      </c>
      <c r="F85" s="6"/>
      <c r="G85" s="6">
        <v>31155385127.962502</v>
      </c>
      <c r="H85" s="6"/>
      <c r="I85" s="6">
        <v>300000</v>
      </c>
      <c r="J85" s="6"/>
      <c r="K85" s="6">
        <v>5095470858</v>
      </c>
      <c r="L85" s="6"/>
      <c r="M85" s="6">
        <v>0</v>
      </c>
      <c r="N85" s="6"/>
      <c r="O85" s="6">
        <v>0</v>
      </c>
      <c r="P85" s="6"/>
      <c r="Q85" s="6">
        <v>2209925</v>
      </c>
      <c r="R85" s="6"/>
      <c r="S85" s="6">
        <v>15600</v>
      </c>
      <c r="T85" s="6"/>
      <c r="U85" s="6">
        <v>35118094786</v>
      </c>
      <c r="V85" s="6"/>
      <c r="W85" s="6">
        <v>34269704761.5</v>
      </c>
      <c r="X85" s="6"/>
      <c r="Y85" s="8">
        <v>1.2309289353434937E-3</v>
      </c>
    </row>
    <row r="86" spans="1:25">
      <c r="A86" s="1" t="s">
        <v>92</v>
      </c>
      <c r="C86" s="6">
        <v>4400000</v>
      </c>
      <c r="D86" s="6"/>
      <c r="E86" s="6">
        <v>89864458014</v>
      </c>
      <c r="F86" s="6"/>
      <c r="G86" s="6">
        <v>56553492600</v>
      </c>
      <c r="H86" s="6"/>
      <c r="I86" s="6">
        <v>0</v>
      </c>
      <c r="J86" s="6"/>
      <c r="K86" s="6">
        <v>0</v>
      </c>
      <c r="L86" s="6"/>
      <c r="M86" s="6">
        <v>0</v>
      </c>
      <c r="N86" s="6"/>
      <c r="O86" s="6">
        <v>0</v>
      </c>
      <c r="P86" s="6"/>
      <c r="Q86" s="6">
        <v>4400000</v>
      </c>
      <c r="R86" s="6"/>
      <c r="S86" s="6">
        <v>12570</v>
      </c>
      <c r="T86" s="6"/>
      <c r="U86" s="6">
        <v>89864458014</v>
      </c>
      <c r="V86" s="6"/>
      <c r="W86" s="6">
        <v>54978917400</v>
      </c>
      <c r="X86" s="6"/>
      <c r="Y86" s="8">
        <v>1.9747803703739205E-3</v>
      </c>
    </row>
    <row r="87" spans="1:25">
      <c r="A87" s="1" t="s">
        <v>93</v>
      </c>
      <c r="C87" s="6">
        <v>10359999</v>
      </c>
      <c r="D87" s="6"/>
      <c r="E87" s="6">
        <v>23071717773</v>
      </c>
      <c r="F87" s="6"/>
      <c r="G87" s="6">
        <v>54684275701.594498</v>
      </c>
      <c r="H87" s="6"/>
      <c r="I87" s="6">
        <v>10359999</v>
      </c>
      <c r="J87" s="6"/>
      <c r="K87" s="6">
        <v>0</v>
      </c>
      <c r="L87" s="6"/>
      <c r="M87" s="6">
        <v>0</v>
      </c>
      <c r="N87" s="6"/>
      <c r="O87" s="6">
        <v>0</v>
      </c>
      <c r="P87" s="6"/>
      <c r="Q87" s="6">
        <v>20719998</v>
      </c>
      <c r="R87" s="6"/>
      <c r="S87" s="6">
        <v>4850</v>
      </c>
      <c r="T87" s="6"/>
      <c r="U87" s="6">
        <v>46143435546</v>
      </c>
      <c r="V87" s="6"/>
      <c r="W87" s="6">
        <v>99894062957.714996</v>
      </c>
      <c r="X87" s="6"/>
      <c r="Y87" s="8">
        <v>3.5880814678572073E-3</v>
      </c>
    </row>
    <row r="88" spans="1:25">
      <c r="A88" s="1" t="s">
        <v>94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v>1073549</v>
      </c>
      <c r="J88" s="6"/>
      <c r="K88" s="6">
        <v>0</v>
      </c>
      <c r="L88" s="6"/>
      <c r="M88" s="6">
        <v>0</v>
      </c>
      <c r="N88" s="6"/>
      <c r="O88" s="6">
        <v>0</v>
      </c>
      <c r="P88" s="6"/>
      <c r="Q88" s="6">
        <v>1073549</v>
      </c>
      <c r="R88" s="6"/>
      <c r="S88" s="6">
        <v>10008</v>
      </c>
      <c r="T88" s="6"/>
      <c r="U88" s="6">
        <v>19349647176</v>
      </c>
      <c r="V88" s="6"/>
      <c r="W88" s="6">
        <v>10680151125.5676</v>
      </c>
      <c r="X88" s="6"/>
      <c r="Y88" s="8">
        <v>3.8361891781080854E-4</v>
      </c>
    </row>
    <row r="89" spans="1:25">
      <c r="A89" s="1" t="s">
        <v>95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v>3355976</v>
      </c>
      <c r="J89" s="6"/>
      <c r="K89" s="6">
        <v>0</v>
      </c>
      <c r="L89" s="6"/>
      <c r="M89" s="6">
        <v>0</v>
      </c>
      <c r="N89" s="6"/>
      <c r="O89" s="6">
        <v>0</v>
      </c>
      <c r="P89" s="6"/>
      <c r="Q89" s="6">
        <v>3355976</v>
      </c>
      <c r="R89" s="6"/>
      <c r="S89" s="6">
        <v>4328</v>
      </c>
      <c r="T89" s="6"/>
      <c r="U89" s="6">
        <v>7218704376</v>
      </c>
      <c r="V89" s="6"/>
      <c r="W89" s="6">
        <v>14438242376.4384</v>
      </c>
      <c r="X89" s="6"/>
      <c r="Y89" s="8">
        <v>5.1860529410299846E-4</v>
      </c>
    </row>
    <row r="90" spans="1:25" ht="24.75" thickBot="1">
      <c r="E90" s="7">
        <f>SUM(E9:E89)</f>
        <v>15279021377890</v>
      </c>
      <c r="G90" s="7">
        <f>SUM(G9:G89)</f>
        <v>25549332893811.938</v>
      </c>
      <c r="K90" s="7">
        <f>SUM(K9:K89)</f>
        <v>76553804203</v>
      </c>
      <c r="O90" s="7">
        <f>SUM(O9:O89)</f>
        <v>388915583938</v>
      </c>
      <c r="U90" s="7">
        <f>SUM(U9:U89)</f>
        <v>15108168850055</v>
      </c>
      <c r="W90" s="7">
        <f>SUM(W9:W89)</f>
        <v>23386627751809.398</v>
      </c>
      <c r="Y90" s="9">
        <f>SUM(Y9:Y89)</f>
        <v>0.84002114988017507</v>
      </c>
    </row>
    <row r="91" spans="1:25" ht="24.75" thickTop="1"/>
    <row r="92" spans="1:25">
      <c r="Y92" s="19"/>
    </row>
    <row r="93" spans="1:25">
      <c r="Y93" s="20"/>
    </row>
    <row r="94" spans="1:25">
      <c r="Y94" s="21"/>
    </row>
    <row r="95" spans="1:25">
      <c r="Y95" s="20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0"/>
  <sheetViews>
    <sheetView rightToLeft="1" workbookViewId="0">
      <selection activeCell="M11" sqref="M11"/>
    </sheetView>
  </sheetViews>
  <sheetFormatPr defaultRowHeight="24"/>
  <cols>
    <col min="1" max="1" width="32.28515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4.7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24.75">
      <c r="A6" s="22" t="s">
        <v>3</v>
      </c>
      <c r="C6" s="23" t="s">
        <v>309</v>
      </c>
      <c r="D6" s="23" t="s">
        <v>4</v>
      </c>
      <c r="E6" s="23" t="s">
        <v>4</v>
      </c>
      <c r="F6" s="23" t="s">
        <v>4</v>
      </c>
      <c r="G6" s="23" t="s">
        <v>4</v>
      </c>
      <c r="H6" s="23" t="s">
        <v>4</v>
      </c>
      <c r="I6" s="23" t="s">
        <v>4</v>
      </c>
      <c r="K6" s="23" t="s">
        <v>6</v>
      </c>
      <c r="L6" s="23" t="s">
        <v>6</v>
      </c>
      <c r="M6" s="23" t="s">
        <v>6</v>
      </c>
      <c r="N6" s="23" t="s">
        <v>6</v>
      </c>
      <c r="O6" s="23" t="s">
        <v>6</v>
      </c>
      <c r="P6" s="23" t="s">
        <v>6</v>
      </c>
      <c r="Q6" s="23" t="s">
        <v>6</v>
      </c>
    </row>
    <row r="7" spans="1:17" ht="24.75">
      <c r="A7" s="23" t="s">
        <v>3</v>
      </c>
      <c r="C7" s="25" t="s">
        <v>96</v>
      </c>
      <c r="E7" s="25" t="s">
        <v>97</v>
      </c>
      <c r="G7" s="25" t="s">
        <v>98</v>
      </c>
      <c r="I7" s="25" t="s">
        <v>99</v>
      </c>
      <c r="K7" s="25" t="s">
        <v>96</v>
      </c>
      <c r="M7" s="25" t="s">
        <v>97</v>
      </c>
      <c r="O7" s="25" t="s">
        <v>98</v>
      </c>
      <c r="Q7" s="25" t="s">
        <v>99</v>
      </c>
    </row>
    <row r="8" spans="1:17">
      <c r="A8" s="1" t="s">
        <v>100</v>
      </c>
      <c r="C8" s="5">
        <v>956885</v>
      </c>
      <c r="D8" s="4"/>
      <c r="E8" s="5">
        <v>28750</v>
      </c>
      <c r="F8" s="4"/>
      <c r="G8" s="4" t="s">
        <v>101</v>
      </c>
      <c r="H8" s="4"/>
      <c r="I8" s="5">
        <v>1</v>
      </c>
      <c r="J8" s="4"/>
      <c r="K8" s="5">
        <v>956885</v>
      </c>
      <c r="L8" s="4"/>
      <c r="M8" s="5">
        <v>28750</v>
      </c>
      <c r="N8" s="4"/>
      <c r="O8" s="4" t="s">
        <v>101</v>
      </c>
      <c r="P8" s="4"/>
      <c r="Q8" s="5">
        <v>1</v>
      </c>
    </row>
    <row r="9" spans="1:17">
      <c r="A9" s="1" t="s">
        <v>102</v>
      </c>
      <c r="C9" s="5">
        <v>219291</v>
      </c>
      <c r="D9" s="4"/>
      <c r="E9" s="5">
        <v>6028</v>
      </c>
      <c r="F9" s="4"/>
      <c r="G9" s="4" t="s">
        <v>103</v>
      </c>
      <c r="H9" s="4"/>
      <c r="I9" s="5">
        <v>1</v>
      </c>
      <c r="J9" s="4"/>
      <c r="K9" s="5">
        <v>0</v>
      </c>
      <c r="L9" s="4"/>
      <c r="M9" s="5"/>
      <c r="N9" s="4"/>
      <c r="O9" s="4" t="s">
        <v>104</v>
      </c>
      <c r="P9" s="4"/>
      <c r="Q9" s="5">
        <v>0</v>
      </c>
    </row>
    <row r="10" spans="1:17">
      <c r="A10" s="1" t="s">
        <v>105</v>
      </c>
      <c r="C10" s="5">
        <v>1199601</v>
      </c>
      <c r="D10" s="4"/>
      <c r="E10" s="5">
        <v>3996</v>
      </c>
      <c r="F10" s="4"/>
      <c r="G10" s="4" t="s">
        <v>106</v>
      </c>
      <c r="H10" s="4"/>
      <c r="I10" s="5">
        <v>1</v>
      </c>
      <c r="J10" s="4"/>
      <c r="K10" s="5">
        <v>0</v>
      </c>
      <c r="L10" s="4"/>
      <c r="M10" s="5"/>
      <c r="N10" s="4"/>
      <c r="O10" s="4" t="s">
        <v>104</v>
      </c>
      <c r="P10" s="4"/>
      <c r="Q10" s="5">
        <v>0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1"/>
  <sheetViews>
    <sheetView rightToLeft="1" topLeftCell="A13" workbookViewId="0">
      <selection activeCell="Q37" sqref="Q37"/>
    </sheetView>
  </sheetViews>
  <sheetFormatPr defaultRowHeight="24"/>
  <cols>
    <col min="1" max="1" width="41.71093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7.28515625" style="1" bestFit="1" customWidth="1"/>
    <col min="26" max="26" width="1" style="1" customWidth="1"/>
    <col min="27" max="27" width="15.42578125" style="1" bestFit="1" customWidth="1"/>
    <col min="28" max="28" width="0.5703125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37" ht="24.7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6" spans="1:37" ht="24.75">
      <c r="A6" s="23" t="s">
        <v>107</v>
      </c>
      <c r="B6" s="23" t="s">
        <v>107</v>
      </c>
      <c r="C6" s="23" t="s">
        <v>107</v>
      </c>
      <c r="D6" s="23" t="s">
        <v>107</v>
      </c>
      <c r="E6" s="23" t="s">
        <v>107</v>
      </c>
      <c r="F6" s="23" t="s">
        <v>107</v>
      </c>
      <c r="G6" s="23" t="s">
        <v>107</v>
      </c>
      <c r="H6" s="23" t="s">
        <v>107</v>
      </c>
      <c r="I6" s="23" t="s">
        <v>107</v>
      </c>
      <c r="J6" s="23" t="s">
        <v>107</v>
      </c>
      <c r="K6" s="23" t="s">
        <v>107</v>
      </c>
      <c r="L6" s="23" t="s">
        <v>107</v>
      </c>
      <c r="M6" s="23" t="s">
        <v>107</v>
      </c>
      <c r="O6" s="23" t="s">
        <v>309</v>
      </c>
      <c r="P6" s="23" t="s">
        <v>4</v>
      </c>
      <c r="Q6" s="23" t="s">
        <v>4</v>
      </c>
      <c r="R6" s="23" t="s">
        <v>4</v>
      </c>
      <c r="S6" s="23" t="s">
        <v>4</v>
      </c>
      <c r="U6" s="23" t="s">
        <v>5</v>
      </c>
      <c r="V6" s="23" t="s">
        <v>5</v>
      </c>
      <c r="W6" s="23" t="s">
        <v>5</v>
      </c>
      <c r="X6" s="23" t="s">
        <v>5</v>
      </c>
      <c r="Y6" s="23" t="s">
        <v>5</v>
      </c>
      <c r="Z6" s="23" t="s">
        <v>5</v>
      </c>
      <c r="AA6" s="23" t="s">
        <v>5</v>
      </c>
      <c r="AC6" s="23" t="s">
        <v>6</v>
      </c>
      <c r="AD6" s="23" t="s">
        <v>6</v>
      </c>
      <c r="AE6" s="23" t="s">
        <v>6</v>
      </c>
      <c r="AF6" s="23" t="s">
        <v>6</v>
      </c>
      <c r="AG6" s="23" t="s">
        <v>6</v>
      </c>
      <c r="AH6" s="23" t="s">
        <v>6</v>
      </c>
      <c r="AI6" s="23" t="s">
        <v>6</v>
      </c>
      <c r="AJ6" s="23" t="s">
        <v>6</v>
      </c>
      <c r="AK6" s="23" t="s">
        <v>6</v>
      </c>
    </row>
    <row r="7" spans="1:37" ht="24.75">
      <c r="A7" s="22" t="s">
        <v>108</v>
      </c>
      <c r="C7" s="22" t="s">
        <v>109</v>
      </c>
      <c r="E7" s="22" t="s">
        <v>110</v>
      </c>
      <c r="G7" s="22" t="s">
        <v>111</v>
      </c>
      <c r="I7" s="22" t="s">
        <v>112</v>
      </c>
      <c r="K7" s="22" t="s">
        <v>113</v>
      </c>
      <c r="M7" s="22" t="s">
        <v>99</v>
      </c>
      <c r="O7" s="22" t="s">
        <v>7</v>
      </c>
      <c r="Q7" s="22" t="s">
        <v>8</v>
      </c>
      <c r="S7" s="22" t="s">
        <v>9</v>
      </c>
      <c r="U7" s="23" t="s">
        <v>10</v>
      </c>
      <c r="V7" s="23" t="s">
        <v>10</v>
      </c>
      <c r="W7" s="23" t="s">
        <v>10</v>
      </c>
      <c r="Y7" s="23" t="s">
        <v>11</v>
      </c>
      <c r="Z7" s="23" t="s">
        <v>11</v>
      </c>
      <c r="AA7" s="23" t="s">
        <v>11</v>
      </c>
      <c r="AC7" s="22" t="s">
        <v>7</v>
      </c>
      <c r="AE7" s="22" t="s">
        <v>114</v>
      </c>
      <c r="AG7" s="22" t="s">
        <v>8</v>
      </c>
      <c r="AI7" s="22" t="s">
        <v>9</v>
      </c>
      <c r="AK7" s="22" t="s">
        <v>13</v>
      </c>
    </row>
    <row r="8" spans="1:37" ht="24.75">
      <c r="A8" s="23" t="s">
        <v>108</v>
      </c>
      <c r="C8" s="23" t="s">
        <v>109</v>
      </c>
      <c r="E8" s="23" t="s">
        <v>110</v>
      </c>
      <c r="G8" s="23" t="s">
        <v>111</v>
      </c>
      <c r="I8" s="23" t="s">
        <v>112</v>
      </c>
      <c r="K8" s="23" t="s">
        <v>113</v>
      </c>
      <c r="M8" s="23" t="s">
        <v>99</v>
      </c>
      <c r="O8" s="23" t="s">
        <v>7</v>
      </c>
      <c r="Q8" s="23" t="s">
        <v>8</v>
      </c>
      <c r="S8" s="23" t="s">
        <v>9</v>
      </c>
      <c r="U8" s="23" t="s">
        <v>7</v>
      </c>
      <c r="W8" s="23" t="s">
        <v>8</v>
      </c>
      <c r="Y8" s="23" t="s">
        <v>7</v>
      </c>
      <c r="AA8" s="23" t="s">
        <v>14</v>
      </c>
      <c r="AC8" s="23" t="s">
        <v>7</v>
      </c>
      <c r="AD8" s="10"/>
      <c r="AE8" s="23" t="s">
        <v>114</v>
      </c>
      <c r="AG8" s="23" t="s">
        <v>8</v>
      </c>
      <c r="AI8" s="23" t="s">
        <v>9</v>
      </c>
      <c r="AK8" s="23" t="s">
        <v>13</v>
      </c>
    </row>
    <row r="9" spans="1:37" ht="24.75">
      <c r="A9" s="2" t="s">
        <v>115</v>
      </c>
      <c r="C9" s="1" t="s">
        <v>116</v>
      </c>
      <c r="E9" s="1" t="s">
        <v>116</v>
      </c>
      <c r="G9" s="1" t="s">
        <v>117</v>
      </c>
      <c r="I9" s="1" t="s">
        <v>118</v>
      </c>
      <c r="K9" s="3">
        <v>0</v>
      </c>
      <c r="M9" s="3">
        <v>0</v>
      </c>
      <c r="O9" s="3">
        <v>15300</v>
      </c>
      <c r="Q9" s="5">
        <v>13017884340</v>
      </c>
      <c r="R9" s="4"/>
      <c r="S9" s="5">
        <v>15250096118</v>
      </c>
      <c r="T9" s="4"/>
      <c r="U9" s="5">
        <v>0</v>
      </c>
      <c r="V9" s="4"/>
      <c r="W9" s="5">
        <v>0</v>
      </c>
      <c r="X9" s="4"/>
      <c r="Y9" s="5">
        <v>15300</v>
      </c>
      <c r="Z9" s="4"/>
      <c r="AA9" s="5">
        <v>15300000000</v>
      </c>
      <c r="AB9" s="5"/>
      <c r="AC9" s="5">
        <v>0</v>
      </c>
      <c r="AD9" s="4"/>
      <c r="AE9" s="5">
        <v>0</v>
      </c>
      <c r="AF9" s="4"/>
      <c r="AG9" s="5">
        <v>0</v>
      </c>
      <c r="AH9" s="4"/>
      <c r="AI9" s="5">
        <v>0</v>
      </c>
      <c r="AJ9" s="4"/>
      <c r="AK9" s="8">
        <v>0</v>
      </c>
    </row>
    <row r="10" spans="1:37" ht="24.75">
      <c r="A10" s="2" t="s">
        <v>119</v>
      </c>
      <c r="C10" s="1" t="s">
        <v>116</v>
      </c>
      <c r="E10" s="1" t="s">
        <v>116</v>
      </c>
      <c r="G10" s="1" t="s">
        <v>120</v>
      </c>
      <c r="I10" s="1" t="s">
        <v>121</v>
      </c>
      <c r="K10" s="3">
        <v>0</v>
      </c>
      <c r="M10" s="3">
        <v>0</v>
      </c>
      <c r="O10" s="3">
        <v>162728</v>
      </c>
      <c r="Q10" s="5">
        <v>103608382069</v>
      </c>
      <c r="R10" s="4"/>
      <c r="S10" s="5">
        <v>106409866283</v>
      </c>
      <c r="T10" s="4"/>
      <c r="U10" s="5">
        <v>0</v>
      </c>
      <c r="V10" s="4"/>
      <c r="W10" s="5">
        <v>0</v>
      </c>
      <c r="X10" s="4"/>
      <c r="Y10" s="5">
        <v>0</v>
      </c>
      <c r="Z10" s="4"/>
      <c r="AA10" s="5">
        <v>0</v>
      </c>
      <c r="AB10" s="5"/>
      <c r="AC10" s="5">
        <v>162728</v>
      </c>
      <c r="AD10" s="4"/>
      <c r="AE10" s="5">
        <v>691930</v>
      </c>
      <c r="AF10" s="4"/>
      <c r="AG10" s="5">
        <v>103608382069</v>
      </c>
      <c r="AH10" s="4"/>
      <c r="AI10" s="5">
        <v>112575976945</v>
      </c>
      <c r="AJ10" s="4"/>
      <c r="AK10" s="8">
        <v>4.043601437787734E-3</v>
      </c>
    </row>
    <row r="11" spans="1:37" ht="24.75">
      <c r="A11" s="2" t="s">
        <v>122</v>
      </c>
      <c r="C11" s="1" t="s">
        <v>116</v>
      </c>
      <c r="E11" s="1" t="s">
        <v>116</v>
      </c>
      <c r="G11" s="1" t="s">
        <v>123</v>
      </c>
      <c r="I11" s="1" t="s">
        <v>124</v>
      </c>
      <c r="K11" s="3">
        <v>0</v>
      </c>
      <c r="M11" s="3">
        <v>0</v>
      </c>
      <c r="O11" s="3">
        <v>19438</v>
      </c>
      <c r="Q11" s="5">
        <v>17184490492</v>
      </c>
      <c r="R11" s="4"/>
      <c r="S11" s="5">
        <v>19240268135</v>
      </c>
      <c r="T11" s="4"/>
      <c r="U11" s="5">
        <v>0</v>
      </c>
      <c r="V11" s="4"/>
      <c r="W11" s="5">
        <v>0</v>
      </c>
      <c r="X11" s="4"/>
      <c r="Y11" s="5">
        <v>19438</v>
      </c>
      <c r="Z11" s="4"/>
      <c r="AA11" s="5">
        <v>19438000000</v>
      </c>
      <c r="AB11" s="5"/>
      <c r="AC11" s="5">
        <v>0</v>
      </c>
      <c r="AD11" s="4"/>
      <c r="AE11" s="5">
        <v>0</v>
      </c>
      <c r="AF11" s="4"/>
      <c r="AG11" s="5">
        <v>0</v>
      </c>
      <c r="AH11" s="4"/>
      <c r="AI11" s="5">
        <v>0</v>
      </c>
      <c r="AJ11" s="4"/>
      <c r="AK11" s="8">
        <v>0</v>
      </c>
    </row>
    <row r="12" spans="1:37" ht="24.75">
      <c r="A12" s="2" t="s">
        <v>125</v>
      </c>
      <c r="C12" s="1" t="s">
        <v>116</v>
      </c>
      <c r="E12" s="1" t="s">
        <v>116</v>
      </c>
      <c r="G12" s="1" t="s">
        <v>126</v>
      </c>
      <c r="I12" s="1" t="s">
        <v>127</v>
      </c>
      <c r="K12" s="3">
        <v>0</v>
      </c>
      <c r="M12" s="3">
        <v>0</v>
      </c>
      <c r="O12" s="3">
        <v>155118</v>
      </c>
      <c r="Q12" s="5">
        <v>134508664793</v>
      </c>
      <c r="R12" s="4"/>
      <c r="S12" s="5">
        <v>151137264056</v>
      </c>
      <c r="T12" s="4"/>
      <c r="U12" s="5">
        <v>0</v>
      </c>
      <c r="V12" s="4"/>
      <c r="W12" s="5">
        <v>0</v>
      </c>
      <c r="X12" s="4"/>
      <c r="Y12" s="5">
        <v>0</v>
      </c>
      <c r="Z12" s="4"/>
      <c r="AA12" s="5">
        <v>0</v>
      </c>
      <c r="AB12" s="5"/>
      <c r="AC12" s="5">
        <v>155118</v>
      </c>
      <c r="AD12" s="4"/>
      <c r="AE12" s="5">
        <v>993700</v>
      </c>
      <c r="AF12" s="4"/>
      <c r="AG12" s="5">
        <v>134508664793</v>
      </c>
      <c r="AH12" s="4"/>
      <c r="AI12" s="5">
        <v>154112818587</v>
      </c>
      <c r="AJ12" s="4"/>
      <c r="AK12" s="8">
        <v>5.5355576894026782E-3</v>
      </c>
    </row>
    <row r="13" spans="1:37" ht="24.75">
      <c r="A13" s="2" t="s">
        <v>128</v>
      </c>
      <c r="C13" s="1" t="s">
        <v>116</v>
      </c>
      <c r="E13" s="1" t="s">
        <v>116</v>
      </c>
      <c r="G13" s="1" t="s">
        <v>129</v>
      </c>
      <c r="I13" s="1" t="s">
        <v>130</v>
      </c>
      <c r="K13" s="3">
        <v>0</v>
      </c>
      <c r="M13" s="3">
        <v>0</v>
      </c>
      <c r="O13" s="3">
        <v>3126</v>
      </c>
      <c r="Q13" s="5">
        <v>2665698746</v>
      </c>
      <c r="R13" s="4"/>
      <c r="S13" s="5">
        <v>2868422772</v>
      </c>
      <c r="T13" s="4"/>
      <c r="U13" s="5">
        <v>0</v>
      </c>
      <c r="V13" s="4"/>
      <c r="W13" s="5">
        <v>0</v>
      </c>
      <c r="X13" s="4"/>
      <c r="Y13" s="5">
        <v>0</v>
      </c>
      <c r="Z13" s="4"/>
      <c r="AA13" s="5">
        <v>0</v>
      </c>
      <c r="AB13" s="5"/>
      <c r="AC13" s="5">
        <v>3126</v>
      </c>
      <c r="AD13" s="4"/>
      <c r="AE13" s="5">
        <v>938360</v>
      </c>
      <c r="AF13" s="4"/>
      <c r="AG13" s="5">
        <v>2665698746</v>
      </c>
      <c r="AH13" s="4"/>
      <c r="AI13" s="5">
        <v>2932781696</v>
      </c>
      <c r="AJ13" s="4"/>
      <c r="AK13" s="8">
        <v>1.0534219293035288E-4</v>
      </c>
    </row>
    <row r="14" spans="1:37" ht="24.75">
      <c r="A14" s="2" t="s">
        <v>131</v>
      </c>
      <c r="C14" s="1" t="s">
        <v>116</v>
      </c>
      <c r="E14" s="1" t="s">
        <v>116</v>
      </c>
      <c r="G14" s="1" t="s">
        <v>132</v>
      </c>
      <c r="I14" s="1" t="s">
        <v>133</v>
      </c>
      <c r="K14" s="3">
        <v>0</v>
      </c>
      <c r="M14" s="3">
        <v>0</v>
      </c>
      <c r="O14" s="3">
        <v>5999</v>
      </c>
      <c r="Q14" s="5">
        <v>5292129891</v>
      </c>
      <c r="R14" s="4"/>
      <c r="S14" s="5">
        <v>5406164614</v>
      </c>
      <c r="T14" s="4"/>
      <c r="U14" s="5">
        <v>0</v>
      </c>
      <c r="V14" s="4"/>
      <c r="W14" s="5">
        <v>0</v>
      </c>
      <c r="X14" s="4"/>
      <c r="Y14" s="5">
        <v>0</v>
      </c>
      <c r="Z14" s="4"/>
      <c r="AA14" s="5">
        <v>0</v>
      </c>
      <c r="AB14" s="5"/>
      <c r="AC14" s="5">
        <v>5999</v>
      </c>
      <c r="AD14" s="4"/>
      <c r="AE14" s="5">
        <v>924850</v>
      </c>
      <c r="AF14" s="4"/>
      <c r="AG14" s="5">
        <v>5292129891</v>
      </c>
      <c r="AH14" s="4"/>
      <c r="AI14" s="5">
        <v>5547169543</v>
      </c>
      <c r="AJ14" s="4"/>
      <c r="AK14" s="8">
        <v>1.9924803984322311E-4</v>
      </c>
    </row>
    <row r="15" spans="1:37" ht="24.75">
      <c r="A15" s="2" t="s">
        <v>134</v>
      </c>
      <c r="C15" s="1" t="s">
        <v>116</v>
      </c>
      <c r="E15" s="1" t="s">
        <v>116</v>
      </c>
      <c r="G15" s="1" t="s">
        <v>135</v>
      </c>
      <c r="I15" s="1" t="s">
        <v>136</v>
      </c>
      <c r="K15" s="3">
        <v>0</v>
      </c>
      <c r="M15" s="3">
        <v>0</v>
      </c>
      <c r="O15" s="3">
        <v>51330</v>
      </c>
      <c r="Q15" s="5">
        <v>40031067022</v>
      </c>
      <c r="R15" s="4"/>
      <c r="S15" s="5">
        <v>45664437200</v>
      </c>
      <c r="T15" s="4"/>
      <c r="U15" s="5">
        <v>0</v>
      </c>
      <c r="V15" s="4"/>
      <c r="W15" s="5">
        <v>0</v>
      </c>
      <c r="X15" s="4"/>
      <c r="Y15" s="5">
        <v>0</v>
      </c>
      <c r="Z15" s="4"/>
      <c r="AA15" s="5">
        <v>0</v>
      </c>
      <c r="AB15" s="5"/>
      <c r="AC15" s="5">
        <v>51330</v>
      </c>
      <c r="AD15" s="4"/>
      <c r="AE15" s="5">
        <v>914090</v>
      </c>
      <c r="AF15" s="4"/>
      <c r="AG15" s="5">
        <v>40031067022</v>
      </c>
      <c r="AH15" s="4"/>
      <c r="AI15" s="5">
        <v>46911735406</v>
      </c>
      <c r="AJ15" s="4"/>
      <c r="AK15" s="8">
        <v>1.6850163408263846E-3</v>
      </c>
    </row>
    <row r="16" spans="1:37" ht="24.75">
      <c r="A16" s="2" t="s">
        <v>137</v>
      </c>
      <c r="C16" s="1" t="s">
        <v>116</v>
      </c>
      <c r="E16" s="1" t="s">
        <v>116</v>
      </c>
      <c r="G16" s="1" t="s">
        <v>138</v>
      </c>
      <c r="I16" s="1" t="s">
        <v>139</v>
      </c>
      <c r="K16" s="3">
        <v>0</v>
      </c>
      <c r="M16" s="3">
        <v>0</v>
      </c>
      <c r="O16" s="3">
        <v>89380</v>
      </c>
      <c r="Q16" s="5">
        <v>68620268148</v>
      </c>
      <c r="R16" s="4"/>
      <c r="S16" s="5">
        <v>77814779834</v>
      </c>
      <c r="T16" s="4"/>
      <c r="U16" s="5">
        <v>0</v>
      </c>
      <c r="V16" s="4"/>
      <c r="W16" s="5">
        <v>0</v>
      </c>
      <c r="X16" s="4"/>
      <c r="Y16" s="5">
        <v>0</v>
      </c>
      <c r="Z16" s="4"/>
      <c r="AA16" s="5">
        <v>0</v>
      </c>
      <c r="AB16" s="5"/>
      <c r="AC16" s="5">
        <v>89380</v>
      </c>
      <c r="AD16" s="4"/>
      <c r="AE16" s="5">
        <v>897780</v>
      </c>
      <c r="AF16" s="4"/>
      <c r="AG16" s="5">
        <v>68620268148</v>
      </c>
      <c r="AH16" s="4"/>
      <c r="AI16" s="5">
        <v>80229032251</v>
      </c>
      <c r="AJ16" s="4"/>
      <c r="AK16" s="8">
        <v>2.8817358637798678E-3</v>
      </c>
    </row>
    <row r="17" spans="1:37" ht="24.75">
      <c r="A17" s="2" t="s">
        <v>140</v>
      </c>
      <c r="C17" s="1" t="s">
        <v>116</v>
      </c>
      <c r="E17" s="1" t="s">
        <v>116</v>
      </c>
      <c r="G17" s="1" t="s">
        <v>141</v>
      </c>
      <c r="I17" s="1" t="s">
        <v>106</v>
      </c>
      <c r="K17" s="3">
        <v>0</v>
      </c>
      <c r="M17" s="3">
        <v>0</v>
      </c>
      <c r="O17" s="3">
        <v>12320</v>
      </c>
      <c r="Q17" s="5">
        <v>9119631759</v>
      </c>
      <c r="R17" s="4"/>
      <c r="S17" s="5">
        <v>10484353606</v>
      </c>
      <c r="T17" s="4"/>
      <c r="U17" s="5">
        <v>0</v>
      </c>
      <c r="V17" s="4"/>
      <c r="W17" s="5">
        <v>0</v>
      </c>
      <c r="X17" s="4"/>
      <c r="Y17" s="5">
        <v>0</v>
      </c>
      <c r="Z17" s="4"/>
      <c r="AA17" s="5">
        <v>0</v>
      </c>
      <c r="AB17" s="5"/>
      <c r="AC17" s="5">
        <v>12320</v>
      </c>
      <c r="AD17" s="4"/>
      <c r="AE17" s="5">
        <v>872890</v>
      </c>
      <c r="AF17" s="4"/>
      <c r="AG17" s="5">
        <v>9119631759</v>
      </c>
      <c r="AH17" s="4"/>
      <c r="AI17" s="5">
        <v>10752055636</v>
      </c>
      <c r="AJ17" s="4"/>
      <c r="AK17" s="8">
        <v>3.8620164629034841E-4</v>
      </c>
    </row>
    <row r="18" spans="1:37" ht="24.75">
      <c r="A18" s="2" t="s">
        <v>142</v>
      </c>
      <c r="C18" s="1" t="s">
        <v>116</v>
      </c>
      <c r="E18" s="1" t="s">
        <v>116</v>
      </c>
      <c r="G18" s="1" t="s">
        <v>143</v>
      </c>
      <c r="I18" s="1" t="s">
        <v>144</v>
      </c>
      <c r="K18" s="3">
        <v>0</v>
      </c>
      <c r="M18" s="3">
        <v>0</v>
      </c>
      <c r="O18" s="3">
        <v>23124</v>
      </c>
      <c r="Q18" s="5">
        <v>17793681112</v>
      </c>
      <c r="R18" s="4"/>
      <c r="S18" s="5">
        <v>18305131717</v>
      </c>
      <c r="T18" s="4"/>
      <c r="U18" s="5">
        <v>0</v>
      </c>
      <c r="V18" s="4"/>
      <c r="W18" s="5">
        <v>0</v>
      </c>
      <c r="X18" s="4"/>
      <c r="Y18" s="5">
        <v>0</v>
      </c>
      <c r="Z18" s="4"/>
      <c r="AA18" s="5">
        <v>0</v>
      </c>
      <c r="AB18" s="5"/>
      <c r="AC18" s="5">
        <v>23124</v>
      </c>
      <c r="AD18" s="4"/>
      <c r="AE18" s="5">
        <v>818770</v>
      </c>
      <c r="AF18" s="4"/>
      <c r="AG18" s="5">
        <v>17793681112</v>
      </c>
      <c r="AH18" s="4"/>
      <c r="AI18" s="5">
        <v>18929805830</v>
      </c>
      <c r="AJ18" s="4"/>
      <c r="AK18" s="8">
        <v>6.7993716020450052E-4</v>
      </c>
    </row>
    <row r="19" spans="1:37" ht="24.75">
      <c r="A19" s="2" t="s">
        <v>145</v>
      </c>
      <c r="C19" s="1" t="s">
        <v>116</v>
      </c>
      <c r="E19" s="1" t="s">
        <v>116</v>
      </c>
      <c r="G19" s="1" t="s">
        <v>146</v>
      </c>
      <c r="I19" s="1" t="s">
        <v>147</v>
      </c>
      <c r="K19" s="3">
        <v>0</v>
      </c>
      <c r="M19" s="3">
        <v>0</v>
      </c>
      <c r="O19" s="3">
        <v>55670</v>
      </c>
      <c r="Q19" s="5">
        <v>42361256327</v>
      </c>
      <c r="R19" s="4"/>
      <c r="S19" s="5">
        <v>43524435335</v>
      </c>
      <c r="T19" s="4"/>
      <c r="U19" s="5">
        <v>0</v>
      </c>
      <c r="V19" s="4"/>
      <c r="W19" s="5">
        <v>0</v>
      </c>
      <c r="X19" s="4"/>
      <c r="Y19" s="5">
        <v>0</v>
      </c>
      <c r="Z19" s="4"/>
      <c r="AA19" s="5">
        <v>0</v>
      </c>
      <c r="AB19" s="5"/>
      <c r="AC19" s="5">
        <v>55670</v>
      </c>
      <c r="AD19" s="4"/>
      <c r="AE19" s="5">
        <v>810410</v>
      </c>
      <c r="AF19" s="4"/>
      <c r="AG19" s="5">
        <v>42361256327</v>
      </c>
      <c r="AH19" s="4"/>
      <c r="AI19" s="5">
        <v>45107347511</v>
      </c>
      <c r="AJ19" s="4"/>
      <c r="AK19" s="8">
        <v>1.6202047737003589E-3</v>
      </c>
    </row>
    <row r="20" spans="1:37" ht="24.75">
      <c r="A20" s="2" t="s">
        <v>148</v>
      </c>
      <c r="C20" s="1" t="s">
        <v>116</v>
      </c>
      <c r="E20" s="1" t="s">
        <v>116</v>
      </c>
      <c r="G20" s="1" t="s">
        <v>149</v>
      </c>
      <c r="I20" s="1" t="s">
        <v>150</v>
      </c>
      <c r="K20" s="3">
        <v>16</v>
      </c>
      <c r="M20" s="3">
        <v>16</v>
      </c>
      <c r="O20" s="3">
        <v>105000</v>
      </c>
      <c r="Q20" s="5">
        <v>104123996982</v>
      </c>
      <c r="R20" s="4"/>
      <c r="S20" s="5">
        <v>103406254218</v>
      </c>
      <c r="T20" s="4"/>
      <c r="U20" s="5">
        <v>0</v>
      </c>
      <c r="V20" s="4"/>
      <c r="W20" s="5">
        <v>0</v>
      </c>
      <c r="X20" s="4"/>
      <c r="Y20" s="5">
        <v>0</v>
      </c>
      <c r="Z20" s="4"/>
      <c r="AA20" s="5">
        <v>0</v>
      </c>
      <c r="AB20" s="5"/>
      <c r="AC20" s="5">
        <v>105000</v>
      </c>
      <c r="AD20" s="4"/>
      <c r="AE20" s="5">
        <v>989800</v>
      </c>
      <c r="AF20" s="4"/>
      <c r="AG20" s="5">
        <v>104123996982</v>
      </c>
      <c r="AH20" s="4"/>
      <c r="AI20" s="5">
        <v>103910162868</v>
      </c>
      <c r="AJ20" s="4"/>
      <c r="AK20" s="8">
        <v>3.7323352226299651E-3</v>
      </c>
    </row>
    <row r="21" spans="1:37" ht="24.75">
      <c r="A21" s="2" t="s">
        <v>151</v>
      </c>
      <c r="C21" s="1" t="s">
        <v>116</v>
      </c>
      <c r="E21" s="1" t="s">
        <v>116</v>
      </c>
      <c r="G21" s="1" t="s">
        <v>152</v>
      </c>
      <c r="I21" s="1" t="s">
        <v>153</v>
      </c>
      <c r="K21" s="3">
        <v>15</v>
      </c>
      <c r="M21" s="3">
        <v>15</v>
      </c>
      <c r="O21" s="3">
        <v>500000</v>
      </c>
      <c r="Q21" s="5">
        <v>483320000000</v>
      </c>
      <c r="R21" s="4"/>
      <c r="S21" s="5">
        <v>487067203065</v>
      </c>
      <c r="T21" s="4"/>
      <c r="U21" s="5">
        <v>0</v>
      </c>
      <c r="V21" s="4"/>
      <c r="W21" s="5">
        <v>0</v>
      </c>
      <c r="X21" s="4"/>
      <c r="Y21" s="5">
        <v>0</v>
      </c>
      <c r="Z21" s="4"/>
      <c r="AA21" s="5">
        <v>0</v>
      </c>
      <c r="AB21" s="5"/>
      <c r="AC21" s="5">
        <v>500000</v>
      </c>
      <c r="AD21" s="4"/>
      <c r="AE21" s="5">
        <v>981900</v>
      </c>
      <c r="AF21" s="4"/>
      <c r="AG21" s="5">
        <v>483320000000</v>
      </c>
      <c r="AH21" s="4"/>
      <c r="AI21" s="5">
        <v>490861015312</v>
      </c>
      <c r="AJ21" s="4"/>
      <c r="AK21" s="8">
        <v>1.7631171064491535E-2</v>
      </c>
    </row>
    <row r="22" spans="1:37" ht="24.75">
      <c r="A22" s="2" t="s">
        <v>154</v>
      </c>
      <c r="C22" s="1" t="s">
        <v>116</v>
      </c>
      <c r="E22" s="1" t="s">
        <v>116</v>
      </c>
      <c r="G22" s="1" t="s">
        <v>152</v>
      </c>
      <c r="I22" s="1" t="s">
        <v>155</v>
      </c>
      <c r="K22" s="3">
        <v>15</v>
      </c>
      <c r="M22" s="3">
        <v>15</v>
      </c>
      <c r="O22" s="3">
        <v>600000</v>
      </c>
      <c r="Q22" s="5">
        <v>575952500000</v>
      </c>
      <c r="R22" s="4"/>
      <c r="S22" s="5">
        <v>579614925759</v>
      </c>
      <c r="T22" s="4"/>
      <c r="U22" s="5">
        <v>0</v>
      </c>
      <c r="V22" s="4"/>
      <c r="W22" s="5">
        <v>0</v>
      </c>
      <c r="X22" s="4"/>
      <c r="Y22" s="5">
        <v>0</v>
      </c>
      <c r="Z22" s="4"/>
      <c r="AA22" s="5">
        <v>0</v>
      </c>
      <c r="AB22" s="5"/>
      <c r="AC22" s="5">
        <v>600000</v>
      </c>
      <c r="AD22" s="4"/>
      <c r="AE22" s="5">
        <v>990000</v>
      </c>
      <c r="AF22" s="4"/>
      <c r="AG22" s="5">
        <v>575952500000</v>
      </c>
      <c r="AH22" s="4"/>
      <c r="AI22" s="5">
        <v>593892337508</v>
      </c>
      <c r="AJ22" s="4"/>
      <c r="AK22" s="8">
        <v>2.1331939326733301E-2</v>
      </c>
    </row>
    <row r="23" spans="1:37" ht="24.75">
      <c r="A23" s="2" t="s">
        <v>156</v>
      </c>
      <c r="C23" s="1" t="s">
        <v>116</v>
      </c>
      <c r="E23" s="1" t="s">
        <v>116</v>
      </c>
      <c r="G23" s="1" t="s">
        <v>157</v>
      </c>
      <c r="I23" s="1" t="s">
        <v>158</v>
      </c>
      <c r="K23" s="3">
        <v>16</v>
      </c>
      <c r="M23" s="3">
        <v>16</v>
      </c>
      <c r="O23" s="3">
        <v>25000</v>
      </c>
      <c r="Q23" s="5">
        <v>23754304687</v>
      </c>
      <c r="R23" s="4"/>
      <c r="S23" s="5">
        <v>24870391424</v>
      </c>
      <c r="T23" s="4"/>
      <c r="U23" s="5">
        <v>0</v>
      </c>
      <c r="V23" s="4"/>
      <c r="W23" s="5">
        <v>0</v>
      </c>
      <c r="X23" s="4"/>
      <c r="Y23" s="5">
        <v>0</v>
      </c>
      <c r="Z23" s="4"/>
      <c r="AA23" s="5">
        <v>0</v>
      </c>
      <c r="AB23" s="5"/>
      <c r="AC23" s="5">
        <v>25000</v>
      </c>
      <c r="AD23" s="4"/>
      <c r="AE23" s="5">
        <v>988110</v>
      </c>
      <c r="AF23" s="4"/>
      <c r="AG23" s="5">
        <v>23754304687</v>
      </c>
      <c r="AH23" s="4"/>
      <c r="AI23" s="5">
        <v>24698272626</v>
      </c>
      <c r="AJ23" s="4"/>
      <c r="AK23" s="8">
        <v>8.8713394643831869E-4</v>
      </c>
    </row>
    <row r="24" spans="1:37" ht="24.75">
      <c r="A24" s="2" t="s">
        <v>159</v>
      </c>
      <c r="C24" s="1" t="s">
        <v>116</v>
      </c>
      <c r="E24" s="1" t="s">
        <v>116</v>
      </c>
      <c r="G24" s="1" t="s">
        <v>160</v>
      </c>
      <c r="I24" s="1" t="s">
        <v>161</v>
      </c>
      <c r="K24" s="3">
        <v>16</v>
      </c>
      <c r="M24" s="3">
        <v>16</v>
      </c>
      <c r="O24" s="3">
        <v>100000</v>
      </c>
      <c r="Q24" s="5">
        <v>94164000000</v>
      </c>
      <c r="R24" s="4"/>
      <c r="S24" s="5">
        <v>94357894531</v>
      </c>
      <c r="T24" s="4"/>
      <c r="U24" s="5">
        <v>0</v>
      </c>
      <c r="V24" s="4"/>
      <c r="W24" s="5">
        <v>0</v>
      </c>
      <c r="X24" s="4"/>
      <c r="Y24" s="5">
        <v>0</v>
      </c>
      <c r="Z24" s="4"/>
      <c r="AA24" s="5">
        <v>0</v>
      </c>
      <c r="AB24" s="5"/>
      <c r="AC24" s="5">
        <v>100000</v>
      </c>
      <c r="AD24" s="4"/>
      <c r="AE24" s="5">
        <v>943750</v>
      </c>
      <c r="AF24" s="4"/>
      <c r="AG24" s="5">
        <v>94164000000</v>
      </c>
      <c r="AH24" s="4"/>
      <c r="AI24" s="5">
        <v>94357894531</v>
      </c>
      <c r="AJ24" s="4"/>
      <c r="AK24" s="8">
        <v>3.3892285756363678E-3</v>
      </c>
    </row>
    <row r="25" spans="1:37" ht="24.75">
      <c r="A25" s="2" t="s">
        <v>162</v>
      </c>
      <c r="C25" s="1" t="s">
        <v>116</v>
      </c>
      <c r="E25" s="1" t="s">
        <v>116</v>
      </c>
      <c r="G25" s="1" t="s">
        <v>163</v>
      </c>
      <c r="I25" s="1" t="s">
        <v>164</v>
      </c>
      <c r="K25" s="3">
        <v>16</v>
      </c>
      <c r="M25" s="3">
        <v>16</v>
      </c>
      <c r="O25" s="3">
        <v>300000</v>
      </c>
      <c r="Q25" s="5">
        <v>280623000000</v>
      </c>
      <c r="R25" s="4"/>
      <c r="S25" s="5">
        <v>277289832106</v>
      </c>
      <c r="T25" s="4"/>
      <c r="U25" s="5">
        <v>0</v>
      </c>
      <c r="V25" s="4"/>
      <c r="W25" s="5">
        <v>0</v>
      </c>
      <c r="X25" s="4"/>
      <c r="Y25" s="5">
        <v>0</v>
      </c>
      <c r="Z25" s="4"/>
      <c r="AA25" s="5">
        <v>0</v>
      </c>
      <c r="AB25" s="5"/>
      <c r="AC25" s="5">
        <v>300000</v>
      </c>
      <c r="AD25" s="4"/>
      <c r="AE25" s="5">
        <v>1000000</v>
      </c>
      <c r="AF25" s="4"/>
      <c r="AG25" s="5">
        <v>280623000000</v>
      </c>
      <c r="AH25" s="4"/>
      <c r="AI25" s="5">
        <v>299945625000</v>
      </c>
      <c r="AJ25" s="4"/>
      <c r="AK25" s="8">
        <v>1.0773706730528257E-2</v>
      </c>
    </row>
    <row r="26" spans="1:37" ht="24.75">
      <c r="A26" s="2" t="s">
        <v>165</v>
      </c>
      <c r="C26" s="1" t="s">
        <v>116</v>
      </c>
      <c r="E26" s="1" t="s">
        <v>116</v>
      </c>
      <c r="G26" s="1" t="s">
        <v>166</v>
      </c>
      <c r="I26" s="1" t="s">
        <v>167</v>
      </c>
      <c r="K26" s="3">
        <v>16</v>
      </c>
      <c r="M26" s="3">
        <v>16</v>
      </c>
      <c r="O26" s="3">
        <v>100000</v>
      </c>
      <c r="Q26" s="5">
        <v>94368000000</v>
      </c>
      <c r="R26" s="4"/>
      <c r="S26" s="5">
        <v>94432880937</v>
      </c>
      <c r="T26" s="4"/>
      <c r="U26" s="5">
        <v>0</v>
      </c>
      <c r="V26" s="4"/>
      <c r="W26" s="5">
        <v>0</v>
      </c>
      <c r="X26" s="4"/>
      <c r="Y26" s="5">
        <v>0</v>
      </c>
      <c r="Z26" s="4"/>
      <c r="AA26" s="5">
        <v>0</v>
      </c>
      <c r="AB26" s="5"/>
      <c r="AC26" s="5">
        <v>100000</v>
      </c>
      <c r="AD26" s="4"/>
      <c r="AE26" s="5">
        <v>944500</v>
      </c>
      <c r="AF26" s="4"/>
      <c r="AG26" s="5">
        <v>94368000000</v>
      </c>
      <c r="AH26" s="4"/>
      <c r="AI26" s="5">
        <v>94432880937</v>
      </c>
      <c r="AJ26" s="4"/>
      <c r="AK26" s="8">
        <v>3.3919220023100201E-3</v>
      </c>
    </row>
    <row r="27" spans="1:37" ht="24.75">
      <c r="A27" s="2" t="s">
        <v>168</v>
      </c>
      <c r="C27" s="1" t="s">
        <v>116</v>
      </c>
      <c r="E27" s="1" t="s">
        <v>116</v>
      </c>
      <c r="G27" s="1" t="s">
        <v>169</v>
      </c>
      <c r="I27" s="1" t="s">
        <v>170</v>
      </c>
      <c r="K27" s="3">
        <v>18</v>
      </c>
      <c r="M27" s="3">
        <v>18</v>
      </c>
      <c r="O27" s="3">
        <v>50000</v>
      </c>
      <c r="Q27" s="5">
        <v>50009012486</v>
      </c>
      <c r="R27" s="4"/>
      <c r="S27" s="5">
        <v>49990887509</v>
      </c>
      <c r="T27" s="4"/>
      <c r="U27" s="5">
        <v>0</v>
      </c>
      <c r="V27" s="4"/>
      <c r="W27" s="5">
        <v>0</v>
      </c>
      <c r="X27" s="4"/>
      <c r="Y27" s="5">
        <v>0</v>
      </c>
      <c r="Z27" s="4"/>
      <c r="AA27" s="5">
        <v>0</v>
      </c>
      <c r="AB27" s="5"/>
      <c r="AC27" s="5">
        <v>50000</v>
      </c>
      <c r="AD27" s="4"/>
      <c r="AE27" s="5">
        <v>999999</v>
      </c>
      <c r="AF27" s="4"/>
      <c r="AG27" s="5">
        <v>50009012486</v>
      </c>
      <c r="AH27" s="4"/>
      <c r="AI27" s="5">
        <v>49990887509</v>
      </c>
      <c r="AJ27" s="4"/>
      <c r="AK27" s="8">
        <v>1.7956159928013428E-3</v>
      </c>
    </row>
    <row r="28" spans="1:37" ht="24.75">
      <c r="A28" s="2" t="s">
        <v>171</v>
      </c>
      <c r="C28" s="1" t="s">
        <v>116</v>
      </c>
      <c r="E28" s="1" t="s">
        <v>116</v>
      </c>
      <c r="G28" s="1" t="s">
        <v>169</v>
      </c>
      <c r="I28" s="1" t="s">
        <v>170</v>
      </c>
      <c r="K28" s="3">
        <v>18</v>
      </c>
      <c r="M28" s="3">
        <v>18</v>
      </c>
      <c r="O28" s="3">
        <v>25000</v>
      </c>
      <c r="Q28" s="5">
        <v>24996704830</v>
      </c>
      <c r="R28" s="4"/>
      <c r="S28" s="5">
        <v>24995468750</v>
      </c>
      <c r="T28" s="4"/>
      <c r="U28" s="5">
        <v>0</v>
      </c>
      <c r="V28" s="4"/>
      <c r="W28" s="5">
        <v>0</v>
      </c>
      <c r="X28" s="4"/>
      <c r="Y28" s="5">
        <v>0</v>
      </c>
      <c r="Z28" s="4"/>
      <c r="AA28" s="5">
        <v>0</v>
      </c>
      <c r="AB28" s="5"/>
      <c r="AC28" s="5">
        <v>25000</v>
      </c>
      <c r="AD28" s="4"/>
      <c r="AE28" s="5">
        <v>1000000</v>
      </c>
      <c r="AF28" s="4"/>
      <c r="AG28" s="5">
        <v>24996704830</v>
      </c>
      <c r="AH28" s="4"/>
      <c r="AI28" s="5">
        <v>24995468750</v>
      </c>
      <c r="AJ28" s="4"/>
      <c r="AK28" s="8">
        <v>8.9780889421068807E-4</v>
      </c>
    </row>
    <row r="29" spans="1:37" ht="24.75" thickBot="1">
      <c r="Q29" s="11">
        <f>SUM(Q9:Q28)</f>
        <v>2185514673684</v>
      </c>
      <c r="S29" s="11">
        <f>SUM(S9:S28)</f>
        <v>2232130957969</v>
      </c>
      <c r="W29" s="11">
        <f>SUM(W9:W28)</f>
        <v>0</v>
      </c>
      <c r="AA29" s="11">
        <f>SUM(AA9:AA28)</f>
        <v>34738000000</v>
      </c>
      <c r="AG29" s="11">
        <f>SUM(AG9:AG28)</f>
        <v>2155312298852</v>
      </c>
      <c r="AI29" s="11">
        <f>SUM(AI9:AI28)</f>
        <v>2254183268446</v>
      </c>
      <c r="AK29" s="9">
        <f>SUM(AK9:AK28)</f>
        <v>8.096770690054525E-2</v>
      </c>
    </row>
    <row r="30" spans="1:37" ht="24.75" thickTop="1">
      <c r="Q30" s="3"/>
      <c r="S30" s="3"/>
      <c r="AG30" s="3"/>
      <c r="AI30" s="3"/>
    </row>
    <row r="31" spans="1:37"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C8" sqref="C8:C9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4.7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ht="24.75">
      <c r="A6" s="22" t="s">
        <v>173</v>
      </c>
      <c r="C6" s="23" t="s">
        <v>174</v>
      </c>
      <c r="D6" s="23" t="s">
        <v>174</v>
      </c>
      <c r="E6" s="23" t="s">
        <v>174</v>
      </c>
      <c r="F6" s="23" t="s">
        <v>174</v>
      </c>
      <c r="G6" s="23" t="s">
        <v>174</v>
      </c>
      <c r="H6" s="23" t="s">
        <v>174</v>
      </c>
      <c r="I6" s="23" t="s">
        <v>174</v>
      </c>
      <c r="K6" s="23" t="s">
        <v>309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</row>
    <row r="7" spans="1:19" ht="24.75">
      <c r="A7" s="23" t="s">
        <v>173</v>
      </c>
      <c r="C7" s="23" t="s">
        <v>175</v>
      </c>
      <c r="E7" s="23" t="s">
        <v>176</v>
      </c>
      <c r="G7" s="23" t="s">
        <v>177</v>
      </c>
      <c r="I7" s="23" t="s">
        <v>113</v>
      </c>
      <c r="K7" s="23" t="s">
        <v>178</v>
      </c>
      <c r="M7" s="23" t="s">
        <v>179</v>
      </c>
      <c r="O7" s="23" t="s">
        <v>180</v>
      </c>
      <c r="Q7" s="23" t="s">
        <v>178</v>
      </c>
      <c r="S7" s="23" t="s">
        <v>172</v>
      </c>
    </row>
    <row r="8" spans="1:19">
      <c r="A8" s="1" t="s">
        <v>181</v>
      </c>
      <c r="C8" s="4" t="s">
        <v>182</v>
      </c>
      <c r="E8" s="1" t="s">
        <v>183</v>
      </c>
      <c r="G8" s="1" t="s">
        <v>184</v>
      </c>
      <c r="I8" s="5">
        <v>8</v>
      </c>
      <c r="K8" s="3">
        <v>623528646748</v>
      </c>
      <c r="M8" s="3">
        <v>785944166436</v>
      </c>
      <c r="O8" s="3">
        <v>1230087751388</v>
      </c>
      <c r="Q8" s="3">
        <v>179385061796</v>
      </c>
      <c r="S8" s="8">
        <v>6.443308008335819E-3</v>
      </c>
    </row>
    <row r="9" spans="1:19">
      <c r="A9" s="1" t="s">
        <v>185</v>
      </c>
      <c r="C9" s="4" t="s">
        <v>186</v>
      </c>
      <c r="E9" s="1" t="s">
        <v>183</v>
      </c>
      <c r="G9" s="1" t="s">
        <v>187</v>
      </c>
      <c r="I9" s="5">
        <v>10</v>
      </c>
      <c r="K9" s="3">
        <v>302357444083</v>
      </c>
      <c r="M9" s="3">
        <v>419787275269</v>
      </c>
      <c r="O9" s="3">
        <v>438682308242</v>
      </c>
      <c r="Q9" s="3">
        <v>283462411110</v>
      </c>
      <c r="S9" s="8">
        <v>1.018164837852719E-2</v>
      </c>
    </row>
    <row r="10" spans="1:19" ht="24.75" thickBot="1">
      <c r="K10" s="11">
        <f>SUM(K8:K9)</f>
        <v>925886090831</v>
      </c>
      <c r="M10" s="11">
        <f>SUM(M8:M9)</f>
        <v>1205731441705</v>
      </c>
      <c r="O10" s="11">
        <f>SUM(O8:O9)</f>
        <v>1668770059630</v>
      </c>
      <c r="Q10" s="11">
        <f>SUM(Q8:Q9)</f>
        <v>462847472906</v>
      </c>
      <c r="S10" s="9">
        <f>SUM(S8:S9)</f>
        <v>1.662495638686301E-2</v>
      </c>
    </row>
    <row r="11" spans="1:19" ht="24.75" thickTop="1">
      <c r="Q11" s="3"/>
    </row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2"/>
  <sheetViews>
    <sheetView rightToLeft="1" workbookViewId="0">
      <selection activeCell="K18" sqref="K18"/>
    </sheetView>
  </sheetViews>
  <sheetFormatPr defaultRowHeight="24"/>
  <cols>
    <col min="1" max="1" width="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9.7109375" style="1" bestFit="1" customWidth="1"/>
    <col min="11" max="11" width="20.5703125" style="1" bestFit="1" customWidth="1"/>
    <col min="12" max="16384" width="9.140625" style="1"/>
  </cols>
  <sheetData>
    <row r="2" spans="1:11" ht="24.75">
      <c r="A2" s="24" t="s">
        <v>0</v>
      </c>
      <c r="B2" s="24"/>
      <c r="C2" s="24"/>
      <c r="D2" s="24"/>
      <c r="E2" s="24"/>
      <c r="F2" s="24"/>
      <c r="G2" s="24"/>
    </row>
    <row r="3" spans="1:11" ht="24.75">
      <c r="A3" s="24" t="s">
        <v>188</v>
      </c>
      <c r="B3" s="24"/>
      <c r="C3" s="24"/>
      <c r="D3" s="24"/>
      <c r="E3" s="24"/>
      <c r="F3" s="24"/>
      <c r="G3" s="24"/>
    </row>
    <row r="4" spans="1:11" ht="24.75">
      <c r="A4" s="24" t="s">
        <v>2</v>
      </c>
      <c r="B4" s="24"/>
      <c r="C4" s="24"/>
      <c r="D4" s="24"/>
      <c r="E4" s="24"/>
      <c r="F4" s="24"/>
      <c r="G4" s="24"/>
    </row>
    <row r="6" spans="1:11" ht="24.75">
      <c r="A6" s="23" t="s">
        <v>192</v>
      </c>
      <c r="C6" s="23" t="s">
        <v>178</v>
      </c>
      <c r="E6" s="23" t="s">
        <v>298</v>
      </c>
      <c r="G6" s="23" t="s">
        <v>13</v>
      </c>
      <c r="J6" s="3"/>
    </row>
    <row r="7" spans="1:11">
      <c r="A7" s="1" t="s">
        <v>306</v>
      </c>
      <c r="C7" s="6">
        <f>'سرمایه‌گذاری در سهام'!I114</f>
        <v>-1737637852903</v>
      </c>
      <c r="E7" s="8">
        <f>C7/$C$11</f>
        <v>1.0485537610838855</v>
      </c>
      <c r="G7" s="8">
        <v>-6.2413981304250465E-2</v>
      </c>
      <c r="J7" s="3"/>
      <c r="K7" s="17"/>
    </row>
    <row r="8" spans="1:11">
      <c r="A8" s="1" t="s">
        <v>307</v>
      </c>
      <c r="C8" s="6">
        <f>'سرمایه‌گذاری در اوراق بهادار'!I46</f>
        <v>78972560436</v>
      </c>
      <c r="E8" s="8">
        <f t="shared" ref="E8:E10" si="0">C8/$C$11</f>
        <v>-4.7654909870460088E-2</v>
      </c>
      <c r="G8" s="8">
        <v>2.8366048209450723E-3</v>
      </c>
      <c r="J8" s="3"/>
      <c r="K8" s="17"/>
    </row>
    <row r="9" spans="1:11">
      <c r="A9" s="1" t="s">
        <v>308</v>
      </c>
      <c r="C9" s="6">
        <f>'درآمد سپرده بانکی'!E10</f>
        <v>1489553413</v>
      </c>
      <c r="E9" s="8">
        <f t="shared" si="0"/>
        <v>-8.9885060395474524E-4</v>
      </c>
      <c r="G9" s="8">
        <v>5.3503069535084687E-5</v>
      </c>
      <c r="K9" s="18"/>
    </row>
    <row r="10" spans="1:11">
      <c r="A10" s="1" t="s">
        <v>305</v>
      </c>
      <c r="C10" s="6">
        <f>'سایر درآمدها'!C10</f>
        <v>1010</v>
      </c>
      <c r="E10" s="8">
        <f t="shared" si="0"/>
        <v>-6.0947066555061001E-10</v>
      </c>
      <c r="G10" s="8">
        <v>3.627805472353044E-11</v>
      </c>
      <c r="K10" s="18"/>
    </row>
    <row r="11" spans="1:11" ht="24.75" thickBot="1">
      <c r="C11" s="15">
        <f>SUM(C7:C10)</f>
        <v>-1657175738044</v>
      </c>
      <c r="E11" s="16">
        <f>SUM(E7:E10)</f>
        <v>1</v>
      </c>
      <c r="G11" s="9">
        <f>SUM(G7:G10)</f>
        <v>-5.9523873377492251E-2</v>
      </c>
      <c r="K11" s="18"/>
    </row>
    <row r="12" spans="1:11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31"/>
  <sheetViews>
    <sheetView rightToLeft="1" workbookViewId="0">
      <selection activeCell="G31" sqref="G31"/>
    </sheetView>
  </sheetViews>
  <sheetFormatPr defaultRowHeight="24"/>
  <cols>
    <col min="1" max="1" width="33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4.75">
      <c r="A3" s="24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ht="24.75">
      <c r="A6" s="23" t="s">
        <v>189</v>
      </c>
      <c r="B6" s="23" t="s">
        <v>189</v>
      </c>
      <c r="C6" s="23" t="s">
        <v>189</v>
      </c>
      <c r="D6" s="23" t="s">
        <v>189</v>
      </c>
      <c r="E6" s="23" t="s">
        <v>189</v>
      </c>
      <c r="F6" s="23" t="s">
        <v>189</v>
      </c>
      <c r="G6" s="23" t="s">
        <v>189</v>
      </c>
      <c r="I6" s="23" t="s">
        <v>190</v>
      </c>
      <c r="J6" s="23" t="s">
        <v>190</v>
      </c>
      <c r="K6" s="23" t="s">
        <v>190</v>
      </c>
      <c r="L6" s="23" t="s">
        <v>190</v>
      </c>
      <c r="M6" s="23" t="s">
        <v>190</v>
      </c>
      <c r="O6" s="23" t="s">
        <v>191</v>
      </c>
      <c r="P6" s="23" t="s">
        <v>191</v>
      </c>
      <c r="Q6" s="23" t="s">
        <v>191</v>
      </c>
      <c r="R6" s="23" t="s">
        <v>191</v>
      </c>
      <c r="S6" s="23" t="s">
        <v>191</v>
      </c>
    </row>
    <row r="7" spans="1:19" ht="24.75">
      <c r="A7" s="23" t="s">
        <v>192</v>
      </c>
      <c r="C7" s="23" t="s">
        <v>193</v>
      </c>
      <c r="E7" s="23" t="s">
        <v>112</v>
      </c>
      <c r="G7" s="23" t="s">
        <v>113</v>
      </c>
      <c r="I7" s="23" t="s">
        <v>194</v>
      </c>
      <c r="K7" s="23" t="s">
        <v>195</v>
      </c>
      <c r="M7" s="23" t="s">
        <v>196</v>
      </c>
      <c r="O7" s="23" t="s">
        <v>194</v>
      </c>
      <c r="Q7" s="23" t="s">
        <v>195</v>
      </c>
      <c r="S7" s="23" t="s">
        <v>196</v>
      </c>
    </row>
    <row r="8" spans="1:19">
      <c r="A8" s="1" t="s">
        <v>162</v>
      </c>
      <c r="C8" s="4">
        <v>0</v>
      </c>
      <c r="D8" s="4"/>
      <c r="E8" s="4" t="s">
        <v>164</v>
      </c>
      <c r="F8" s="4"/>
      <c r="G8" s="5">
        <v>16</v>
      </c>
      <c r="H8" s="4"/>
      <c r="I8" s="5">
        <v>3771616438</v>
      </c>
      <c r="J8" s="4"/>
      <c r="K8" s="4">
        <v>0</v>
      </c>
      <c r="L8" s="4"/>
      <c r="M8" s="5">
        <v>3771616438</v>
      </c>
      <c r="N8" s="4"/>
      <c r="O8" s="5">
        <v>19934474134</v>
      </c>
      <c r="P8" s="4"/>
      <c r="Q8" s="4">
        <v>0</v>
      </c>
      <c r="R8" s="4"/>
      <c r="S8" s="5">
        <v>19934474134</v>
      </c>
    </row>
    <row r="9" spans="1:19">
      <c r="A9" s="1" t="s">
        <v>159</v>
      </c>
      <c r="C9" s="4">
        <v>0</v>
      </c>
      <c r="D9" s="4"/>
      <c r="E9" s="4" t="s">
        <v>161</v>
      </c>
      <c r="F9" s="4"/>
      <c r="G9" s="5">
        <v>16</v>
      </c>
      <c r="H9" s="4"/>
      <c r="I9" s="5">
        <v>1391468163</v>
      </c>
      <c r="J9" s="4"/>
      <c r="K9" s="4">
        <v>0</v>
      </c>
      <c r="L9" s="4"/>
      <c r="M9" s="5">
        <v>1391468163</v>
      </c>
      <c r="N9" s="4"/>
      <c r="O9" s="5">
        <v>12202109856</v>
      </c>
      <c r="P9" s="4"/>
      <c r="Q9" s="4">
        <v>0</v>
      </c>
      <c r="R9" s="4"/>
      <c r="S9" s="5">
        <v>12202109856</v>
      </c>
    </row>
    <row r="10" spans="1:19">
      <c r="A10" s="1" t="s">
        <v>165</v>
      </c>
      <c r="C10" s="4">
        <v>0</v>
      </c>
      <c r="D10" s="4"/>
      <c r="E10" s="4" t="s">
        <v>167</v>
      </c>
      <c r="F10" s="4"/>
      <c r="G10" s="5">
        <v>16</v>
      </c>
      <c r="H10" s="4"/>
      <c r="I10" s="5">
        <v>1278576049</v>
      </c>
      <c r="J10" s="4"/>
      <c r="K10" s="4">
        <v>0</v>
      </c>
      <c r="L10" s="4"/>
      <c r="M10" s="5">
        <v>1278576049</v>
      </c>
      <c r="N10" s="4"/>
      <c r="O10" s="5">
        <v>12156154862</v>
      </c>
      <c r="P10" s="4"/>
      <c r="Q10" s="4">
        <v>0</v>
      </c>
      <c r="R10" s="4"/>
      <c r="S10" s="5">
        <v>12156154862</v>
      </c>
    </row>
    <row r="11" spans="1:19">
      <c r="A11" s="1" t="s">
        <v>197</v>
      </c>
      <c r="C11" s="4">
        <v>0</v>
      </c>
      <c r="D11" s="4"/>
      <c r="E11" s="4" t="s">
        <v>198</v>
      </c>
      <c r="F11" s="4"/>
      <c r="G11" s="5">
        <v>15</v>
      </c>
      <c r="H11" s="4"/>
      <c r="I11" s="5">
        <v>0</v>
      </c>
      <c r="J11" s="4"/>
      <c r="K11" s="4">
        <v>0</v>
      </c>
      <c r="L11" s="4"/>
      <c r="M11" s="5">
        <v>0</v>
      </c>
      <c r="N11" s="4"/>
      <c r="O11" s="5">
        <v>263912670</v>
      </c>
      <c r="P11" s="4"/>
      <c r="Q11" s="4">
        <v>0</v>
      </c>
      <c r="R11" s="4"/>
      <c r="S11" s="5">
        <v>263912670</v>
      </c>
    </row>
    <row r="12" spans="1:19">
      <c r="A12" s="1" t="s">
        <v>156</v>
      </c>
      <c r="C12" s="4">
        <v>0</v>
      </c>
      <c r="D12" s="4"/>
      <c r="E12" s="4" t="s">
        <v>158</v>
      </c>
      <c r="F12" s="4"/>
      <c r="G12" s="5">
        <v>16</v>
      </c>
      <c r="H12" s="4"/>
      <c r="I12" s="5">
        <v>344751381</v>
      </c>
      <c r="J12" s="4"/>
      <c r="K12" s="4">
        <v>0</v>
      </c>
      <c r="L12" s="4"/>
      <c r="M12" s="5">
        <v>344751381</v>
      </c>
      <c r="N12" s="4"/>
      <c r="O12" s="5">
        <v>2051786714</v>
      </c>
      <c r="P12" s="4"/>
      <c r="Q12" s="4">
        <v>0</v>
      </c>
      <c r="R12" s="4"/>
      <c r="S12" s="5">
        <v>2051786714</v>
      </c>
    </row>
    <row r="13" spans="1:19">
      <c r="A13" s="1" t="s">
        <v>199</v>
      </c>
      <c r="C13" s="4">
        <v>0</v>
      </c>
      <c r="D13" s="4"/>
      <c r="E13" s="4" t="s">
        <v>200</v>
      </c>
      <c r="F13" s="4"/>
      <c r="G13" s="5">
        <v>15</v>
      </c>
      <c r="H13" s="4"/>
      <c r="I13" s="5">
        <v>0</v>
      </c>
      <c r="J13" s="4"/>
      <c r="K13" s="4">
        <v>0</v>
      </c>
      <c r="L13" s="4"/>
      <c r="M13" s="5">
        <v>0</v>
      </c>
      <c r="N13" s="4"/>
      <c r="O13" s="5">
        <v>6524065450</v>
      </c>
      <c r="P13" s="4"/>
      <c r="Q13" s="4">
        <v>0</v>
      </c>
      <c r="R13" s="4"/>
      <c r="S13" s="5">
        <v>6524065450</v>
      </c>
    </row>
    <row r="14" spans="1:19">
      <c r="A14" s="1" t="s">
        <v>154</v>
      </c>
      <c r="C14" s="4">
        <v>0</v>
      </c>
      <c r="D14" s="4"/>
      <c r="E14" s="4" t="s">
        <v>155</v>
      </c>
      <c r="F14" s="4"/>
      <c r="G14" s="5">
        <v>15</v>
      </c>
      <c r="H14" s="4"/>
      <c r="I14" s="5">
        <v>7024539808</v>
      </c>
      <c r="J14" s="4"/>
      <c r="K14" s="4">
        <v>0</v>
      </c>
      <c r="L14" s="4"/>
      <c r="M14" s="5">
        <v>7024539808</v>
      </c>
      <c r="N14" s="4"/>
      <c r="O14" s="5">
        <v>62602384908</v>
      </c>
      <c r="P14" s="4"/>
      <c r="Q14" s="4">
        <v>0</v>
      </c>
      <c r="R14" s="4"/>
      <c r="S14" s="5">
        <v>62602384908</v>
      </c>
    </row>
    <row r="15" spans="1:19">
      <c r="A15" s="1" t="s">
        <v>151</v>
      </c>
      <c r="C15" s="4">
        <v>0</v>
      </c>
      <c r="D15" s="4"/>
      <c r="E15" s="4" t="s">
        <v>153</v>
      </c>
      <c r="F15" s="4"/>
      <c r="G15" s="5">
        <v>15</v>
      </c>
      <c r="H15" s="4"/>
      <c r="I15" s="5">
        <v>5923464551</v>
      </c>
      <c r="J15" s="4"/>
      <c r="K15" s="4">
        <v>0</v>
      </c>
      <c r="L15" s="4"/>
      <c r="M15" s="5">
        <v>5923464551</v>
      </c>
      <c r="N15" s="4"/>
      <c r="O15" s="5">
        <v>27936184705</v>
      </c>
      <c r="P15" s="4"/>
      <c r="Q15" s="4">
        <v>0</v>
      </c>
      <c r="R15" s="4"/>
      <c r="S15" s="5">
        <v>27936184705</v>
      </c>
    </row>
    <row r="16" spans="1:19">
      <c r="A16" s="1" t="s">
        <v>171</v>
      </c>
      <c r="C16" s="4">
        <v>0</v>
      </c>
      <c r="D16" s="4"/>
      <c r="E16" s="4" t="s">
        <v>170</v>
      </c>
      <c r="F16" s="4"/>
      <c r="G16" s="5">
        <v>18</v>
      </c>
      <c r="H16" s="4"/>
      <c r="I16" s="5">
        <v>355670549</v>
      </c>
      <c r="J16" s="4"/>
      <c r="K16" s="4">
        <v>0</v>
      </c>
      <c r="L16" s="4"/>
      <c r="M16" s="5">
        <v>355670549</v>
      </c>
      <c r="N16" s="4"/>
      <c r="O16" s="5">
        <v>767910000</v>
      </c>
      <c r="P16" s="4"/>
      <c r="Q16" s="4">
        <v>0</v>
      </c>
      <c r="R16" s="4"/>
      <c r="S16" s="5">
        <v>767910000</v>
      </c>
    </row>
    <row r="17" spans="1:20">
      <c r="A17" s="1" t="s">
        <v>168</v>
      </c>
      <c r="C17" s="4">
        <v>0</v>
      </c>
      <c r="D17" s="4"/>
      <c r="E17" s="4" t="s">
        <v>170</v>
      </c>
      <c r="F17" s="4"/>
      <c r="G17" s="5">
        <v>18</v>
      </c>
      <c r="H17" s="4"/>
      <c r="I17" s="5">
        <v>711341096</v>
      </c>
      <c r="J17" s="4"/>
      <c r="K17" s="4">
        <v>0</v>
      </c>
      <c r="L17" s="4"/>
      <c r="M17" s="5">
        <v>711341096</v>
      </c>
      <c r="N17" s="4"/>
      <c r="O17" s="5">
        <v>1602981781</v>
      </c>
      <c r="P17" s="4"/>
      <c r="Q17" s="4">
        <v>0</v>
      </c>
      <c r="R17" s="4"/>
      <c r="S17" s="5">
        <v>1602981781</v>
      </c>
    </row>
    <row r="18" spans="1:20">
      <c r="A18" s="1" t="s">
        <v>201</v>
      </c>
      <c r="C18" s="4">
        <v>0</v>
      </c>
      <c r="D18" s="4"/>
      <c r="E18" s="4" t="s">
        <v>202</v>
      </c>
      <c r="F18" s="4"/>
      <c r="G18" s="5">
        <v>19</v>
      </c>
      <c r="H18" s="4"/>
      <c r="I18" s="5">
        <v>0</v>
      </c>
      <c r="J18" s="4"/>
      <c r="K18" s="4">
        <v>0</v>
      </c>
      <c r="L18" s="4"/>
      <c r="M18" s="5">
        <v>0</v>
      </c>
      <c r="N18" s="4"/>
      <c r="O18" s="5">
        <v>4399517401</v>
      </c>
      <c r="P18" s="4"/>
      <c r="Q18" s="4">
        <v>0</v>
      </c>
      <c r="R18" s="4"/>
      <c r="S18" s="5">
        <v>4399517401</v>
      </c>
    </row>
    <row r="19" spans="1:20">
      <c r="A19" s="1" t="s">
        <v>148</v>
      </c>
      <c r="C19" s="4">
        <v>0</v>
      </c>
      <c r="D19" s="4"/>
      <c r="E19" s="4" t="s">
        <v>150</v>
      </c>
      <c r="F19" s="4"/>
      <c r="G19" s="5">
        <v>16</v>
      </c>
      <c r="H19" s="4"/>
      <c r="I19" s="5">
        <v>1380821916</v>
      </c>
      <c r="J19" s="4"/>
      <c r="K19" s="4">
        <v>0</v>
      </c>
      <c r="L19" s="4"/>
      <c r="M19" s="5">
        <v>1380821916</v>
      </c>
      <c r="N19" s="4"/>
      <c r="O19" s="5">
        <v>3109061811</v>
      </c>
      <c r="P19" s="4"/>
      <c r="Q19" s="4">
        <v>0</v>
      </c>
      <c r="R19" s="4"/>
      <c r="S19" s="5">
        <v>3109061811</v>
      </c>
    </row>
    <row r="20" spans="1:20">
      <c r="A20" s="1" t="s">
        <v>311</v>
      </c>
      <c r="C20" s="4">
        <v>0</v>
      </c>
      <c r="D20" s="4"/>
      <c r="E20" s="4" t="s">
        <v>310</v>
      </c>
      <c r="F20" s="4"/>
      <c r="G20" s="5" t="s">
        <v>310</v>
      </c>
      <c r="H20" s="4"/>
      <c r="I20" s="5">
        <v>0</v>
      </c>
      <c r="J20" s="4"/>
      <c r="K20" s="4">
        <v>0</v>
      </c>
      <c r="L20" s="4"/>
      <c r="M20" s="5">
        <v>0</v>
      </c>
      <c r="N20" s="4"/>
      <c r="O20" s="5">
        <v>75000</v>
      </c>
      <c r="P20" s="4"/>
      <c r="Q20" s="4">
        <v>0</v>
      </c>
      <c r="R20" s="4"/>
      <c r="S20" s="5">
        <v>75000</v>
      </c>
    </row>
    <row r="21" spans="1:20">
      <c r="A21" s="1" t="s">
        <v>181</v>
      </c>
      <c r="C21" s="5">
        <v>1</v>
      </c>
      <c r="D21" s="4"/>
      <c r="E21" s="4" t="s">
        <v>310</v>
      </c>
      <c r="F21" s="4"/>
      <c r="G21" s="5">
        <v>0</v>
      </c>
      <c r="H21" s="4"/>
      <c r="I21" s="5">
        <v>1013423572</v>
      </c>
      <c r="J21" s="4"/>
      <c r="K21" s="5">
        <v>0</v>
      </c>
      <c r="L21" s="4"/>
      <c r="M21" s="5">
        <v>1013423572</v>
      </c>
      <c r="N21" s="4"/>
      <c r="O21" s="5">
        <v>28818607601</v>
      </c>
      <c r="P21" s="4"/>
      <c r="Q21" s="5">
        <v>0</v>
      </c>
      <c r="R21" s="4"/>
      <c r="S21" s="5">
        <v>28818607601</v>
      </c>
    </row>
    <row r="22" spans="1:20">
      <c r="A22" s="1" t="s">
        <v>185</v>
      </c>
      <c r="C22" s="5">
        <v>17</v>
      </c>
      <c r="D22" s="4"/>
      <c r="E22" s="4" t="s">
        <v>310</v>
      </c>
      <c r="F22" s="4"/>
      <c r="G22" s="5">
        <v>0</v>
      </c>
      <c r="H22" s="4"/>
      <c r="I22" s="5">
        <v>476129841</v>
      </c>
      <c r="J22" s="4"/>
      <c r="K22" s="5">
        <v>0</v>
      </c>
      <c r="L22" s="4"/>
      <c r="M22" s="5">
        <v>476129841</v>
      </c>
      <c r="N22" s="4"/>
      <c r="O22" s="5">
        <v>8339816137</v>
      </c>
      <c r="P22" s="4"/>
      <c r="Q22" s="5">
        <v>0</v>
      </c>
      <c r="R22" s="4"/>
      <c r="S22" s="5">
        <v>8339816137</v>
      </c>
    </row>
    <row r="23" spans="1:20">
      <c r="C23" s="5"/>
      <c r="D23" s="4"/>
      <c r="E23" s="4"/>
      <c r="F23" s="4"/>
      <c r="G23" s="5"/>
      <c r="H23" s="4"/>
      <c r="I23" s="5"/>
      <c r="J23" s="4"/>
      <c r="K23" s="5"/>
      <c r="L23" s="4"/>
      <c r="M23" s="5"/>
      <c r="N23" s="4"/>
      <c r="O23" s="5"/>
      <c r="P23" s="4"/>
      <c r="Q23" s="5"/>
      <c r="R23" s="4"/>
      <c r="S23" s="5"/>
    </row>
    <row r="24" spans="1:20" ht="24.75" thickBot="1">
      <c r="I24" s="12">
        <f>SUM(I8:I22)</f>
        <v>23671803364</v>
      </c>
      <c r="J24" s="4"/>
      <c r="K24" s="13">
        <f>SUM(K8:K22)</f>
        <v>0</v>
      </c>
      <c r="L24" s="4"/>
      <c r="M24" s="12">
        <f>SUM(M8:M22)</f>
        <v>23671803364</v>
      </c>
      <c r="N24" s="4"/>
      <c r="O24" s="12">
        <f>SUM(O8:O22)</f>
        <v>190709043030</v>
      </c>
      <c r="P24" s="4"/>
      <c r="Q24" s="13">
        <f>SUM(Q8:Q22)</f>
        <v>0</v>
      </c>
      <c r="R24" s="4"/>
      <c r="S24" s="12">
        <f>SUM(S8:S22)</f>
        <v>190709043030</v>
      </c>
    </row>
    <row r="25" spans="1:20" ht="24.75" thickTop="1">
      <c r="I25" s="5"/>
      <c r="J25" s="5">
        <f>SUM(J8:J19)</f>
        <v>0</v>
      </c>
      <c r="K25" s="5"/>
      <c r="L25" s="5"/>
      <c r="M25" s="5"/>
      <c r="N25" s="5"/>
      <c r="O25" s="5"/>
      <c r="P25" s="5"/>
      <c r="Q25" s="5"/>
      <c r="R25" s="5"/>
      <c r="S25" s="5"/>
    </row>
    <row r="26" spans="1:20">
      <c r="M26" s="3"/>
      <c r="S26" s="3"/>
    </row>
    <row r="27" spans="1:20">
      <c r="M27" s="3"/>
      <c r="N27" s="3"/>
      <c r="O27" s="3"/>
      <c r="P27" s="3"/>
      <c r="Q27" s="3"/>
      <c r="R27" s="3"/>
      <c r="S27" s="3"/>
    </row>
    <row r="29" spans="1:20"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20">
      <c r="M30" s="3"/>
      <c r="S30" s="3"/>
    </row>
    <row r="31" spans="1:20">
      <c r="M31" s="3"/>
      <c r="N31" s="3"/>
      <c r="O31" s="3"/>
      <c r="P31" s="3"/>
      <c r="Q31" s="3"/>
      <c r="R31" s="3"/>
      <c r="S31" s="3"/>
      <c r="T31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7"/>
  <sheetViews>
    <sheetView rightToLeft="1" topLeftCell="B58" workbookViewId="0">
      <selection activeCell="M77" sqref="M77"/>
    </sheetView>
  </sheetViews>
  <sheetFormatPr defaultRowHeight="24"/>
  <cols>
    <col min="1" max="1" width="40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4.75">
      <c r="A3" s="24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ht="24.75">
      <c r="A6" s="22" t="s">
        <v>3</v>
      </c>
      <c r="C6" s="23" t="s">
        <v>203</v>
      </c>
      <c r="D6" s="23" t="s">
        <v>203</v>
      </c>
      <c r="E6" s="23" t="s">
        <v>203</v>
      </c>
      <c r="F6" s="23" t="s">
        <v>203</v>
      </c>
      <c r="G6" s="23" t="s">
        <v>203</v>
      </c>
      <c r="I6" s="23" t="s">
        <v>190</v>
      </c>
      <c r="J6" s="23" t="s">
        <v>190</v>
      </c>
      <c r="K6" s="23" t="s">
        <v>190</v>
      </c>
      <c r="L6" s="23" t="s">
        <v>190</v>
      </c>
      <c r="M6" s="23" t="s">
        <v>190</v>
      </c>
      <c r="O6" s="23" t="s">
        <v>191</v>
      </c>
      <c r="P6" s="23" t="s">
        <v>191</v>
      </c>
      <c r="Q6" s="23" t="s">
        <v>191</v>
      </c>
      <c r="R6" s="23" t="s">
        <v>191</v>
      </c>
      <c r="S6" s="23" t="s">
        <v>191</v>
      </c>
    </row>
    <row r="7" spans="1:19" ht="24.75">
      <c r="A7" s="23" t="s">
        <v>3</v>
      </c>
      <c r="C7" s="23" t="s">
        <v>204</v>
      </c>
      <c r="E7" s="23" t="s">
        <v>205</v>
      </c>
      <c r="G7" s="23" t="s">
        <v>206</v>
      </c>
      <c r="I7" s="23" t="s">
        <v>207</v>
      </c>
      <c r="K7" s="23" t="s">
        <v>195</v>
      </c>
      <c r="M7" s="23" t="s">
        <v>208</v>
      </c>
      <c r="O7" s="23" t="s">
        <v>207</v>
      </c>
      <c r="Q7" s="23" t="s">
        <v>195</v>
      </c>
      <c r="S7" s="23" t="s">
        <v>208</v>
      </c>
    </row>
    <row r="8" spans="1:19">
      <c r="A8" s="1" t="s">
        <v>74</v>
      </c>
      <c r="C8" s="4" t="s">
        <v>163</v>
      </c>
      <c r="D8" s="4"/>
      <c r="E8" s="5">
        <v>20486190</v>
      </c>
      <c r="F8" s="4"/>
      <c r="G8" s="5">
        <v>4500</v>
      </c>
      <c r="H8" s="4"/>
      <c r="I8" s="5">
        <v>0</v>
      </c>
      <c r="J8" s="4"/>
      <c r="K8" s="5">
        <v>0</v>
      </c>
      <c r="L8" s="4"/>
      <c r="M8" s="5">
        <f t="shared" ref="M8:M71" si="0">I8-K8</f>
        <v>0</v>
      </c>
      <c r="N8" s="4"/>
      <c r="O8" s="5">
        <v>92187855000</v>
      </c>
      <c r="P8" s="4"/>
      <c r="Q8" s="5">
        <v>314634317</v>
      </c>
      <c r="R8" s="4"/>
      <c r="S8" s="5">
        <f>O8-Q8</f>
        <v>91873220683</v>
      </c>
    </row>
    <row r="9" spans="1:19">
      <c r="A9" s="1" t="s">
        <v>38</v>
      </c>
      <c r="C9" s="4" t="s">
        <v>209</v>
      </c>
      <c r="D9" s="4"/>
      <c r="E9" s="5">
        <v>10580735</v>
      </c>
      <c r="F9" s="4"/>
      <c r="G9" s="5">
        <v>1600</v>
      </c>
      <c r="H9" s="4"/>
      <c r="I9" s="5">
        <v>0</v>
      </c>
      <c r="J9" s="4"/>
      <c r="K9" s="5">
        <v>0</v>
      </c>
      <c r="L9" s="4"/>
      <c r="M9" s="5">
        <f t="shared" si="0"/>
        <v>0</v>
      </c>
      <c r="N9" s="4"/>
      <c r="O9" s="5">
        <v>16929176000</v>
      </c>
      <c r="P9" s="4"/>
      <c r="Q9" s="5">
        <v>506187987</v>
      </c>
      <c r="R9" s="4"/>
      <c r="S9" s="5">
        <f t="shared" ref="S9:S73" si="1">O9-Q9</f>
        <v>16422988013</v>
      </c>
    </row>
    <row r="10" spans="1:19">
      <c r="A10" s="1" t="s">
        <v>83</v>
      </c>
      <c r="C10" s="4" t="s">
        <v>210</v>
      </c>
      <c r="D10" s="4"/>
      <c r="E10" s="5">
        <v>26333329</v>
      </c>
      <c r="F10" s="4"/>
      <c r="G10" s="5">
        <v>300</v>
      </c>
      <c r="H10" s="4"/>
      <c r="I10" s="5">
        <v>0</v>
      </c>
      <c r="J10" s="4"/>
      <c r="K10" s="5">
        <v>0</v>
      </c>
      <c r="L10" s="4"/>
      <c r="M10" s="5">
        <f t="shared" si="0"/>
        <v>0</v>
      </c>
      <c r="N10" s="4"/>
      <c r="O10" s="5">
        <v>7899998700</v>
      </c>
      <c r="P10" s="4"/>
      <c r="Q10" s="5">
        <v>0</v>
      </c>
      <c r="R10" s="4"/>
      <c r="S10" s="5">
        <f t="shared" si="1"/>
        <v>7899998700</v>
      </c>
    </row>
    <row r="11" spans="1:19">
      <c r="A11" s="1" t="s">
        <v>18</v>
      </c>
      <c r="C11" s="4" t="s">
        <v>211</v>
      </c>
      <c r="D11" s="4"/>
      <c r="E11" s="5">
        <v>12000000</v>
      </c>
      <c r="F11" s="4"/>
      <c r="G11" s="5">
        <v>140</v>
      </c>
      <c r="H11" s="4"/>
      <c r="I11" s="5">
        <v>0</v>
      </c>
      <c r="J11" s="4"/>
      <c r="K11" s="5">
        <v>0</v>
      </c>
      <c r="L11" s="4"/>
      <c r="M11" s="5">
        <f t="shared" si="0"/>
        <v>0</v>
      </c>
      <c r="N11" s="4"/>
      <c r="O11" s="5">
        <v>1680000000</v>
      </c>
      <c r="P11" s="4"/>
      <c r="Q11" s="5">
        <v>0</v>
      </c>
      <c r="R11" s="4"/>
      <c r="S11" s="5">
        <f t="shared" si="1"/>
        <v>1680000000</v>
      </c>
    </row>
    <row r="12" spans="1:19">
      <c r="A12" s="1" t="s">
        <v>56</v>
      </c>
      <c r="C12" s="4" t="s">
        <v>212</v>
      </c>
      <c r="D12" s="4"/>
      <c r="E12" s="5">
        <v>9495314</v>
      </c>
      <c r="F12" s="4"/>
      <c r="G12" s="5">
        <v>500</v>
      </c>
      <c r="H12" s="4"/>
      <c r="I12" s="5">
        <v>0</v>
      </c>
      <c r="J12" s="4"/>
      <c r="K12" s="5">
        <v>0</v>
      </c>
      <c r="L12" s="4"/>
      <c r="M12" s="5">
        <f t="shared" si="0"/>
        <v>0</v>
      </c>
      <c r="N12" s="4"/>
      <c r="O12" s="5">
        <v>4747657000</v>
      </c>
      <c r="P12" s="4"/>
      <c r="Q12" s="5">
        <v>45093079</v>
      </c>
      <c r="R12" s="4"/>
      <c r="S12" s="5">
        <f t="shared" si="1"/>
        <v>4702563921</v>
      </c>
    </row>
    <row r="13" spans="1:19">
      <c r="A13" s="1" t="s">
        <v>54</v>
      </c>
      <c r="C13" s="4" t="s">
        <v>213</v>
      </c>
      <c r="D13" s="4"/>
      <c r="E13" s="5">
        <v>96432880</v>
      </c>
      <c r="F13" s="4"/>
      <c r="G13" s="5">
        <v>125</v>
      </c>
      <c r="H13" s="4"/>
      <c r="I13" s="5">
        <v>0</v>
      </c>
      <c r="J13" s="4"/>
      <c r="K13" s="5">
        <v>0</v>
      </c>
      <c r="L13" s="4"/>
      <c r="M13" s="5">
        <f t="shared" si="0"/>
        <v>0</v>
      </c>
      <c r="N13" s="4"/>
      <c r="O13" s="5">
        <v>12054110000</v>
      </c>
      <c r="P13" s="4"/>
      <c r="Q13" s="5">
        <v>429935231</v>
      </c>
      <c r="R13" s="4"/>
      <c r="S13" s="5">
        <f t="shared" si="1"/>
        <v>11624174769</v>
      </c>
    </row>
    <row r="14" spans="1:19">
      <c r="A14" s="1" t="s">
        <v>58</v>
      </c>
      <c r="C14" s="4" t="s">
        <v>214</v>
      </c>
      <c r="D14" s="4"/>
      <c r="E14" s="5">
        <v>40664165</v>
      </c>
      <c r="F14" s="4"/>
      <c r="G14" s="5">
        <v>2000</v>
      </c>
      <c r="H14" s="4"/>
      <c r="I14" s="5">
        <v>0</v>
      </c>
      <c r="J14" s="4"/>
      <c r="K14" s="5">
        <v>0</v>
      </c>
      <c r="L14" s="4"/>
      <c r="M14" s="5">
        <f t="shared" si="0"/>
        <v>0</v>
      </c>
      <c r="N14" s="4"/>
      <c r="O14" s="5">
        <v>81328330000</v>
      </c>
      <c r="P14" s="4"/>
      <c r="Q14" s="5">
        <v>0</v>
      </c>
      <c r="R14" s="4"/>
      <c r="S14" s="5">
        <f t="shared" si="1"/>
        <v>81328330000</v>
      </c>
    </row>
    <row r="15" spans="1:19">
      <c r="A15" s="1" t="s">
        <v>86</v>
      </c>
      <c r="C15" s="4" t="s">
        <v>215</v>
      </c>
      <c r="D15" s="4"/>
      <c r="E15" s="5">
        <v>32936086</v>
      </c>
      <c r="F15" s="4"/>
      <c r="G15" s="5">
        <v>280</v>
      </c>
      <c r="H15" s="4"/>
      <c r="I15" s="5">
        <v>0</v>
      </c>
      <c r="J15" s="4"/>
      <c r="K15" s="5">
        <v>0</v>
      </c>
      <c r="L15" s="4"/>
      <c r="M15" s="5">
        <f t="shared" si="0"/>
        <v>0</v>
      </c>
      <c r="N15" s="4"/>
      <c r="O15" s="5">
        <v>9222104080</v>
      </c>
      <c r="P15" s="4"/>
      <c r="Q15" s="5">
        <v>0</v>
      </c>
      <c r="R15" s="4"/>
      <c r="S15" s="5">
        <f t="shared" si="1"/>
        <v>9222104080</v>
      </c>
    </row>
    <row r="16" spans="1:19">
      <c r="A16" s="1" t="s">
        <v>39</v>
      </c>
      <c r="C16" s="4" t="s">
        <v>215</v>
      </c>
      <c r="D16" s="4"/>
      <c r="E16" s="5">
        <v>11693117</v>
      </c>
      <c r="F16" s="4"/>
      <c r="G16" s="5">
        <v>550</v>
      </c>
      <c r="H16" s="4"/>
      <c r="I16" s="5">
        <v>0</v>
      </c>
      <c r="J16" s="4"/>
      <c r="K16" s="5">
        <v>0</v>
      </c>
      <c r="L16" s="4"/>
      <c r="M16" s="5">
        <f t="shared" si="0"/>
        <v>0</v>
      </c>
      <c r="N16" s="4"/>
      <c r="O16" s="5">
        <v>6431220822</v>
      </c>
      <c r="P16" s="4"/>
      <c r="Q16" s="5">
        <v>249797002</v>
      </c>
      <c r="R16" s="4"/>
      <c r="S16" s="5">
        <f t="shared" si="1"/>
        <v>6181423820</v>
      </c>
    </row>
    <row r="17" spans="1:19">
      <c r="A17" s="1" t="s">
        <v>89</v>
      </c>
      <c r="C17" s="4" t="s">
        <v>216</v>
      </c>
      <c r="D17" s="4"/>
      <c r="E17" s="5">
        <v>10190365</v>
      </c>
      <c r="F17" s="4"/>
      <c r="G17" s="5">
        <v>500</v>
      </c>
      <c r="H17" s="4"/>
      <c r="I17" s="5">
        <v>0</v>
      </c>
      <c r="J17" s="4"/>
      <c r="K17" s="5">
        <v>0</v>
      </c>
      <c r="L17" s="4"/>
      <c r="M17" s="5">
        <f t="shared" si="0"/>
        <v>0</v>
      </c>
      <c r="N17" s="4"/>
      <c r="O17" s="5">
        <v>5095182500</v>
      </c>
      <c r="P17" s="4"/>
      <c r="Q17" s="5">
        <v>0</v>
      </c>
      <c r="R17" s="4"/>
      <c r="S17" s="5">
        <f t="shared" si="1"/>
        <v>5095182500</v>
      </c>
    </row>
    <row r="18" spans="1:19">
      <c r="A18" s="1" t="s">
        <v>92</v>
      </c>
      <c r="C18" s="4" t="s">
        <v>217</v>
      </c>
      <c r="D18" s="4"/>
      <c r="E18" s="5">
        <v>4400000</v>
      </c>
      <c r="F18" s="4"/>
      <c r="G18" s="5">
        <v>73</v>
      </c>
      <c r="H18" s="4"/>
      <c r="I18" s="5">
        <v>0</v>
      </c>
      <c r="J18" s="4"/>
      <c r="K18" s="5">
        <v>0</v>
      </c>
      <c r="L18" s="4"/>
      <c r="M18" s="5">
        <f t="shared" si="0"/>
        <v>0</v>
      </c>
      <c r="N18" s="4"/>
      <c r="O18" s="5">
        <v>321200000</v>
      </c>
      <c r="P18" s="4"/>
      <c r="Q18" s="5">
        <v>28105000</v>
      </c>
      <c r="R18" s="4"/>
      <c r="S18" s="5">
        <f t="shared" si="1"/>
        <v>293095000</v>
      </c>
    </row>
    <row r="19" spans="1:19">
      <c r="A19" s="1" t="s">
        <v>40</v>
      </c>
      <c r="C19" s="4" t="s">
        <v>218</v>
      </c>
      <c r="D19" s="4"/>
      <c r="E19" s="5">
        <v>41280358</v>
      </c>
      <c r="F19" s="4"/>
      <c r="G19" s="5">
        <v>600</v>
      </c>
      <c r="H19" s="4"/>
      <c r="I19" s="5">
        <v>0</v>
      </c>
      <c r="J19" s="4"/>
      <c r="K19" s="5">
        <v>0</v>
      </c>
      <c r="L19" s="4"/>
      <c r="M19" s="5">
        <f t="shared" si="0"/>
        <v>0</v>
      </c>
      <c r="N19" s="4"/>
      <c r="O19" s="5">
        <v>24768214800</v>
      </c>
      <c r="P19" s="4"/>
      <c r="Q19" s="5">
        <v>0</v>
      </c>
      <c r="R19" s="4"/>
      <c r="S19" s="5">
        <f t="shared" si="1"/>
        <v>24768214800</v>
      </c>
    </row>
    <row r="20" spans="1:19">
      <c r="A20" s="1" t="s">
        <v>32</v>
      </c>
      <c r="C20" s="4" t="s">
        <v>219</v>
      </c>
      <c r="D20" s="4"/>
      <c r="E20" s="5">
        <v>11020888</v>
      </c>
      <c r="F20" s="4"/>
      <c r="G20" s="5">
        <v>1220</v>
      </c>
      <c r="H20" s="4"/>
      <c r="I20" s="5">
        <v>0</v>
      </c>
      <c r="J20" s="4"/>
      <c r="K20" s="5">
        <v>0</v>
      </c>
      <c r="L20" s="4"/>
      <c r="M20" s="5">
        <f t="shared" si="0"/>
        <v>0</v>
      </c>
      <c r="N20" s="4"/>
      <c r="O20" s="5">
        <v>13445483360</v>
      </c>
      <c r="P20" s="4"/>
      <c r="Q20" s="5">
        <v>270714430</v>
      </c>
      <c r="R20" s="4"/>
      <c r="S20" s="5">
        <f t="shared" si="1"/>
        <v>13174768930</v>
      </c>
    </row>
    <row r="21" spans="1:19">
      <c r="A21" s="1" t="s">
        <v>90</v>
      </c>
      <c r="C21" s="4" t="s">
        <v>220</v>
      </c>
      <c r="D21" s="4"/>
      <c r="E21" s="5">
        <v>1506553</v>
      </c>
      <c r="F21" s="4"/>
      <c r="G21" s="5">
        <v>1781</v>
      </c>
      <c r="H21" s="4"/>
      <c r="I21" s="5">
        <v>0</v>
      </c>
      <c r="J21" s="4"/>
      <c r="K21" s="5">
        <v>0</v>
      </c>
      <c r="L21" s="4"/>
      <c r="M21" s="5">
        <f t="shared" si="0"/>
        <v>0</v>
      </c>
      <c r="N21" s="4"/>
      <c r="O21" s="5">
        <v>2683170893</v>
      </c>
      <c r="P21" s="4"/>
      <c r="Q21" s="5">
        <v>0</v>
      </c>
      <c r="R21" s="4"/>
      <c r="S21" s="5">
        <f t="shared" si="1"/>
        <v>2683170893</v>
      </c>
    </row>
    <row r="22" spans="1:19">
      <c r="A22" s="1" t="s">
        <v>64</v>
      </c>
      <c r="C22" s="4" t="s">
        <v>221</v>
      </c>
      <c r="D22" s="4"/>
      <c r="E22" s="5">
        <v>4525772</v>
      </c>
      <c r="F22" s="4"/>
      <c r="G22" s="5">
        <v>2600</v>
      </c>
      <c r="H22" s="4"/>
      <c r="I22" s="5">
        <v>0</v>
      </c>
      <c r="J22" s="4"/>
      <c r="K22" s="5">
        <v>0</v>
      </c>
      <c r="L22" s="4"/>
      <c r="M22" s="5">
        <f t="shared" si="0"/>
        <v>0</v>
      </c>
      <c r="N22" s="4"/>
      <c r="O22" s="5">
        <v>11767007200</v>
      </c>
      <c r="P22" s="4"/>
      <c r="Q22" s="5">
        <v>0</v>
      </c>
      <c r="R22" s="4"/>
      <c r="S22" s="5">
        <f t="shared" si="1"/>
        <v>11767007200</v>
      </c>
    </row>
    <row r="23" spans="1:19">
      <c r="A23" s="1" t="s">
        <v>222</v>
      </c>
      <c r="C23" s="4" t="s">
        <v>223</v>
      </c>
      <c r="D23" s="4"/>
      <c r="E23" s="5">
        <v>1106440</v>
      </c>
      <c r="F23" s="4"/>
      <c r="G23" s="5">
        <v>1450</v>
      </c>
      <c r="H23" s="4"/>
      <c r="I23" s="5">
        <v>0</v>
      </c>
      <c r="J23" s="4"/>
      <c r="K23" s="5">
        <v>0</v>
      </c>
      <c r="L23" s="4"/>
      <c r="M23" s="5">
        <f t="shared" si="0"/>
        <v>0</v>
      </c>
      <c r="N23" s="4"/>
      <c r="O23" s="5">
        <v>1604338000</v>
      </c>
      <c r="P23" s="4"/>
      <c r="Q23" s="5">
        <v>0</v>
      </c>
      <c r="R23" s="4"/>
      <c r="S23" s="5">
        <f t="shared" si="1"/>
        <v>1604338000</v>
      </c>
    </row>
    <row r="24" spans="1:19">
      <c r="A24" s="1" t="s">
        <v>63</v>
      </c>
      <c r="C24" s="4" t="s">
        <v>224</v>
      </c>
      <c r="D24" s="4"/>
      <c r="E24" s="5">
        <v>1023131</v>
      </c>
      <c r="F24" s="4"/>
      <c r="G24" s="5">
        <v>3470</v>
      </c>
      <c r="H24" s="4"/>
      <c r="I24" s="5">
        <v>0</v>
      </c>
      <c r="J24" s="4"/>
      <c r="K24" s="5">
        <v>0</v>
      </c>
      <c r="L24" s="4"/>
      <c r="M24" s="5">
        <f t="shared" si="0"/>
        <v>0</v>
      </c>
      <c r="N24" s="4"/>
      <c r="O24" s="5">
        <v>3550264570</v>
      </c>
      <c r="P24" s="4"/>
      <c r="Q24" s="5">
        <v>0</v>
      </c>
      <c r="R24" s="4"/>
      <c r="S24" s="5">
        <f t="shared" si="1"/>
        <v>3550264570</v>
      </c>
    </row>
    <row r="25" spans="1:19">
      <c r="A25" s="1" t="s">
        <v>50</v>
      </c>
      <c r="C25" s="4" t="s">
        <v>225</v>
      </c>
      <c r="D25" s="4"/>
      <c r="E25" s="5">
        <v>538214</v>
      </c>
      <c r="F25" s="4"/>
      <c r="G25" s="5">
        <v>51968</v>
      </c>
      <c r="H25" s="4"/>
      <c r="I25" s="5">
        <v>0</v>
      </c>
      <c r="J25" s="4"/>
      <c r="K25" s="5">
        <v>0</v>
      </c>
      <c r="L25" s="4"/>
      <c r="M25" s="5">
        <f t="shared" si="0"/>
        <v>0</v>
      </c>
      <c r="N25" s="4"/>
      <c r="O25" s="5">
        <v>27969905152</v>
      </c>
      <c r="P25" s="4"/>
      <c r="Q25" s="5">
        <v>745864137</v>
      </c>
      <c r="R25" s="4"/>
      <c r="S25" s="5">
        <f t="shared" si="1"/>
        <v>27224041015</v>
      </c>
    </row>
    <row r="26" spans="1:19">
      <c r="A26" s="1" t="s">
        <v>21</v>
      </c>
      <c r="C26" s="4" t="s">
        <v>214</v>
      </c>
      <c r="D26" s="4"/>
      <c r="E26" s="5">
        <v>10125945</v>
      </c>
      <c r="F26" s="4"/>
      <c r="G26" s="5">
        <v>4175</v>
      </c>
      <c r="H26" s="4"/>
      <c r="I26" s="5">
        <v>0</v>
      </c>
      <c r="J26" s="4"/>
      <c r="K26" s="5">
        <v>0</v>
      </c>
      <c r="L26" s="4"/>
      <c r="M26" s="5">
        <f t="shared" si="0"/>
        <v>0</v>
      </c>
      <c r="N26" s="4"/>
      <c r="O26" s="5">
        <v>42275820375</v>
      </c>
      <c r="P26" s="4"/>
      <c r="Q26" s="5">
        <v>0</v>
      </c>
      <c r="R26" s="4"/>
      <c r="S26" s="5">
        <f t="shared" si="1"/>
        <v>42275820375</v>
      </c>
    </row>
    <row r="27" spans="1:19">
      <c r="A27" s="1" t="s">
        <v>85</v>
      </c>
      <c r="C27" s="4" t="s">
        <v>226</v>
      </c>
      <c r="D27" s="4"/>
      <c r="E27" s="5">
        <v>20837840</v>
      </c>
      <c r="F27" s="4"/>
      <c r="G27" s="5">
        <v>2130</v>
      </c>
      <c r="H27" s="4"/>
      <c r="I27" s="5">
        <v>0</v>
      </c>
      <c r="J27" s="4"/>
      <c r="K27" s="5">
        <v>0</v>
      </c>
      <c r="L27" s="4"/>
      <c r="M27" s="5">
        <f t="shared" si="0"/>
        <v>0</v>
      </c>
      <c r="N27" s="4"/>
      <c r="O27" s="5">
        <v>44384599200</v>
      </c>
      <c r="P27" s="4"/>
      <c r="Q27" s="5">
        <v>0</v>
      </c>
      <c r="R27" s="4"/>
      <c r="S27" s="5">
        <f t="shared" si="1"/>
        <v>44384599200</v>
      </c>
    </row>
    <row r="28" spans="1:19">
      <c r="A28" s="1" t="s">
        <v>227</v>
      </c>
      <c r="C28" s="4" t="s">
        <v>226</v>
      </c>
      <c r="D28" s="4"/>
      <c r="E28" s="5">
        <v>3856252</v>
      </c>
      <c r="F28" s="4"/>
      <c r="G28" s="5">
        <v>1300</v>
      </c>
      <c r="H28" s="4"/>
      <c r="I28" s="5">
        <v>0</v>
      </c>
      <c r="J28" s="4"/>
      <c r="K28" s="5">
        <v>0</v>
      </c>
      <c r="L28" s="4"/>
      <c r="M28" s="5">
        <f t="shared" si="0"/>
        <v>0</v>
      </c>
      <c r="N28" s="4"/>
      <c r="O28" s="5">
        <v>5013127600</v>
      </c>
      <c r="P28" s="4"/>
      <c r="Q28" s="5">
        <v>0</v>
      </c>
      <c r="R28" s="4"/>
      <c r="S28" s="5">
        <f t="shared" si="1"/>
        <v>5013127600</v>
      </c>
    </row>
    <row r="29" spans="1:19">
      <c r="A29" s="1" t="s">
        <v>76</v>
      </c>
      <c r="C29" s="4" t="s">
        <v>228</v>
      </c>
      <c r="D29" s="4"/>
      <c r="E29" s="5">
        <v>146149622</v>
      </c>
      <c r="F29" s="4"/>
      <c r="G29" s="5">
        <v>400</v>
      </c>
      <c r="H29" s="4"/>
      <c r="I29" s="5">
        <v>0</v>
      </c>
      <c r="J29" s="4"/>
      <c r="K29" s="5">
        <v>0</v>
      </c>
      <c r="L29" s="4"/>
      <c r="M29" s="5">
        <f t="shared" si="0"/>
        <v>0</v>
      </c>
      <c r="N29" s="4"/>
      <c r="O29" s="5">
        <v>58459848800</v>
      </c>
      <c r="P29" s="4"/>
      <c r="Q29" s="5">
        <v>2270659038</v>
      </c>
      <c r="R29" s="4"/>
      <c r="S29" s="5">
        <f t="shared" si="1"/>
        <v>56189189762</v>
      </c>
    </row>
    <row r="30" spans="1:19">
      <c r="A30" s="1" t="s">
        <v>73</v>
      </c>
      <c r="C30" s="4" t="s">
        <v>229</v>
      </c>
      <c r="D30" s="4"/>
      <c r="E30" s="5">
        <v>89098294</v>
      </c>
      <c r="F30" s="4"/>
      <c r="G30" s="5">
        <v>800</v>
      </c>
      <c r="H30" s="4"/>
      <c r="I30" s="5">
        <v>0</v>
      </c>
      <c r="J30" s="4"/>
      <c r="K30" s="5">
        <v>0</v>
      </c>
      <c r="L30" s="4"/>
      <c r="M30" s="5">
        <f t="shared" si="0"/>
        <v>0</v>
      </c>
      <c r="N30" s="4"/>
      <c r="O30" s="5">
        <v>71278635200</v>
      </c>
      <c r="P30" s="4"/>
      <c r="Q30" s="5">
        <v>0</v>
      </c>
      <c r="R30" s="4"/>
      <c r="S30" s="5">
        <f t="shared" si="1"/>
        <v>71278635200</v>
      </c>
    </row>
    <row r="31" spans="1:19">
      <c r="A31" s="1" t="s">
        <v>31</v>
      </c>
      <c r="C31" s="4" t="s">
        <v>230</v>
      </c>
      <c r="D31" s="4"/>
      <c r="E31" s="5">
        <v>3888326</v>
      </c>
      <c r="F31" s="4"/>
      <c r="G31" s="5">
        <v>5200</v>
      </c>
      <c r="H31" s="4"/>
      <c r="I31" s="5">
        <v>0</v>
      </c>
      <c r="J31" s="4"/>
      <c r="K31" s="5">
        <v>0</v>
      </c>
      <c r="L31" s="4"/>
      <c r="M31" s="5">
        <f t="shared" si="0"/>
        <v>0</v>
      </c>
      <c r="N31" s="4"/>
      <c r="O31" s="5">
        <v>20219295200</v>
      </c>
      <c r="P31" s="4"/>
      <c r="Q31" s="5">
        <v>0</v>
      </c>
      <c r="R31" s="4"/>
      <c r="S31" s="5">
        <f t="shared" si="1"/>
        <v>20219295200</v>
      </c>
    </row>
    <row r="32" spans="1:19">
      <c r="A32" s="1" t="s">
        <v>16</v>
      </c>
      <c r="C32" s="4" t="s">
        <v>215</v>
      </c>
      <c r="D32" s="4"/>
      <c r="E32" s="5">
        <v>242400000</v>
      </c>
      <c r="F32" s="4"/>
      <c r="G32" s="5">
        <v>3</v>
      </c>
      <c r="H32" s="4"/>
      <c r="I32" s="5">
        <v>0</v>
      </c>
      <c r="J32" s="4"/>
      <c r="K32" s="5">
        <v>0</v>
      </c>
      <c r="L32" s="4"/>
      <c r="M32" s="5">
        <f t="shared" si="0"/>
        <v>0</v>
      </c>
      <c r="N32" s="4"/>
      <c r="O32" s="5">
        <v>727200000</v>
      </c>
      <c r="P32" s="4"/>
      <c r="Q32" s="5">
        <v>0</v>
      </c>
      <c r="R32" s="4"/>
      <c r="S32" s="5">
        <f t="shared" si="1"/>
        <v>727200000</v>
      </c>
    </row>
    <row r="33" spans="1:19">
      <c r="A33" s="1" t="s">
        <v>17</v>
      </c>
      <c r="C33" s="4" t="s">
        <v>215</v>
      </c>
      <c r="D33" s="4"/>
      <c r="E33" s="5">
        <v>75603088</v>
      </c>
      <c r="F33" s="4"/>
      <c r="G33" s="5">
        <v>11</v>
      </c>
      <c r="H33" s="4"/>
      <c r="I33" s="5">
        <v>0</v>
      </c>
      <c r="J33" s="4"/>
      <c r="K33" s="5">
        <v>0</v>
      </c>
      <c r="L33" s="4"/>
      <c r="M33" s="5">
        <f t="shared" si="0"/>
        <v>0</v>
      </c>
      <c r="N33" s="4"/>
      <c r="O33" s="5">
        <v>831633968</v>
      </c>
      <c r="P33" s="4"/>
      <c r="Q33" s="5">
        <v>32301780</v>
      </c>
      <c r="R33" s="4"/>
      <c r="S33" s="5">
        <f t="shared" si="1"/>
        <v>799332188</v>
      </c>
    </row>
    <row r="34" spans="1:19">
      <c r="A34" s="1" t="s">
        <v>46</v>
      </c>
      <c r="C34" s="4" t="s">
        <v>231</v>
      </c>
      <c r="D34" s="4"/>
      <c r="E34" s="5">
        <v>69831606</v>
      </c>
      <c r="F34" s="4"/>
      <c r="G34" s="5">
        <v>350</v>
      </c>
      <c r="H34" s="4"/>
      <c r="I34" s="5">
        <v>0</v>
      </c>
      <c r="J34" s="4"/>
      <c r="K34" s="5">
        <v>0</v>
      </c>
      <c r="L34" s="4"/>
      <c r="M34" s="5">
        <f t="shared" si="0"/>
        <v>0</v>
      </c>
      <c r="N34" s="4"/>
      <c r="O34" s="5">
        <v>24441062100</v>
      </c>
      <c r="P34" s="4"/>
      <c r="Q34" s="5">
        <v>0</v>
      </c>
      <c r="R34" s="4"/>
      <c r="S34" s="5">
        <f t="shared" si="1"/>
        <v>24441062100</v>
      </c>
    </row>
    <row r="35" spans="1:19">
      <c r="A35" s="1" t="s">
        <v>28</v>
      </c>
      <c r="C35" s="4" t="s">
        <v>232</v>
      </c>
      <c r="D35" s="4"/>
      <c r="E35" s="5">
        <v>3006727</v>
      </c>
      <c r="F35" s="4"/>
      <c r="G35" s="5">
        <v>23000</v>
      </c>
      <c r="H35" s="4"/>
      <c r="I35" s="5">
        <v>0</v>
      </c>
      <c r="J35" s="4"/>
      <c r="K35" s="5">
        <v>0</v>
      </c>
      <c r="L35" s="4"/>
      <c r="M35" s="5">
        <f t="shared" si="0"/>
        <v>0</v>
      </c>
      <c r="N35" s="4"/>
      <c r="O35" s="5">
        <v>69154721000</v>
      </c>
      <c r="P35" s="4"/>
      <c r="Q35" s="5">
        <v>0</v>
      </c>
      <c r="R35" s="4"/>
      <c r="S35" s="5">
        <f t="shared" si="1"/>
        <v>69154721000</v>
      </c>
    </row>
    <row r="36" spans="1:19">
      <c r="A36" s="1" t="s">
        <v>70</v>
      </c>
      <c r="C36" s="4" t="s">
        <v>233</v>
      </c>
      <c r="D36" s="4"/>
      <c r="E36" s="5">
        <v>1200000</v>
      </c>
      <c r="F36" s="4"/>
      <c r="G36" s="5">
        <v>1100</v>
      </c>
      <c r="H36" s="4"/>
      <c r="I36" s="5">
        <v>0</v>
      </c>
      <c r="J36" s="4"/>
      <c r="K36" s="5">
        <v>0</v>
      </c>
      <c r="L36" s="4"/>
      <c r="M36" s="5">
        <f t="shared" si="0"/>
        <v>0</v>
      </c>
      <c r="N36" s="4"/>
      <c r="O36" s="5">
        <v>1320000000</v>
      </c>
      <c r="P36" s="4"/>
      <c r="Q36" s="5">
        <v>0</v>
      </c>
      <c r="R36" s="4"/>
      <c r="S36" s="5">
        <f t="shared" si="1"/>
        <v>1320000000</v>
      </c>
    </row>
    <row r="37" spans="1:19">
      <c r="A37" s="1" t="s">
        <v>25</v>
      </c>
      <c r="C37" s="4" t="s">
        <v>118</v>
      </c>
      <c r="D37" s="4"/>
      <c r="E37" s="5">
        <v>8755105</v>
      </c>
      <c r="F37" s="4"/>
      <c r="G37" s="5">
        <v>13500</v>
      </c>
      <c r="H37" s="4"/>
      <c r="I37" s="5">
        <v>118193917500</v>
      </c>
      <c r="J37" s="4"/>
      <c r="K37" s="5">
        <v>15416597935</v>
      </c>
      <c r="L37" s="4"/>
      <c r="M37" s="5">
        <f t="shared" si="0"/>
        <v>102777319565</v>
      </c>
      <c r="N37" s="4"/>
      <c r="O37" s="5">
        <v>118193917500</v>
      </c>
      <c r="P37" s="4"/>
      <c r="Q37" s="5">
        <v>15416597935</v>
      </c>
      <c r="R37" s="4"/>
      <c r="S37" s="5">
        <f t="shared" si="1"/>
        <v>102777319565</v>
      </c>
    </row>
    <row r="38" spans="1:19">
      <c r="A38" s="1" t="s">
        <v>80</v>
      </c>
      <c r="C38" s="4" t="s">
        <v>234</v>
      </c>
      <c r="D38" s="4"/>
      <c r="E38" s="5">
        <v>6700000</v>
      </c>
      <c r="F38" s="4"/>
      <c r="G38" s="5">
        <v>3530</v>
      </c>
      <c r="H38" s="4"/>
      <c r="I38" s="5">
        <v>23651000000</v>
      </c>
      <c r="J38" s="4"/>
      <c r="K38" s="5">
        <v>3362833137</v>
      </c>
      <c r="L38" s="4"/>
      <c r="M38" s="5">
        <f t="shared" si="0"/>
        <v>20288166863</v>
      </c>
      <c r="N38" s="4"/>
      <c r="O38" s="5">
        <v>23651000000</v>
      </c>
      <c r="P38" s="4"/>
      <c r="Q38" s="5">
        <v>3362833137</v>
      </c>
      <c r="R38" s="4"/>
      <c r="S38" s="5">
        <f t="shared" si="1"/>
        <v>20288166863</v>
      </c>
    </row>
    <row r="39" spans="1:19">
      <c r="A39" s="1" t="s">
        <v>20</v>
      </c>
      <c r="C39" s="4" t="s">
        <v>235</v>
      </c>
      <c r="D39" s="4"/>
      <c r="E39" s="5">
        <v>3999999</v>
      </c>
      <c r="F39" s="4"/>
      <c r="G39" s="5">
        <v>3850</v>
      </c>
      <c r="H39" s="4"/>
      <c r="I39" s="5">
        <v>8414</v>
      </c>
      <c r="J39" s="4"/>
      <c r="K39" s="5">
        <v>0</v>
      </c>
      <c r="L39" s="4"/>
      <c r="M39" s="5">
        <f t="shared" si="0"/>
        <v>8414</v>
      </c>
      <c r="N39" s="4"/>
      <c r="O39" s="5">
        <v>15400004564</v>
      </c>
      <c r="P39" s="4"/>
      <c r="Q39" s="5">
        <v>0</v>
      </c>
      <c r="R39" s="4"/>
      <c r="S39" s="5">
        <f t="shared" si="1"/>
        <v>15400004564</v>
      </c>
    </row>
    <row r="40" spans="1:19">
      <c r="A40" s="1" t="s">
        <v>22</v>
      </c>
      <c r="C40" s="4" t="s">
        <v>215</v>
      </c>
      <c r="D40" s="4"/>
      <c r="E40" s="5">
        <v>5691313</v>
      </c>
      <c r="F40" s="4"/>
      <c r="G40" s="5">
        <v>14130</v>
      </c>
      <c r="H40" s="4"/>
      <c r="I40" s="5">
        <v>0</v>
      </c>
      <c r="J40" s="4"/>
      <c r="K40" s="5">
        <v>0</v>
      </c>
      <c r="L40" s="4"/>
      <c r="M40" s="5">
        <f t="shared" si="0"/>
        <v>0</v>
      </c>
      <c r="N40" s="4"/>
      <c r="O40" s="5">
        <v>80418252690</v>
      </c>
      <c r="P40" s="4"/>
      <c r="Q40" s="5">
        <v>0</v>
      </c>
      <c r="R40" s="4"/>
      <c r="S40" s="5">
        <f t="shared" si="1"/>
        <v>80418252690</v>
      </c>
    </row>
    <row r="41" spans="1:19">
      <c r="A41" s="1" t="s">
        <v>69</v>
      </c>
      <c r="C41" s="4" t="s">
        <v>236</v>
      </c>
      <c r="D41" s="4"/>
      <c r="E41" s="5">
        <v>42700000</v>
      </c>
      <c r="F41" s="4"/>
      <c r="G41" s="5">
        <v>600</v>
      </c>
      <c r="H41" s="4"/>
      <c r="I41" s="5">
        <v>0</v>
      </c>
      <c r="J41" s="4"/>
      <c r="K41" s="5">
        <v>0</v>
      </c>
      <c r="L41" s="4"/>
      <c r="M41" s="5">
        <f t="shared" si="0"/>
        <v>0</v>
      </c>
      <c r="N41" s="4"/>
      <c r="O41" s="5">
        <v>25620000000</v>
      </c>
      <c r="P41" s="4"/>
      <c r="Q41" s="5">
        <v>0</v>
      </c>
      <c r="R41" s="4"/>
      <c r="S41" s="5">
        <f t="shared" si="1"/>
        <v>25620000000</v>
      </c>
    </row>
    <row r="42" spans="1:19">
      <c r="A42" s="1" t="s">
        <v>87</v>
      </c>
      <c r="C42" s="4" t="s">
        <v>237</v>
      </c>
      <c r="D42" s="4"/>
      <c r="E42" s="5">
        <v>18133040</v>
      </c>
      <c r="F42" s="4"/>
      <c r="G42" s="5">
        <v>5000</v>
      </c>
      <c r="H42" s="4"/>
      <c r="I42" s="5">
        <v>0</v>
      </c>
      <c r="J42" s="4"/>
      <c r="K42" s="5">
        <v>0</v>
      </c>
      <c r="L42" s="4"/>
      <c r="M42" s="5">
        <f t="shared" si="0"/>
        <v>0</v>
      </c>
      <c r="N42" s="4"/>
      <c r="O42" s="5">
        <v>90665200000</v>
      </c>
      <c r="P42" s="4"/>
      <c r="Q42" s="5">
        <v>0</v>
      </c>
      <c r="R42" s="4"/>
      <c r="S42" s="5">
        <f t="shared" si="1"/>
        <v>90665200000</v>
      </c>
    </row>
    <row r="43" spans="1:19">
      <c r="A43" s="1" t="s">
        <v>66</v>
      </c>
      <c r="C43" s="4" t="s">
        <v>221</v>
      </c>
      <c r="D43" s="4"/>
      <c r="E43" s="5">
        <v>1312300</v>
      </c>
      <c r="F43" s="4"/>
      <c r="G43" s="5">
        <v>2080</v>
      </c>
      <c r="H43" s="4"/>
      <c r="I43" s="5">
        <v>0</v>
      </c>
      <c r="J43" s="4"/>
      <c r="K43" s="5">
        <v>0</v>
      </c>
      <c r="L43" s="4"/>
      <c r="M43" s="5">
        <f t="shared" si="0"/>
        <v>0</v>
      </c>
      <c r="N43" s="4"/>
      <c r="O43" s="5">
        <v>2729584000</v>
      </c>
      <c r="P43" s="4"/>
      <c r="Q43" s="5">
        <v>0</v>
      </c>
      <c r="R43" s="4"/>
      <c r="S43" s="5">
        <f t="shared" si="1"/>
        <v>2729584000</v>
      </c>
    </row>
    <row r="44" spans="1:19">
      <c r="A44" s="1" t="s">
        <v>67</v>
      </c>
      <c r="C44" s="4" t="s">
        <v>238</v>
      </c>
      <c r="D44" s="4"/>
      <c r="E44" s="5">
        <v>1593955</v>
      </c>
      <c r="F44" s="4"/>
      <c r="G44" s="5">
        <v>1650</v>
      </c>
      <c r="H44" s="4"/>
      <c r="I44" s="5">
        <v>0</v>
      </c>
      <c r="J44" s="4"/>
      <c r="K44" s="5">
        <v>0</v>
      </c>
      <c r="L44" s="4"/>
      <c r="M44" s="5">
        <f t="shared" si="0"/>
        <v>0</v>
      </c>
      <c r="N44" s="4"/>
      <c r="O44" s="5">
        <v>2630025750</v>
      </c>
      <c r="P44" s="4"/>
      <c r="Q44" s="5">
        <v>0</v>
      </c>
      <c r="R44" s="4"/>
      <c r="S44" s="5">
        <f t="shared" si="1"/>
        <v>2630025750</v>
      </c>
    </row>
    <row r="45" spans="1:19">
      <c r="A45" s="1" t="s">
        <v>65</v>
      </c>
      <c r="C45" s="4" t="s">
        <v>239</v>
      </c>
      <c r="D45" s="4"/>
      <c r="E45" s="5">
        <v>45861974</v>
      </c>
      <c r="F45" s="4"/>
      <c r="G45" s="5">
        <v>2200</v>
      </c>
      <c r="H45" s="4"/>
      <c r="I45" s="5">
        <v>8193</v>
      </c>
      <c r="J45" s="4"/>
      <c r="K45" s="5">
        <v>0</v>
      </c>
      <c r="L45" s="4"/>
      <c r="M45" s="5">
        <f t="shared" si="0"/>
        <v>8193</v>
      </c>
      <c r="N45" s="4"/>
      <c r="O45" s="5">
        <v>100896350993</v>
      </c>
      <c r="P45" s="4"/>
      <c r="Q45" s="5">
        <v>0</v>
      </c>
      <c r="R45" s="4"/>
      <c r="S45" s="5">
        <f t="shared" si="1"/>
        <v>100896350993</v>
      </c>
    </row>
    <row r="46" spans="1:19">
      <c r="A46" s="1" t="s">
        <v>47</v>
      </c>
      <c r="C46" s="4" t="s">
        <v>240</v>
      </c>
      <c r="D46" s="4"/>
      <c r="E46" s="5">
        <v>11144108</v>
      </c>
      <c r="F46" s="4"/>
      <c r="G46" s="5">
        <v>2050</v>
      </c>
      <c r="H46" s="4"/>
      <c r="I46" s="5">
        <v>0</v>
      </c>
      <c r="J46" s="4"/>
      <c r="K46" s="5">
        <v>0</v>
      </c>
      <c r="L46" s="4"/>
      <c r="M46" s="5">
        <f t="shared" si="0"/>
        <v>0</v>
      </c>
      <c r="N46" s="4"/>
      <c r="O46" s="5">
        <v>22845421400</v>
      </c>
      <c r="P46" s="4"/>
      <c r="Q46" s="5">
        <v>155411030</v>
      </c>
      <c r="R46" s="4"/>
      <c r="S46" s="5">
        <f t="shared" si="1"/>
        <v>22690010370</v>
      </c>
    </row>
    <row r="47" spans="1:19">
      <c r="A47" s="1" t="s">
        <v>81</v>
      </c>
      <c r="C47" s="4" t="s">
        <v>241</v>
      </c>
      <c r="D47" s="4"/>
      <c r="E47" s="5">
        <v>410000</v>
      </c>
      <c r="F47" s="4"/>
      <c r="G47" s="5">
        <v>2600</v>
      </c>
      <c r="H47" s="4"/>
      <c r="I47" s="5">
        <v>0</v>
      </c>
      <c r="J47" s="4"/>
      <c r="K47" s="5">
        <v>0</v>
      </c>
      <c r="L47" s="4"/>
      <c r="M47" s="5">
        <f t="shared" si="0"/>
        <v>0</v>
      </c>
      <c r="N47" s="4"/>
      <c r="O47" s="5">
        <v>1066000000</v>
      </c>
      <c r="P47" s="4"/>
      <c r="Q47" s="5">
        <v>21463087</v>
      </c>
      <c r="R47" s="4"/>
      <c r="S47" s="5">
        <f t="shared" si="1"/>
        <v>1044536913</v>
      </c>
    </row>
    <row r="48" spans="1:19">
      <c r="A48" s="1" t="s">
        <v>77</v>
      </c>
      <c r="C48" s="4" t="s">
        <v>242</v>
      </c>
      <c r="D48" s="4"/>
      <c r="E48" s="5">
        <v>7985588</v>
      </c>
      <c r="F48" s="4"/>
      <c r="G48" s="5">
        <v>1400</v>
      </c>
      <c r="H48" s="4"/>
      <c r="I48" s="5">
        <v>0</v>
      </c>
      <c r="J48" s="4"/>
      <c r="K48" s="5">
        <v>0</v>
      </c>
      <c r="L48" s="4"/>
      <c r="M48" s="5">
        <f t="shared" si="0"/>
        <v>0</v>
      </c>
      <c r="N48" s="4"/>
      <c r="O48" s="5">
        <v>11179823200</v>
      </c>
      <c r="P48" s="4"/>
      <c r="Q48" s="5">
        <v>0</v>
      </c>
      <c r="R48" s="4"/>
      <c r="S48" s="5">
        <f t="shared" si="1"/>
        <v>11179823200</v>
      </c>
    </row>
    <row r="49" spans="1:19">
      <c r="A49" s="1" t="s">
        <v>243</v>
      </c>
      <c r="C49" s="4" t="s">
        <v>244</v>
      </c>
      <c r="D49" s="4"/>
      <c r="E49" s="5">
        <v>500000</v>
      </c>
      <c r="F49" s="4"/>
      <c r="G49" s="5">
        <v>1200</v>
      </c>
      <c r="H49" s="4"/>
      <c r="I49" s="5">
        <v>0</v>
      </c>
      <c r="J49" s="4"/>
      <c r="K49" s="5">
        <v>0</v>
      </c>
      <c r="L49" s="4"/>
      <c r="M49" s="5">
        <f t="shared" si="0"/>
        <v>0</v>
      </c>
      <c r="N49" s="4"/>
      <c r="O49" s="5">
        <v>600000000</v>
      </c>
      <c r="P49" s="4"/>
      <c r="Q49" s="5">
        <v>5295316</v>
      </c>
      <c r="R49" s="4"/>
      <c r="S49" s="5">
        <f t="shared" si="1"/>
        <v>594704684</v>
      </c>
    </row>
    <row r="50" spans="1:19">
      <c r="A50" s="1" t="s">
        <v>82</v>
      </c>
      <c r="C50" s="4" t="s">
        <v>245</v>
      </c>
      <c r="D50" s="4"/>
      <c r="E50" s="5">
        <v>64282163</v>
      </c>
      <c r="F50" s="4"/>
      <c r="G50" s="5">
        <v>1800</v>
      </c>
      <c r="H50" s="4"/>
      <c r="I50" s="5">
        <v>0</v>
      </c>
      <c r="J50" s="4"/>
      <c r="K50" s="5">
        <v>0</v>
      </c>
      <c r="L50" s="4"/>
      <c r="M50" s="5">
        <f t="shared" si="0"/>
        <v>0</v>
      </c>
      <c r="N50" s="4"/>
      <c r="O50" s="5">
        <v>115707893400</v>
      </c>
      <c r="P50" s="4"/>
      <c r="Q50" s="5">
        <v>0</v>
      </c>
      <c r="R50" s="4"/>
      <c r="S50" s="5">
        <f t="shared" si="1"/>
        <v>115707893400</v>
      </c>
    </row>
    <row r="51" spans="1:19">
      <c r="A51" s="1" t="s">
        <v>41</v>
      </c>
      <c r="C51" s="4" t="s">
        <v>230</v>
      </c>
      <c r="D51" s="4"/>
      <c r="E51" s="5">
        <v>10378060</v>
      </c>
      <c r="F51" s="4"/>
      <c r="G51" s="5">
        <v>300</v>
      </c>
      <c r="H51" s="4"/>
      <c r="I51" s="5">
        <v>0</v>
      </c>
      <c r="J51" s="4"/>
      <c r="K51" s="5">
        <v>0</v>
      </c>
      <c r="L51" s="4"/>
      <c r="M51" s="5">
        <f t="shared" si="0"/>
        <v>0</v>
      </c>
      <c r="N51" s="4"/>
      <c r="O51" s="5">
        <v>3113418000</v>
      </c>
      <c r="P51" s="4"/>
      <c r="Q51" s="5">
        <v>118958000</v>
      </c>
      <c r="R51" s="4"/>
      <c r="S51" s="5">
        <f t="shared" si="1"/>
        <v>2994460000</v>
      </c>
    </row>
    <row r="52" spans="1:19">
      <c r="A52" s="1" t="s">
        <v>27</v>
      </c>
      <c r="C52" s="4" t="s">
        <v>226</v>
      </c>
      <c r="D52" s="4"/>
      <c r="E52" s="5">
        <v>1435732</v>
      </c>
      <c r="F52" s="4"/>
      <c r="G52" s="5">
        <v>6500</v>
      </c>
      <c r="H52" s="4"/>
      <c r="I52" s="5">
        <v>0</v>
      </c>
      <c r="J52" s="4"/>
      <c r="K52" s="5">
        <v>0</v>
      </c>
      <c r="L52" s="4"/>
      <c r="M52" s="5">
        <f t="shared" si="0"/>
        <v>0</v>
      </c>
      <c r="N52" s="4"/>
      <c r="O52" s="5">
        <v>9332258000</v>
      </c>
      <c r="P52" s="4"/>
      <c r="Q52" s="5">
        <v>0</v>
      </c>
      <c r="R52" s="4"/>
      <c r="S52" s="5">
        <f t="shared" si="1"/>
        <v>9332258000</v>
      </c>
    </row>
    <row r="53" spans="1:19">
      <c r="A53" s="1" t="s">
        <v>72</v>
      </c>
      <c r="C53" s="4" t="s">
        <v>230</v>
      </c>
      <c r="D53" s="4"/>
      <c r="E53" s="5">
        <v>7509810</v>
      </c>
      <c r="F53" s="4"/>
      <c r="G53" s="5">
        <v>2000</v>
      </c>
      <c r="H53" s="4"/>
      <c r="I53" s="5">
        <v>0</v>
      </c>
      <c r="J53" s="4"/>
      <c r="K53" s="5">
        <v>0</v>
      </c>
      <c r="L53" s="4"/>
      <c r="M53" s="5">
        <f t="shared" si="0"/>
        <v>0</v>
      </c>
      <c r="N53" s="4"/>
      <c r="O53" s="5">
        <v>15019620000</v>
      </c>
      <c r="P53" s="4"/>
      <c r="Q53" s="5">
        <v>0</v>
      </c>
      <c r="R53" s="4"/>
      <c r="S53" s="5">
        <f t="shared" si="1"/>
        <v>15019620000</v>
      </c>
    </row>
    <row r="54" spans="1:19">
      <c r="A54" s="1" t="s">
        <v>246</v>
      </c>
      <c r="C54" s="4" t="s">
        <v>247</v>
      </c>
      <c r="D54" s="4"/>
      <c r="E54" s="5">
        <v>4810894</v>
      </c>
      <c r="F54" s="4"/>
      <c r="G54" s="5">
        <v>138</v>
      </c>
      <c r="H54" s="4"/>
      <c r="I54" s="5">
        <v>0</v>
      </c>
      <c r="J54" s="4"/>
      <c r="K54" s="5">
        <v>0</v>
      </c>
      <c r="L54" s="4"/>
      <c r="M54" s="5">
        <f t="shared" si="0"/>
        <v>0</v>
      </c>
      <c r="N54" s="4"/>
      <c r="O54" s="5">
        <v>663903372</v>
      </c>
      <c r="P54" s="4"/>
      <c r="Q54" s="5">
        <v>0</v>
      </c>
      <c r="R54" s="4"/>
      <c r="S54" s="5">
        <f t="shared" si="1"/>
        <v>663903372</v>
      </c>
    </row>
    <row r="55" spans="1:19">
      <c r="A55" s="1" t="s">
        <v>78</v>
      </c>
      <c r="C55" s="4" t="s">
        <v>248</v>
      </c>
      <c r="D55" s="4"/>
      <c r="E55" s="5">
        <v>35010621</v>
      </c>
      <c r="F55" s="4"/>
      <c r="G55" s="5">
        <v>400</v>
      </c>
      <c r="H55" s="4"/>
      <c r="I55" s="5">
        <v>0</v>
      </c>
      <c r="J55" s="4"/>
      <c r="K55" s="5">
        <v>0</v>
      </c>
      <c r="L55" s="4"/>
      <c r="M55" s="5">
        <f t="shared" si="0"/>
        <v>0</v>
      </c>
      <c r="N55" s="4"/>
      <c r="O55" s="5">
        <v>14004248400</v>
      </c>
      <c r="P55" s="4"/>
      <c r="Q55" s="5">
        <v>736109098</v>
      </c>
      <c r="R55" s="4"/>
      <c r="S55" s="5">
        <f t="shared" si="1"/>
        <v>13268139302</v>
      </c>
    </row>
    <row r="56" spans="1:19">
      <c r="A56" s="1" t="s">
        <v>24</v>
      </c>
      <c r="C56" s="4" t="s">
        <v>235</v>
      </c>
      <c r="D56" s="4"/>
      <c r="E56" s="5">
        <v>2400000</v>
      </c>
      <c r="F56" s="4"/>
      <c r="G56" s="5">
        <v>20000</v>
      </c>
      <c r="H56" s="4"/>
      <c r="I56" s="5">
        <v>0</v>
      </c>
      <c r="J56" s="4"/>
      <c r="K56" s="5">
        <v>0</v>
      </c>
      <c r="L56" s="4"/>
      <c r="M56" s="5">
        <f t="shared" si="0"/>
        <v>0</v>
      </c>
      <c r="N56" s="4"/>
      <c r="O56" s="5">
        <v>48000000000</v>
      </c>
      <c r="P56" s="4"/>
      <c r="Q56" s="5">
        <v>0</v>
      </c>
      <c r="R56" s="4"/>
      <c r="S56" s="5">
        <f t="shared" si="1"/>
        <v>48000000000</v>
      </c>
    </row>
    <row r="57" spans="1:19">
      <c r="A57" s="1" t="s">
        <v>37</v>
      </c>
      <c r="C57" s="4" t="s">
        <v>249</v>
      </c>
      <c r="D57" s="4"/>
      <c r="E57" s="5">
        <v>26417969</v>
      </c>
      <c r="F57" s="4"/>
      <c r="G57" s="5">
        <v>84</v>
      </c>
      <c r="H57" s="4"/>
      <c r="I57" s="5">
        <v>3089</v>
      </c>
      <c r="J57" s="4"/>
      <c r="K57" s="5">
        <v>0</v>
      </c>
      <c r="L57" s="4"/>
      <c r="M57" s="5">
        <f t="shared" si="0"/>
        <v>3089</v>
      </c>
      <c r="N57" s="4"/>
      <c r="O57" s="5">
        <v>2219112485</v>
      </c>
      <c r="P57" s="4"/>
      <c r="Q57" s="5">
        <v>0</v>
      </c>
      <c r="R57" s="4"/>
      <c r="S57" s="5">
        <f t="shared" si="1"/>
        <v>2219112485</v>
      </c>
    </row>
    <row r="58" spans="1:19">
      <c r="A58" s="1" t="s">
        <v>30</v>
      </c>
      <c r="C58" s="4" t="s">
        <v>250</v>
      </c>
      <c r="D58" s="4"/>
      <c r="E58" s="5">
        <v>5988099</v>
      </c>
      <c r="F58" s="4"/>
      <c r="G58" s="5">
        <v>14200</v>
      </c>
      <c r="H58" s="4"/>
      <c r="I58" s="5">
        <v>0</v>
      </c>
      <c r="J58" s="4"/>
      <c r="K58" s="5">
        <v>0</v>
      </c>
      <c r="L58" s="4"/>
      <c r="M58" s="5">
        <f t="shared" si="0"/>
        <v>0</v>
      </c>
      <c r="N58" s="4"/>
      <c r="O58" s="5">
        <v>85031005800</v>
      </c>
      <c r="P58" s="4"/>
      <c r="Q58" s="5">
        <v>0</v>
      </c>
      <c r="R58" s="4"/>
      <c r="S58" s="5">
        <f t="shared" si="1"/>
        <v>85031005800</v>
      </c>
    </row>
    <row r="59" spans="1:19">
      <c r="A59" s="1" t="s">
        <v>34</v>
      </c>
      <c r="C59" s="4" t="s">
        <v>251</v>
      </c>
      <c r="D59" s="4"/>
      <c r="E59" s="5">
        <v>3892776</v>
      </c>
      <c r="F59" s="4"/>
      <c r="G59" s="5">
        <v>10000</v>
      </c>
      <c r="H59" s="4"/>
      <c r="I59" s="5">
        <v>0</v>
      </c>
      <c r="J59" s="4"/>
      <c r="K59" s="5">
        <v>0</v>
      </c>
      <c r="L59" s="4"/>
      <c r="M59" s="5">
        <f t="shared" si="0"/>
        <v>0</v>
      </c>
      <c r="N59" s="4"/>
      <c r="O59" s="5">
        <v>38927760000</v>
      </c>
      <c r="P59" s="4"/>
      <c r="Q59" s="5">
        <v>0</v>
      </c>
      <c r="R59" s="4"/>
      <c r="S59" s="5">
        <f t="shared" si="1"/>
        <v>38927760000</v>
      </c>
    </row>
    <row r="60" spans="1:19">
      <c r="A60" s="1" t="s">
        <v>33</v>
      </c>
      <c r="C60" s="4" t="s">
        <v>249</v>
      </c>
      <c r="D60" s="4"/>
      <c r="E60" s="5">
        <v>10223133</v>
      </c>
      <c r="F60" s="4"/>
      <c r="G60" s="5">
        <v>1868</v>
      </c>
      <c r="H60" s="4"/>
      <c r="I60" s="5">
        <v>0</v>
      </c>
      <c r="J60" s="4"/>
      <c r="K60" s="5">
        <v>0</v>
      </c>
      <c r="L60" s="4"/>
      <c r="M60" s="5">
        <f t="shared" si="0"/>
        <v>0</v>
      </c>
      <c r="N60" s="4"/>
      <c r="O60" s="5">
        <v>19096837490</v>
      </c>
      <c r="P60" s="4"/>
      <c r="Q60" s="5">
        <v>0</v>
      </c>
      <c r="R60" s="4"/>
      <c r="S60" s="5">
        <f t="shared" si="1"/>
        <v>19096837490</v>
      </c>
    </row>
    <row r="61" spans="1:19">
      <c r="A61" s="1" t="s">
        <v>71</v>
      </c>
      <c r="C61" s="4" t="s">
        <v>214</v>
      </c>
      <c r="D61" s="4"/>
      <c r="E61" s="5">
        <v>561012</v>
      </c>
      <c r="F61" s="4"/>
      <c r="G61" s="5">
        <v>680</v>
      </c>
      <c r="H61" s="4"/>
      <c r="I61" s="5">
        <v>0</v>
      </c>
      <c r="J61" s="4"/>
      <c r="K61" s="5">
        <v>0</v>
      </c>
      <c r="L61" s="4"/>
      <c r="M61" s="5">
        <f t="shared" si="0"/>
        <v>0</v>
      </c>
      <c r="N61" s="4"/>
      <c r="O61" s="5">
        <v>381488160</v>
      </c>
      <c r="P61" s="4"/>
      <c r="Q61" s="5">
        <v>7680970</v>
      </c>
      <c r="R61" s="4"/>
      <c r="S61" s="5">
        <f t="shared" si="1"/>
        <v>373807190</v>
      </c>
    </row>
    <row r="62" spans="1:19">
      <c r="A62" s="1" t="s">
        <v>68</v>
      </c>
      <c r="C62" s="4" t="s">
        <v>252</v>
      </c>
      <c r="D62" s="4"/>
      <c r="E62" s="5">
        <v>261240</v>
      </c>
      <c r="F62" s="4"/>
      <c r="G62" s="5">
        <v>500</v>
      </c>
      <c r="H62" s="4"/>
      <c r="I62" s="5">
        <v>0</v>
      </c>
      <c r="J62" s="4"/>
      <c r="K62" s="5">
        <v>0</v>
      </c>
      <c r="L62" s="4"/>
      <c r="M62" s="5">
        <f t="shared" si="0"/>
        <v>0</v>
      </c>
      <c r="N62" s="4"/>
      <c r="O62" s="5">
        <v>130620000</v>
      </c>
      <c r="P62" s="4"/>
      <c r="Q62" s="5">
        <v>0</v>
      </c>
      <c r="R62" s="4"/>
      <c r="S62" s="5">
        <f t="shared" si="1"/>
        <v>130620000</v>
      </c>
    </row>
    <row r="63" spans="1:19">
      <c r="A63" s="1" t="s">
        <v>253</v>
      </c>
      <c r="C63" s="4" t="s">
        <v>240</v>
      </c>
      <c r="D63" s="4"/>
      <c r="E63" s="5">
        <v>86842</v>
      </c>
      <c r="F63" s="4"/>
      <c r="G63" s="5">
        <v>5500</v>
      </c>
      <c r="H63" s="4"/>
      <c r="I63" s="5">
        <v>0</v>
      </c>
      <c r="J63" s="4"/>
      <c r="K63" s="5">
        <v>0</v>
      </c>
      <c r="L63" s="4"/>
      <c r="M63" s="5">
        <f t="shared" si="0"/>
        <v>0</v>
      </c>
      <c r="N63" s="4"/>
      <c r="O63" s="5">
        <v>477631000</v>
      </c>
      <c r="P63" s="4"/>
      <c r="Q63" s="5">
        <v>0</v>
      </c>
      <c r="R63" s="4"/>
      <c r="S63" s="5">
        <f t="shared" si="1"/>
        <v>477631000</v>
      </c>
    </row>
    <row r="64" spans="1:19">
      <c r="A64" s="1" t="s">
        <v>26</v>
      </c>
      <c r="C64" s="4" t="s">
        <v>254</v>
      </c>
      <c r="D64" s="4"/>
      <c r="E64" s="5">
        <v>22276849</v>
      </c>
      <c r="F64" s="4"/>
      <c r="G64" s="5">
        <v>780</v>
      </c>
      <c r="H64" s="4"/>
      <c r="I64" s="5">
        <v>0</v>
      </c>
      <c r="J64" s="4"/>
      <c r="K64" s="5">
        <v>0</v>
      </c>
      <c r="L64" s="4"/>
      <c r="M64" s="5">
        <f t="shared" si="0"/>
        <v>0</v>
      </c>
      <c r="N64" s="4"/>
      <c r="O64" s="5">
        <v>17375942220</v>
      </c>
      <c r="P64" s="4"/>
      <c r="Q64" s="5">
        <v>0</v>
      </c>
      <c r="R64" s="4"/>
      <c r="S64" s="5">
        <f t="shared" si="1"/>
        <v>17375942220</v>
      </c>
    </row>
    <row r="65" spans="1:19">
      <c r="A65" s="1" t="s">
        <v>35</v>
      </c>
      <c r="C65" s="4" t="s">
        <v>247</v>
      </c>
      <c r="D65" s="4"/>
      <c r="E65" s="5">
        <v>3311040</v>
      </c>
      <c r="F65" s="4"/>
      <c r="G65" s="5">
        <v>11500</v>
      </c>
      <c r="H65" s="4"/>
      <c r="I65" s="5">
        <v>0</v>
      </c>
      <c r="J65" s="4"/>
      <c r="K65" s="5">
        <v>0</v>
      </c>
      <c r="L65" s="4"/>
      <c r="M65" s="5">
        <f t="shared" si="0"/>
        <v>0</v>
      </c>
      <c r="N65" s="4"/>
      <c r="O65" s="5">
        <v>38076960000</v>
      </c>
      <c r="P65" s="4"/>
      <c r="Q65" s="5">
        <v>0</v>
      </c>
      <c r="R65" s="4"/>
      <c r="S65" s="5">
        <f t="shared" si="1"/>
        <v>38076960000</v>
      </c>
    </row>
    <row r="66" spans="1:19">
      <c r="A66" s="1" t="s">
        <v>53</v>
      </c>
      <c r="C66" s="4" t="s">
        <v>255</v>
      </c>
      <c r="D66" s="4"/>
      <c r="E66" s="5">
        <v>82469611</v>
      </c>
      <c r="F66" s="4"/>
      <c r="G66" s="5">
        <v>1930</v>
      </c>
      <c r="H66" s="4"/>
      <c r="I66" s="5">
        <v>0</v>
      </c>
      <c r="J66" s="4"/>
      <c r="K66" s="5">
        <v>0</v>
      </c>
      <c r="L66" s="4"/>
      <c r="M66" s="5">
        <f t="shared" si="0"/>
        <v>0</v>
      </c>
      <c r="N66" s="4"/>
      <c r="O66" s="5">
        <v>159166349230</v>
      </c>
      <c r="P66" s="4"/>
      <c r="Q66" s="5">
        <v>0</v>
      </c>
      <c r="R66" s="4"/>
      <c r="S66" s="5">
        <f t="shared" si="1"/>
        <v>159166349230</v>
      </c>
    </row>
    <row r="67" spans="1:19">
      <c r="A67" s="1" t="s">
        <v>52</v>
      </c>
      <c r="C67" s="4" t="s">
        <v>241</v>
      </c>
      <c r="D67" s="4"/>
      <c r="E67" s="5">
        <v>21477500</v>
      </c>
      <c r="F67" s="4"/>
      <c r="G67" s="5">
        <v>1350</v>
      </c>
      <c r="H67" s="4"/>
      <c r="I67" s="5">
        <v>0</v>
      </c>
      <c r="J67" s="4"/>
      <c r="K67" s="5">
        <v>0</v>
      </c>
      <c r="L67" s="4"/>
      <c r="M67" s="5">
        <f t="shared" si="0"/>
        <v>0</v>
      </c>
      <c r="N67" s="4"/>
      <c r="O67" s="5">
        <v>28994625000</v>
      </c>
      <c r="P67" s="4"/>
      <c r="Q67" s="5">
        <v>0</v>
      </c>
      <c r="R67" s="4"/>
      <c r="S67" s="5">
        <f t="shared" si="1"/>
        <v>28994625000</v>
      </c>
    </row>
    <row r="68" spans="1:19">
      <c r="A68" s="1" t="s">
        <v>256</v>
      </c>
      <c r="C68" s="4" t="s">
        <v>235</v>
      </c>
      <c r="D68" s="4"/>
      <c r="E68" s="5">
        <v>633689</v>
      </c>
      <c r="F68" s="4"/>
      <c r="G68" s="5">
        <v>3000</v>
      </c>
      <c r="H68" s="4"/>
      <c r="I68" s="5">
        <v>0</v>
      </c>
      <c r="J68" s="4"/>
      <c r="K68" s="5">
        <v>0</v>
      </c>
      <c r="L68" s="4"/>
      <c r="M68" s="5">
        <f t="shared" si="0"/>
        <v>0</v>
      </c>
      <c r="N68" s="4"/>
      <c r="O68" s="5">
        <v>1901067000</v>
      </c>
      <c r="P68" s="4"/>
      <c r="Q68" s="5">
        <v>0</v>
      </c>
      <c r="R68" s="4"/>
      <c r="S68" s="5">
        <f t="shared" si="1"/>
        <v>1901067000</v>
      </c>
    </row>
    <row r="69" spans="1:19">
      <c r="A69" s="1" t="s">
        <v>23</v>
      </c>
      <c r="C69" s="4" t="s">
        <v>257</v>
      </c>
      <c r="D69" s="4"/>
      <c r="E69" s="5">
        <v>1717429</v>
      </c>
      <c r="F69" s="4"/>
      <c r="G69" s="5">
        <v>5550</v>
      </c>
      <c r="H69" s="4"/>
      <c r="I69" s="5">
        <v>0</v>
      </c>
      <c r="J69" s="4"/>
      <c r="K69" s="5">
        <v>0</v>
      </c>
      <c r="L69" s="4"/>
      <c r="M69" s="5">
        <f t="shared" si="0"/>
        <v>0</v>
      </c>
      <c r="N69" s="4"/>
      <c r="O69" s="5">
        <v>9531730950</v>
      </c>
      <c r="P69" s="4"/>
      <c r="Q69" s="5">
        <v>0</v>
      </c>
      <c r="R69" s="4"/>
      <c r="S69" s="5">
        <f t="shared" si="1"/>
        <v>9531730950</v>
      </c>
    </row>
    <row r="70" spans="1:19">
      <c r="A70" s="1" t="s">
        <v>258</v>
      </c>
      <c r="C70" s="4" t="s">
        <v>259</v>
      </c>
      <c r="D70" s="4"/>
      <c r="E70" s="5">
        <v>154264</v>
      </c>
      <c r="F70" s="4"/>
      <c r="G70" s="5">
        <v>110</v>
      </c>
      <c r="H70" s="4"/>
      <c r="I70" s="5">
        <v>0</v>
      </c>
      <c r="J70" s="4"/>
      <c r="K70" s="5">
        <v>0</v>
      </c>
      <c r="L70" s="4"/>
      <c r="M70" s="5">
        <f t="shared" si="0"/>
        <v>0</v>
      </c>
      <c r="N70" s="4"/>
      <c r="O70" s="5">
        <v>16969040</v>
      </c>
      <c r="P70" s="4"/>
      <c r="Q70" s="5">
        <v>0</v>
      </c>
      <c r="R70" s="4"/>
      <c r="S70" s="5">
        <f t="shared" si="1"/>
        <v>16969040</v>
      </c>
    </row>
    <row r="71" spans="1:19">
      <c r="A71" s="1" t="s">
        <v>260</v>
      </c>
      <c r="C71" s="4" t="s">
        <v>257</v>
      </c>
      <c r="D71" s="4"/>
      <c r="E71" s="5">
        <v>2005582</v>
      </c>
      <c r="F71" s="4"/>
      <c r="G71" s="5">
        <v>165</v>
      </c>
      <c r="H71" s="4"/>
      <c r="I71" s="5">
        <v>0</v>
      </c>
      <c r="J71" s="4"/>
      <c r="K71" s="5">
        <v>0</v>
      </c>
      <c r="L71" s="4"/>
      <c r="M71" s="5">
        <f t="shared" si="0"/>
        <v>0</v>
      </c>
      <c r="N71" s="4"/>
      <c r="O71" s="5">
        <v>330921030</v>
      </c>
      <c r="P71" s="4"/>
      <c r="Q71" s="5">
        <v>0</v>
      </c>
      <c r="R71" s="4"/>
      <c r="S71" s="5">
        <f t="shared" si="1"/>
        <v>330921030</v>
      </c>
    </row>
    <row r="72" spans="1:19">
      <c r="A72" s="1" t="s">
        <v>29</v>
      </c>
      <c r="C72" s="4" t="s">
        <v>216</v>
      </c>
      <c r="D72" s="4"/>
      <c r="E72" s="5">
        <v>5100000</v>
      </c>
      <c r="F72" s="4"/>
      <c r="G72" s="5">
        <v>10000</v>
      </c>
      <c r="H72" s="4"/>
      <c r="I72" s="5">
        <v>0</v>
      </c>
      <c r="J72" s="4"/>
      <c r="K72" s="5">
        <v>0</v>
      </c>
      <c r="L72" s="4"/>
      <c r="M72" s="5">
        <f t="shared" ref="M72" si="2">I72-K72</f>
        <v>0</v>
      </c>
      <c r="N72" s="4"/>
      <c r="O72" s="5">
        <v>51000000000</v>
      </c>
      <c r="P72" s="4"/>
      <c r="Q72" s="5">
        <v>0</v>
      </c>
      <c r="R72" s="4"/>
      <c r="S72" s="5">
        <f t="shared" si="1"/>
        <v>51000000000</v>
      </c>
    </row>
    <row r="73" spans="1:19">
      <c r="A73" s="1" t="s">
        <v>312</v>
      </c>
      <c r="C73" s="4" t="s">
        <v>313</v>
      </c>
      <c r="D73" s="4"/>
      <c r="E73" s="5">
        <f>O73/G73</f>
        <v>1.3953194180898165</v>
      </c>
      <c r="F73" s="4"/>
      <c r="G73" s="5">
        <v>1581</v>
      </c>
      <c r="H73" s="4"/>
      <c r="I73" s="5">
        <v>2206</v>
      </c>
      <c r="J73" s="4"/>
      <c r="K73" s="5">
        <v>0</v>
      </c>
      <c r="L73" s="4"/>
      <c r="M73" s="5">
        <f>I73-K73</f>
        <v>2206</v>
      </c>
      <c r="N73" s="4"/>
      <c r="O73" s="5">
        <v>2206</v>
      </c>
      <c r="P73" s="4"/>
      <c r="Q73" s="5">
        <v>0</v>
      </c>
      <c r="R73" s="4"/>
      <c r="S73" s="5">
        <f t="shared" si="1"/>
        <v>2206</v>
      </c>
    </row>
    <row r="74" spans="1:19" ht="24.75" thickBot="1">
      <c r="C74" s="4"/>
      <c r="D74" s="4"/>
      <c r="E74" s="4"/>
      <c r="F74" s="4"/>
      <c r="G74" s="4"/>
      <c r="H74" s="4"/>
      <c r="I74" s="12">
        <f>SUM(I8:I73)</f>
        <v>141844939402</v>
      </c>
      <c r="J74" s="4"/>
      <c r="K74" s="12">
        <f>SUM(K8:K73)</f>
        <v>18779431072</v>
      </c>
      <c r="L74" s="4"/>
      <c r="M74" s="12">
        <f>SUM(M8:M73)</f>
        <v>123065508330</v>
      </c>
      <c r="N74" s="4"/>
      <c r="O74" s="12">
        <f>SUM(O8:O73)</f>
        <v>1816187104400</v>
      </c>
      <c r="P74" s="4"/>
      <c r="Q74" s="12">
        <f>SUM(Q8:Q73)</f>
        <v>24717640574</v>
      </c>
      <c r="R74" s="4"/>
      <c r="S74" s="12">
        <f>SUM(S8:S73)</f>
        <v>1791469463826</v>
      </c>
    </row>
    <row r="75" spans="1:19" ht="24.75" thickTop="1">
      <c r="I75" s="3"/>
      <c r="O75" s="3"/>
      <c r="Q75" s="3"/>
    </row>
    <row r="76" spans="1:19">
      <c r="I76" s="3"/>
      <c r="O76" s="3"/>
      <c r="P76" s="3"/>
      <c r="Q76" s="3"/>
    </row>
    <row r="77" spans="1:19">
      <c r="M77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4"/>
  <sheetViews>
    <sheetView rightToLeft="1" topLeftCell="A97" workbookViewId="0">
      <selection activeCell="G109" sqref="G109"/>
    </sheetView>
  </sheetViews>
  <sheetFormatPr defaultRowHeight="24"/>
  <cols>
    <col min="1" max="1" width="34.4257812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4.75">
      <c r="A3" s="24" t="s">
        <v>188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24.75">
      <c r="A6" s="22" t="s">
        <v>3</v>
      </c>
      <c r="C6" s="23" t="s">
        <v>190</v>
      </c>
      <c r="D6" s="23" t="s">
        <v>190</v>
      </c>
      <c r="E6" s="23" t="s">
        <v>190</v>
      </c>
      <c r="F6" s="23" t="s">
        <v>190</v>
      </c>
      <c r="G6" s="23" t="s">
        <v>190</v>
      </c>
      <c r="H6" s="23" t="s">
        <v>190</v>
      </c>
      <c r="I6" s="23" t="s">
        <v>190</v>
      </c>
      <c r="K6" s="23" t="s">
        <v>191</v>
      </c>
      <c r="L6" s="23" t="s">
        <v>191</v>
      </c>
      <c r="M6" s="23" t="s">
        <v>191</v>
      </c>
      <c r="N6" s="23" t="s">
        <v>191</v>
      </c>
      <c r="O6" s="23" t="s">
        <v>191</v>
      </c>
      <c r="P6" s="23" t="s">
        <v>191</v>
      </c>
      <c r="Q6" s="23" t="s">
        <v>191</v>
      </c>
    </row>
    <row r="7" spans="1:17" ht="24.75">
      <c r="A7" s="23" t="s">
        <v>3</v>
      </c>
      <c r="C7" s="23" t="s">
        <v>7</v>
      </c>
      <c r="E7" s="23" t="s">
        <v>261</v>
      </c>
      <c r="G7" s="23" t="s">
        <v>262</v>
      </c>
      <c r="I7" s="23" t="s">
        <v>263</v>
      </c>
      <c r="K7" s="23" t="s">
        <v>7</v>
      </c>
      <c r="M7" s="23" t="s">
        <v>261</v>
      </c>
      <c r="O7" s="23" t="s">
        <v>262</v>
      </c>
      <c r="Q7" s="23" t="s">
        <v>263</v>
      </c>
    </row>
    <row r="8" spans="1:17">
      <c r="A8" s="1" t="s">
        <v>94</v>
      </c>
      <c r="C8" s="6">
        <v>1073549</v>
      </c>
      <c r="D8" s="6"/>
      <c r="E8" s="6">
        <v>10680151125</v>
      </c>
      <c r="F8" s="6"/>
      <c r="G8" s="6">
        <v>19349647176</v>
      </c>
      <c r="H8" s="6"/>
      <c r="I8" s="6">
        <f>E8-G8</f>
        <v>-8669496051</v>
      </c>
      <c r="J8" s="6"/>
      <c r="K8" s="6">
        <v>1073549</v>
      </c>
      <c r="L8" s="6"/>
      <c r="M8" s="6">
        <v>10680151125</v>
      </c>
      <c r="N8" s="6"/>
      <c r="O8" s="6">
        <v>19349647176</v>
      </c>
      <c r="P8" s="6"/>
      <c r="Q8" s="6">
        <f>M8-O8</f>
        <v>-8669496051</v>
      </c>
    </row>
    <row r="9" spans="1:17">
      <c r="A9" s="1" t="s">
        <v>95</v>
      </c>
      <c r="C9" s="6">
        <v>3355976</v>
      </c>
      <c r="D9" s="6"/>
      <c r="E9" s="6">
        <v>14438242376</v>
      </c>
      <c r="F9" s="6"/>
      <c r="G9" s="6">
        <v>7218704376</v>
      </c>
      <c r="H9" s="6"/>
      <c r="I9" s="6">
        <f t="shared" ref="I9:I72" si="0">E9-G9</f>
        <v>7219538000</v>
      </c>
      <c r="J9" s="6"/>
      <c r="K9" s="6">
        <v>3355976</v>
      </c>
      <c r="L9" s="6"/>
      <c r="M9" s="6">
        <v>14438242376</v>
      </c>
      <c r="N9" s="6"/>
      <c r="O9" s="6">
        <v>7218704376</v>
      </c>
      <c r="P9" s="6"/>
      <c r="Q9" s="6">
        <f t="shared" ref="Q9:Q72" si="1">M9-O9</f>
        <v>7219538000</v>
      </c>
    </row>
    <row r="10" spans="1:17">
      <c r="A10" s="1" t="s">
        <v>42</v>
      </c>
      <c r="C10" s="6">
        <v>18337037</v>
      </c>
      <c r="D10" s="6"/>
      <c r="E10" s="6">
        <v>151838670476</v>
      </c>
      <c r="F10" s="6"/>
      <c r="G10" s="6">
        <v>161645851383</v>
      </c>
      <c r="H10" s="6"/>
      <c r="I10" s="6">
        <f t="shared" si="0"/>
        <v>-9807180907</v>
      </c>
      <c r="J10" s="6"/>
      <c r="K10" s="6">
        <v>18337037</v>
      </c>
      <c r="L10" s="6"/>
      <c r="M10" s="6">
        <v>151838670476</v>
      </c>
      <c r="N10" s="6"/>
      <c r="O10" s="6">
        <v>164579878818</v>
      </c>
      <c r="P10" s="6"/>
      <c r="Q10" s="6">
        <f t="shared" si="1"/>
        <v>-12741208342</v>
      </c>
    </row>
    <row r="11" spans="1:17">
      <c r="A11" s="1" t="s">
        <v>43</v>
      </c>
      <c r="C11" s="6">
        <v>3099112</v>
      </c>
      <c r="D11" s="6"/>
      <c r="E11" s="6">
        <v>2861944551</v>
      </c>
      <c r="F11" s="6"/>
      <c r="G11" s="6">
        <v>4716509266</v>
      </c>
      <c r="H11" s="6"/>
      <c r="I11" s="6">
        <f t="shared" si="0"/>
        <v>-1854564715</v>
      </c>
      <c r="J11" s="6"/>
      <c r="K11" s="6">
        <v>3099112</v>
      </c>
      <c r="L11" s="6"/>
      <c r="M11" s="6">
        <v>2861944551</v>
      </c>
      <c r="N11" s="6"/>
      <c r="O11" s="6">
        <v>7227061073</v>
      </c>
      <c r="P11" s="6"/>
      <c r="Q11" s="6">
        <f t="shared" si="1"/>
        <v>-4365116522</v>
      </c>
    </row>
    <row r="12" spans="1:17">
      <c r="A12" s="1" t="s">
        <v>45</v>
      </c>
      <c r="C12" s="6">
        <v>24233055</v>
      </c>
      <c r="D12" s="6"/>
      <c r="E12" s="6">
        <v>226917139600</v>
      </c>
      <c r="F12" s="6"/>
      <c r="G12" s="6">
        <v>259293969594</v>
      </c>
      <c r="H12" s="6"/>
      <c r="I12" s="6">
        <f t="shared" si="0"/>
        <v>-32376829994</v>
      </c>
      <c r="J12" s="6"/>
      <c r="K12" s="6">
        <v>24233055</v>
      </c>
      <c r="L12" s="6"/>
      <c r="M12" s="6">
        <v>226917139600</v>
      </c>
      <c r="N12" s="6"/>
      <c r="O12" s="6">
        <v>77919954008</v>
      </c>
      <c r="P12" s="6"/>
      <c r="Q12" s="6">
        <f t="shared" si="1"/>
        <v>148997185592</v>
      </c>
    </row>
    <row r="13" spans="1:17">
      <c r="A13" s="1" t="s">
        <v>69</v>
      </c>
      <c r="C13" s="6">
        <v>42950592</v>
      </c>
      <c r="D13" s="6"/>
      <c r="E13" s="6">
        <v>418411352580</v>
      </c>
      <c r="F13" s="6"/>
      <c r="G13" s="6">
        <v>430964828310</v>
      </c>
      <c r="H13" s="6"/>
      <c r="I13" s="6">
        <f t="shared" si="0"/>
        <v>-12553475730</v>
      </c>
      <c r="J13" s="6"/>
      <c r="K13" s="6">
        <v>42950592</v>
      </c>
      <c r="L13" s="6"/>
      <c r="M13" s="6">
        <v>418411352580</v>
      </c>
      <c r="N13" s="6"/>
      <c r="O13" s="6">
        <v>515033224617</v>
      </c>
      <c r="P13" s="6"/>
      <c r="Q13" s="6">
        <f t="shared" si="1"/>
        <v>-96621872037</v>
      </c>
    </row>
    <row r="14" spans="1:17">
      <c r="A14" s="1" t="s">
        <v>88</v>
      </c>
      <c r="C14" s="6">
        <v>2387808</v>
      </c>
      <c r="D14" s="6"/>
      <c r="E14" s="6">
        <v>34013695772</v>
      </c>
      <c r="F14" s="6"/>
      <c r="G14" s="6">
        <v>35067574413</v>
      </c>
      <c r="H14" s="6"/>
      <c r="I14" s="6">
        <f t="shared" si="0"/>
        <v>-1053878641</v>
      </c>
      <c r="J14" s="6"/>
      <c r="K14" s="6">
        <v>2387808</v>
      </c>
      <c r="L14" s="6"/>
      <c r="M14" s="6">
        <v>34013695772</v>
      </c>
      <c r="N14" s="6"/>
      <c r="O14" s="6">
        <v>43957227768</v>
      </c>
      <c r="P14" s="6"/>
      <c r="Q14" s="6">
        <f t="shared" si="1"/>
        <v>-9943531996</v>
      </c>
    </row>
    <row r="15" spans="1:17">
      <c r="A15" s="1" t="s">
        <v>87</v>
      </c>
      <c r="C15" s="6">
        <v>18133040</v>
      </c>
      <c r="D15" s="6"/>
      <c r="E15" s="6">
        <v>780488926239</v>
      </c>
      <c r="F15" s="6"/>
      <c r="G15" s="6">
        <v>801109696022</v>
      </c>
      <c r="H15" s="6"/>
      <c r="I15" s="6">
        <f t="shared" si="0"/>
        <v>-20620769783</v>
      </c>
      <c r="J15" s="6"/>
      <c r="K15" s="6">
        <v>18133040</v>
      </c>
      <c r="L15" s="6"/>
      <c r="M15" s="6">
        <v>780488926239</v>
      </c>
      <c r="N15" s="6"/>
      <c r="O15" s="6">
        <v>683315351150</v>
      </c>
      <c r="P15" s="6"/>
      <c r="Q15" s="6">
        <f t="shared" si="1"/>
        <v>97173575089</v>
      </c>
    </row>
    <row r="16" spans="1:17">
      <c r="A16" s="1" t="s">
        <v>66</v>
      </c>
      <c r="C16" s="6">
        <v>10148705</v>
      </c>
      <c r="D16" s="6"/>
      <c r="E16" s="6">
        <v>78487131196</v>
      </c>
      <c r="F16" s="6"/>
      <c r="G16" s="6">
        <v>81412744056</v>
      </c>
      <c r="H16" s="6"/>
      <c r="I16" s="6">
        <f t="shared" si="0"/>
        <v>-2925612860</v>
      </c>
      <c r="J16" s="6"/>
      <c r="K16" s="6">
        <v>10148705</v>
      </c>
      <c r="L16" s="6"/>
      <c r="M16" s="6">
        <v>78487131196</v>
      </c>
      <c r="N16" s="6"/>
      <c r="O16" s="6">
        <v>93278539505</v>
      </c>
      <c r="P16" s="6"/>
      <c r="Q16" s="6">
        <f t="shared" si="1"/>
        <v>-14791408309</v>
      </c>
    </row>
    <row r="17" spans="1:17">
      <c r="A17" s="1" t="s">
        <v>67</v>
      </c>
      <c r="C17" s="6">
        <v>1556647</v>
      </c>
      <c r="D17" s="6"/>
      <c r="E17" s="6">
        <v>17033613533</v>
      </c>
      <c r="F17" s="6"/>
      <c r="G17" s="6">
        <v>5238740384</v>
      </c>
      <c r="H17" s="6"/>
      <c r="I17" s="6">
        <f t="shared" si="0"/>
        <v>11794873149</v>
      </c>
      <c r="J17" s="6"/>
      <c r="K17" s="6">
        <v>1556647</v>
      </c>
      <c r="L17" s="6"/>
      <c r="M17" s="6">
        <v>17033613533</v>
      </c>
      <c r="N17" s="6"/>
      <c r="O17" s="6">
        <v>23466494397</v>
      </c>
      <c r="P17" s="6"/>
      <c r="Q17" s="6">
        <f t="shared" si="1"/>
        <v>-6432880864</v>
      </c>
    </row>
    <row r="18" spans="1:17">
      <c r="A18" s="1" t="s">
        <v>65</v>
      </c>
      <c r="C18" s="6">
        <v>45861974</v>
      </c>
      <c r="D18" s="6"/>
      <c r="E18" s="6">
        <v>600408384504</v>
      </c>
      <c r="F18" s="6"/>
      <c r="G18" s="6">
        <v>635511987850</v>
      </c>
      <c r="H18" s="6"/>
      <c r="I18" s="6">
        <f t="shared" si="0"/>
        <v>-35103603346</v>
      </c>
      <c r="J18" s="6"/>
      <c r="K18" s="6">
        <v>45861974</v>
      </c>
      <c r="L18" s="6"/>
      <c r="M18" s="6">
        <v>600408384504</v>
      </c>
      <c r="N18" s="6"/>
      <c r="O18" s="6">
        <v>678411326485</v>
      </c>
      <c r="P18" s="6"/>
      <c r="Q18" s="6">
        <f t="shared" si="1"/>
        <v>-78002941981</v>
      </c>
    </row>
    <row r="19" spans="1:17">
      <c r="A19" s="1" t="s">
        <v>47</v>
      </c>
      <c r="C19" s="6">
        <v>10944108</v>
      </c>
      <c r="D19" s="6"/>
      <c r="E19" s="6">
        <v>224651155010</v>
      </c>
      <c r="F19" s="6"/>
      <c r="G19" s="6">
        <v>238772084753</v>
      </c>
      <c r="H19" s="6"/>
      <c r="I19" s="6">
        <f t="shared" si="0"/>
        <v>-14120929743</v>
      </c>
      <c r="J19" s="6"/>
      <c r="K19" s="6">
        <v>10944108</v>
      </c>
      <c r="L19" s="6"/>
      <c r="M19" s="6">
        <v>224651155010</v>
      </c>
      <c r="N19" s="6"/>
      <c r="O19" s="6">
        <v>284050443457</v>
      </c>
      <c r="P19" s="6"/>
      <c r="Q19" s="6">
        <f t="shared" si="1"/>
        <v>-59399288447</v>
      </c>
    </row>
    <row r="20" spans="1:17">
      <c r="A20" s="1" t="s">
        <v>81</v>
      </c>
      <c r="C20" s="6">
        <v>5440000</v>
      </c>
      <c r="D20" s="6"/>
      <c r="E20" s="6">
        <v>76031305920</v>
      </c>
      <c r="F20" s="6"/>
      <c r="G20" s="6">
        <v>88268777136</v>
      </c>
      <c r="H20" s="6"/>
      <c r="I20" s="6">
        <f t="shared" si="0"/>
        <v>-12237471216</v>
      </c>
      <c r="J20" s="6"/>
      <c r="K20" s="6">
        <v>5440000</v>
      </c>
      <c r="L20" s="6"/>
      <c r="M20" s="6">
        <v>76031305920</v>
      </c>
      <c r="N20" s="6"/>
      <c r="O20" s="6">
        <v>93835941857</v>
      </c>
      <c r="P20" s="6"/>
      <c r="Q20" s="6">
        <f t="shared" si="1"/>
        <v>-17804635937</v>
      </c>
    </row>
    <row r="21" spans="1:17">
      <c r="A21" s="1" t="s">
        <v>77</v>
      </c>
      <c r="C21" s="6">
        <v>11546874</v>
      </c>
      <c r="D21" s="6"/>
      <c r="E21" s="6">
        <v>133950245063</v>
      </c>
      <c r="F21" s="6"/>
      <c r="G21" s="6">
        <v>162071761807</v>
      </c>
      <c r="H21" s="6"/>
      <c r="I21" s="6">
        <f t="shared" si="0"/>
        <v>-28121516744</v>
      </c>
      <c r="J21" s="6"/>
      <c r="K21" s="6">
        <v>11546874</v>
      </c>
      <c r="L21" s="6"/>
      <c r="M21" s="6">
        <v>133950245063</v>
      </c>
      <c r="N21" s="6"/>
      <c r="O21" s="6">
        <v>245048403928</v>
      </c>
      <c r="P21" s="6"/>
      <c r="Q21" s="6">
        <f t="shared" si="1"/>
        <v>-111098158865</v>
      </c>
    </row>
    <row r="22" spans="1:17">
      <c r="A22" s="1" t="s">
        <v>82</v>
      </c>
      <c r="C22" s="6">
        <v>55542685</v>
      </c>
      <c r="D22" s="6"/>
      <c r="E22" s="6">
        <v>1164425425051</v>
      </c>
      <c r="F22" s="6"/>
      <c r="G22" s="6">
        <v>1339682362601</v>
      </c>
      <c r="H22" s="6"/>
      <c r="I22" s="6">
        <f t="shared" si="0"/>
        <v>-175256937550</v>
      </c>
      <c r="J22" s="6"/>
      <c r="K22" s="6">
        <v>55542685</v>
      </c>
      <c r="L22" s="6"/>
      <c r="M22" s="6">
        <v>1164425425051</v>
      </c>
      <c r="N22" s="6"/>
      <c r="O22" s="6">
        <v>896094104496</v>
      </c>
      <c r="P22" s="6"/>
      <c r="Q22" s="6">
        <f t="shared" si="1"/>
        <v>268331320555</v>
      </c>
    </row>
    <row r="23" spans="1:17">
      <c r="A23" s="1" t="s">
        <v>93</v>
      </c>
      <c r="C23" s="6">
        <v>20719998</v>
      </c>
      <c r="D23" s="6"/>
      <c r="E23" s="6">
        <v>99894062957</v>
      </c>
      <c r="F23" s="6"/>
      <c r="G23" s="6">
        <v>77755993474</v>
      </c>
      <c r="H23" s="6"/>
      <c r="I23" s="6">
        <f t="shared" si="0"/>
        <v>22138069483</v>
      </c>
      <c r="J23" s="6"/>
      <c r="K23" s="6">
        <v>20719998</v>
      </c>
      <c r="L23" s="6"/>
      <c r="M23" s="6">
        <v>99894062957</v>
      </c>
      <c r="N23" s="6"/>
      <c r="O23" s="6">
        <v>143208804376</v>
      </c>
      <c r="P23" s="6"/>
      <c r="Q23" s="6">
        <f t="shared" si="1"/>
        <v>-43314741419</v>
      </c>
    </row>
    <row r="24" spans="1:17">
      <c r="A24" s="1" t="s">
        <v>41</v>
      </c>
      <c r="C24" s="6">
        <v>7178060</v>
      </c>
      <c r="D24" s="6"/>
      <c r="E24" s="6">
        <v>45666243475</v>
      </c>
      <c r="F24" s="6"/>
      <c r="G24" s="6">
        <v>64891148211</v>
      </c>
      <c r="H24" s="6"/>
      <c r="I24" s="6">
        <f t="shared" si="0"/>
        <v>-19224904736</v>
      </c>
      <c r="J24" s="6"/>
      <c r="K24" s="6">
        <v>7178060</v>
      </c>
      <c r="L24" s="6"/>
      <c r="M24" s="6">
        <v>45666243475</v>
      </c>
      <c r="N24" s="6"/>
      <c r="O24" s="6">
        <v>271181268264</v>
      </c>
      <c r="P24" s="6"/>
      <c r="Q24" s="6">
        <f t="shared" si="1"/>
        <v>-225515024789</v>
      </c>
    </row>
    <row r="25" spans="1:17">
      <c r="A25" s="1" t="s">
        <v>27</v>
      </c>
      <c r="C25" s="6">
        <v>994448</v>
      </c>
      <c r="D25" s="6"/>
      <c r="E25" s="6">
        <v>48121690754</v>
      </c>
      <c r="F25" s="6"/>
      <c r="G25" s="6">
        <v>56850706668</v>
      </c>
      <c r="H25" s="6"/>
      <c r="I25" s="6">
        <f t="shared" si="0"/>
        <v>-8729015914</v>
      </c>
      <c r="J25" s="6"/>
      <c r="K25" s="6">
        <v>994448</v>
      </c>
      <c r="L25" s="6"/>
      <c r="M25" s="6">
        <v>48121690754</v>
      </c>
      <c r="N25" s="6"/>
      <c r="O25" s="6">
        <v>35251016683</v>
      </c>
      <c r="P25" s="6"/>
      <c r="Q25" s="6">
        <f t="shared" si="1"/>
        <v>12870674071</v>
      </c>
    </row>
    <row r="26" spans="1:17">
      <c r="A26" s="1" t="s">
        <v>72</v>
      </c>
      <c r="C26" s="6">
        <v>4207887</v>
      </c>
      <c r="D26" s="6"/>
      <c r="E26" s="6">
        <v>45007466778</v>
      </c>
      <c r="F26" s="6"/>
      <c r="G26" s="6">
        <v>63926006356</v>
      </c>
      <c r="H26" s="6"/>
      <c r="I26" s="6">
        <f t="shared" si="0"/>
        <v>-18918539578</v>
      </c>
      <c r="J26" s="6"/>
      <c r="K26" s="6">
        <v>4207887</v>
      </c>
      <c r="L26" s="6"/>
      <c r="M26" s="6">
        <v>45007466778</v>
      </c>
      <c r="N26" s="6"/>
      <c r="O26" s="6">
        <v>18326075857</v>
      </c>
      <c r="P26" s="6"/>
      <c r="Q26" s="6">
        <f t="shared" si="1"/>
        <v>26681390921</v>
      </c>
    </row>
    <row r="27" spans="1:17">
      <c r="A27" s="1" t="s">
        <v>78</v>
      </c>
      <c r="C27" s="6">
        <v>91735822</v>
      </c>
      <c r="D27" s="6"/>
      <c r="E27" s="6">
        <v>188398527312</v>
      </c>
      <c r="F27" s="6"/>
      <c r="G27" s="6">
        <v>214022915587</v>
      </c>
      <c r="H27" s="6"/>
      <c r="I27" s="6">
        <f t="shared" si="0"/>
        <v>-25624388275</v>
      </c>
      <c r="J27" s="6"/>
      <c r="K27" s="6">
        <v>91735822</v>
      </c>
      <c r="L27" s="6"/>
      <c r="M27" s="6">
        <v>188398527312</v>
      </c>
      <c r="N27" s="6"/>
      <c r="O27" s="6">
        <v>294413408111</v>
      </c>
      <c r="P27" s="6"/>
      <c r="Q27" s="6">
        <f t="shared" si="1"/>
        <v>-106014880799</v>
      </c>
    </row>
    <row r="28" spans="1:17">
      <c r="A28" s="1" t="s">
        <v>84</v>
      </c>
      <c r="C28" s="6">
        <v>8217393</v>
      </c>
      <c r="D28" s="6"/>
      <c r="E28" s="6">
        <v>133146542039</v>
      </c>
      <c r="F28" s="6"/>
      <c r="G28" s="6">
        <v>158468890526</v>
      </c>
      <c r="H28" s="6"/>
      <c r="I28" s="6">
        <f t="shared" si="0"/>
        <v>-25322348487</v>
      </c>
      <c r="J28" s="6"/>
      <c r="K28" s="6">
        <v>8217393</v>
      </c>
      <c r="L28" s="6"/>
      <c r="M28" s="6">
        <v>133146542039</v>
      </c>
      <c r="N28" s="6"/>
      <c r="O28" s="6">
        <v>223735201647</v>
      </c>
      <c r="P28" s="6"/>
      <c r="Q28" s="6">
        <f t="shared" si="1"/>
        <v>-90588659608</v>
      </c>
    </row>
    <row r="29" spans="1:17">
      <c r="A29" s="1" t="s">
        <v>24</v>
      </c>
      <c r="C29" s="6">
        <v>2370000</v>
      </c>
      <c r="D29" s="6"/>
      <c r="E29" s="6">
        <v>388699693515</v>
      </c>
      <c r="F29" s="6"/>
      <c r="G29" s="6">
        <v>422770160836</v>
      </c>
      <c r="H29" s="6"/>
      <c r="I29" s="6">
        <f t="shared" si="0"/>
        <v>-34070467321</v>
      </c>
      <c r="J29" s="6"/>
      <c r="K29" s="6">
        <v>2370000</v>
      </c>
      <c r="L29" s="6"/>
      <c r="M29" s="6">
        <v>388699693515</v>
      </c>
      <c r="N29" s="6"/>
      <c r="O29" s="6">
        <v>341393251636</v>
      </c>
      <c r="P29" s="6"/>
      <c r="Q29" s="6">
        <f t="shared" si="1"/>
        <v>47306441879</v>
      </c>
    </row>
    <row r="30" spans="1:17">
      <c r="A30" s="1" t="s">
        <v>36</v>
      </c>
      <c r="C30" s="6">
        <v>23508281</v>
      </c>
      <c r="D30" s="6"/>
      <c r="E30" s="6">
        <v>133667286484</v>
      </c>
      <c r="F30" s="6"/>
      <c r="G30" s="6">
        <v>133199918349</v>
      </c>
      <c r="H30" s="6"/>
      <c r="I30" s="6">
        <f t="shared" si="0"/>
        <v>467368135</v>
      </c>
      <c r="J30" s="6"/>
      <c r="K30" s="6">
        <v>23508281</v>
      </c>
      <c r="L30" s="6"/>
      <c r="M30" s="6">
        <v>133667286484</v>
      </c>
      <c r="N30" s="6"/>
      <c r="O30" s="6">
        <v>143023865460</v>
      </c>
      <c r="P30" s="6"/>
      <c r="Q30" s="6">
        <f t="shared" si="1"/>
        <v>-9356578976</v>
      </c>
    </row>
    <row r="31" spans="1:17">
      <c r="A31" s="1" t="s">
        <v>37</v>
      </c>
      <c r="C31" s="6">
        <v>12239749</v>
      </c>
      <c r="D31" s="6"/>
      <c r="E31" s="6">
        <v>75678257909</v>
      </c>
      <c r="F31" s="6"/>
      <c r="G31" s="6">
        <v>69716465887</v>
      </c>
      <c r="H31" s="6"/>
      <c r="I31" s="6">
        <f t="shared" si="0"/>
        <v>5961792022</v>
      </c>
      <c r="J31" s="6"/>
      <c r="K31" s="6">
        <v>12239749</v>
      </c>
      <c r="L31" s="6"/>
      <c r="M31" s="6">
        <v>75678257909</v>
      </c>
      <c r="N31" s="6"/>
      <c r="O31" s="6">
        <v>87115165100</v>
      </c>
      <c r="P31" s="6"/>
      <c r="Q31" s="6">
        <f t="shared" si="1"/>
        <v>-11436907191</v>
      </c>
    </row>
    <row r="32" spans="1:17">
      <c r="A32" s="1" t="s">
        <v>30</v>
      </c>
      <c r="C32" s="6">
        <v>5675000</v>
      </c>
      <c r="D32" s="6"/>
      <c r="E32" s="6">
        <v>569256897712</v>
      </c>
      <c r="F32" s="6"/>
      <c r="G32" s="6">
        <v>613604725462</v>
      </c>
      <c r="H32" s="6"/>
      <c r="I32" s="6">
        <f t="shared" si="0"/>
        <v>-44347827750</v>
      </c>
      <c r="J32" s="6"/>
      <c r="K32" s="6">
        <v>5675000</v>
      </c>
      <c r="L32" s="6"/>
      <c r="M32" s="6">
        <v>569256897712</v>
      </c>
      <c r="N32" s="6"/>
      <c r="O32" s="6">
        <v>340786930836</v>
      </c>
      <c r="P32" s="6"/>
      <c r="Q32" s="6">
        <f t="shared" si="1"/>
        <v>228469966876</v>
      </c>
    </row>
    <row r="33" spans="1:17">
      <c r="A33" s="1" t="s">
        <v>60</v>
      </c>
      <c r="C33" s="6">
        <v>290100</v>
      </c>
      <c r="D33" s="6"/>
      <c r="E33" s="6">
        <v>344253490267</v>
      </c>
      <c r="F33" s="6"/>
      <c r="G33" s="6">
        <v>378801195388</v>
      </c>
      <c r="H33" s="6"/>
      <c r="I33" s="6">
        <f t="shared" si="0"/>
        <v>-34547705121</v>
      </c>
      <c r="J33" s="6"/>
      <c r="K33" s="6">
        <v>290100</v>
      </c>
      <c r="L33" s="6"/>
      <c r="M33" s="6">
        <v>344253490267</v>
      </c>
      <c r="N33" s="6"/>
      <c r="O33" s="6">
        <v>316767474413</v>
      </c>
      <c r="P33" s="6"/>
      <c r="Q33" s="6">
        <f t="shared" si="1"/>
        <v>27486015854</v>
      </c>
    </row>
    <row r="34" spans="1:17">
      <c r="A34" s="1" t="s">
        <v>34</v>
      </c>
      <c r="C34" s="6">
        <v>3892776</v>
      </c>
      <c r="D34" s="6"/>
      <c r="E34" s="6">
        <v>446669542034</v>
      </c>
      <c r="F34" s="6"/>
      <c r="G34" s="6">
        <v>470661148727</v>
      </c>
      <c r="H34" s="6"/>
      <c r="I34" s="6">
        <f t="shared" si="0"/>
        <v>-23991606693</v>
      </c>
      <c r="J34" s="6"/>
      <c r="K34" s="6">
        <v>3892776</v>
      </c>
      <c r="L34" s="6"/>
      <c r="M34" s="6">
        <v>446669542034</v>
      </c>
      <c r="N34" s="6"/>
      <c r="O34" s="6">
        <v>305389935522</v>
      </c>
      <c r="P34" s="6"/>
      <c r="Q34" s="6">
        <f t="shared" si="1"/>
        <v>141279606512</v>
      </c>
    </row>
    <row r="35" spans="1:17">
      <c r="A35" s="1" t="s">
        <v>51</v>
      </c>
      <c r="C35" s="6">
        <v>11359792</v>
      </c>
      <c r="D35" s="6"/>
      <c r="E35" s="6">
        <v>45112343944</v>
      </c>
      <c r="F35" s="6"/>
      <c r="G35" s="6">
        <v>44412227467</v>
      </c>
      <c r="H35" s="6"/>
      <c r="I35" s="6">
        <f t="shared" si="0"/>
        <v>700116477</v>
      </c>
      <c r="J35" s="6"/>
      <c r="K35" s="6">
        <v>11359792</v>
      </c>
      <c r="L35" s="6"/>
      <c r="M35" s="6">
        <v>45112343944</v>
      </c>
      <c r="N35" s="6"/>
      <c r="O35" s="6">
        <v>109568228608</v>
      </c>
      <c r="P35" s="6"/>
      <c r="Q35" s="6">
        <f t="shared" si="1"/>
        <v>-64455884664</v>
      </c>
    </row>
    <row r="36" spans="1:17">
      <c r="A36" s="1" t="s">
        <v>33</v>
      </c>
      <c r="C36" s="6">
        <v>8769709</v>
      </c>
      <c r="D36" s="6"/>
      <c r="E36" s="6">
        <v>216630601401</v>
      </c>
      <c r="F36" s="6"/>
      <c r="G36" s="6">
        <v>231273631806</v>
      </c>
      <c r="H36" s="6"/>
      <c r="I36" s="6">
        <f t="shared" si="0"/>
        <v>-14643030405</v>
      </c>
      <c r="J36" s="6"/>
      <c r="K36" s="6">
        <v>8769709</v>
      </c>
      <c r="L36" s="6"/>
      <c r="M36" s="6">
        <v>216630601401</v>
      </c>
      <c r="N36" s="6"/>
      <c r="O36" s="6">
        <v>248615216466</v>
      </c>
      <c r="P36" s="6"/>
      <c r="Q36" s="6">
        <f t="shared" si="1"/>
        <v>-31984615065</v>
      </c>
    </row>
    <row r="37" spans="1:17">
      <c r="A37" s="1" t="s">
        <v>71</v>
      </c>
      <c r="C37" s="6">
        <v>561012</v>
      </c>
      <c r="D37" s="6"/>
      <c r="E37" s="6">
        <v>19044566369</v>
      </c>
      <c r="F37" s="6"/>
      <c r="G37" s="6">
        <v>17537173605</v>
      </c>
      <c r="H37" s="6"/>
      <c r="I37" s="6">
        <f t="shared" si="0"/>
        <v>1507392764</v>
      </c>
      <c r="J37" s="6"/>
      <c r="K37" s="6">
        <v>561012</v>
      </c>
      <c r="L37" s="6"/>
      <c r="M37" s="6">
        <v>19044566369</v>
      </c>
      <c r="N37" s="6"/>
      <c r="O37" s="6">
        <v>16913136480</v>
      </c>
      <c r="P37" s="6"/>
      <c r="Q37" s="6">
        <f t="shared" si="1"/>
        <v>2131429889</v>
      </c>
    </row>
    <row r="38" spans="1:17">
      <c r="A38" s="1" t="s">
        <v>62</v>
      </c>
      <c r="C38" s="6">
        <v>91400</v>
      </c>
      <c r="D38" s="6"/>
      <c r="E38" s="6">
        <v>108564773188</v>
      </c>
      <c r="F38" s="6"/>
      <c r="G38" s="6">
        <v>119439005586</v>
      </c>
      <c r="H38" s="6"/>
      <c r="I38" s="6">
        <f t="shared" si="0"/>
        <v>-10874232398</v>
      </c>
      <c r="J38" s="6"/>
      <c r="K38" s="6">
        <v>91400</v>
      </c>
      <c r="L38" s="6"/>
      <c r="M38" s="6">
        <v>108564773188</v>
      </c>
      <c r="N38" s="6"/>
      <c r="O38" s="6">
        <v>93648316453</v>
      </c>
      <c r="P38" s="6"/>
      <c r="Q38" s="6">
        <f t="shared" si="1"/>
        <v>14916456735</v>
      </c>
    </row>
    <row r="39" spans="1:17">
      <c r="A39" s="1" t="s">
        <v>68</v>
      </c>
      <c r="C39" s="6">
        <v>178047</v>
      </c>
      <c r="D39" s="6"/>
      <c r="E39" s="6">
        <v>2752157496</v>
      </c>
      <c r="F39" s="6"/>
      <c r="G39" s="6">
        <v>2334466712</v>
      </c>
      <c r="H39" s="6"/>
      <c r="I39" s="6">
        <f t="shared" si="0"/>
        <v>417690784</v>
      </c>
      <c r="J39" s="6"/>
      <c r="K39" s="6">
        <v>178047</v>
      </c>
      <c r="L39" s="6"/>
      <c r="M39" s="6">
        <v>2752157496</v>
      </c>
      <c r="N39" s="6"/>
      <c r="O39" s="6">
        <v>2424396101</v>
      </c>
      <c r="P39" s="6"/>
      <c r="Q39" s="6">
        <f t="shared" si="1"/>
        <v>327761395</v>
      </c>
    </row>
    <row r="40" spans="1:17">
      <c r="A40" s="1" t="s">
        <v>26</v>
      </c>
      <c r="C40" s="6">
        <v>22394695</v>
      </c>
      <c r="D40" s="6"/>
      <c r="E40" s="6">
        <v>230183357479</v>
      </c>
      <c r="F40" s="6"/>
      <c r="G40" s="6">
        <v>257562589957</v>
      </c>
      <c r="H40" s="6"/>
      <c r="I40" s="6">
        <f t="shared" si="0"/>
        <v>-27379232478</v>
      </c>
      <c r="J40" s="6"/>
      <c r="K40" s="6">
        <v>22394695</v>
      </c>
      <c r="L40" s="6"/>
      <c r="M40" s="6">
        <v>230183357479</v>
      </c>
      <c r="N40" s="6"/>
      <c r="O40" s="6">
        <v>198256181730</v>
      </c>
      <c r="P40" s="6"/>
      <c r="Q40" s="6">
        <f t="shared" si="1"/>
        <v>31927175749</v>
      </c>
    </row>
    <row r="41" spans="1:17">
      <c r="A41" s="1" t="s">
        <v>35</v>
      </c>
      <c r="C41" s="6">
        <v>4950000</v>
      </c>
      <c r="D41" s="6"/>
      <c r="E41" s="6">
        <v>351164713432</v>
      </c>
      <c r="F41" s="6"/>
      <c r="G41" s="6">
        <v>345400412869</v>
      </c>
      <c r="H41" s="6"/>
      <c r="I41" s="6">
        <f t="shared" si="0"/>
        <v>5764300563</v>
      </c>
      <c r="J41" s="6"/>
      <c r="K41" s="6">
        <v>4950000</v>
      </c>
      <c r="L41" s="6"/>
      <c r="M41" s="6">
        <v>351164713432</v>
      </c>
      <c r="N41" s="6"/>
      <c r="O41" s="6">
        <v>280185815741</v>
      </c>
      <c r="P41" s="6"/>
      <c r="Q41" s="6">
        <f t="shared" si="1"/>
        <v>70978897691</v>
      </c>
    </row>
    <row r="42" spans="1:17">
      <c r="A42" s="1" t="s">
        <v>53</v>
      </c>
      <c r="C42" s="6">
        <v>72100000</v>
      </c>
      <c r="D42" s="6"/>
      <c r="E42" s="6">
        <v>432176160150</v>
      </c>
      <c r="F42" s="6"/>
      <c r="G42" s="6">
        <v>417371773519</v>
      </c>
      <c r="H42" s="6"/>
      <c r="I42" s="6">
        <f t="shared" si="0"/>
        <v>14804386631</v>
      </c>
      <c r="J42" s="6"/>
      <c r="K42" s="6">
        <v>72100000</v>
      </c>
      <c r="L42" s="6"/>
      <c r="M42" s="6">
        <v>432176160150</v>
      </c>
      <c r="N42" s="6"/>
      <c r="O42" s="6">
        <v>537532537513</v>
      </c>
      <c r="P42" s="6"/>
      <c r="Q42" s="6">
        <f t="shared" si="1"/>
        <v>-105356377363</v>
      </c>
    </row>
    <row r="43" spans="1:17">
      <c r="A43" s="1" t="s">
        <v>52</v>
      </c>
      <c r="C43" s="6">
        <v>247447044</v>
      </c>
      <c r="D43" s="6"/>
      <c r="E43" s="6">
        <v>234905871054</v>
      </c>
      <c r="F43" s="6"/>
      <c r="G43" s="6">
        <v>214991568371</v>
      </c>
      <c r="H43" s="6"/>
      <c r="I43" s="6">
        <f t="shared" si="0"/>
        <v>19914302683</v>
      </c>
      <c r="J43" s="6"/>
      <c r="K43" s="6">
        <v>247447044</v>
      </c>
      <c r="L43" s="6"/>
      <c r="M43" s="6">
        <v>234905871054</v>
      </c>
      <c r="N43" s="6"/>
      <c r="O43" s="6">
        <v>242746189908</v>
      </c>
      <c r="P43" s="6"/>
      <c r="Q43" s="6">
        <f t="shared" si="1"/>
        <v>-7840318854</v>
      </c>
    </row>
    <row r="44" spans="1:17">
      <c r="A44" s="1" t="s">
        <v>23</v>
      </c>
      <c r="C44" s="6">
        <v>1717429</v>
      </c>
      <c r="D44" s="6"/>
      <c r="E44" s="6">
        <v>120716840132</v>
      </c>
      <c r="F44" s="6"/>
      <c r="G44" s="6">
        <v>118702331981</v>
      </c>
      <c r="H44" s="6"/>
      <c r="I44" s="6">
        <f t="shared" si="0"/>
        <v>2014508151</v>
      </c>
      <c r="J44" s="6"/>
      <c r="K44" s="6">
        <v>1717429</v>
      </c>
      <c r="L44" s="6"/>
      <c r="M44" s="6">
        <v>120716840132</v>
      </c>
      <c r="N44" s="6"/>
      <c r="O44" s="6">
        <v>71754048801</v>
      </c>
      <c r="P44" s="6"/>
      <c r="Q44" s="6">
        <f t="shared" si="1"/>
        <v>48962791331</v>
      </c>
    </row>
    <row r="45" spans="1:17">
      <c r="A45" s="1" t="s">
        <v>15</v>
      </c>
      <c r="C45" s="6">
        <v>956885</v>
      </c>
      <c r="D45" s="6"/>
      <c r="E45" s="6">
        <v>22838108737</v>
      </c>
      <c r="F45" s="6"/>
      <c r="G45" s="6">
        <v>22771525329</v>
      </c>
      <c r="H45" s="6"/>
      <c r="I45" s="6">
        <f t="shared" si="0"/>
        <v>66583408</v>
      </c>
      <c r="J45" s="6"/>
      <c r="K45" s="6">
        <v>956885</v>
      </c>
      <c r="L45" s="6"/>
      <c r="M45" s="6">
        <v>22838108737</v>
      </c>
      <c r="N45" s="6"/>
      <c r="O45" s="6">
        <v>22028778751</v>
      </c>
      <c r="P45" s="6"/>
      <c r="Q45" s="6">
        <f t="shared" si="1"/>
        <v>809329986</v>
      </c>
    </row>
    <row r="46" spans="1:17">
      <c r="A46" s="1" t="s">
        <v>61</v>
      </c>
      <c r="C46" s="6">
        <v>231600</v>
      </c>
      <c r="D46" s="6"/>
      <c r="E46" s="6">
        <v>274858865214</v>
      </c>
      <c r="F46" s="6"/>
      <c r="G46" s="6">
        <v>302142863931</v>
      </c>
      <c r="H46" s="6"/>
      <c r="I46" s="6">
        <f t="shared" si="0"/>
        <v>-27283998717</v>
      </c>
      <c r="J46" s="6"/>
      <c r="K46" s="6">
        <v>231600</v>
      </c>
      <c r="L46" s="6"/>
      <c r="M46" s="6">
        <v>274858865214</v>
      </c>
      <c r="N46" s="6"/>
      <c r="O46" s="6">
        <v>232020934551</v>
      </c>
      <c r="P46" s="6"/>
      <c r="Q46" s="6">
        <f t="shared" si="1"/>
        <v>42837930663</v>
      </c>
    </row>
    <row r="47" spans="1:17">
      <c r="A47" s="1" t="s">
        <v>29</v>
      </c>
      <c r="C47" s="6">
        <v>4900000</v>
      </c>
      <c r="D47" s="6"/>
      <c r="E47" s="6">
        <v>369453593250</v>
      </c>
      <c r="F47" s="6"/>
      <c r="G47" s="6">
        <v>434430665550</v>
      </c>
      <c r="H47" s="6"/>
      <c r="I47" s="6">
        <f t="shared" si="0"/>
        <v>-64977072300</v>
      </c>
      <c r="J47" s="6"/>
      <c r="K47" s="6">
        <v>4900000</v>
      </c>
      <c r="L47" s="6"/>
      <c r="M47" s="6">
        <v>369453593250</v>
      </c>
      <c r="N47" s="6"/>
      <c r="O47" s="6">
        <v>338697800000</v>
      </c>
      <c r="P47" s="6"/>
      <c r="Q47" s="6">
        <f t="shared" si="1"/>
        <v>30755793250</v>
      </c>
    </row>
    <row r="48" spans="1:17">
      <c r="A48" s="1" t="s">
        <v>19</v>
      </c>
      <c r="C48" s="6">
        <v>34810438</v>
      </c>
      <c r="D48" s="6"/>
      <c r="E48" s="6">
        <v>168967991509</v>
      </c>
      <c r="F48" s="6"/>
      <c r="G48" s="6">
        <v>171987043698</v>
      </c>
      <c r="H48" s="6"/>
      <c r="I48" s="6">
        <f t="shared" si="0"/>
        <v>-3019052189</v>
      </c>
      <c r="J48" s="6"/>
      <c r="K48" s="6">
        <v>34810438</v>
      </c>
      <c r="L48" s="6"/>
      <c r="M48" s="6">
        <v>168967991509</v>
      </c>
      <c r="N48" s="6"/>
      <c r="O48" s="6">
        <v>143880464315</v>
      </c>
      <c r="P48" s="6"/>
      <c r="Q48" s="6">
        <f t="shared" si="1"/>
        <v>25087527194</v>
      </c>
    </row>
    <row r="49" spans="1:17">
      <c r="A49" s="1" t="s">
        <v>74</v>
      </c>
      <c r="C49" s="6">
        <v>44178500</v>
      </c>
      <c r="D49" s="6"/>
      <c r="E49" s="6">
        <v>819904960059</v>
      </c>
      <c r="F49" s="6"/>
      <c r="G49" s="6">
        <v>978820931837</v>
      </c>
      <c r="H49" s="6"/>
      <c r="I49" s="6">
        <f t="shared" si="0"/>
        <v>-158915971778</v>
      </c>
      <c r="J49" s="6"/>
      <c r="K49" s="6">
        <v>44178500</v>
      </c>
      <c r="L49" s="6"/>
      <c r="M49" s="6">
        <v>819904960059</v>
      </c>
      <c r="N49" s="6"/>
      <c r="O49" s="6">
        <v>886807370551</v>
      </c>
      <c r="P49" s="6"/>
      <c r="Q49" s="6">
        <f t="shared" si="1"/>
        <v>-66902410492</v>
      </c>
    </row>
    <row r="50" spans="1:17">
      <c r="A50" s="1" t="s">
        <v>57</v>
      </c>
      <c r="C50" s="6">
        <v>5333787</v>
      </c>
      <c r="D50" s="6"/>
      <c r="E50" s="6">
        <v>31812305804</v>
      </c>
      <c r="F50" s="6"/>
      <c r="G50" s="6">
        <v>38133590380</v>
      </c>
      <c r="H50" s="6"/>
      <c r="I50" s="6">
        <f t="shared" si="0"/>
        <v>-6321284576</v>
      </c>
      <c r="J50" s="6"/>
      <c r="K50" s="6">
        <v>5333787</v>
      </c>
      <c r="L50" s="6"/>
      <c r="M50" s="6">
        <v>31812305804</v>
      </c>
      <c r="N50" s="6"/>
      <c r="O50" s="6">
        <v>50574425823</v>
      </c>
      <c r="P50" s="6"/>
      <c r="Q50" s="6">
        <f t="shared" si="1"/>
        <v>-18762120019</v>
      </c>
    </row>
    <row r="51" spans="1:17">
      <c r="A51" s="1" t="s">
        <v>38</v>
      </c>
      <c r="C51" s="6">
        <v>36000002</v>
      </c>
      <c r="D51" s="6"/>
      <c r="E51" s="6">
        <v>182865448159</v>
      </c>
      <c r="F51" s="6"/>
      <c r="G51" s="6">
        <v>156700736275</v>
      </c>
      <c r="H51" s="6"/>
      <c r="I51" s="6">
        <f t="shared" si="0"/>
        <v>26164711884</v>
      </c>
      <c r="J51" s="6"/>
      <c r="K51" s="6">
        <v>36000002</v>
      </c>
      <c r="L51" s="6"/>
      <c r="M51" s="6">
        <v>182865448159</v>
      </c>
      <c r="N51" s="6"/>
      <c r="O51" s="6">
        <v>275222034471</v>
      </c>
      <c r="P51" s="6"/>
      <c r="Q51" s="6">
        <f t="shared" si="1"/>
        <v>-92356586312</v>
      </c>
    </row>
    <row r="52" spans="1:17">
      <c r="A52" s="1" t="s">
        <v>83</v>
      </c>
      <c r="C52" s="6">
        <v>35533329</v>
      </c>
      <c r="D52" s="6"/>
      <c r="E52" s="6">
        <v>242308273050</v>
      </c>
      <c r="F52" s="6"/>
      <c r="G52" s="6">
        <v>243830733711</v>
      </c>
      <c r="H52" s="6"/>
      <c r="I52" s="6">
        <f t="shared" si="0"/>
        <v>-1522460661</v>
      </c>
      <c r="J52" s="6"/>
      <c r="K52" s="6">
        <v>35533329</v>
      </c>
      <c r="L52" s="6"/>
      <c r="M52" s="6">
        <v>242308273050</v>
      </c>
      <c r="N52" s="6"/>
      <c r="O52" s="6">
        <v>357152306474</v>
      </c>
      <c r="P52" s="6"/>
      <c r="Q52" s="6">
        <f t="shared" si="1"/>
        <v>-114844033424</v>
      </c>
    </row>
    <row r="53" spans="1:17">
      <c r="A53" s="1" t="s">
        <v>18</v>
      </c>
      <c r="C53" s="6">
        <v>12000000</v>
      </c>
      <c r="D53" s="6"/>
      <c r="E53" s="6">
        <v>25885062000</v>
      </c>
      <c r="F53" s="6"/>
      <c r="G53" s="6">
        <v>32028291000</v>
      </c>
      <c r="H53" s="6"/>
      <c r="I53" s="6">
        <f t="shared" si="0"/>
        <v>-6143229000</v>
      </c>
      <c r="J53" s="6"/>
      <c r="K53" s="6">
        <v>12000000</v>
      </c>
      <c r="L53" s="6"/>
      <c r="M53" s="6">
        <v>25885062000</v>
      </c>
      <c r="N53" s="6"/>
      <c r="O53" s="6">
        <v>39720826740</v>
      </c>
      <c r="P53" s="6"/>
      <c r="Q53" s="6">
        <f t="shared" si="1"/>
        <v>-13835764740</v>
      </c>
    </row>
    <row r="54" spans="1:17">
      <c r="A54" s="1" t="s">
        <v>56</v>
      </c>
      <c r="C54" s="6">
        <v>28773679</v>
      </c>
      <c r="D54" s="6"/>
      <c r="E54" s="6">
        <v>133373343769</v>
      </c>
      <c r="F54" s="6"/>
      <c r="G54" s="6">
        <v>125725040864</v>
      </c>
      <c r="H54" s="6"/>
      <c r="I54" s="6">
        <f t="shared" si="0"/>
        <v>7648302905</v>
      </c>
      <c r="J54" s="6"/>
      <c r="K54" s="6">
        <v>28773679</v>
      </c>
      <c r="L54" s="6"/>
      <c r="M54" s="6">
        <v>133373343769</v>
      </c>
      <c r="N54" s="6"/>
      <c r="O54" s="6">
        <v>143847569277</v>
      </c>
      <c r="P54" s="6"/>
      <c r="Q54" s="6">
        <f t="shared" si="1"/>
        <v>-10474225508</v>
      </c>
    </row>
    <row r="55" spans="1:17">
      <c r="A55" s="1" t="s">
        <v>55</v>
      </c>
      <c r="C55" s="6">
        <v>52995935</v>
      </c>
      <c r="D55" s="6"/>
      <c r="E55" s="6">
        <v>410381945564</v>
      </c>
      <c r="F55" s="6"/>
      <c r="G55" s="6">
        <v>422498485677</v>
      </c>
      <c r="H55" s="6"/>
      <c r="I55" s="6">
        <f t="shared" si="0"/>
        <v>-12116540113</v>
      </c>
      <c r="J55" s="6"/>
      <c r="K55" s="6">
        <v>52995935</v>
      </c>
      <c r="L55" s="6"/>
      <c r="M55" s="6">
        <v>410381945564</v>
      </c>
      <c r="N55" s="6"/>
      <c r="O55" s="6">
        <v>395271362914</v>
      </c>
      <c r="P55" s="6"/>
      <c r="Q55" s="6">
        <f t="shared" si="1"/>
        <v>15110582650</v>
      </c>
    </row>
    <row r="56" spans="1:17">
      <c r="A56" s="1" t="s">
        <v>54</v>
      </c>
      <c r="C56" s="6">
        <v>96795673</v>
      </c>
      <c r="D56" s="6"/>
      <c r="E56" s="6">
        <v>468590127691</v>
      </c>
      <c r="F56" s="6"/>
      <c r="G56" s="6">
        <v>499367004438</v>
      </c>
      <c r="H56" s="6"/>
      <c r="I56" s="6">
        <f t="shared" si="0"/>
        <v>-30776876747</v>
      </c>
      <c r="J56" s="6"/>
      <c r="K56" s="6">
        <v>96795673</v>
      </c>
      <c r="L56" s="6"/>
      <c r="M56" s="6">
        <v>468590127691</v>
      </c>
      <c r="N56" s="6"/>
      <c r="O56" s="6">
        <v>659913246195</v>
      </c>
      <c r="P56" s="6"/>
      <c r="Q56" s="6">
        <f t="shared" si="1"/>
        <v>-191323118504</v>
      </c>
    </row>
    <row r="57" spans="1:17">
      <c r="A57" s="1" t="s">
        <v>58</v>
      </c>
      <c r="C57" s="6">
        <v>37168490</v>
      </c>
      <c r="D57" s="6"/>
      <c r="E57" s="6">
        <v>410854392827</v>
      </c>
      <c r="F57" s="6"/>
      <c r="G57" s="6">
        <v>460710461076</v>
      </c>
      <c r="H57" s="6"/>
      <c r="I57" s="6">
        <f t="shared" si="0"/>
        <v>-49856068249</v>
      </c>
      <c r="J57" s="6"/>
      <c r="K57" s="6">
        <v>37168490</v>
      </c>
      <c r="L57" s="6"/>
      <c r="M57" s="6">
        <v>410854392827</v>
      </c>
      <c r="N57" s="6"/>
      <c r="O57" s="6">
        <v>495359928759</v>
      </c>
      <c r="P57" s="6"/>
      <c r="Q57" s="6">
        <f t="shared" si="1"/>
        <v>-84505535932</v>
      </c>
    </row>
    <row r="58" spans="1:17">
      <c r="A58" s="1" t="s">
        <v>59</v>
      </c>
      <c r="C58" s="6">
        <v>58933961</v>
      </c>
      <c r="D58" s="6"/>
      <c r="E58" s="6">
        <v>758067952880</v>
      </c>
      <c r="F58" s="6"/>
      <c r="G58" s="6">
        <v>856930857295</v>
      </c>
      <c r="H58" s="6"/>
      <c r="I58" s="6">
        <f t="shared" si="0"/>
        <v>-98862904415</v>
      </c>
      <c r="J58" s="6"/>
      <c r="K58" s="6">
        <v>58933961</v>
      </c>
      <c r="L58" s="6"/>
      <c r="M58" s="6">
        <v>758067952880</v>
      </c>
      <c r="N58" s="6"/>
      <c r="O58" s="6">
        <v>620397188650</v>
      </c>
      <c r="P58" s="6"/>
      <c r="Q58" s="6">
        <f t="shared" si="1"/>
        <v>137670764230</v>
      </c>
    </row>
    <row r="59" spans="1:17">
      <c r="A59" s="1" t="s">
        <v>86</v>
      </c>
      <c r="C59" s="6">
        <v>96872172</v>
      </c>
      <c r="D59" s="6"/>
      <c r="E59" s="6">
        <v>647107658914</v>
      </c>
      <c r="F59" s="6"/>
      <c r="G59" s="6">
        <v>620144839793</v>
      </c>
      <c r="H59" s="6"/>
      <c r="I59" s="6">
        <f t="shared" si="0"/>
        <v>26962819121</v>
      </c>
      <c r="J59" s="6"/>
      <c r="K59" s="6">
        <v>96872172</v>
      </c>
      <c r="L59" s="6"/>
      <c r="M59" s="6">
        <v>647107658914</v>
      </c>
      <c r="N59" s="6"/>
      <c r="O59" s="6">
        <v>589743717407</v>
      </c>
      <c r="P59" s="6"/>
      <c r="Q59" s="6">
        <f t="shared" si="1"/>
        <v>57363941507</v>
      </c>
    </row>
    <row r="60" spans="1:17">
      <c r="A60" s="1" t="s">
        <v>39</v>
      </c>
      <c r="C60" s="6">
        <v>10593117</v>
      </c>
      <c r="D60" s="6"/>
      <c r="E60" s="6">
        <v>179643300492</v>
      </c>
      <c r="F60" s="6"/>
      <c r="G60" s="6">
        <v>218499325042</v>
      </c>
      <c r="H60" s="6"/>
      <c r="I60" s="6">
        <f t="shared" si="0"/>
        <v>-38856024550</v>
      </c>
      <c r="J60" s="6"/>
      <c r="K60" s="6">
        <v>10593117</v>
      </c>
      <c r="L60" s="6"/>
      <c r="M60" s="6">
        <v>179643300492</v>
      </c>
      <c r="N60" s="6"/>
      <c r="O60" s="6">
        <v>301436980498</v>
      </c>
      <c r="P60" s="6"/>
      <c r="Q60" s="6">
        <f t="shared" si="1"/>
        <v>-121793680006</v>
      </c>
    </row>
    <row r="61" spans="1:17">
      <c r="A61" s="1" t="s">
        <v>89</v>
      </c>
      <c r="C61" s="6">
        <v>66221896</v>
      </c>
      <c r="D61" s="6"/>
      <c r="E61" s="6">
        <v>109932552450</v>
      </c>
      <c r="F61" s="6"/>
      <c r="G61" s="6">
        <v>109195517806</v>
      </c>
      <c r="H61" s="6"/>
      <c r="I61" s="6">
        <f t="shared" si="0"/>
        <v>737034644</v>
      </c>
      <c r="J61" s="6"/>
      <c r="K61" s="6">
        <v>66221896</v>
      </c>
      <c r="L61" s="6"/>
      <c r="M61" s="6">
        <v>109932552450</v>
      </c>
      <c r="N61" s="6"/>
      <c r="O61" s="6">
        <v>156771730239</v>
      </c>
      <c r="P61" s="6"/>
      <c r="Q61" s="6">
        <f t="shared" si="1"/>
        <v>-46839177789</v>
      </c>
    </row>
    <row r="62" spans="1:17">
      <c r="A62" s="1" t="s">
        <v>79</v>
      </c>
      <c r="C62" s="6">
        <v>48487561</v>
      </c>
      <c r="D62" s="6"/>
      <c r="E62" s="6">
        <v>679124755569</v>
      </c>
      <c r="F62" s="6"/>
      <c r="G62" s="6">
        <v>644618693211</v>
      </c>
      <c r="H62" s="6"/>
      <c r="I62" s="6">
        <f t="shared" si="0"/>
        <v>34506062358</v>
      </c>
      <c r="J62" s="6"/>
      <c r="K62" s="6">
        <v>48487561</v>
      </c>
      <c r="L62" s="6"/>
      <c r="M62" s="6">
        <v>679124755569</v>
      </c>
      <c r="N62" s="6"/>
      <c r="O62" s="6">
        <v>613601907705</v>
      </c>
      <c r="P62" s="6"/>
      <c r="Q62" s="6">
        <f t="shared" si="1"/>
        <v>65522847864</v>
      </c>
    </row>
    <row r="63" spans="1:17">
      <c r="A63" s="1" t="s">
        <v>92</v>
      </c>
      <c r="C63" s="6">
        <v>4400000</v>
      </c>
      <c r="D63" s="6"/>
      <c r="E63" s="6">
        <v>54978917400</v>
      </c>
      <c r="F63" s="6"/>
      <c r="G63" s="6">
        <v>56553492600</v>
      </c>
      <c r="H63" s="6"/>
      <c r="I63" s="6">
        <f t="shared" si="0"/>
        <v>-1574575200</v>
      </c>
      <c r="J63" s="6"/>
      <c r="K63" s="6">
        <v>4400000</v>
      </c>
      <c r="L63" s="6"/>
      <c r="M63" s="6">
        <v>54978917400</v>
      </c>
      <c r="N63" s="6"/>
      <c r="O63" s="6">
        <v>72125268134</v>
      </c>
      <c r="P63" s="6"/>
      <c r="Q63" s="6">
        <f t="shared" si="1"/>
        <v>-17146350734</v>
      </c>
    </row>
    <row r="64" spans="1:17">
      <c r="A64" s="1" t="s">
        <v>40</v>
      </c>
      <c r="C64" s="6">
        <v>60880844</v>
      </c>
      <c r="D64" s="6"/>
      <c r="E64" s="6">
        <v>533774078267</v>
      </c>
      <c r="F64" s="6"/>
      <c r="G64" s="6">
        <v>554350403280</v>
      </c>
      <c r="H64" s="6"/>
      <c r="I64" s="6">
        <f t="shared" si="0"/>
        <v>-20576325013</v>
      </c>
      <c r="J64" s="6"/>
      <c r="K64" s="6">
        <v>60880844</v>
      </c>
      <c r="L64" s="6"/>
      <c r="M64" s="6">
        <v>533774078267</v>
      </c>
      <c r="N64" s="6"/>
      <c r="O64" s="6">
        <v>471200534811</v>
      </c>
      <c r="P64" s="6"/>
      <c r="Q64" s="6">
        <f t="shared" si="1"/>
        <v>62573543456</v>
      </c>
    </row>
    <row r="65" spans="1:17">
      <c r="A65" s="1" t="s">
        <v>32</v>
      </c>
      <c r="C65" s="6">
        <v>10520888</v>
      </c>
      <c r="D65" s="6"/>
      <c r="E65" s="6">
        <v>666088408347</v>
      </c>
      <c r="F65" s="6"/>
      <c r="G65" s="6">
        <v>776632520079</v>
      </c>
      <c r="H65" s="6"/>
      <c r="I65" s="6">
        <f t="shared" si="0"/>
        <v>-110544111732</v>
      </c>
      <c r="J65" s="6"/>
      <c r="K65" s="6">
        <v>10520888</v>
      </c>
      <c r="L65" s="6"/>
      <c r="M65" s="6">
        <v>666088408347</v>
      </c>
      <c r="N65" s="6"/>
      <c r="O65" s="6">
        <v>576565456926</v>
      </c>
      <c r="P65" s="6"/>
      <c r="Q65" s="6">
        <f t="shared" si="1"/>
        <v>89522951421</v>
      </c>
    </row>
    <row r="66" spans="1:17">
      <c r="A66" s="1" t="s">
        <v>90</v>
      </c>
      <c r="C66" s="6">
        <v>1506553</v>
      </c>
      <c r="D66" s="6"/>
      <c r="E66" s="6">
        <v>42022347610</v>
      </c>
      <c r="F66" s="6"/>
      <c r="G66" s="6">
        <v>43939261543</v>
      </c>
      <c r="H66" s="6"/>
      <c r="I66" s="6">
        <f t="shared" si="0"/>
        <v>-1916913933</v>
      </c>
      <c r="J66" s="6"/>
      <c r="K66" s="6">
        <v>1506553</v>
      </c>
      <c r="L66" s="6"/>
      <c r="M66" s="6">
        <v>42022347610</v>
      </c>
      <c r="N66" s="6"/>
      <c r="O66" s="6">
        <v>50962953998</v>
      </c>
      <c r="P66" s="6"/>
      <c r="Q66" s="6">
        <f t="shared" si="1"/>
        <v>-8940606388</v>
      </c>
    </row>
    <row r="67" spans="1:17">
      <c r="A67" s="1" t="s">
        <v>64</v>
      </c>
      <c r="C67" s="6">
        <v>4530397</v>
      </c>
      <c r="D67" s="6"/>
      <c r="E67" s="6">
        <v>91329786275</v>
      </c>
      <c r="F67" s="6"/>
      <c r="G67" s="6">
        <v>89663513054</v>
      </c>
      <c r="H67" s="6"/>
      <c r="I67" s="6">
        <f t="shared" si="0"/>
        <v>1666273221</v>
      </c>
      <c r="J67" s="6"/>
      <c r="K67" s="6">
        <v>4530397</v>
      </c>
      <c r="L67" s="6"/>
      <c r="M67" s="6">
        <v>91329786275</v>
      </c>
      <c r="N67" s="6"/>
      <c r="O67" s="6">
        <v>112349360159</v>
      </c>
      <c r="P67" s="6"/>
      <c r="Q67" s="6">
        <f t="shared" si="1"/>
        <v>-21019573884</v>
      </c>
    </row>
    <row r="68" spans="1:17">
      <c r="A68" s="1" t="s">
        <v>63</v>
      </c>
      <c r="C68" s="6">
        <v>1023131</v>
      </c>
      <c r="D68" s="6"/>
      <c r="E68" s="6">
        <v>36094869220</v>
      </c>
      <c r="F68" s="6"/>
      <c r="G68" s="6">
        <v>41454687783</v>
      </c>
      <c r="H68" s="6"/>
      <c r="I68" s="6">
        <f t="shared" si="0"/>
        <v>-5359818563</v>
      </c>
      <c r="J68" s="6"/>
      <c r="K68" s="6">
        <v>1023131</v>
      </c>
      <c r="L68" s="6"/>
      <c r="M68" s="6">
        <v>36094869220</v>
      </c>
      <c r="N68" s="6"/>
      <c r="O68" s="6">
        <v>41302131278</v>
      </c>
      <c r="P68" s="6"/>
      <c r="Q68" s="6">
        <f t="shared" si="1"/>
        <v>-5207262058</v>
      </c>
    </row>
    <row r="69" spans="1:17">
      <c r="A69" s="1" t="s">
        <v>50</v>
      </c>
      <c r="C69" s="6">
        <v>538214</v>
      </c>
      <c r="D69" s="6"/>
      <c r="E69" s="6">
        <v>228134307741</v>
      </c>
      <c r="F69" s="6"/>
      <c r="G69" s="6">
        <v>217567828113</v>
      </c>
      <c r="H69" s="6"/>
      <c r="I69" s="6">
        <f t="shared" si="0"/>
        <v>10566479628</v>
      </c>
      <c r="J69" s="6"/>
      <c r="K69" s="6">
        <v>538214</v>
      </c>
      <c r="L69" s="6"/>
      <c r="M69" s="6">
        <v>228134307741</v>
      </c>
      <c r="N69" s="6"/>
      <c r="O69" s="6">
        <v>218140290554</v>
      </c>
      <c r="P69" s="6"/>
      <c r="Q69" s="6">
        <f t="shared" si="1"/>
        <v>9994017187</v>
      </c>
    </row>
    <row r="70" spans="1:17">
      <c r="A70" s="1" t="s">
        <v>21</v>
      </c>
      <c r="C70" s="6">
        <v>8075669</v>
      </c>
      <c r="D70" s="6"/>
      <c r="E70" s="6">
        <v>274865666665</v>
      </c>
      <c r="F70" s="6"/>
      <c r="G70" s="6">
        <v>248133696163</v>
      </c>
      <c r="H70" s="6"/>
      <c r="I70" s="6">
        <f t="shared" si="0"/>
        <v>26731970502</v>
      </c>
      <c r="J70" s="6"/>
      <c r="K70" s="6">
        <v>8075669</v>
      </c>
      <c r="L70" s="6"/>
      <c r="M70" s="6">
        <v>274865666665</v>
      </c>
      <c r="N70" s="6"/>
      <c r="O70" s="6">
        <v>229589896841</v>
      </c>
      <c r="P70" s="6"/>
      <c r="Q70" s="6">
        <f t="shared" si="1"/>
        <v>45275769824</v>
      </c>
    </row>
    <row r="71" spans="1:17">
      <c r="A71" s="1" t="s">
        <v>85</v>
      </c>
      <c r="C71" s="6">
        <v>26374892</v>
      </c>
      <c r="D71" s="6"/>
      <c r="E71" s="6">
        <v>750882414284</v>
      </c>
      <c r="F71" s="6"/>
      <c r="G71" s="6">
        <v>740006321178</v>
      </c>
      <c r="H71" s="6"/>
      <c r="I71" s="6">
        <f t="shared" si="0"/>
        <v>10876093106</v>
      </c>
      <c r="J71" s="6"/>
      <c r="K71" s="6">
        <v>26374892</v>
      </c>
      <c r="L71" s="6"/>
      <c r="M71" s="6">
        <v>750882414284</v>
      </c>
      <c r="N71" s="6"/>
      <c r="O71" s="6">
        <v>637650709872</v>
      </c>
      <c r="P71" s="6"/>
      <c r="Q71" s="6">
        <f t="shared" si="1"/>
        <v>113231704412</v>
      </c>
    </row>
    <row r="72" spans="1:17">
      <c r="A72" s="1" t="s">
        <v>76</v>
      </c>
      <c r="C72" s="6">
        <v>162549622</v>
      </c>
      <c r="D72" s="6"/>
      <c r="E72" s="6">
        <v>1554423185826</v>
      </c>
      <c r="F72" s="6"/>
      <c r="G72" s="6">
        <v>1635887325143</v>
      </c>
      <c r="H72" s="6"/>
      <c r="I72" s="6">
        <f t="shared" si="0"/>
        <v>-81464139317</v>
      </c>
      <c r="J72" s="6"/>
      <c r="K72" s="6">
        <v>162549622</v>
      </c>
      <c r="L72" s="6"/>
      <c r="M72" s="6">
        <v>1554423185826</v>
      </c>
      <c r="N72" s="6"/>
      <c r="O72" s="6">
        <v>1478954662271</v>
      </c>
      <c r="P72" s="6"/>
      <c r="Q72" s="6">
        <f t="shared" si="1"/>
        <v>75468523555</v>
      </c>
    </row>
    <row r="73" spans="1:17">
      <c r="A73" s="1" t="s">
        <v>73</v>
      </c>
      <c r="C73" s="6">
        <v>221515906</v>
      </c>
      <c r="D73" s="6"/>
      <c r="E73" s="6">
        <v>1228704205884</v>
      </c>
      <c r="F73" s="6"/>
      <c r="G73" s="6">
        <v>1385044705199</v>
      </c>
      <c r="H73" s="6"/>
      <c r="I73" s="6">
        <f t="shared" ref="I73:I106" si="2">E73-G73</f>
        <v>-156340499315</v>
      </c>
      <c r="J73" s="6"/>
      <c r="K73" s="6">
        <v>221515906</v>
      </c>
      <c r="L73" s="6"/>
      <c r="M73" s="6">
        <v>1228704205884</v>
      </c>
      <c r="N73" s="6"/>
      <c r="O73" s="6">
        <v>1339797195657</v>
      </c>
      <c r="P73" s="6"/>
      <c r="Q73" s="6">
        <f t="shared" ref="Q73:Q106" si="3">M73-O73</f>
        <v>-111092989773</v>
      </c>
    </row>
    <row r="74" spans="1:17">
      <c r="A74" s="1" t="s">
        <v>91</v>
      </c>
      <c r="C74" s="6">
        <v>2209925</v>
      </c>
      <c r="D74" s="6"/>
      <c r="E74" s="6">
        <v>34269704761</v>
      </c>
      <c r="F74" s="6"/>
      <c r="G74" s="6">
        <v>36250855985</v>
      </c>
      <c r="H74" s="6"/>
      <c r="I74" s="6">
        <f t="shared" si="2"/>
        <v>-1981151224</v>
      </c>
      <c r="J74" s="6"/>
      <c r="K74" s="6">
        <v>2209925</v>
      </c>
      <c r="L74" s="6"/>
      <c r="M74" s="6">
        <v>34269704761</v>
      </c>
      <c r="N74" s="6"/>
      <c r="O74" s="6">
        <v>35118094786</v>
      </c>
      <c r="P74" s="6"/>
      <c r="Q74" s="6">
        <f t="shared" si="3"/>
        <v>-848390025</v>
      </c>
    </row>
    <row r="75" spans="1:17">
      <c r="A75" s="1" t="s">
        <v>31</v>
      </c>
      <c r="C75" s="6">
        <v>3837326</v>
      </c>
      <c r="D75" s="6"/>
      <c r="E75" s="6">
        <v>182218374095</v>
      </c>
      <c r="F75" s="6"/>
      <c r="G75" s="6">
        <v>191571137937</v>
      </c>
      <c r="H75" s="6"/>
      <c r="I75" s="6">
        <f t="shared" si="2"/>
        <v>-9352763842</v>
      </c>
      <c r="J75" s="6"/>
      <c r="K75" s="6">
        <v>3837326</v>
      </c>
      <c r="L75" s="6"/>
      <c r="M75" s="6">
        <v>182218374095</v>
      </c>
      <c r="N75" s="6"/>
      <c r="O75" s="6">
        <v>170660457544</v>
      </c>
      <c r="P75" s="6"/>
      <c r="Q75" s="6">
        <f t="shared" si="3"/>
        <v>11557916551</v>
      </c>
    </row>
    <row r="76" spans="1:17">
      <c r="A76" s="1" t="s">
        <v>75</v>
      </c>
      <c r="C76" s="6">
        <v>4009938</v>
      </c>
      <c r="D76" s="6"/>
      <c r="E76" s="6">
        <v>87414709594</v>
      </c>
      <c r="F76" s="6"/>
      <c r="G76" s="6">
        <v>91545439035</v>
      </c>
      <c r="H76" s="6"/>
      <c r="I76" s="6">
        <f t="shared" si="2"/>
        <v>-4130729441</v>
      </c>
      <c r="J76" s="6"/>
      <c r="K76" s="6">
        <v>4009938</v>
      </c>
      <c r="L76" s="6"/>
      <c r="M76" s="6">
        <v>87414709594</v>
      </c>
      <c r="N76" s="6"/>
      <c r="O76" s="6">
        <v>86669311440</v>
      </c>
      <c r="P76" s="6"/>
      <c r="Q76" s="6">
        <f t="shared" si="3"/>
        <v>745398154</v>
      </c>
    </row>
    <row r="77" spans="1:17">
      <c r="A77" s="1" t="s">
        <v>16</v>
      </c>
      <c r="C77" s="6">
        <v>242400000</v>
      </c>
      <c r="D77" s="6"/>
      <c r="E77" s="6">
        <v>420471221400</v>
      </c>
      <c r="F77" s="6"/>
      <c r="G77" s="6">
        <v>447699443760</v>
      </c>
      <c r="H77" s="6"/>
      <c r="I77" s="6">
        <f t="shared" si="2"/>
        <v>-27228222360</v>
      </c>
      <c r="J77" s="6"/>
      <c r="K77" s="6">
        <v>242400000</v>
      </c>
      <c r="L77" s="6"/>
      <c r="M77" s="6">
        <v>420471221400</v>
      </c>
      <c r="N77" s="6"/>
      <c r="O77" s="6">
        <v>621670917931</v>
      </c>
      <c r="P77" s="6"/>
      <c r="Q77" s="6">
        <f t="shared" si="3"/>
        <v>-201199696531</v>
      </c>
    </row>
    <row r="78" spans="1:17">
      <c r="A78" s="1" t="s">
        <v>17</v>
      </c>
      <c r="C78" s="6">
        <v>75603088</v>
      </c>
      <c r="D78" s="6"/>
      <c r="E78" s="6">
        <v>137530446852</v>
      </c>
      <c r="F78" s="6"/>
      <c r="G78" s="6">
        <v>129263589357</v>
      </c>
      <c r="H78" s="6"/>
      <c r="I78" s="6">
        <f t="shared" si="2"/>
        <v>8266857495</v>
      </c>
      <c r="J78" s="6"/>
      <c r="K78" s="6">
        <v>75603088</v>
      </c>
      <c r="L78" s="6"/>
      <c r="M78" s="6">
        <v>137530446852</v>
      </c>
      <c r="N78" s="6"/>
      <c r="O78" s="6">
        <v>172100942021</v>
      </c>
      <c r="P78" s="6"/>
      <c r="Q78" s="6">
        <f t="shared" si="3"/>
        <v>-34570495169</v>
      </c>
    </row>
    <row r="79" spans="1:17">
      <c r="A79" s="1" t="s">
        <v>46</v>
      </c>
      <c r="C79" s="6">
        <v>69831606</v>
      </c>
      <c r="D79" s="6"/>
      <c r="E79" s="6">
        <v>253021713456</v>
      </c>
      <c r="F79" s="6"/>
      <c r="G79" s="6">
        <v>255798357774</v>
      </c>
      <c r="H79" s="6"/>
      <c r="I79" s="6">
        <f t="shared" si="2"/>
        <v>-2776644318</v>
      </c>
      <c r="J79" s="6"/>
      <c r="K79" s="6">
        <v>69831606</v>
      </c>
      <c r="L79" s="6"/>
      <c r="M79" s="6">
        <v>253021713456</v>
      </c>
      <c r="N79" s="6"/>
      <c r="O79" s="6">
        <v>498833780805</v>
      </c>
      <c r="P79" s="6"/>
      <c r="Q79" s="6">
        <f t="shared" si="3"/>
        <v>-245812067349</v>
      </c>
    </row>
    <row r="80" spans="1:17">
      <c r="A80" s="1" t="s">
        <v>28</v>
      </c>
      <c r="C80" s="6">
        <v>2481543</v>
      </c>
      <c r="D80" s="6"/>
      <c r="E80" s="6">
        <v>442293262973</v>
      </c>
      <c r="F80" s="6"/>
      <c r="G80" s="6">
        <v>550232055440</v>
      </c>
      <c r="H80" s="6"/>
      <c r="I80" s="6">
        <f t="shared" si="2"/>
        <v>-107938792467</v>
      </c>
      <c r="J80" s="6"/>
      <c r="K80" s="6">
        <v>2481543</v>
      </c>
      <c r="L80" s="6"/>
      <c r="M80" s="6">
        <v>442293262973</v>
      </c>
      <c r="N80" s="6"/>
      <c r="O80" s="6">
        <v>513824197969</v>
      </c>
      <c r="P80" s="6"/>
      <c r="Q80" s="6">
        <f t="shared" si="3"/>
        <v>-71530934996</v>
      </c>
    </row>
    <row r="81" spans="1:17">
      <c r="A81" s="1" t="s">
        <v>70</v>
      </c>
      <c r="C81" s="6">
        <v>1181108</v>
      </c>
      <c r="D81" s="6"/>
      <c r="E81" s="6">
        <v>54489071707</v>
      </c>
      <c r="F81" s="6"/>
      <c r="G81" s="6">
        <v>62073631139</v>
      </c>
      <c r="H81" s="6"/>
      <c r="I81" s="6">
        <f t="shared" si="2"/>
        <v>-7584559432</v>
      </c>
      <c r="J81" s="6"/>
      <c r="K81" s="6">
        <v>1181108</v>
      </c>
      <c r="L81" s="6"/>
      <c r="M81" s="6">
        <v>54489071707</v>
      </c>
      <c r="N81" s="6"/>
      <c r="O81" s="6">
        <v>41468519988</v>
      </c>
      <c r="P81" s="6"/>
      <c r="Q81" s="6">
        <f t="shared" si="3"/>
        <v>13020551719</v>
      </c>
    </row>
    <row r="82" spans="1:17">
      <c r="A82" s="1" t="s">
        <v>25</v>
      </c>
      <c r="C82" s="6">
        <v>8660000</v>
      </c>
      <c r="D82" s="6"/>
      <c r="E82" s="6">
        <v>1237037570100</v>
      </c>
      <c r="F82" s="6"/>
      <c r="G82" s="6">
        <v>1646306892636</v>
      </c>
      <c r="H82" s="6"/>
      <c r="I82" s="6">
        <f t="shared" si="2"/>
        <v>-409269322536</v>
      </c>
      <c r="J82" s="6"/>
      <c r="K82" s="6">
        <v>8660000</v>
      </c>
      <c r="L82" s="6"/>
      <c r="M82" s="6">
        <v>1237037570100</v>
      </c>
      <c r="N82" s="6"/>
      <c r="O82" s="6">
        <v>788363957333</v>
      </c>
      <c r="P82" s="6"/>
      <c r="Q82" s="6">
        <f t="shared" si="3"/>
        <v>448673612767</v>
      </c>
    </row>
    <row r="83" spans="1:17">
      <c r="A83" s="1" t="s">
        <v>80</v>
      </c>
      <c r="C83" s="6">
        <v>6700000</v>
      </c>
      <c r="D83" s="6"/>
      <c r="E83" s="6">
        <v>182287894950</v>
      </c>
      <c r="F83" s="6"/>
      <c r="G83" s="6">
        <v>213324124050</v>
      </c>
      <c r="H83" s="6"/>
      <c r="I83" s="6">
        <f t="shared" si="2"/>
        <v>-31036229100</v>
      </c>
      <c r="J83" s="6"/>
      <c r="K83" s="6">
        <v>6700000</v>
      </c>
      <c r="L83" s="6"/>
      <c r="M83" s="6">
        <v>182287894950</v>
      </c>
      <c r="N83" s="6"/>
      <c r="O83" s="6">
        <v>123168295500</v>
      </c>
      <c r="P83" s="6"/>
      <c r="Q83" s="6">
        <f t="shared" si="3"/>
        <v>59119599450</v>
      </c>
    </row>
    <row r="84" spans="1:17">
      <c r="A84" s="1" t="s">
        <v>20</v>
      </c>
      <c r="C84" s="6">
        <v>16077906</v>
      </c>
      <c r="D84" s="6"/>
      <c r="E84" s="6">
        <v>102605996588</v>
      </c>
      <c r="F84" s="6"/>
      <c r="G84" s="6">
        <v>95254165057</v>
      </c>
      <c r="H84" s="6"/>
      <c r="I84" s="6">
        <f t="shared" si="2"/>
        <v>7351831531</v>
      </c>
      <c r="J84" s="6"/>
      <c r="K84" s="6">
        <v>16077906</v>
      </c>
      <c r="L84" s="6"/>
      <c r="M84" s="6">
        <v>102605996588</v>
      </c>
      <c r="N84" s="6"/>
      <c r="O84" s="6">
        <v>79521093927</v>
      </c>
      <c r="P84" s="6"/>
      <c r="Q84" s="6">
        <f t="shared" si="3"/>
        <v>23084902661</v>
      </c>
    </row>
    <row r="85" spans="1:17">
      <c r="A85" s="1" t="s">
        <v>22</v>
      </c>
      <c r="C85" s="6">
        <v>5836359</v>
      </c>
      <c r="D85" s="6"/>
      <c r="E85" s="6">
        <v>641370490999</v>
      </c>
      <c r="F85" s="6"/>
      <c r="G85" s="6">
        <v>629652733281</v>
      </c>
      <c r="H85" s="6"/>
      <c r="I85" s="6">
        <f t="shared" si="2"/>
        <v>11717757718</v>
      </c>
      <c r="J85" s="6"/>
      <c r="K85" s="6">
        <v>5836359</v>
      </c>
      <c r="L85" s="6"/>
      <c r="M85" s="6">
        <v>641370490999</v>
      </c>
      <c r="N85" s="6"/>
      <c r="O85" s="6">
        <v>659278828249</v>
      </c>
      <c r="P85" s="6"/>
      <c r="Q85" s="6">
        <f t="shared" si="3"/>
        <v>-17908337250</v>
      </c>
    </row>
    <row r="86" spans="1:17">
      <c r="A86" s="1" t="s">
        <v>44</v>
      </c>
      <c r="C86" s="6">
        <v>0</v>
      </c>
      <c r="D86" s="6"/>
      <c r="E86" s="6">
        <v>0</v>
      </c>
      <c r="F86" s="6"/>
      <c r="G86" s="6">
        <v>18749761880</v>
      </c>
      <c r="H86" s="6"/>
      <c r="I86" s="6">
        <f t="shared" si="2"/>
        <v>-18749761880</v>
      </c>
      <c r="J86" s="6"/>
      <c r="K86" s="6">
        <v>0</v>
      </c>
      <c r="L86" s="6"/>
      <c r="M86" s="6">
        <v>0</v>
      </c>
      <c r="N86" s="6"/>
      <c r="O86" s="6">
        <v>0</v>
      </c>
      <c r="P86" s="6"/>
      <c r="Q86" s="6">
        <f t="shared" si="3"/>
        <v>0</v>
      </c>
    </row>
    <row r="87" spans="1:17">
      <c r="A87" s="1" t="s">
        <v>48</v>
      </c>
      <c r="C87" s="6">
        <v>0</v>
      </c>
      <c r="D87" s="6"/>
      <c r="E87" s="6">
        <v>0</v>
      </c>
      <c r="F87" s="6"/>
      <c r="G87" s="6">
        <v>1910330044</v>
      </c>
      <c r="H87" s="6"/>
      <c r="I87" s="6">
        <f t="shared" si="2"/>
        <v>-1910330044</v>
      </c>
      <c r="J87" s="6"/>
      <c r="K87" s="6">
        <v>0</v>
      </c>
      <c r="L87" s="6"/>
      <c r="M87" s="6">
        <v>0</v>
      </c>
      <c r="N87" s="6"/>
      <c r="O87" s="6">
        <v>0</v>
      </c>
      <c r="P87" s="6"/>
      <c r="Q87" s="6">
        <f t="shared" si="3"/>
        <v>0</v>
      </c>
    </row>
    <row r="88" spans="1:17">
      <c r="A88" s="1" t="s">
        <v>49</v>
      </c>
      <c r="C88" s="6">
        <v>0</v>
      </c>
      <c r="D88" s="6"/>
      <c r="E88" s="6">
        <v>0</v>
      </c>
      <c r="F88" s="6"/>
      <c r="G88" s="6">
        <v>1050333045</v>
      </c>
      <c r="H88" s="6"/>
      <c r="I88" s="6">
        <f t="shared" si="2"/>
        <v>-1050333045</v>
      </c>
      <c r="J88" s="6"/>
      <c r="K88" s="6">
        <v>0</v>
      </c>
      <c r="L88" s="6"/>
      <c r="M88" s="6">
        <v>0</v>
      </c>
      <c r="N88" s="6"/>
      <c r="O88" s="6">
        <v>0</v>
      </c>
      <c r="P88" s="6"/>
      <c r="Q88" s="6">
        <f t="shared" si="3"/>
        <v>0</v>
      </c>
    </row>
    <row r="89" spans="1:17">
      <c r="A89" s="1" t="s">
        <v>148</v>
      </c>
      <c r="C89" s="6">
        <v>105000</v>
      </c>
      <c r="D89" s="6"/>
      <c r="E89" s="6">
        <v>103910162868</v>
      </c>
      <c r="F89" s="6"/>
      <c r="G89" s="6">
        <v>103406254218</v>
      </c>
      <c r="H89" s="6"/>
      <c r="I89" s="6">
        <f t="shared" si="2"/>
        <v>503908650</v>
      </c>
      <c r="J89" s="6"/>
      <c r="K89" s="6">
        <v>105000</v>
      </c>
      <c r="L89" s="6"/>
      <c r="M89" s="6">
        <v>103910162868</v>
      </c>
      <c r="N89" s="6"/>
      <c r="O89" s="6">
        <v>104123996982</v>
      </c>
      <c r="P89" s="6"/>
      <c r="Q89" s="6">
        <f t="shared" si="3"/>
        <v>-213834114</v>
      </c>
    </row>
    <row r="90" spans="1:17">
      <c r="A90" s="1" t="s">
        <v>134</v>
      </c>
      <c r="C90" s="6">
        <v>51330</v>
      </c>
      <c r="D90" s="6"/>
      <c r="E90" s="6">
        <v>46911735406</v>
      </c>
      <c r="F90" s="6"/>
      <c r="G90" s="6">
        <v>45664437200</v>
      </c>
      <c r="H90" s="6"/>
      <c r="I90" s="6">
        <f t="shared" si="2"/>
        <v>1247298206</v>
      </c>
      <c r="J90" s="6"/>
      <c r="K90" s="6">
        <v>51330</v>
      </c>
      <c r="L90" s="6"/>
      <c r="M90" s="6">
        <v>46911735406</v>
      </c>
      <c r="N90" s="6"/>
      <c r="O90" s="6">
        <v>40985837230</v>
      </c>
      <c r="P90" s="6"/>
      <c r="Q90" s="6">
        <f t="shared" si="3"/>
        <v>5925898176</v>
      </c>
    </row>
    <row r="91" spans="1:17">
      <c r="A91" s="1" t="s">
        <v>131</v>
      </c>
      <c r="C91" s="6">
        <v>5999</v>
      </c>
      <c r="D91" s="6"/>
      <c r="E91" s="6">
        <v>5547169543</v>
      </c>
      <c r="F91" s="6"/>
      <c r="G91" s="6">
        <v>5406164614</v>
      </c>
      <c r="H91" s="6"/>
      <c r="I91" s="6">
        <f t="shared" si="2"/>
        <v>141004929</v>
      </c>
      <c r="J91" s="6"/>
      <c r="K91" s="6">
        <v>5999</v>
      </c>
      <c r="L91" s="6"/>
      <c r="M91" s="6">
        <v>5547169543</v>
      </c>
      <c r="N91" s="6"/>
      <c r="O91" s="6">
        <v>5292129891</v>
      </c>
      <c r="P91" s="6"/>
      <c r="Q91" s="6">
        <f t="shared" si="3"/>
        <v>255039652</v>
      </c>
    </row>
    <row r="92" spans="1:17">
      <c r="A92" s="1" t="s">
        <v>128</v>
      </c>
      <c r="C92" s="6">
        <v>3126</v>
      </c>
      <c r="D92" s="6"/>
      <c r="E92" s="6">
        <v>2932781696</v>
      </c>
      <c r="F92" s="6"/>
      <c r="G92" s="6">
        <v>2868422772</v>
      </c>
      <c r="H92" s="6"/>
      <c r="I92" s="6">
        <f t="shared" si="2"/>
        <v>64358924</v>
      </c>
      <c r="J92" s="6"/>
      <c r="K92" s="6">
        <v>3126</v>
      </c>
      <c r="L92" s="6"/>
      <c r="M92" s="6">
        <v>2932781696</v>
      </c>
      <c r="N92" s="6"/>
      <c r="O92" s="6">
        <v>2665698746</v>
      </c>
      <c r="P92" s="6"/>
      <c r="Q92" s="6">
        <f t="shared" si="3"/>
        <v>267082950</v>
      </c>
    </row>
    <row r="93" spans="1:17">
      <c r="A93" s="1" t="s">
        <v>125</v>
      </c>
      <c r="C93" s="6">
        <v>155118</v>
      </c>
      <c r="D93" s="6"/>
      <c r="E93" s="6">
        <v>154112818587</v>
      </c>
      <c r="F93" s="6"/>
      <c r="G93" s="6">
        <v>151137264056</v>
      </c>
      <c r="H93" s="6"/>
      <c r="I93" s="6">
        <f t="shared" si="2"/>
        <v>2975554531</v>
      </c>
      <c r="J93" s="6"/>
      <c r="K93" s="6">
        <v>155118</v>
      </c>
      <c r="L93" s="6"/>
      <c r="M93" s="6">
        <v>154112818587</v>
      </c>
      <c r="N93" s="6"/>
      <c r="O93" s="6">
        <v>135659825609</v>
      </c>
      <c r="P93" s="6"/>
      <c r="Q93" s="6">
        <f t="shared" si="3"/>
        <v>18452992978</v>
      </c>
    </row>
    <row r="94" spans="1:17">
      <c r="A94" s="1" t="s">
        <v>137</v>
      </c>
      <c r="C94" s="6">
        <v>89380</v>
      </c>
      <c r="D94" s="6"/>
      <c r="E94" s="6">
        <v>80229032251</v>
      </c>
      <c r="F94" s="6"/>
      <c r="G94" s="6">
        <v>77814779834</v>
      </c>
      <c r="H94" s="6"/>
      <c r="I94" s="6">
        <f t="shared" si="2"/>
        <v>2414252417</v>
      </c>
      <c r="J94" s="6"/>
      <c r="K94" s="6">
        <v>89380</v>
      </c>
      <c r="L94" s="6"/>
      <c r="M94" s="6">
        <v>80229032251</v>
      </c>
      <c r="N94" s="6"/>
      <c r="O94" s="6">
        <v>69526734214</v>
      </c>
      <c r="P94" s="6"/>
      <c r="Q94" s="6">
        <f t="shared" si="3"/>
        <v>10702298037</v>
      </c>
    </row>
    <row r="95" spans="1:17">
      <c r="A95" s="1" t="s">
        <v>151</v>
      </c>
      <c r="C95" s="6">
        <v>500000</v>
      </c>
      <c r="D95" s="6"/>
      <c r="E95" s="6">
        <v>490861015312</v>
      </c>
      <c r="F95" s="6"/>
      <c r="G95" s="6">
        <v>487067203065</v>
      </c>
      <c r="H95" s="6"/>
      <c r="I95" s="6">
        <f t="shared" si="2"/>
        <v>3793812247</v>
      </c>
      <c r="J95" s="6"/>
      <c r="K95" s="6">
        <v>500000</v>
      </c>
      <c r="L95" s="6"/>
      <c r="M95" s="6">
        <v>490861015312</v>
      </c>
      <c r="N95" s="6"/>
      <c r="O95" s="6">
        <v>483320000000</v>
      </c>
      <c r="P95" s="6"/>
      <c r="Q95" s="6">
        <f t="shared" si="3"/>
        <v>7541015312</v>
      </c>
    </row>
    <row r="96" spans="1:17">
      <c r="A96" s="1" t="s">
        <v>154</v>
      </c>
      <c r="C96" s="6">
        <v>600000</v>
      </c>
      <c r="D96" s="6"/>
      <c r="E96" s="6">
        <v>593892337500</v>
      </c>
      <c r="F96" s="6"/>
      <c r="G96" s="6">
        <v>579614925750</v>
      </c>
      <c r="H96" s="6"/>
      <c r="I96" s="6">
        <f t="shared" si="2"/>
        <v>14277411750</v>
      </c>
      <c r="J96" s="6"/>
      <c r="K96" s="6">
        <v>600000</v>
      </c>
      <c r="L96" s="6"/>
      <c r="M96" s="6">
        <v>593892337500</v>
      </c>
      <c r="N96" s="6"/>
      <c r="O96" s="6">
        <v>575952500000</v>
      </c>
      <c r="P96" s="6"/>
      <c r="Q96" s="6">
        <f t="shared" si="3"/>
        <v>17939837500</v>
      </c>
    </row>
    <row r="97" spans="1:17">
      <c r="A97" s="1" t="s">
        <v>156</v>
      </c>
      <c r="C97" s="6">
        <v>25000</v>
      </c>
      <c r="D97" s="6"/>
      <c r="E97" s="6">
        <v>24698272626</v>
      </c>
      <c r="F97" s="6"/>
      <c r="G97" s="6">
        <v>24870391424</v>
      </c>
      <c r="H97" s="6"/>
      <c r="I97" s="6">
        <f t="shared" si="2"/>
        <v>-172118798</v>
      </c>
      <c r="J97" s="6"/>
      <c r="K97" s="6">
        <v>25000</v>
      </c>
      <c r="L97" s="6"/>
      <c r="M97" s="6">
        <v>24698272626</v>
      </c>
      <c r="N97" s="6"/>
      <c r="O97" s="6">
        <v>23754304687</v>
      </c>
      <c r="P97" s="6"/>
      <c r="Q97" s="6">
        <f t="shared" si="3"/>
        <v>943967939</v>
      </c>
    </row>
    <row r="98" spans="1:17">
      <c r="A98" s="1" t="s">
        <v>142</v>
      </c>
      <c r="C98" s="6">
        <v>23124</v>
      </c>
      <c r="D98" s="6"/>
      <c r="E98" s="6">
        <v>18929805830</v>
      </c>
      <c r="F98" s="6"/>
      <c r="G98" s="6">
        <v>18305131717</v>
      </c>
      <c r="H98" s="6"/>
      <c r="I98" s="6">
        <f t="shared" si="2"/>
        <v>624674113</v>
      </c>
      <c r="J98" s="6"/>
      <c r="K98" s="6">
        <v>23124</v>
      </c>
      <c r="L98" s="6"/>
      <c r="M98" s="6">
        <v>18929805830</v>
      </c>
      <c r="N98" s="6"/>
      <c r="O98" s="6">
        <v>17793681112</v>
      </c>
      <c r="P98" s="6"/>
      <c r="Q98" s="6">
        <f t="shared" si="3"/>
        <v>1136124718</v>
      </c>
    </row>
    <row r="99" spans="1:17">
      <c r="A99" s="1" t="s">
        <v>145</v>
      </c>
      <c r="C99" s="6">
        <v>55670</v>
      </c>
      <c r="D99" s="6"/>
      <c r="E99" s="6">
        <v>45107347518</v>
      </c>
      <c r="F99" s="6"/>
      <c r="G99" s="6">
        <v>43524435335</v>
      </c>
      <c r="H99" s="6"/>
      <c r="I99" s="6">
        <f t="shared" si="2"/>
        <v>1582912183</v>
      </c>
      <c r="J99" s="6"/>
      <c r="K99" s="6">
        <v>55670</v>
      </c>
      <c r="L99" s="6"/>
      <c r="M99" s="6">
        <v>45107347518</v>
      </c>
      <c r="N99" s="6"/>
      <c r="O99" s="6">
        <v>42361256327</v>
      </c>
      <c r="P99" s="6"/>
      <c r="Q99" s="6">
        <f t="shared" si="3"/>
        <v>2746091191</v>
      </c>
    </row>
    <row r="100" spans="1:17">
      <c r="A100" s="1" t="s">
        <v>140</v>
      </c>
      <c r="C100" s="6">
        <v>12320</v>
      </c>
      <c r="D100" s="6"/>
      <c r="E100" s="6">
        <v>10752055636</v>
      </c>
      <c r="F100" s="6"/>
      <c r="G100" s="6">
        <v>10484353606</v>
      </c>
      <c r="H100" s="6"/>
      <c r="I100" s="6">
        <f t="shared" si="2"/>
        <v>267702030</v>
      </c>
      <c r="J100" s="6"/>
      <c r="K100" s="6">
        <v>12320</v>
      </c>
      <c r="L100" s="6"/>
      <c r="M100" s="6">
        <v>10752055636</v>
      </c>
      <c r="N100" s="6"/>
      <c r="O100" s="6">
        <v>9269883369</v>
      </c>
      <c r="P100" s="6"/>
      <c r="Q100" s="6">
        <f t="shared" si="3"/>
        <v>1482172267</v>
      </c>
    </row>
    <row r="101" spans="1:17">
      <c r="A101" s="1" t="s">
        <v>119</v>
      </c>
      <c r="C101" s="6">
        <v>162728</v>
      </c>
      <c r="D101" s="6"/>
      <c r="E101" s="6">
        <v>112575976945</v>
      </c>
      <c r="F101" s="6"/>
      <c r="G101" s="6">
        <v>106409866283</v>
      </c>
      <c r="H101" s="6"/>
      <c r="I101" s="6">
        <f t="shared" si="2"/>
        <v>6166110662</v>
      </c>
      <c r="J101" s="6"/>
      <c r="K101" s="6">
        <v>162728</v>
      </c>
      <c r="L101" s="6"/>
      <c r="M101" s="6">
        <v>112575976945</v>
      </c>
      <c r="N101" s="6"/>
      <c r="O101" s="6">
        <v>103608382069</v>
      </c>
      <c r="P101" s="6"/>
      <c r="Q101" s="6">
        <f t="shared" si="3"/>
        <v>8967594876</v>
      </c>
    </row>
    <row r="102" spans="1:17">
      <c r="A102" s="1" t="s">
        <v>162</v>
      </c>
      <c r="C102" s="6">
        <v>300000</v>
      </c>
      <c r="D102" s="6"/>
      <c r="E102" s="6">
        <v>299945625000</v>
      </c>
      <c r="F102" s="6"/>
      <c r="G102" s="6">
        <v>277289832106</v>
      </c>
      <c r="H102" s="6"/>
      <c r="I102" s="6">
        <f t="shared" si="2"/>
        <v>22655792894</v>
      </c>
      <c r="J102" s="6"/>
      <c r="K102" s="6">
        <v>300000</v>
      </c>
      <c r="L102" s="6"/>
      <c r="M102" s="6">
        <v>299945625000</v>
      </c>
      <c r="N102" s="6"/>
      <c r="O102" s="6">
        <v>280623000000</v>
      </c>
      <c r="P102" s="6"/>
      <c r="Q102" s="6">
        <f t="shared" si="3"/>
        <v>19322625000</v>
      </c>
    </row>
    <row r="103" spans="1:17">
      <c r="A103" s="1" t="s">
        <v>168</v>
      </c>
      <c r="C103" s="6">
        <v>0</v>
      </c>
      <c r="D103" s="6"/>
      <c r="E103" s="6">
        <v>0</v>
      </c>
      <c r="F103" s="6"/>
      <c r="G103" s="6">
        <v>0</v>
      </c>
      <c r="H103" s="6"/>
      <c r="I103" s="6">
        <f t="shared" si="2"/>
        <v>0</v>
      </c>
      <c r="J103" s="6"/>
      <c r="K103" s="6">
        <v>50000</v>
      </c>
      <c r="L103" s="6"/>
      <c r="M103" s="6">
        <v>49990887509</v>
      </c>
      <c r="N103" s="6"/>
      <c r="O103" s="6">
        <v>50009012486</v>
      </c>
      <c r="P103" s="6"/>
      <c r="Q103" s="6">
        <f t="shared" si="3"/>
        <v>-18124977</v>
      </c>
    </row>
    <row r="104" spans="1:17">
      <c r="A104" s="1" t="s">
        <v>171</v>
      </c>
      <c r="C104" s="6">
        <v>0</v>
      </c>
      <c r="D104" s="6"/>
      <c r="E104" s="6">
        <v>0</v>
      </c>
      <c r="F104" s="6"/>
      <c r="G104" s="6">
        <v>0</v>
      </c>
      <c r="H104" s="6"/>
      <c r="I104" s="6">
        <f t="shared" si="2"/>
        <v>0</v>
      </c>
      <c r="J104" s="6"/>
      <c r="K104" s="6">
        <v>25000</v>
      </c>
      <c r="L104" s="6"/>
      <c r="M104" s="6">
        <v>24995468750</v>
      </c>
      <c r="N104" s="6"/>
      <c r="O104" s="6">
        <v>24996704830</v>
      </c>
      <c r="P104" s="6"/>
      <c r="Q104" s="6">
        <f t="shared" si="3"/>
        <v>-1236080</v>
      </c>
    </row>
    <row r="105" spans="1:17">
      <c r="A105" s="1" t="s">
        <v>122</v>
      </c>
      <c r="C105" s="6">
        <v>0</v>
      </c>
      <c r="D105" s="6"/>
      <c r="E105" s="6">
        <v>0</v>
      </c>
      <c r="F105" s="6"/>
      <c r="G105" s="6">
        <v>1735823972</v>
      </c>
      <c r="H105" s="6"/>
      <c r="I105" s="6">
        <f t="shared" si="2"/>
        <v>-1735823972</v>
      </c>
      <c r="J105" s="6"/>
      <c r="K105" s="6">
        <v>0</v>
      </c>
      <c r="L105" s="6"/>
      <c r="M105" s="6">
        <v>0</v>
      </c>
      <c r="N105" s="6"/>
      <c r="O105" s="6">
        <v>0</v>
      </c>
      <c r="P105" s="6"/>
      <c r="Q105" s="6">
        <f t="shared" si="3"/>
        <v>0</v>
      </c>
    </row>
    <row r="106" spans="1:17">
      <c r="A106" s="1" t="s">
        <v>115</v>
      </c>
      <c r="C106" s="6">
        <v>0</v>
      </c>
      <c r="D106" s="6"/>
      <c r="E106" s="6">
        <v>0</v>
      </c>
      <c r="F106" s="6"/>
      <c r="G106" s="6">
        <v>1910822500</v>
      </c>
      <c r="H106" s="6"/>
      <c r="I106" s="6">
        <f t="shared" si="2"/>
        <v>-1910822500</v>
      </c>
      <c r="J106" s="6"/>
      <c r="K106" s="6">
        <v>0</v>
      </c>
      <c r="L106" s="6"/>
      <c r="M106" s="6">
        <v>0</v>
      </c>
      <c r="N106" s="6"/>
      <c r="O106" s="6">
        <v>0</v>
      </c>
      <c r="P106" s="6"/>
      <c r="Q106" s="6">
        <f t="shared" si="3"/>
        <v>0</v>
      </c>
    </row>
    <row r="107" spans="1:17" ht="24.75" thickBot="1">
      <c r="C107" s="6"/>
      <c r="D107" s="6"/>
      <c r="E107" s="15">
        <f>SUM(E8:E106)</f>
        <v>25377033888527</v>
      </c>
      <c r="F107" s="6"/>
      <c r="G107" s="15">
        <f>SUM(G8:G106)</f>
        <v>27199983016391</v>
      </c>
      <c r="H107" s="6"/>
      <c r="I107" s="15">
        <f>SUM(I8:I106)</f>
        <v>-1822949127864</v>
      </c>
      <c r="J107" s="6"/>
      <c r="K107" s="6"/>
      <c r="L107" s="6"/>
      <c r="M107" s="15">
        <f>SUM(M8:M106)</f>
        <v>25452020244786</v>
      </c>
      <c r="N107" s="6"/>
      <c r="O107" s="15">
        <f>SUM(O8:O106)</f>
        <v>25466731147683</v>
      </c>
      <c r="P107" s="6"/>
      <c r="Q107" s="15">
        <f>SUM(Q8:Q106)</f>
        <v>-14710902897</v>
      </c>
    </row>
    <row r="108" spans="1:17" ht="24.75" thickTop="1"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>
      <c r="G109" s="3"/>
      <c r="I109" s="3"/>
      <c r="O109" s="3"/>
      <c r="Q109" s="3"/>
    </row>
    <row r="110" spans="1:17">
      <c r="F110" s="3">
        <f t="shared" ref="F110" si="4">F109-F108</f>
        <v>0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2" spans="1:17"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5:17">
      <c r="G113" s="3"/>
      <c r="I113" s="3"/>
      <c r="O113" s="3"/>
      <c r="Q113" s="3"/>
    </row>
    <row r="114" spans="5:17">
      <c r="E114" s="3"/>
      <c r="F114" s="3">
        <f t="shared" ref="F114" si="5">F113-F112</f>
        <v>0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2022-01-23T05:58:12Z</dcterms:created>
  <dcterms:modified xsi:type="dcterms:W3CDTF">2022-01-29T14:18:42Z</dcterms:modified>
</cp:coreProperties>
</file>