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بهمن- اصلاح شده\"/>
    </mc:Choice>
  </mc:AlternateContent>
  <xr:revisionPtr revIDLastSave="0" documentId="13_ncr:1_{1DA5B910-B1ED-4549-A525-F2BD3BD082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6" hidden="1">'درآمد سود سهام'!$A$7:$A$74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1" l="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8" i="11"/>
  <c r="I115" i="11"/>
  <c r="U115" i="11"/>
  <c r="G11" i="15"/>
  <c r="C10" i="15"/>
  <c r="E11" i="14"/>
  <c r="C11" i="14"/>
  <c r="C9" i="15"/>
  <c r="C8" i="15"/>
  <c r="K10" i="13"/>
  <c r="K9" i="13"/>
  <c r="K8" i="13"/>
  <c r="G10" i="13"/>
  <c r="G9" i="13"/>
  <c r="G8" i="13"/>
  <c r="E10" i="13"/>
  <c r="I10" i="13"/>
  <c r="Q47" i="12"/>
  <c r="O47" i="12"/>
  <c r="M47" i="12"/>
  <c r="K47" i="12"/>
  <c r="G47" i="12"/>
  <c r="E47" i="12"/>
  <c r="C47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7" i="12" s="1"/>
  <c r="I41" i="12"/>
  <c r="I42" i="12"/>
  <c r="I43" i="12"/>
  <c r="I44" i="12"/>
  <c r="I45" i="12"/>
  <c r="I46" i="12"/>
  <c r="I8" i="12"/>
  <c r="O115" i="11"/>
  <c r="Q115" i="11"/>
  <c r="G115" i="11"/>
  <c r="E115" i="11"/>
  <c r="M115" i="11"/>
  <c r="C115" i="11"/>
  <c r="S75" i="8"/>
  <c r="O75" i="8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8" i="11"/>
  <c r="S115" i="11" s="1"/>
  <c r="I8" i="11"/>
  <c r="C7" i="15" s="1"/>
  <c r="C11" i="15" s="1"/>
  <c r="E10" i="15" s="1"/>
  <c r="Q9" i="10"/>
  <c r="Q10" i="10"/>
  <c r="Q11" i="10"/>
  <c r="Q12" i="10"/>
  <c r="Q116" i="10" s="1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8" i="10"/>
  <c r="E116" i="10"/>
  <c r="G116" i="10"/>
  <c r="M116" i="10"/>
  <c r="O116" i="10"/>
  <c r="O106" i="9"/>
  <c r="M106" i="9"/>
  <c r="G106" i="9"/>
  <c r="E10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106" i="9" s="1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Q8" i="9"/>
  <c r="I8" i="9"/>
  <c r="I75" i="8"/>
  <c r="K75" i="8"/>
  <c r="M75" i="8"/>
  <c r="Q75" i="8"/>
  <c r="U66" i="11" l="1"/>
  <c r="U15" i="11"/>
  <c r="U19" i="11"/>
  <c r="U31" i="11"/>
  <c r="U35" i="11"/>
  <c r="U47" i="11"/>
  <c r="U51" i="11"/>
  <c r="U63" i="11"/>
  <c r="U67" i="11"/>
  <c r="U75" i="11"/>
  <c r="U79" i="11"/>
  <c r="U83" i="11"/>
  <c r="U87" i="11"/>
  <c r="U91" i="11"/>
  <c r="U95" i="11"/>
  <c r="U99" i="11"/>
  <c r="U103" i="11"/>
  <c r="U107" i="11"/>
  <c r="U111" i="11"/>
  <c r="U8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4" i="11"/>
  <c r="U68" i="11"/>
  <c r="U72" i="11"/>
  <c r="U76" i="11"/>
  <c r="U80" i="11"/>
  <c r="U84" i="11"/>
  <c r="U88" i="11"/>
  <c r="U92" i="11"/>
  <c r="U96" i="11"/>
  <c r="U100" i="11"/>
  <c r="U104" i="11"/>
  <c r="U108" i="11"/>
  <c r="U112" i="11"/>
  <c r="U60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65" i="11"/>
  <c r="U69" i="11"/>
  <c r="U73" i="11"/>
  <c r="U77" i="11"/>
  <c r="U81" i="11"/>
  <c r="U85" i="11"/>
  <c r="U89" i="11"/>
  <c r="U93" i="11"/>
  <c r="U97" i="11"/>
  <c r="U101" i="11"/>
  <c r="U105" i="11"/>
  <c r="U109" i="11"/>
  <c r="U113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70" i="11"/>
  <c r="U74" i="11"/>
  <c r="U78" i="11"/>
  <c r="U82" i="11"/>
  <c r="U86" i="11"/>
  <c r="U90" i="11"/>
  <c r="U94" i="11"/>
  <c r="U98" i="11"/>
  <c r="U102" i="11"/>
  <c r="U106" i="11"/>
  <c r="U110" i="11"/>
  <c r="U114" i="11"/>
  <c r="K115" i="11"/>
  <c r="Q106" i="9"/>
  <c r="E9" i="15" l="1"/>
  <c r="E8" i="15"/>
  <c r="E7" i="15"/>
  <c r="E11" i="15" s="1"/>
  <c r="U59" i="11"/>
  <c r="U43" i="11"/>
  <c r="U27" i="11"/>
  <c r="U11" i="11"/>
  <c r="U71" i="11"/>
  <c r="U55" i="11"/>
  <c r="U39" i="11"/>
  <c r="U23" i="11"/>
  <c r="T27" i="7"/>
  <c r="I22" i="7"/>
  <c r="K22" i="7"/>
  <c r="M22" i="7"/>
  <c r="O22" i="7"/>
  <c r="S22" i="7"/>
  <c r="Q22" i="7"/>
  <c r="K10" i="6"/>
  <c r="M10" i="6"/>
  <c r="O10" i="6"/>
  <c r="Q10" i="6"/>
  <c r="AK29" i="3"/>
  <c r="Q29" i="3"/>
  <c r="S29" i="3"/>
  <c r="W29" i="3"/>
  <c r="AA29" i="3"/>
  <c r="AI29" i="3"/>
  <c r="AG29" i="3"/>
  <c r="S10" i="6" l="1"/>
  <c r="Y88" i="1"/>
  <c r="W88" i="1"/>
  <c r="U88" i="1"/>
  <c r="O88" i="1"/>
  <c r="K88" i="1"/>
  <c r="G88" i="1"/>
  <c r="E88" i="1"/>
</calcChain>
</file>

<file path=xl/sharedStrings.xml><?xml version="1.0" encoding="utf-8"?>
<sst xmlns="http://schemas.openxmlformats.org/spreadsheetml/2006/main" count="1145" uniqueCount="318">
  <si>
    <t>صندوق سرمایه‌گذاری مشترک پیشرو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</si>
  <si>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</si>
  <si>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</si>
  <si>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</si>
  <si>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</si>
  <si>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</si>
  <si>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</si>
  <si>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</si>
  <si>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</si>
  <si>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</si>
  <si>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</si>
  <si>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</si>
  <si>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</si>
  <si>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</si>
  <si>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</si>
  <si>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</si>
  <si>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تجارت</t>
  </si>
  <si>
    <t>بانک صادرات ایران</t>
  </si>
  <si>
    <t>بانک‌ کارآفرین‌</t>
  </si>
  <si>
    <t>بیمه اتکایی امین</t>
  </si>
  <si>
    <t>پالایش نفت بندرعباس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</si>
  <si>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</si>
  <si>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</si>
  <si>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</si>
  <si>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</si>
  <si>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</si>
  <si>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</si>
  <si>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</si>
  <si>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</si>
  <si>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</si>
  <si>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</si>
  <si>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</si>
  <si>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</si>
  <si>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</si>
  <si>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</si>
  <si>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</si>
  <si>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</si>
  <si>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</si>
  <si>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</si>
  <si>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</si>
  <si>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تمام سکه طرح جدید0012رفاه</t>
  </si>
  <si>
    <t>تمام سکه طرح جدید0012صادرات</t>
  </si>
  <si>
    <t>تمام سکه طرح جدید0112سامان</t>
  </si>
  <si>
    <t>توسعه‌معادن‌وفلزات‌</t>
  </si>
  <si>
    <t>تولیدی و خدمات صنایع نسوز توکا</t>
  </si>
  <si>
    <t>ح . فجر انرژی خلیج فارس</t>
  </si>
  <si>
    <t>ح . واسپاری ملت</t>
  </si>
  <si>
    <t>ح. شرکت کی بی سی</t>
  </si>
  <si>
    <t>ح.تولیدی وخدمات صنایع نسوزتوکا</t>
  </si>
  <si>
    <t>ح.سرمایه گذاری صندوق بازنشستگی</t>
  </si>
  <si>
    <t>حفاری شمال</t>
  </si>
  <si>
    <t>داروسازی کاسپین تامین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</si>
  <si>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</si>
  <si>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</si>
  <si>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</si>
  <si>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</si>
  <si>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</si>
  <si>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</si>
  <si>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</si>
  <si>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</si>
  <si>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</si>
  <si>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</si>
  <si>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سیمان‌ارومیه‌</t>
  </si>
  <si>
    <t>سیمان‌هگمتان‌</t>
  </si>
  <si>
    <t>شرکت آهن و فولاد ارفع</t>
  </si>
  <si>
    <t>شرکت ارتباطات سیار ایران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</si>
  <si>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</si>
  <si>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</si>
  <si>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</si>
  <si>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</si>
  <si>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</si>
  <si>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</si>
  <si>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فولاد  خوزستان</t>
  </si>
  <si>
    <t>فولاد امیرکبیرکاشان</t>
  </si>
  <si>
    <t>فولاد خراسان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</si>
  <si>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</si>
  <si>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</si>
  <si>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</si>
  <si>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</si>
  <si>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</si>
  <si>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</si>
  <si>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</si>
  <si>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</si>
  <si>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</si>
  <si>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</si>
  <si>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</si>
  <si>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</si>
  <si>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</si>
  <si>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</si>
  <si>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کارخانجات‌داروپخش‌</t>
  </si>
  <si>
    <t>کالسیمین‌</t>
  </si>
  <si>
    <t>کشتیرانی جمهوری اسلامی ایران</t>
  </si>
  <si>
    <t>کویر تایر</t>
  </si>
  <si>
    <t>پالایش نفت تهران</t>
  </si>
  <si>
    <t>تعداد اوراق تبعی</t>
  </si>
  <si>
    <t>قیمت اعمال</t>
  </si>
  <si>
    <t>تاریخ اعمال</t>
  </si>
  <si>
    <t>نرخ موثر</t>
  </si>
  <si>
    <t>اختیارف ت کیمیا-28750-01/06/16</t>
  </si>
  <si>
    <t>1401/06/16</t>
  </si>
  <si>
    <t>اختیارف ت فارس11832-1401/04/12</t>
  </si>
  <si>
    <t>1401/04/12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</si>
  <si>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</si>
  <si>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</si>
  <si>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</si>
  <si>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</si>
  <si>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</si>
  <si>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</si>
  <si>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</si>
  <si>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</si>
  <si>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</si>
  <si>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</si>
  <si>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</si>
  <si>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</si>
  <si>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</si>
  <si>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</si>
  <si>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</si>
  <si>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</si>
  <si>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</si>
  <si>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</si>
  <si>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</si>
  <si>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</si>
  <si>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</si>
  <si>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</si>
  <si>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</si>
  <si>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</si>
  <si>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</si>
  <si>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</si>
  <si>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</si>
  <si>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</si>
  <si>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</si>
  <si>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</si>
  <si>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</si>
  <si>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</si>
  <si>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</si>
  <si>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</si>
  <si>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</si>
  <si>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</si>
  <si>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</si>
  <si>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</si>
  <si>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</si>
  <si>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</si>
  <si>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</si>
  <si>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</si>
  <si>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</si>
  <si>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</si>
  <si>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</si>
  <si>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</si>
  <si>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</si>
  <si>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</si>
  <si>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</si>
  <si>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</si>
  <si>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</si>
  <si>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</si>
  <si>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</si>
  <si>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</si>
  <si>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</si>
  <si>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</si>
  <si>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</si>
  <si>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</si>
  <si>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</si>
  <si>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</si>
  <si>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اسنادخزانه-م18بودجه99-010323</t>
  </si>
  <si>
    <t>1400/01/14</t>
  </si>
  <si>
    <t>1401/03/23</t>
  </si>
  <si>
    <t>اسنادخزانه-م17بودجه99-010226</t>
  </si>
  <si>
    <t>1401/02/26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</si>
  <si>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</si>
  <si>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</si>
  <si>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</si>
  <si>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</si>
  <si>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</si>
  <si>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</si>
  <si>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</si>
  <si>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</si>
  <si>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</si>
  <si>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</si>
  <si>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</si>
  <si>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</si>
  <si>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</si>
  <si>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</si>
  <si>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</si>
  <si>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</si>
  <si>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</si>
  <si>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</si>
  <si>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</si>
  <si>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</si>
  <si>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</si>
  <si>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</si>
  <si>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</si>
  <si>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</si>
  <si>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</si>
  <si>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دولت4-ش.خ 0009</t>
  </si>
  <si>
    <t>1400/09/12</t>
  </si>
  <si>
    <t>مرابحه عام دولت3-ش.خ 0005</t>
  </si>
  <si>
    <t>1400/05/24</t>
  </si>
  <si>
    <t>اجاره تامین اجتماعی-سپهر000523</t>
  </si>
  <si>
    <t>1400/05/23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</si>
  <si>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</si>
  <si>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</si>
  <si>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</si>
  <si>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</si>
  <si>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</si>
  <si>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</si>
  <si>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1400/04/19</t>
  </si>
  <si>
    <t>1400/03/17</t>
  </si>
  <si>
    <t>1400/08/15</t>
  </si>
  <si>
    <t>1400/04/26</t>
  </si>
  <si>
    <t>1400/11/25</t>
  </si>
  <si>
    <t>1400/04/24</t>
  </si>
  <si>
    <t>1400/04/31</t>
  </si>
  <si>
    <t>1400/04/29</t>
  </si>
  <si>
    <t>1400/03/18</t>
  </si>
  <si>
    <t>1400/07/17</t>
  </si>
  <si>
    <t>1400/04/14</t>
  </si>
  <si>
    <t>1400/03/29</t>
  </si>
  <si>
    <t>1400/03/26</t>
  </si>
  <si>
    <t>1400/02/30</t>
  </si>
  <si>
    <t>سیمان‌غرب‌</t>
  </si>
  <si>
    <t>1400/02/18</t>
  </si>
  <si>
    <t>1400/02/13</t>
  </si>
  <si>
    <t>1400/04/10</t>
  </si>
  <si>
    <t>1400/04/12</t>
  </si>
  <si>
    <t>معدنی و صنعتی گل گهر</t>
  </si>
  <si>
    <t>1400/05/11</t>
  </si>
  <si>
    <t>1400/04/09</t>
  </si>
  <si>
    <t>1400/04/28</t>
  </si>
  <si>
    <t>1400/08/06</t>
  </si>
  <si>
    <t>1400/04/15</t>
  </si>
  <si>
    <t>1400/03/08</t>
  </si>
  <si>
    <t>1400/10/06</t>
  </si>
  <si>
    <t>1400/10/29</t>
  </si>
  <si>
    <t>1400/04/27</t>
  </si>
  <si>
    <t>1400/07/25</t>
  </si>
  <si>
    <t>1400/03/30</t>
  </si>
  <si>
    <t>1400/02/12</t>
  </si>
  <si>
    <t>1400/02/29</t>
  </si>
  <si>
    <t>1400/03/23</t>
  </si>
  <si>
    <t>1400/07/27</t>
  </si>
  <si>
    <t>1400/04/23</t>
  </si>
  <si>
    <t>دریایی و کشتیرانی خط دریابندر</t>
  </si>
  <si>
    <t>1400/03/12</t>
  </si>
  <si>
    <t>1400/04/22</t>
  </si>
  <si>
    <t>واسپاری ملت</t>
  </si>
  <si>
    <t>1400/02/28</t>
  </si>
  <si>
    <t>1400/05/20</t>
  </si>
  <si>
    <t>1400/03/11</t>
  </si>
  <si>
    <t>1400/04/20</t>
  </si>
  <si>
    <t>1400/02/20</t>
  </si>
  <si>
    <t>1400/02/25</t>
  </si>
  <si>
    <t>رایان هم افزا</t>
  </si>
  <si>
    <t>1400/03/25</t>
  </si>
  <si>
    <t>1400/06/20</t>
  </si>
  <si>
    <t>سپید ماکیان</t>
  </si>
  <si>
    <t>1400/04/07</t>
  </si>
  <si>
    <t>تولید و توسعه سرب روی ایرانیان</t>
  </si>
  <si>
    <t>1400/04/06</t>
  </si>
  <si>
    <t>لیزینگ کارآفرین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</si>
  <si>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</si>
  <si>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</si>
  <si>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</si>
  <si>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</si>
  <si>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</si>
  <si>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ریل پرداز نو آفرین</t>
  </si>
  <si>
    <t>ح . تامین سرمایه لوتوس پارسیان</t>
  </si>
  <si>
    <t>ح . توسعه‌معادن‌وفلزات‌</t>
  </si>
  <si>
    <t>ح . معدنی و صنعتی گل گهر</t>
  </si>
  <si>
    <t>بانک  پاسارگاد</t>
  </si>
  <si>
    <t>توسعه سامانه ی نرم افزاری نگین</t>
  </si>
  <si>
    <t>ح. کویر تایر</t>
  </si>
  <si>
    <t>صنعت غذایی کورش</t>
  </si>
  <si>
    <t>س. و خدمات مدیریت صند. ب کشوری</t>
  </si>
  <si>
    <t>سرمایه گذاری هامون صبا</t>
  </si>
  <si>
    <t>گ.مدیریت ارزش سرمایه ص ب کشوری</t>
  </si>
  <si>
    <t>گسترش صنایع روی ایرانیان</t>
  </si>
  <si>
    <t>غلتک سازان سپاهان</t>
  </si>
  <si>
    <t>پالایش نفت اصفهان</t>
  </si>
  <si>
    <t>لیزینگ پارسیان</t>
  </si>
  <si>
    <t>شرکت بیمه اتکایی امین</t>
  </si>
  <si>
    <t>ح . بیمه اتکایی امین</t>
  </si>
  <si>
    <t>زغال سنگ پروده طبس</t>
  </si>
  <si>
    <t>اوراق سلف موازی ورق گرم فولاد</t>
  </si>
  <si>
    <t>اوراق سلف ورق گرم فولاد اصفهان</t>
  </si>
  <si>
    <t>اسنادخزانه-م21بودجه97-000728</t>
  </si>
  <si>
    <t>اسنادخزانه-م9بودجه98-000923</t>
  </si>
  <si>
    <t>اسنادخزانه-م8بودجه98-000817</t>
  </si>
  <si>
    <t>اسنادخزانه-م13بودجه97-000518</t>
  </si>
  <si>
    <t>اسنادخزانه-م18بودجه97-000525</t>
  </si>
  <si>
    <t>اسنادخزانه-م11بودجه98-001013</t>
  </si>
  <si>
    <t>اسنادخزانه-م23بودجه97-000824</t>
  </si>
  <si>
    <t>اسنادخزانه-م5بودجه98-000422</t>
  </si>
  <si>
    <t>اسنادخزانه-م10بودجه98-001006</t>
  </si>
  <si>
    <t>اسنادخزانه-م20بودجه97-000324</t>
  </si>
  <si>
    <t>اسنادخزانه-م7بودجه98-000719</t>
  </si>
  <si>
    <t>اسنادخزانه-م6بودجه98-000519</t>
  </si>
  <si>
    <t>اسنادخزانه-م22بودجه97-000428</t>
  </si>
  <si>
    <t>اسنادخزانه-م4بودجه98-000421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</si>
  <si>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</si>
  <si>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</si>
  <si>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</si>
  <si>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</si>
  <si>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</si>
  <si>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</si>
  <si>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</si>
  <si>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</si>
  <si>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</si>
  <si>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</si>
  <si>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</si>
  <si>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</si>
  <si>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</si>
  <si>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</si>
  <si>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1400/11/01</t>
  </si>
  <si>
    <t>-</t>
  </si>
  <si>
    <t xml:space="preserve">از ابتدای سال مالی  </t>
  </si>
  <si>
    <t>تا پایان دوره</t>
  </si>
  <si>
    <t>سایر درآمدهای تنزیل سود سهام</t>
  </si>
  <si>
    <t xml:space="preserve"> سایر درآمدهای تنزیل سود بانک</t>
  </si>
  <si>
    <t>ساتسایر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</si>
</sst>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name val="Calibri"/>
    </font>
    <font>
      <sz val="12"/>
      <name val="B Nazanin"/>
      <charset val="178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37" fontId="3" fillId="0" borderId="0" xfId="1" applyNumberFormat="1" applyFont="1"/>
    <xf numFmtId="3" fontId="3" fillId="0" borderId="0" xfId="0" applyNumberFormat="1" applyFont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2" xfId="1" applyNumberFormat="1" applyFont="1" applyBorder="1"/>
    <xf numFmtId="37" fontId="3" fillId="0" borderId="2" xfId="0" applyNumberFormat="1" applyFont="1" applyBorder="1"/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0" fontId="5" fillId="0" borderId="0" xfId="0" applyFont="1"/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10" fontId="3" fillId="0" borderId="2" xfId="2" applyNumberFormat="1" applyFont="1" applyBorder="1" applyAlignment="1">
      <alignment horizontal="center"/>
    </xf>
    <xf numFmtId="37" fontId="3" fillId="0" borderId="0" xfId="2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0"/>
  <sheetViews>
    <sheetView rightToLeft="1" tabSelected="1" zoomScale="85" zoomScaleNormal="85" workbookViewId="0">
      <selection activeCell="E15" sqref="E15"/>
    </sheetView>
  </sheetViews>
  <sheetFormatPr defaultRowHeight="24" x14ac:dyDescent="0.55000000000000004"/>
  <cols>
    <col min="1" max="1" width="29.71093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0.7109375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15.7109375" style="2" bestFit="1" customWidth="1"/>
    <col min="10" max="10" width="1" style="2" customWidth="1"/>
    <col min="11" max="11" width="19.85546875" style="2" bestFit="1" customWidth="1"/>
    <col min="12" max="12" width="1" style="2" customWidth="1"/>
    <col min="13" max="13" width="16.42578125" style="2" bestFit="1" customWidth="1"/>
    <col min="14" max="14" width="1" style="2" customWidth="1"/>
    <col min="15" max="15" width="21" style="2" bestFit="1" customWidth="1"/>
    <col min="16" max="16" width="1.7109375" style="2" customWidth="1"/>
    <col min="17" max="17" width="16.85546875" style="2" bestFit="1" customWidth="1"/>
    <col min="18" max="18" width="1" style="2" customWidth="1"/>
    <col min="19" max="19" width="14.5703125" style="2" bestFit="1" customWidth="1"/>
    <col min="20" max="20" width="1" style="2" customWidth="1"/>
    <col min="21" max="21" width="21" style="2" bestFit="1" customWidth="1"/>
    <col min="22" max="22" width="1" style="2" customWidth="1"/>
    <col min="23" max="23" width="25.28515625" style="2" bestFit="1" customWidth="1"/>
    <col min="24" max="24" width="1" style="2" customWidth="1"/>
    <col min="25" max="25" width="38.14062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4.75" x14ac:dyDescent="0.55000000000000004">
      <c r="A6" s="21" t="s">
        <v>3</v>
      </c>
      <c r="C6" s="22" t="s">
        <v>311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ht="24.75" x14ac:dyDescent="0.55000000000000004">
      <c r="A7" s="21" t="s">
        <v>3</v>
      </c>
      <c r="C7" s="21" t="s">
        <v>7</v>
      </c>
      <c r="E7" s="21" t="s">
        <v>8</v>
      </c>
      <c r="G7" s="21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4.75" x14ac:dyDescent="0.55000000000000004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 x14ac:dyDescent="0.55000000000000004">
      <c r="A9" s="2" t="s">
        <v>15</v>
      </c>
      <c r="C9" s="6">
        <v>956885</v>
      </c>
      <c r="D9" s="4"/>
      <c r="E9" s="7">
        <v>22028778751</v>
      </c>
      <c r="F9" s="7"/>
      <c r="G9" s="7">
        <v>22838108737.342499</v>
      </c>
      <c r="H9" s="4"/>
      <c r="I9" s="7">
        <v>0</v>
      </c>
      <c r="J9" s="7"/>
      <c r="K9" s="7">
        <v>0</v>
      </c>
      <c r="L9" s="7"/>
      <c r="M9" s="7">
        <v>-956885</v>
      </c>
      <c r="N9" s="7"/>
      <c r="O9" s="7">
        <v>22283202822</v>
      </c>
      <c r="P9" s="7"/>
      <c r="Q9" s="7">
        <v>0</v>
      </c>
      <c r="R9" s="7"/>
      <c r="S9" s="7">
        <v>0</v>
      </c>
      <c r="T9" s="7"/>
      <c r="U9" s="7">
        <v>0</v>
      </c>
      <c r="V9" s="7"/>
      <c r="W9" s="7">
        <v>0</v>
      </c>
      <c r="X9" s="4"/>
      <c r="Y9" s="10">
        <v>0</v>
      </c>
    </row>
    <row r="10" spans="1:25" x14ac:dyDescent="0.55000000000000004">
      <c r="A10" s="2" t="s">
        <v>16</v>
      </c>
      <c r="C10" s="6">
        <v>242400000</v>
      </c>
      <c r="D10" s="4"/>
      <c r="E10" s="7">
        <v>184463699405</v>
      </c>
      <c r="F10" s="7"/>
      <c r="G10" s="7">
        <v>420471221400</v>
      </c>
      <c r="H10" s="4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242400000</v>
      </c>
      <c r="R10" s="7"/>
      <c r="S10" s="7">
        <v>1895</v>
      </c>
      <c r="T10" s="7"/>
      <c r="U10" s="7">
        <v>184463699405</v>
      </c>
      <c r="V10" s="7"/>
      <c r="W10" s="7">
        <v>456614879400</v>
      </c>
      <c r="X10" s="4"/>
      <c r="Y10" s="10">
        <v>1.6830192088318409E-2</v>
      </c>
    </row>
    <row r="11" spans="1:25" x14ac:dyDescent="0.55000000000000004">
      <c r="A11" s="2" t="s">
        <v>17</v>
      </c>
      <c r="C11" s="6">
        <v>75603088</v>
      </c>
      <c r="D11" s="4"/>
      <c r="E11" s="7">
        <v>100769730530</v>
      </c>
      <c r="F11" s="7"/>
      <c r="G11" s="7">
        <v>137530446816.31201</v>
      </c>
      <c r="H11" s="4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75603088</v>
      </c>
      <c r="R11" s="7"/>
      <c r="S11" s="7">
        <v>2001</v>
      </c>
      <c r="T11" s="7"/>
      <c r="U11" s="7">
        <v>100769730530</v>
      </c>
      <c r="V11" s="7"/>
      <c r="W11" s="7">
        <v>150381652502.42599</v>
      </c>
      <c r="X11" s="4"/>
      <c r="Y11" s="10">
        <v>5.5428594475508417E-3</v>
      </c>
    </row>
    <row r="12" spans="1:25" x14ac:dyDescent="0.55000000000000004">
      <c r="A12" s="2" t="s">
        <v>18</v>
      </c>
      <c r="C12" s="6">
        <v>12000000</v>
      </c>
      <c r="D12" s="4"/>
      <c r="E12" s="7">
        <v>39720826740</v>
      </c>
      <c r="F12" s="7"/>
      <c r="G12" s="7">
        <v>25885062000</v>
      </c>
      <c r="H12" s="4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12000000</v>
      </c>
      <c r="R12" s="7"/>
      <c r="S12" s="7">
        <v>2842</v>
      </c>
      <c r="T12" s="7"/>
      <c r="U12" s="7">
        <v>39720826740</v>
      </c>
      <c r="V12" s="7"/>
      <c r="W12" s="7">
        <v>33901081200</v>
      </c>
      <c r="X12" s="4"/>
      <c r="Y12" s="10">
        <v>1.2495469033935295E-3</v>
      </c>
    </row>
    <row r="13" spans="1:25" x14ac:dyDescent="0.55000000000000004">
      <c r="A13" s="2" t="s">
        <v>19</v>
      </c>
      <c r="C13" s="6">
        <v>34810438</v>
      </c>
      <c r="D13" s="4"/>
      <c r="E13" s="7">
        <v>143880464315</v>
      </c>
      <c r="F13" s="7"/>
      <c r="G13" s="7">
        <v>168967991509.914</v>
      </c>
      <c r="H13" s="4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34810438</v>
      </c>
      <c r="R13" s="7"/>
      <c r="S13" s="7">
        <v>4093</v>
      </c>
      <c r="T13" s="7"/>
      <c r="U13" s="7">
        <v>143880464315</v>
      </c>
      <c r="V13" s="7"/>
      <c r="W13" s="7">
        <v>141631371953.733</v>
      </c>
      <c r="X13" s="4"/>
      <c r="Y13" s="10">
        <v>5.2203362247975815E-3</v>
      </c>
    </row>
    <row r="14" spans="1:25" x14ac:dyDescent="0.55000000000000004">
      <c r="A14" s="2" t="s">
        <v>20</v>
      </c>
      <c r="C14" s="6">
        <v>16077906</v>
      </c>
      <c r="D14" s="4"/>
      <c r="E14" s="7">
        <v>93138745449</v>
      </c>
      <c r="F14" s="7"/>
      <c r="G14" s="7">
        <v>102605996588.70599</v>
      </c>
      <c r="H14" s="4"/>
      <c r="I14" s="7">
        <v>200000</v>
      </c>
      <c r="J14" s="7"/>
      <c r="K14" s="7">
        <v>1179093179</v>
      </c>
      <c r="L14" s="7"/>
      <c r="M14" s="7">
        <v>0</v>
      </c>
      <c r="N14" s="7"/>
      <c r="O14" s="7">
        <v>0</v>
      </c>
      <c r="P14" s="7"/>
      <c r="Q14" s="7">
        <v>16277906</v>
      </c>
      <c r="R14" s="7"/>
      <c r="S14" s="7">
        <v>6510</v>
      </c>
      <c r="T14" s="7"/>
      <c r="U14" s="7">
        <v>94317838628</v>
      </c>
      <c r="V14" s="7"/>
      <c r="W14" s="7">
        <v>105338651510.043</v>
      </c>
      <c r="X14" s="4"/>
      <c r="Y14" s="10">
        <v>3.8826368110650221E-3</v>
      </c>
    </row>
    <row r="15" spans="1:25" x14ac:dyDescent="0.55000000000000004">
      <c r="A15" s="2" t="s">
        <v>21</v>
      </c>
      <c r="C15" s="6">
        <v>8075669</v>
      </c>
      <c r="D15" s="4"/>
      <c r="E15" s="7">
        <v>236563529013</v>
      </c>
      <c r="F15" s="7"/>
      <c r="G15" s="7">
        <v>274865666665.96799</v>
      </c>
      <c r="H15" s="4"/>
      <c r="I15" s="7">
        <v>30000</v>
      </c>
      <c r="J15" s="7"/>
      <c r="K15" s="7">
        <v>1005932640</v>
      </c>
      <c r="L15" s="7"/>
      <c r="M15" s="7">
        <v>0</v>
      </c>
      <c r="N15" s="7"/>
      <c r="O15" s="7">
        <v>0</v>
      </c>
      <c r="P15" s="7"/>
      <c r="Q15" s="7">
        <v>8105669</v>
      </c>
      <c r="R15" s="7"/>
      <c r="S15" s="7">
        <v>34110</v>
      </c>
      <c r="T15" s="7"/>
      <c r="U15" s="7">
        <v>237569461653</v>
      </c>
      <c r="V15" s="7"/>
      <c r="W15" s="7">
        <v>274839287590.939</v>
      </c>
      <c r="X15" s="4"/>
      <c r="Y15" s="10">
        <v>1.0130195515420361E-2</v>
      </c>
    </row>
    <row r="16" spans="1:25" x14ac:dyDescent="0.55000000000000004">
      <c r="A16" s="2" t="s">
        <v>22</v>
      </c>
      <c r="C16" s="6">
        <v>5836359</v>
      </c>
      <c r="D16" s="4"/>
      <c r="E16" s="7">
        <v>431223927530</v>
      </c>
      <c r="F16" s="7"/>
      <c r="G16" s="7">
        <v>641370490999.672</v>
      </c>
      <c r="H16" s="4"/>
      <c r="I16" s="7">
        <v>0</v>
      </c>
      <c r="J16" s="7"/>
      <c r="K16" s="7">
        <v>0</v>
      </c>
      <c r="L16" s="7"/>
      <c r="M16" s="7">
        <v>-350000</v>
      </c>
      <c r="N16" s="7"/>
      <c r="O16" s="7">
        <v>38736240054</v>
      </c>
      <c r="P16" s="7"/>
      <c r="Q16" s="7">
        <v>5486359</v>
      </c>
      <c r="R16" s="7"/>
      <c r="S16" s="7">
        <v>115750</v>
      </c>
      <c r="T16" s="7"/>
      <c r="U16" s="7">
        <v>405363905097</v>
      </c>
      <c r="V16" s="7"/>
      <c r="W16" s="7">
        <v>631267530227.21301</v>
      </c>
      <c r="X16" s="4"/>
      <c r="Y16" s="10">
        <v>2.3267646921193041E-2</v>
      </c>
    </row>
    <row r="17" spans="1:25" x14ac:dyDescent="0.55000000000000004">
      <c r="A17" s="2" t="s">
        <v>23</v>
      </c>
      <c r="C17" s="6">
        <v>1717429</v>
      </c>
      <c r="D17" s="4"/>
      <c r="E17" s="7">
        <v>71219113526</v>
      </c>
      <c r="F17" s="7"/>
      <c r="G17" s="7">
        <v>120716840132.69</v>
      </c>
      <c r="H17" s="4"/>
      <c r="I17" s="7">
        <v>0</v>
      </c>
      <c r="J17" s="7"/>
      <c r="K17" s="7">
        <v>0</v>
      </c>
      <c r="L17" s="7"/>
      <c r="M17" s="7">
        <v>-287429</v>
      </c>
      <c r="N17" s="7"/>
      <c r="O17" s="7">
        <v>18801766617</v>
      </c>
      <c r="P17" s="7"/>
      <c r="Q17" s="7">
        <v>1430000</v>
      </c>
      <c r="R17" s="7"/>
      <c r="S17" s="7">
        <v>71410</v>
      </c>
      <c r="T17" s="7"/>
      <c r="U17" s="7">
        <v>59299879261</v>
      </c>
      <c r="V17" s="7"/>
      <c r="W17" s="7">
        <v>101508708015</v>
      </c>
      <c r="X17" s="4"/>
      <c r="Y17" s="10">
        <v>3.7414703979299986E-3</v>
      </c>
    </row>
    <row r="18" spans="1:25" x14ac:dyDescent="0.55000000000000004">
      <c r="A18" s="2" t="s">
        <v>24</v>
      </c>
      <c r="C18" s="6">
        <v>2370000</v>
      </c>
      <c r="D18" s="4"/>
      <c r="E18" s="7">
        <v>145943528888</v>
      </c>
      <c r="F18" s="7"/>
      <c r="G18" s="7">
        <v>388699693515</v>
      </c>
      <c r="H18" s="4"/>
      <c r="I18" s="7">
        <v>0</v>
      </c>
      <c r="J18" s="7"/>
      <c r="K18" s="7">
        <v>0</v>
      </c>
      <c r="L18" s="7"/>
      <c r="M18" s="7">
        <v>-27000</v>
      </c>
      <c r="N18" s="7"/>
      <c r="O18" s="7">
        <v>4399730099</v>
      </c>
      <c r="P18" s="7"/>
      <c r="Q18" s="7">
        <v>2343000</v>
      </c>
      <c r="R18" s="7"/>
      <c r="S18" s="7">
        <v>170440</v>
      </c>
      <c r="T18" s="7"/>
      <c r="U18" s="7">
        <v>144280881091</v>
      </c>
      <c r="V18" s="7"/>
      <c r="W18" s="7">
        <v>396964841526</v>
      </c>
      <c r="X18" s="4"/>
      <c r="Y18" s="10">
        <v>1.4631574301674971E-2</v>
      </c>
    </row>
    <row r="19" spans="1:25" x14ac:dyDescent="0.55000000000000004">
      <c r="A19" s="2" t="s">
        <v>25</v>
      </c>
      <c r="C19" s="6">
        <v>8660000</v>
      </c>
      <c r="D19" s="4"/>
      <c r="E19" s="7">
        <v>221714841022</v>
      </c>
      <c r="F19" s="7"/>
      <c r="G19" s="7">
        <v>1237037570100</v>
      </c>
      <c r="H19" s="4"/>
      <c r="I19" s="7">
        <v>20000</v>
      </c>
      <c r="J19" s="7"/>
      <c r="K19" s="7">
        <v>2762561275</v>
      </c>
      <c r="L19" s="7"/>
      <c r="M19" s="7">
        <v>0</v>
      </c>
      <c r="N19" s="7"/>
      <c r="O19" s="7">
        <v>0</v>
      </c>
      <c r="P19" s="7"/>
      <c r="Q19" s="7">
        <v>8680000</v>
      </c>
      <c r="R19" s="7"/>
      <c r="S19" s="7">
        <v>128900</v>
      </c>
      <c r="T19" s="7"/>
      <c r="U19" s="7">
        <v>224477402297</v>
      </c>
      <c r="V19" s="7"/>
      <c r="W19" s="7">
        <v>1112194830600</v>
      </c>
      <c r="X19" s="4"/>
      <c r="Y19" s="10">
        <v>4.0993961176274255E-2</v>
      </c>
    </row>
    <row r="20" spans="1:25" x14ac:dyDescent="0.55000000000000004">
      <c r="A20" s="2" t="s">
        <v>26</v>
      </c>
      <c r="C20" s="6">
        <v>22394695</v>
      </c>
      <c r="D20" s="4"/>
      <c r="E20" s="7">
        <v>237181953250</v>
      </c>
      <c r="F20" s="7"/>
      <c r="G20" s="7">
        <v>230183357479.51501</v>
      </c>
      <c r="H20" s="4"/>
      <c r="I20" s="7">
        <v>1230000</v>
      </c>
      <c r="J20" s="7"/>
      <c r="K20" s="7">
        <v>12229924318</v>
      </c>
      <c r="L20" s="7"/>
      <c r="M20" s="7">
        <v>0</v>
      </c>
      <c r="N20" s="7"/>
      <c r="O20" s="7">
        <v>0</v>
      </c>
      <c r="P20" s="7"/>
      <c r="Q20" s="7">
        <v>23624695</v>
      </c>
      <c r="R20" s="7"/>
      <c r="S20" s="7">
        <v>9910</v>
      </c>
      <c r="T20" s="7"/>
      <c r="U20" s="7">
        <v>249411877568</v>
      </c>
      <c r="V20" s="7"/>
      <c r="W20" s="7">
        <v>232727709121.672</v>
      </c>
      <c r="X20" s="4"/>
      <c r="Y20" s="10">
        <v>8.5780210534068552E-3</v>
      </c>
    </row>
    <row r="21" spans="1:25" x14ac:dyDescent="0.55000000000000004">
      <c r="A21" s="2" t="s">
        <v>27</v>
      </c>
      <c r="C21" s="6">
        <v>994448</v>
      </c>
      <c r="D21" s="4"/>
      <c r="E21" s="7">
        <v>36066236272</v>
      </c>
      <c r="F21" s="7"/>
      <c r="G21" s="7">
        <v>48121690754.592003</v>
      </c>
      <c r="H21" s="4"/>
      <c r="I21" s="7">
        <v>0</v>
      </c>
      <c r="J21" s="7"/>
      <c r="K21" s="7">
        <v>0</v>
      </c>
      <c r="L21" s="7"/>
      <c r="M21" s="7">
        <v>-750970</v>
      </c>
      <c r="N21" s="7"/>
      <c r="O21" s="7">
        <v>33035238594</v>
      </c>
      <c r="P21" s="7"/>
      <c r="Q21" s="7">
        <v>243478</v>
      </c>
      <c r="R21" s="7"/>
      <c r="S21" s="7">
        <v>43540</v>
      </c>
      <c r="T21" s="7"/>
      <c r="U21" s="7">
        <v>8830361245</v>
      </c>
      <c r="V21" s="7"/>
      <c r="W21" s="7">
        <v>10537955978.886</v>
      </c>
      <c r="X21" s="4"/>
      <c r="Y21" s="10">
        <v>3.8841446335683035E-4</v>
      </c>
    </row>
    <row r="22" spans="1:25" x14ac:dyDescent="0.55000000000000004">
      <c r="A22" s="2" t="s">
        <v>28</v>
      </c>
      <c r="C22" s="6">
        <v>2481543</v>
      </c>
      <c r="D22" s="4"/>
      <c r="E22" s="7">
        <v>269543885215</v>
      </c>
      <c r="F22" s="7"/>
      <c r="G22" s="7">
        <v>442293262973.59497</v>
      </c>
      <c r="H22" s="4"/>
      <c r="I22" s="7">
        <v>0</v>
      </c>
      <c r="J22" s="7"/>
      <c r="K22" s="7">
        <v>0</v>
      </c>
      <c r="L22" s="7"/>
      <c r="M22" s="7">
        <v>-24246</v>
      </c>
      <c r="N22" s="7"/>
      <c r="O22" s="7">
        <v>4105730936</v>
      </c>
      <c r="P22" s="7"/>
      <c r="Q22" s="7">
        <v>2457297</v>
      </c>
      <c r="R22" s="7"/>
      <c r="S22" s="7">
        <v>147050</v>
      </c>
      <c r="T22" s="7"/>
      <c r="U22" s="7">
        <v>266910297547</v>
      </c>
      <c r="V22" s="7"/>
      <c r="W22" s="7">
        <v>359195517983.09198</v>
      </c>
      <c r="X22" s="4"/>
      <c r="Y22" s="10">
        <v>1.3239449342654223E-2</v>
      </c>
    </row>
    <row r="23" spans="1:25" x14ac:dyDescent="0.55000000000000004">
      <c r="A23" s="2" t="s">
        <v>29</v>
      </c>
      <c r="C23" s="6">
        <v>4900000</v>
      </c>
      <c r="D23" s="4"/>
      <c r="E23" s="7">
        <v>338697800000</v>
      </c>
      <c r="F23" s="7"/>
      <c r="G23" s="7">
        <v>369453593250</v>
      </c>
      <c r="H23" s="4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4900000</v>
      </c>
      <c r="R23" s="7"/>
      <c r="S23" s="7">
        <v>72610</v>
      </c>
      <c r="T23" s="7"/>
      <c r="U23" s="7">
        <v>338697800000</v>
      </c>
      <c r="V23" s="7"/>
      <c r="W23" s="7">
        <v>353672055450</v>
      </c>
      <c r="X23" s="4"/>
      <c r="Y23" s="10">
        <v>1.3035862163132784E-2</v>
      </c>
    </row>
    <row r="24" spans="1:25" x14ac:dyDescent="0.55000000000000004">
      <c r="A24" s="2" t="s">
        <v>30</v>
      </c>
      <c r="C24" s="6">
        <v>5675000</v>
      </c>
      <c r="D24" s="4"/>
      <c r="E24" s="7">
        <v>95091925345</v>
      </c>
      <c r="F24" s="7"/>
      <c r="G24" s="7">
        <v>569256897712.5</v>
      </c>
      <c r="H24" s="4"/>
      <c r="I24" s="7">
        <v>0</v>
      </c>
      <c r="J24" s="7"/>
      <c r="K24" s="7">
        <v>0</v>
      </c>
      <c r="L24" s="7"/>
      <c r="M24" s="7">
        <v>-765746</v>
      </c>
      <c r="N24" s="7"/>
      <c r="O24" s="7">
        <v>68577695435</v>
      </c>
      <c r="P24" s="7"/>
      <c r="Q24" s="7">
        <v>4909254</v>
      </c>
      <c r="R24" s="7"/>
      <c r="S24" s="7">
        <v>88160</v>
      </c>
      <c r="T24" s="7"/>
      <c r="U24" s="7">
        <v>82260866065</v>
      </c>
      <c r="V24" s="7"/>
      <c r="W24" s="7">
        <v>430224673635.79199</v>
      </c>
      <c r="X24" s="4"/>
      <c r="Y24" s="10">
        <v>1.5857485651669886E-2</v>
      </c>
    </row>
    <row r="25" spans="1:25" x14ac:dyDescent="0.55000000000000004">
      <c r="A25" s="2" t="s">
        <v>31</v>
      </c>
      <c r="C25" s="6">
        <v>3837326</v>
      </c>
      <c r="D25" s="4"/>
      <c r="E25" s="7">
        <v>172430747956</v>
      </c>
      <c r="F25" s="7"/>
      <c r="G25" s="7">
        <v>182218374095.03101</v>
      </c>
      <c r="H25" s="4"/>
      <c r="I25" s="7">
        <v>0</v>
      </c>
      <c r="J25" s="7"/>
      <c r="K25" s="7">
        <v>0</v>
      </c>
      <c r="L25" s="7"/>
      <c r="M25" s="7">
        <v>-1437326</v>
      </c>
      <c r="N25" s="7"/>
      <c r="O25" s="7">
        <v>62756445482</v>
      </c>
      <c r="P25" s="7"/>
      <c r="Q25" s="7">
        <v>2400000</v>
      </c>
      <c r="R25" s="7"/>
      <c r="S25" s="7">
        <v>43300</v>
      </c>
      <c r="T25" s="7"/>
      <c r="U25" s="7">
        <v>107844315307</v>
      </c>
      <c r="V25" s="7"/>
      <c r="W25" s="7">
        <v>103301676000</v>
      </c>
      <c r="X25" s="4"/>
      <c r="Y25" s="10">
        <v>3.8075567147740907E-3</v>
      </c>
    </row>
    <row r="26" spans="1:25" x14ac:dyDescent="0.55000000000000004">
      <c r="A26" s="2" t="s">
        <v>32</v>
      </c>
      <c r="C26" s="6">
        <v>10520888</v>
      </c>
      <c r="D26" s="4"/>
      <c r="E26" s="7">
        <v>122178159360</v>
      </c>
      <c r="F26" s="7"/>
      <c r="G26" s="7">
        <v>666088408347.51599</v>
      </c>
      <c r="H26" s="4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10520888</v>
      </c>
      <c r="R26" s="7"/>
      <c r="S26" s="7">
        <v>55280</v>
      </c>
      <c r="T26" s="7"/>
      <c r="U26" s="7">
        <v>122178159360</v>
      </c>
      <c r="V26" s="7"/>
      <c r="W26" s="7">
        <v>578134200242.59204</v>
      </c>
      <c r="X26" s="4"/>
      <c r="Y26" s="10">
        <v>2.1309225962357379E-2</v>
      </c>
    </row>
    <row r="27" spans="1:25" x14ac:dyDescent="0.55000000000000004">
      <c r="A27" s="2" t="s">
        <v>33</v>
      </c>
      <c r="C27" s="6">
        <v>8769709</v>
      </c>
      <c r="D27" s="4"/>
      <c r="E27" s="7">
        <v>156481457130</v>
      </c>
      <c r="F27" s="7"/>
      <c r="G27" s="7">
        <v>216630601401.53299</v>
      </c>
      <c r="H27" s="4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8769709</v>
      </c>
      <c r="R27" s="7"/>
      <c r="S27" s="7">
        <v>25600</v>
      </c>
      <c r="T27" s="7"/>
      <c r="U27" s="7">
        <v>156481457130</v>
      </c>
      <c r="V27" s="7"/>
      <c r="W27" s="7">
        <v>223168748325.12</v>
      </c>
      <c r="X27" s="4"/>
      <c r="Y27" s="10">
        <v>8.2256909966595283E-3</v>
      </c>
    </row>
    <row r="28" spans="1:25" x14ac:dyDescent="0.55000000000000004">
      <c r="A28" s="2" t="s">
        <v>34</v>
      </c>
      <c r="C28" s="6">
        <v>3892776</v>
      </c>
      <c r="D28" s="4"/>
      <c r="E28" s="7">
        <v>185063232268</v>
      </c>
      <c r="F28" s="7"/>
      <c r="G28" s="7">
        <v>446669542034.604</v>
      </c>
      <c r="H28" s="4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3892776</v>
      </c>
      <c r="R28" s="7"/>
      <c r="S28" s="7">
        <v>120430</v>
      </c>
      <c r="T28" s="7"/>
      <c r="U28" s="7">
        <v>185063232268</v>
      </c>
      <c r="V28" s="7"/>
      <c r="W28" s="7">
        <v>466017611948.604</v>
      </c>
      <c r="X28" s="4"/>
      <c r="Y28" s="10">
        <v>1.7176763788207015E-2</v>
      </c>
    </row>
    <row r="29" spans="1:25" x14ac:dyDescent="0.55000000000000004">
      <c r="A29" s="2" t="s">
        <v>35</v>
      </c>
      <c r="C29" s="6">
        <v>4950000</v>
      </c>
      <c r="D29" s="4"/>
      <c r="E29" s="7">
        <v>107538453726</v>
      </c>
      <c r="F29" s="7"/>
      <c r="G29" s="7">
        <v>351164713432.5</v>
      </c>
      <c r="H29" s="4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4950000</v>
      </c>
      <c r="R29" s="7"/>
      <c r="S29" s="7">
        <v>71200</v>
      </c>
      <c r="T29" s="7"/>
      <c r="U29" s="7">
        <v>107538453726</v>
      </c>
      <c r="V29" s="7"/>
      <c r="W29" s="7">
        <v>350342982000</v>
      </c>
      <c r="X29" s="4"/>
      <c r="Y29" s="10">
        <v>1.2913157126202661E-2</v>
      </c>
    </row>
    <row r="30" spans="1:25" x14ac:dyDescent="0.55000000000000004">
      <c r="A30" s="2" t="s">
        <v>36</v>
      </c>
      <c r="C30" s="6">
        <v>23508281</v>
      </c>
      <c r="D30" s="4"/>
      <c r="E30" s="7">
        <v>40859546983</v>
      </c>
      <c r="F30" s="7"/>
      <c r="G30" s="7">
        <v>133667286484.446</v>
      </c>
      <c r="H30" s="4"/>
      <c r="I30" s="7">
        <v>0</v>
      </c>
      <c r="J30" s="7"/>
      <c r="K30" s="7">
        <v>0</v>
      </c>
      <c r="L30" s="7"/>
      <c r="M30" s="7">
        <v>-4600000</v>
      </c>
      <c r="N30" s="7"/>
      <c r="O30" s="7">
        <v>26259611037</v>
      </c>
      <c r="P30" s="7"/>
      <c r="Q30" s="7">
        <v>18908281</v>
      </c>
      <c r="R30" s="7"/>
      <c r="S30" s="7">
        <v>5740</v>
      </c>
      <c r="T30" s="7"/>
      <c r="U30" s="7">
        <v>32864325385</v>
      </c>
      <c r="V30" s="7"/>
      <c r="W30" s="7">
        <v>107887758419.007</v>
      </c>
      <c r="X30" s="4"/>
      <c r="Y30" s="10">
        <v>3.9765933614689369E-3</v>
      </c>
    </row>
    <row r="31" spans="1:25" x14ac:dyDescent="0.55000000000000004">
      <c r="A31" s="2" t="s">
        <v>37</v>
      </c>
      <c r="C31" s="6">
        <v>12239749</v>
      </c>
      <c r="D31" s="4"/>
      <c r="E31" s="7">
        <v>42985989947</v>
      </c>
      <c r="F31" s="7"/>
      <c r="G31" s="7">
        <v>75678257909.259003</v>
      </c>
      <c r="H31" s="4"/>
      <c r="I31" s="7">
        <v>4079916</v>
      </c>
      <c r="J31" s="7"/>
      <c r="K31" s="7">
        <v>0</v>
      </c>
      <c r="L31" s="7"/>
      <c r="M31" s="7">
        <v>-3668124</v>
      </c>
      <c r="N31" s="7"/>
      <c r="O31" s="7">
        <v>16362614686</v>
      </c>
      <c r="P31" s="7"/>
      <c r="Q31" s="7">
        <v>12651541</v>
      </c>
      <c r="R31" s="7"/>
      <c r="S31" s="7">
        <v>4555</v>
      </c>
      <c r="T31" s="7"/>
      <c r="U31" s="7">
        <v>33324153053</v>
      </c>
      <c r="V31" s="7"/>
      <c r="W31" s="7">
        <v>57284884027.932701</v>
      </c>
      <c r="X31" s="4"/>
      <c r="Y31" s="10">
        <v>2.1114414913811293E-3</v>
      </c>
    </row>
    <row r="32" spans="1:25" x14ac:dyDescent="0.55000000000000004">
      <c r="A32" s="2" t="s">
        <v>38</v>
      </c>
      <c r="C32" s="6">
        <v>36000002</v>
      </c>
      <c r="D32" s="4"/>
      <c r="E32" s="7">
        <v>214787185424</v>
      </c>
      <c r="F32" s="7"/>
      <c r="G32" s="7">
        <v>182865448159.19101</v>
      </c>
      <c r="H32" s="4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36000002</v>
      </c>
      <c r="R32" s="7"/>
      <c r="S32" s="7">
        <v>4615</v>
      </c>
      <c r="T32" s="7"/>
      <c r="U32" s="7">
        <v>214787185424</v>
      </c>
      <c r="V32" s="7"/>
      <c r="W32" s="7">
        <v>165151476175.082</v>
      </c>
      <c r="X32" s="4"/>
      <c r="Y32" s="10">
        <v>6.0872546933825808E-3</v>
      </c>
    </row>
    <row r="33" spans="1:25" x14ac:dyDescent="0.55000000000000004">
      <c r="A33" s="2" t="s">
        <v>39</v>
      </c>
      <c r="C33" s="6">
        <v>10593117</v>
      </c>
      <c r="D33" s="4"/>
      <c r="E33" s="7">
        <v>79568040205</v>
      </c>
      <c r="F33" s="7"/>
      <c r="G33" s="7">
        <v>179643300492.681</v>
      </c>
      <c r="H33" s="4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10593117</v>
      </c>
      <c r="R33" s="7"/>
      <c r="S33" s="7">
        <v>14020</v>
      </c>
      <c r="T33" s="7"/>
      <c r="U33" s="7">
        <v>79568040205</v>
      </c>
      <c r="V33" s="7"/>
      <c r="W33" s="7">
        <v>147631833112.97699</v>
      </c>
      <c r="X33" s="4"/>
      <c r="Y33" s="10">
        <v>5.4415049130831479E-3</v>
      </c>
    </row>
    <row r="34" spans="1:25" x14ac:dyDescent="0.55000000000000004">
      <c r="A34" s="2" t="s">
        <v>40</v>
      </c>
      <c r="C34" s="6">
        <v>290100</v>
      </c>
      <c r="D34" s="4"/>
      <c r="E34" s="7">
        <v>259466069768</v>
      </c>
      <c r="F34" s="7"/>
      <c r="G34" s="7">
        <v>344253490267.875</v>
      </c>
      <c r="H34" s="4"/>
      <c r="I34" s="7">
        <v>0</v>
      </c>
      <c r="J34" s="7"/>
      <c r="K34" s="7">
        <v>0</v>
      </c>
      <c r="L34" s="7"/>
      <c r="M34" s="7">
        <v>-4200</v>
      </c>
      <c r="N34" s="7"/>
      <c r="O34" s="7">
        <v>4867357919</v>
      </c>
      <c r="P34" s="7"/>
      <c r="Q34" s="7">
        <v>285900</v>
      </c>
      <c r="R34" s="7"/>
      <c r="S34" s="7">
        <v>1163266</v>
      </c>
      <c r="T34" s="7"/>
      <c r="U34" s="7">
        <v>255709580654</v>
      </c>
      <c r="V34" s="7"/>
      <c r="W34" s="7">
        <v>332162027213.25</v>
      </c>
      <c r="X34" s="4"/>
      <c r="Y34" s="10">
        <v>1.2243032311584027E-2</v>
      </c>
    </row>
    <row r="35" spans="1:25" x14ac:dyDescent="0.55000000000000004">
      <c r="A35" s="2" t="s">
        <v>41</v>
      </c>
      <c r="C35" s="6">
        <v>231600</v>
      </c>
      <c r="D35" s="4"/>
      <c r="E35" s="7">
        <v>246076852800</v>
      </c>
      <c r="F35" s="7"/>
      <c r="G35" s="7">
        <v>274858865214</v>
      </c>
      <c r="H35" s="4"/>
      <c r="I35" s="7">
        <v>0</v>
      </c>
      <c r="J35" s="7"/>
      <c r="K35" s="7">
        <v>0</v>
      </c>
      <c r="L35" s="7"/>
      <c r="M35" s="7">
        <v>-6500</v>
      </c>
      <c r="N35" s="7"/>
      <c r="O35" s="7">
        <v>7525749463</v>
      </c>
      <c r="P35" s="7"/>
      <c r="Q35" s="7">
        <v>225100</v>
      </c>
      <c r="R35" s="7"/>
      <c r="S35" s="7">
        <v>1161211</v>
      </c>
      <c r="T35" s="7"/>
      <c r="U35" s="7">
        <v>239170550800</v>
      </c>
      <c r="V35" s="7"/>
      <c r="W35" s="7">
        <v>261061860354.875</v>
      </c>
      <c r="X35" s="4"/>
      <c r="Y35" s="10">
        <v>9.6223786278706678E-3</v>
      </c>
    </row>
    <row r="36" spans="1:25" x14ac:dyDescent="0.55000000000000004">
      <c r="A36" s="2" t="s">
        <v>42</v>
      </c>
      <c r="C36" s="6">
        <v>91400</v>
      </c>
      <c r="D36" s="4"/>
      <c r="E36" s="7">
        <v>63368946869</v>
      </c>
      <c r="F36" s="7"/>
      <c r="G36" s="7">
        <v>108564773188.75</v>
      </c>
      <c r="H36" s="4"/>
      <c r="I36" s="7">
        <v>0</v>
      </c>
      <c r="J36" s="7"/>
      <c r="K36" s="7">
        <v>0</v>
      </c>
      <c r="L36" s="7"/>
      <c r="M36" s="7">
        <v>-27300</v>
      </c>
      <c r="N36" s="7"/>
      <c r="O36" s="7">
        <v>31857764547</v>
      </c>
      <c r="P36" s="7"/>
      <c r="Q36" s="7">
        <v>64100</v>
      </c>
      <c r="R36" s="7"/>
      <c r="S36" s="7">
        <v>1160487</v>
      </c>
      <c r="T36" s="7"/>
      <c r="U36" s="7">
        <v>44441460542</v>
      </c>
      <c r="V36" s="7"/>
      <c r="W36" s="7">
        <v>74294232679.125</v>
      </c>
      <c r="X36" s="4"/>
      <c r="Y36" s="10">
        <v>2.738382526401518E-3</v>
      </c>
    </row>
    <row r="37" spans="1:25" x14ac:dyDescent="0.55000000000000004">
      <c r="A37" s="2" t="s">
        <v>43</v>
      </c>
      <c r="C37" s="6">
        <v>60880844</v>
      </c>
      <c r="D37" s="4"/>
      <c r="E37" s="7">
        <v>447422873091</v>
      </c>
      <c r="F37" s="7"/>
      <c r="G37" s="7">
        <v>533774078267.724</v>
      </c>
      <c r="H37" s="4"/>
      <c r="I37" s="7">
        <v>0</v>
      </c>
      <c r="J37" s="7"/>
      <c r="K37" s="7">
        <v>0</v>
      </c>
      <c r="L37" s="7"/>
      <c r="M37" s="7">
        <v>-1300000</v>
      </c>
      <c r="N37" s="7"/>
      <c r="O37" s="7">
        <v>12320926625</v>
      </c>
      <c r="P37" s="7"/>
      <c r="Q37" s="7">
        <v>59580844</v>
      </c>
      <c r="R37" s="7"/>
      <c r="S37" s="7">
        <v>10930</v>
      </c>
      <c r="T37" s="7"/>
      <c r="U37" s="7">
        <v>437868969156</v>
      </c>
      <c r="V37" s="7"/>
      <c r="W37" s="7">
        <v>647343874101.72595</v>
      </c>
      <c r="X37" s="4"/>
      <c r="Y37" s="10">
        <v>2.38601986922642E-2</v>
      </c>
    </row>
    <row r="38" spans="1:25" x14ac:dyDescent="0.55000000000000004">
      <c r="A38" s="2" t="s">
        <v>44</v>
      </c>
      <c r="C38" s="6">
        <v>7178060</v>
      </c>
      <c r="D38" s="4"/>
      <c r="E38" s="7">
        <v>22628702048</v>
      </c>
      <c r="F38" s="7"/>
      <c r="G38" s="7">
        <v>45666243475.199997</v>
      </c>
      <c r="H38" s="4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7178060</v>
      </c>
      <c r="R38" s="7"/>
      <c r="S38" s="7">
        <v>5990</v>
      </c>
      <c r="T38" s="7"/>
      <c r="U38" s="7">
        <v>22628702048</v>
      </c>
      <c r="V38" s="7"/>
      <c r="W38" s="7">
        <v>42740749752.57</v>
      </c>
      <c r="X38" s="4"/>
      <c r="Y38" s="10">
        <v>1.5753648441761677E-3</v>
      </c>
    </row>
    <row r="39" spans="1:25" x14ac:dyDescent="0.55000000000000004">
      <c r="A39" s="2" t="s">
        <v>45</v>
      </c>
      <c r="C39" s="6">
        <v>18337037</v>
      </c>
      <c r="D39" s="4"/>
      <c r="E39" s="7">
        <v>164579878818</v>
      </c>
      <c r="F39" s="7"/>
      <c r="G39" s="7">
        <v>151838670476.651</v>
      </c>
      <c r="H39" s="4"/>
      <c r="I39" s="7">
        <v>4211125</v>
      </c>
      <c r="J39" s="7"/>
      <c r="K39" s="7">
        <v>32634977604</v>
      </c>
      <c r="L39" s="7"/>
      <c r="M39" s="7">
        <v>-22548162</v>
      </c>
      <c r="N39" s="7"/>
      <c r="O39" s="7">
        <v>0</v>
      </c>
      <c r="P39" s="7"/>
      <c r="Q39" s="7">
        <v>0</v>
      </c>
      <c r="R39" s="7"/>
      <c r="S39" s="7">
        <v>0</v>
      </c>
      <c r="T39" s="7"/>
      <c r="U39" s="7">
        <v>0</v>
      </c>
      <c r="V39" s="7"/>
      <c r="W39" s="7">
        <v>0</v>
      </c>
      <c r="X39" s="4"/>
      <c r="Y39" s="10">
        <v>0</v>
      </c>
    </row>
    <row r="40" spans="1:25" x14ac:dyDescent="0.55000000000000004">
      <c r="A40" s="2" t="s">
        <v>46</v>
      </c>
      <c r="C40" s="6">
        <v>3099112</v>
      </c>
      <c r="D40" s="4"/>
      <c r="E40" s="7">
        <v>7227061073</v>
      </c>
      <c r="F40" s="7"/>
      <c r="G40" s="7">
        <v>2861944551.4643998</v>
      </c>
      <c r="H40" s="4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3099112</v>
      </c>
      <c r="R40" s="7"/>
      <c r="S40" s="7">
        <v>1254</v>
      </c>
      <c r="T40" s="7"/>
      <c r="U40" s="7">
        <v>7227061073</v>
      </c>
      <c r="V40" s="7"/>
      <c r="W40" s="7">
        <v>3863163043.6343999</v>
      </c>
      <c r="X40" s="4"/>
      <c r="Y40" s="10">
        <v>1.4239083969031898E-4</v>
      </c>
    </row>
    <row r="41" spans="1:25" x14ac:dyDescent="0.55000000000000004">
      <c r="A41" s="2" t="s">
        <v>47</v>
      </c>
      <c r="C41" s="6">
        <v>1073549</v>
      </c>
      <c r="D41" s="4"/>
      <c r="E41" s="7">
        <v>19349647176</v>
      </c>
      <c r="F41" s="7"/>
      <c r="G41" s="7">
        <v>10680151125.5676</v>
      </c>
      <c r="H41" s="4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1073549</v>
      </c>
      <c r="R41" s="7"/>
      <c r="S41" s="7">
        <v>5640</v>
      </c>
      <c r="T41" s="7"/>
      <c r="U41" s="7">
        <v>19349647176</v>
      </c>
      <c r="V41" s="7"/>
      <c r="W41" s="7">
        <v>6018790202.658</v>
      </c>
      <c r="X41" s="4"/>
      <c r="Y41" s="10">
        <v>2.2184427144189778E-4</v>
      </c>
    </row>
    <row r="42" spans="1:25" x14ac:dyDescent="0.55000000000000004">
      <c r="A42" s="2" t="s">
        <v>48</v>
      </c>
      <c r="C42" s="6">
        <v>3355976</v>
      </c>
      <c r="D42" s="4"/>
      <c r="E42" s="7">
        <v>7218704376</v>
      </c>
      <c r="F42" s="7"/>
      <c r="G42" s="7">
        <v>14438242376.4384</v>
      </c>
      <c r="H42" s="4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3355976</v>
      </c>
      <c r="R42" s="7"/>
      <c r="S42" s="7">
        <v>3645</v>
      </c>
      <c r="T42" s="7"/>
      <c r="U42" s="7">
        <v>7218704376</v>
      </c>
      <c r="V42" s="7"/>
      <c r="W42" s="7">
        <v>12159748951.506001</v>
      </c>
      <c r="X42" s="4"/>
      <c r="Y42" s="10">
        <v>4.4819150630502722E-4</v>
      </c>
    </row>
    <row r="43" spans="1:25" x14ac:dyDescent="0.55000000000000004">
      <c r="A43" s="2" t="s">
        <v>49</v>
      </c>
      <c r="C43" s="6">
        <v>24233055</v>
      </c>
      <c r="D43" s="4"/>
      <c r="E43" s="7">
        <v>77919954008</v>
      </c>
      <c r="F43" s="7"/>
      <c r="G43" s="7">
        <v>226917139600.30499</v>
      </c>
      <c r="H43" s="4"/>
      <c r="I43" s="7">
        <v>10565511</v>
      </c>
      <c r="J43" s="7"/>
      <c r="K43" s="7">
        <v>94940289190</v>
      </c>
      <c r="L43" s="7"/>
      <c r="M43" s="7">
        <v>-34798566</v>
      </c>
      <c r="N43" s="7"/>
      <c r="O43" s="7">
        <v>0</v>
      </c>
      <c r="P43" s="7"/>
      <c r="Q43" s="7">
        <v>0</v>
      </c>
      <c r="R43" s="7"/>
      <c r="S43" s="7">
        <v>0</v>
      </c>
      <c r="T43" s="7"/>
      <c r="U43" s="7">
        <v>0</v>
      </c>
      <c r="V43" s="7"/>
      <c r="W43" s="7">
        <v>0</v>
      </c>
      <c r="X43" s="4"/>
      <c r="Y43" s="10">
        <v>0</v>
      </c>
    </row>
    <row r="44" spans="1:25" x14ac:dyDescent="0.55000000000000004">
      <c r="A44" s="2" t="s">
        <v>50</v>
      </c>
      <c r="C44" s="6">
        <v>69831606</v>
      </c>
      <c r="D44" s="4"/>
      <c r="E44" s="7">
        <v>467220195172</v>
      </c>
      <c r="F44" s="7"/>
      <c r="G44" s="7">
        <v>253021713456.974</v>
      </c>
      <c r="H44" s="4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69831606</v>
      </c>
      <c r="R44" s="7"/>
      <c r="S44" s="7">
        <v>3526</v>
      </c>
      <c r="T44" s="7"/>
      <c r="U44" s="7">
        <v>467220195172</v>
      </c>
      <c r="V44" s="7"/>
      <c r="W44" s="7">
        <v>244761196611.60199</v>
      </c>
      <c r="X44" s="4"/>
      <c r="Y44" s="10">
        <v>9.0215587370978036E-3</v>
      </c>
    </row>
    <row r="45" spans="1:25" x14ac:dyDescent="0.55000000000000004">
      <c r="A45" s="2" t="s">
        <v>51</v>
      </c>
      <c r="C45" s="6">
        <v>10944108</v>
      </c>
      <c r="D45" s="4"/>
      <c r="E45" s="7">
        <v>219490133710</v>
      </c>
      <c r="F45" s="7"/>
      <c r="G45" s="7">
        <v>224651155010.31</v>
      </c>
      <c r="H45" s="4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10944108</v>
      </c>
      <c r="R45" s="7"/>
      <c r="S45" s="7">
        <v>19390</v>
      </c>
      <c r="T45" s="7"/>
      <c r="U45" s="7">
        <v>219490133710</v>
      </c>
      <c r="V45" s="7"/>
      <c r="W45" s="7">
        <v>210943626907.98599</v>
      </c>
      <c r="X45" s="4"/>
      <c r="Y45" s="10">
        <v>7.7750899518058414E-3</v>
      </c>
    </row>
    <row r="46" spans="1:25" x14ac:dyDescent="0.55000000000000004">
      <c r="A46" s="2" t="s">
        <v>52</v>
      </c>
      <c r="C46" s="6">
        <v>538214</v>
      </c>
      <c r="D46" s="4"/>
      <c r="E46" s="7">
        <v>173702413977</v>
      </c>
      <c r="F46" s="7"/>
      <c r="G46" s="7">
        <v>228134307741.147</v>
      </c>
      <c r="H46" s="4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538214</v>
      </c>
      <c r="R46" s="7"/>
      <c r="S46" s="7">
        <v>415110</v>
      </c>
      <c r="T46" s="7"/>
      <c r="U46" s="7">
        <v>173702413977</v>
      </c>
      <c r="V46" s="7"/>
      <c r="W46" s="7">
        <v>222088676359.43701</v>
      </c>
      <c r="X46" s="4"/>
      <c r="Y46" s="10">
        <v>8.1858810397971108E-3</v>
      </c>
    </row>
    <row r="47" spans="1:25" x14ac:dyDescent="0.55000000000000004">
      <c r="A47" s="2" t="s">
        <v>53</v>
      </c>
      <c r="C47" s="6">
        <v>11359792</v>
      </c>
      <c r="D47" s="4"/>
      <c r="E47" s="7">
        <v>91092876655</v>
      </c>
      <c r="F47" s="7"/>
      <c r="G47" s="7">
        <v>45112343944.211998</v>
      </c>
      <c r="H47" s="4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11359792</v>
      </c>
      <c r="R47" s="7"/>
      <c r="S47" s="7">
        <v>3919</v>
      </c>
      <c r="T47" s="7"/>
      <c r="U47" s="7">
        <v>91092876655</v>
      </c>
      <c r="V47" s="7"/>
      <c r="W47" s="7">
        <v>44254136650.154404</v>
      </c>
      <c r="X47" s="4"/>
      <c r="Y47" s="10">
        <v>1.6311461893302253E-3</v>
      </c>
    </row>
    <row r="48" spans="1:25" x14ac:dyDescent="0.55000000000000004">
      <c r="A48" s="2" t="s">
        <v>54</v>
      </c>
      <c r="C48" s="6">
        <v>247447044</v>
      </c>
      <c r="D48" s="4"/>
      <c r="E48" s="7">
        <v>177526527511</v>
      </c>
      <c r="F48" s="7"/>
      <c r="G48" s="7">
        <v>234905871054.23099</v>
      </c>
      <c r="H48" s="4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247447044</v>
      </c>
      <c r="R48" s="7"/>
      <c r="S48" s="7">
        <v>955</v>
      </c>
      <c r="T48" s="7"/>
      <c r="U48" s="7">
        <v>177526527511</v>
      </c>
      <c r="V48" s="7"/>
      <c r="W48" s="7">
        <v>234905871054.23099</v>
      </c>
      <c r="X48" s="4"/>
      <c r="Y48" s="10">
        <v>8.6583050857025196E-3</v>
      </c>
    </row>
    <row r="49" spans="1:25" x14ac:dyDescent="0.55000000000000004">
      <c r="A49" s="2" t="s">
        <v>55</v>
      </c>
      <c r="C49" s="6">
        <v>72100000</v>
      </c>
      <c r="D49" s="4"/>
      <c r="E49" s="7">
        <v>468191838679</v>
      </c>
      <c r="F49" s="7"/>
      <c r="G49" s="7">
        <v>432176160150</v>
      </c>
      <c r="H49" s="4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72100000</v>
      </c>
      <c r="R49" s="7"/>
      <c r="S49" s="7">
        <v>5720</v>
      </c>
      <c r="T49" s="7"/>
      <c r="U49" s="7">
        <v>468191838679</v>
      </c>
      <c r="V49" s="7"/>
      <c r="W49" s="7">
        <v>409958148600</v>
      </c>
      <c r="X49" s="4"/>
      <c r="Y49" s="10">
        <v>1.5110489605979717E-2</v>
      </c>
    </row>
    <row r="50" spans="1:25" x14ac:dyDescent="0.55000000000000004">
      <c r="A50" s="2" t="s">
        <v>56</v>
      </c>
      <c r="C50" s="6">
        <v>96795673</v>
      </c>
      <c r="D50" s="4"/>
      <c r="E50" s="7">
        <v>381541720391</v>
      </c>
      <c r="F50" s="7"/>
      <c r="G50" s="7">
        <v>468590127691.315</v>
      </c>
      <c r="H50" s="4"/>
      <c r="I50" s="7">
        <v>215325</v>
      </c>
      <c r="J50" s="7"/>
      <c r="K50" s="7">
        <v>982586088</v>
      </c>
      <c r="L50" s="7"/>
      <c r="M50" s="7">
        <v>0</v>
      </c>
      <c r="N50" s="7"/>
      <c r="O50" s="7">
        <v>0</v>
      </c>
      <c r="P50" s="7"/>
      <c r="Q50" s="7">
        <v>97010998</v>
      </c>
      <c r="R50" s="7"/>
      <c r="S50" s="7">
        <v>4689</v>
      </c>
      <c r="T50" s="7"/>
      <c r="U50" s="7">
        <v>382524306479</v>
      </c>
      <c r="V50" s="7"/>
      <c r="W50" s="7">
        <v>452178006432.74902</v>
      </c>
      <c r="X50" s="4"/>
      <c r="Y50" s="10">
        <v>1.6666655095374981E-2</v>
      </c>
    </row>
    <row r="51" spans="1:25" x14ac:dyDescent="0.55000000000000004">
      <c r="A51" s="2" t="s">
        <v>57</v>
      </c>
      <c r="C51" s="6">
        <v>52995935</v>
      </c>
      <c r="D51" s="4"/>
      <c r="E51" s="7">
        <v>275015433846</v>
      </c>
      <c r="F51" s="7"/>
      <c r="G51" s="7">
        <v>410381945564.78198</v>
      </c>
      <c r="H51" s="4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52995935</v>
      </c>
      <c r="R51" s="7"/>
      <c r="S51" s="7">
        <v>6780</v>
      </c>
      <c r="T51" s="7"/>
      <c r="U51" s="7">
        <v>275015433846</v>
      </c>
      <c r="V51" s="7"/>
      <c r="W51" s="7">
        <v>357174530286.16498</v>
      </c>
      <c r="X51" s="4"/>
      <c r="Y51" s="10">
        <v>1.316495853501321E-2</v>
      </c>
    </row>
    <row r="52" spans="1:25" x14ac:dyDescent="0.55000000000000004">
      <c r="A52" s="2" t="s">
        <v>58</v>
      </c>
      <c r="C52" s="6">
        <v>28773679</v>
      </c>
      <c r="D52" s="4"/>
      <c r="E52" s="7">
        <v>149914706366</v>
      </c>
      <c r="F52" s="7"/>
      <c r="G52" s="7">
        <v>133373343769.19701</v>
      </c>
      <c r="H52" s="4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28773679</v>
      </c>
      <c r="R52" s="7"/>
      <c r="S52" s="7">
        <v>3946</v>
      </c>
      <c r="T52" s="7"/>
      <c r="U52" s="7">
        <v>149914706366</v>
      </c>
      <c r="V52" s="7"/>
      <c r="W52" s="7">
        <v>112865368756.86301</v>
      </c>
      <c r="X52" s="4"/>
      <c r="Y52" s="10">
        <v>4.160061185025184E-3</v>
      </c>
    </row>
    <row r="53" spans="1:25" x14ac:dyDescent="0.55000000000000004">
      <c r="A53" s="2" t="s">
        <v>59</v>
      </c>
      <c r="C53" s="6">
        <v>5333787</v>
      </c>
      <c r="D53" s="4"/>
      <c r="E53" s="7">
        <v>50574425823</v>
      </c>
      <c r="F53" s="7"/>
      <c r="G53" s="7">
        <v>31812305804.099998</v>
      </c>
      <c r="H53" s="4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5333787</v>
      </c>
      <c r="R53" s="7"/>
      <c r="S53" s="7">
        <v>6040</v>
      </c>
      <c r="T53" s="7"/>
      <c r="U53" s="7">
        <v>50574425823</v>
      </c>
      <c r="V53" s="7"/>
      <c r="W53" s="7">
        <v>32024387842.793999</v>
      </c>
      <c r="X53" s="4"/>
      <c r="Y53" s="10">
        <v>1.1803745852812693E-3</v>
      </c>
    </row>
    <row r="54" spans="1:25" x14ac:dyDescent="0.55000000000000004">
      <c r="A54" s="2" t="s">
        <v>60</v>
      </c>
      <c r="C54" s="6">
        <v>37168490</v>
      </c>
      <c r="D54" s="4"/>
      <c r="E54" s="7">
        <v>117830325104</v>
      </c>
      <c r="F54" s="7"/>
      <c r="G54" s="7">
        <v>410854392827.64001</v>
      </c>
      <c r="H54" s="4"/>
      <c r="I54" s="7">
        <v>34798566</v>
      </c>
      <c r="J54" s="7"/>
      <c r="K54" s="7">
        <v>0</v>
      </c>
      <c r="L54" s="7"/>
      <c r="M54" s="7">
        <v>-10324130</v>
      </c>
      <c r="N54" s="7"/>
      <c r="O54" s="7">
        <v>106727932597</v>
      </c>
      <c r="P54" s="7"/>
      <c r="Q54" s="7">
        <v>61642926</v>
      </c>
      <c r="R54" s="7"/>
      <c r="S54" s="7">
        <v>10770</v>
      </c>
      <c r="T54" s="7"/>
      <c r="U54" s="7">
        <v>292759916768</v>
      </c>
      <c r="V54" s="7"/>
      <c r="W54" s="7">
        <v>659944141857.53101</v>
      </c>
      <c r="X54" s="4"/>
      <c r="Y54" s="10">
        <v>2.4324627111620794E-2</v>
      </c>
    </row>
    <row r="55" spans="1:25" x14ac:dyDescent="0.55000000000000004">
      <c r="A55" s="2" t="s">
        <v>61</v>
      </c>
      <c r="C55" s="6">
        <v>58933961</v>
      </c>
      <c r="D55" s="4"/>
      <c r="E55" s="7">
        <v>492702324469</v>
      </c>
      <c r="F55" s="7"/>
      <c r="G55" s="7">
        <v>758067952880.72705</v>
      </c>
      <c r="H55" s="4"/>
      <c r="I55" s="7">
        <v>0</v>
      </c>
      <c r="J55" s="7"/>
      <c r="K55" s="7">
        <v>0</v>
      </c>
      <c r="L55" s="7"/>
      <c r="M55" s="7">
        <v>-700000</v>
      </c>
      <c r="N55" s="7"/>
      <c r="O55" s="7">
        <v>9256593669</v>
      </c>
      <c r="P55" s="7"/>
      <c r="Q55" s="7">
        <v>58233961</v>
      </c>
      <c r="R55" s="7"/>
      <c r="S55" s="7">
        <v>12870</v>
      </c>
      <c r="T55" s="7"/>
      <c r="U55" s="7">
        <v>486850153304</v>
      </c>
      <c r="V55" s="7"/>
      <c r="W55" s="7">
        <v>745011725155.48401</v>
      </c>
      <c r="X55" s="4"/>
      <c r="Y55" s="10">
        <v>2.7460100421809151E-2</v>
      </c>
    </row>
    <row r="56" spans="1:25" x14ac:dyDescent="0.55000000000000004">
      <c r="A56" s="2" t="s">
        <v>62</v>
      </c>
      <c r="C56" s="6">
        <v>1023131</v>
      </c>
      <c r="D56" s="4"/>
      <c r="E56" s="7">
        <v>34820206312</v>
      </c>
      <c r="F56" s="7"/>
      <c r="G56" s="7">
        <v>36094869220.819504</v>
      </c>
      <c r="H56" s="4"/>
      <c r="I56" s="7">
        <v>60800</v>
      </c>
      <c r="J56" s="7"/>
      <c r="K56" s="7">
        <v>2026518863</v>
      </c>
      <c r="L56" s="7"/>
      <c r="M56" s="7">
        <v>0</v>
      </c>
      <c r="N56" s="7"/>
      <c r="O56" s="7">
        <v>0</v>
      </c>
      <c r="P56" s="7"/>
      <c r="Q56" s="7">
        <v>1083931</v>
      </c>
      <c r="R56" s="7"/>
      <c r="S56" s="7">
        <v>32790</v>
      </c>
      <c r="T56" s="7"/>
      <c r="U56" s="7">
        <v>36846725175</v>
      </c>
      <c r="V56" s="7"/>
      <c r="W56" s="7">
        <v>35330622009.934502</v>
      </c>
      <c r="X56" s="4"/>
      <c r="Y56" s="10">
        <v>1.3022377978753354E-3</v>
      </c>
    </row>
    <row r="57" spans="1:25" x14ac:dyDescent="0.55000000000000004">
      <c r="A57" s="2" t="s">
        <v>63</v>
      </c>
      <c r="C57" s="6">
        <v>4530397</v>
      </c>
      <c r="D57" s="4"/>
      <c r="E57" s="7">
        <v>21721238231</v>
      </c>
      <c r="F57" s="7"/>
      <c r="G57" s="7">
        <v>91329786275.598007</v>
      </c>
      <c r="H57" s="4"/>
      <c r="I57" s="7">
        <v>150000</v>
      </c>
      <c r="J57" s="7"/>
      <c r="K57" s="7">
        <v>2885174941</v>
      </c>
      <c r="L57" s="7"/>
      <c r="M57" s="7">
        <v>0</v>
      </c>
      <c r="N57" s="7"/>
      <c r="O57" s="7">
        <v>0</v>
      </c>
      <c r="P57" s="7"/>
      <c r="Q57" s="7">
        <v>4680397</v>
      </c>
      <c r="R57" s="7"/>
      <c r="S57" s="7">
        <v>20650</v>
      </c>
      <c r="T57" s="7"/>
      <c r="U57" s="7">
        <v>24606413172</v>
      </c>
      <c r="V57" s="7"/>
      <c r="W57" s="7">
        <v>96075129371.602493</v>
      </c>
      <c r="X57" s="4"/>
      <c r="Y57" s="10">
        <v>3.5411962141024171E-3</v>
      </c>
    </row>
    <row r="58" spans="1:25" x14ac:dyDescent="0.55000000000000004">
      <c r="A58" s="2" t="s">
        <v>64</v>
      </c>
      <c r="C58" s="6">
        <v>45861974</v>
      </c>
      <c r="D58" s="4"/>
      <c r="E58" s="7">
        <v>371178100259</v>
      </c>
      <c r="F58" s="7"/>
      <c r="G58" s="7">
        <v>600408384504.39905</v>
      </c>
      <c r="H58" s="4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45861974</v>
      </c>
      <c r="R58" s="7"/>
      <c r="S58" s="7">
        <v>11780</v>
      </c>
      <c r="T58" s="7"/>
      <c r="U58" s="7">
        <v>371178100259</v>
      </c>
      <c r="V58" s="7"/>
      <c r="W58" s="7">
        <v>537039542100.36603</v>
      </c>
      <c r="X58" s="4"/>
      <c r="Y58" s="10">
        <v>1.9794533775264706E-2</v>
      </c>
    </row>
    <row r="59" spans="1:25" x14ac:dyDescent="0.55000000000000004">
      <c r="A59" s="2" t="s">
        <v>65</v>
      </c>
      <c r="C59" s="6">
        <v>10148705</v>
      </c>
      <c r="D59" s="4"/>
      <c r="E59" s="7">
        <v>94444459093</v>
      </c>
      <c r="F59" s="7"/>
      <c r="G59" s="7">
        <v>78487131196.845001</v>
      </c>
      <c r="H59" s="4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10148705</v>
      </c>
      <c r="R59" s="7"/>
      <c r="S59" s="7">
        <v>7450</v>
      </c>
      <c r="T59" s="7"/>
      <c r="U59" s="7">
        <v>94444459093</v>
      </c>
      <c r="V59" s="7"/>
      <c r="W59" s="7">
        <v>75157985529.112503</v>
      </c>
      <c r="X59" s="4"/>
      <c r="Y59" s="10">
        <v>2.7702192602399429E-3</v>
      </c>
    </row>
    <row r="60" spans="1:25" x14ac:dyDescent="0.55000000000000004">
      <c r="A60" s="2" t="s">
        <v>66</v>
      </c>
      <c r="C60" s="6">
        <v>1556647</v>
      </c>
      <c r="D60" s="4"/>
      <c r="E60" s="7">
        <v>29616900334</v>
      </c>
      <c r="F60" s="7"/>
      <c r="G60" s="7">
        <v>17033613533.452801</v>
      </c>
      <c r="H60" s="4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1556647</v>
      </c>
      <c r="R60" s="7"/>
      <c r="S60" s="7">
        <v>9150</v>
      </c>
      <c r="T60" s="7"/>
      <c r="U60" s="7">
        <v>29616900334</v>
      </c>
      <c r="V60" s="7"/>
      <c r="W60" s="7">
        <v>14158572295.702499</v>
      </c>
      <c r="X60" s="4"/>
      <c r="Y60" s="10">
        <v>5.2186536659982617E-4</v>
      </c>
    </row>
    <row r="61" spans="1:25" x14ac:dyDescent="0.55000000000000004">
      <c r="A61" s="2" t="s">
        <v>67</v>
      </c>
      <c r="C61" s="6">
        <v>178047</v>
      </c>
      <c r="D61" s="4"/>
      <c r="E61" s="7">
        <v>1325979605</v>
      </c>
      <c r="F61" s="7"/>
      <c r="G61" s="7">
        <v>2752157496.4425001</v>
      </c>
      <c r="H61" s="4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178047</v>
      </c>
      <c r="R61" s="7"/>
      <c r="S61" s="7">
        <v>12380</v>
      </c>
      <c r="T61" s="7"/>
      <c r="U61" s="7">
        <v>1325979605</v>
      </c>
      <c r="V61" s="7"/>
      <c r="W61" s="7">
        <v>2191106739.9330001</v>
      </c>
      <c r="X61" s="4"/>
      <c r="Y61" s="10">
        <v>8.0761159968195111E-5</v>
      </c>
    </row>
    <row r="62" spans="1:25" x14ac:dyDescent="0.55000000000000004">
      <c r="A62" s="2" t="s">
        <v>68</v>
      </c>
      <c r="C62" s="6">
        <v>42950592</v>
      </c>
      <c r="D62" s="4"/>
      <c r="E62" s="7">
        <v>519284774287</v>
      </c>
      <c r="F62" s="7"/>
      <c r="G62" s="7">
        <v>418411352580.47998</v>
      </c>
      <c r="H62" s="4"/>
      <c r="I62" s="7">
        <v>0</v>
      </c>
      <c r="J62" s="7"/>
      <c r="K62" s="7">
        <v>0</v>
      </c>
      <c r="L62" s="7"/>
      <c r="M62" s="7">
        <v>-3931638</v>
      </c>
      <c r="N62" s="7"/>
      <c r="O62" s="7">
        <v>38963492736</v>
      </c>
      <c r="P62" s="7"/>
      <c r="Q62" s="7">
        <v>39018954</v>
      </c>
      <c r="R62" s="7"/>
      <c r="S62" s="7">
        <v>11020</v>
      </c>
      <c r="T62" s="7"/>
      <c r="U62" s="7">
        <v>477075156848</v>
      </c>
      <c r="V62" s="7"/>
      <c r="W62" s="7">
        <v>427430439285.17401</v>
      </c>
      <c r="X62" s="4"/>
      <c r="Y62" s="10">
        <v>1.5754494043243826E-2</v>
      </c>
    </row>
    <row r="63" spans="1:25" x14ac:dyDescent="0.55000000000000004">
      <c r="A63" s="2" t="s">
        <v>69</v>
      </c>
      <c r="C63" s="6">
        <v>1181108</v>
      </c>
      <c r="D63" s="4"/>
      <c r="E63" s="7">
        <v>48553120896</v>
      </c>
      <c r="F63" s="7"/>
      <c r="G63" s="7">
        <v>54489071707.433998</v>
      </c>
      <c r="H63" s="4"/>
      <c r="I63" s="7">
        <v>158251</v>
      </c>
      <c r="J63" s="7"/>
      <c r="K63" s="7">
        <v>7561617976</v>
      </c>
      <c r="L63" s="7"/>
      <c r="M63" s="7">
        <v>0</v>
      </c>
      <c r="N63" s="7"/>
      <c r="O63" s="7">
        <v>0</v>
      </c>
      <c r="P63" s="7"/>
      <c r="Q63" s="7">
        <v>1339359</v>
      </c>
      <c r="R63" s="7"/>
      <c r="S63" s="7">
        <v>46860</v>
      </c>
      <c r="T63" s="7"/>
      <c r="U63" s="7">
        <v>56114738872</v>
      </c>
      <c r="V63" s="7"/>
      <c r="W63" s="7">
        <v>62388926681.696999</v>
      </c>
      <c r="X63" s="4"/>
      <c r="Y63" s="10">
        <v>2.2995694350055251E-3</v>
      </c>
    </row>
    <row r="64" spans="1:25" x14ac:dyDescent="0.55000000000000004">
      <c r="A64" s="2" t="s">
        <v>70</v>
      </c>
      <c r="C64" s="6">
        <v>561012</v>
      </c>
      <c r="D64" s="4"/>
      <c r="E64" s="7">
        <v>3604960219</v>
      </c>
      <c r="F64" s="7"/>
      <c r="G64" s="7">
        <v>19044566369.189999</v>
      </c>
      <c r="H64" s="4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561012</v>
      </c>
      <c r="R64" s="7"/>
      <c r="S64" s="7">
        <v>29800</v>
      </c>
      <c r="T64" s="7"/>
      <c r="U64" s="7">
        <v>3604960219</v>
      </c>
      <c r="V64" s="7"/>
      <c r="W64" s="7">
        <v>16618684562.280001</v>
      </c>
      <c r="X64" s="4"/>
      <c r="Y64" s="10">
        <v>6.1254169773413683E-4</v>
      </c>
    </row>
    <row r="65" spans="1:25" x14ac:dyDescent="0.55000000000000004">
      <c r="A65" s="2" t="s">
        <v>71</v>
      </c>
      <c r="C65" s="6">
        <v>4207887</v>
      </c>
      <c r="D65" s="4"/>
      <c r="E65" s="7">
        <v>42446194769</v>
      </c>
      <c r="F65" s="7"/>
      <c r="G65" s="7">
        <v>45007466778.486</v>
      </c>
      <c r="H65" s="4"/>
      <c r="I65" s="7">
        <v>22548162</v>
      </c>
      <c r="J65" s="7"/>
      <c r="K65" s="7">
        <v>0</v>
      </c>
      <c r="L65" s="7"/>
      <c r="M65" s="7">
        <v>-4207887</v>
      </c>
      <c r="N65" s="7"/>
      <c r="O65" s="7">
        <v>41657028864</v>
      </c>
      <c r="P65" s="7"/>
      <c r="Q65" s="7">
        <v>22548162</v>
      </c>
      <c r="R65" s="7"/>
      <c r="S65" s="7">
        <v>10310</v>
      </c>
      <c r="T65" s="7"/>
      <c r="U65" s="7">
        <v>219763018422</v>
      </c>
      <c r="V65" s="7"/>
      <c r="W65" s="7">
        <v>231088344496.19101</v>
      </c>
      <c r="X65" s="4"/>
      <c r="Y65" s="10">
        <v>8.5175963436691995E-3</v>
      </c>
    </row>
    <row r="66" spans="1:25" x14ac:dyDescent="0.55000000000000004">
      <c r="A66" s="2" t="s">
        <v>72</v>
      </c>
      <c r="C66" s="6">
        <v>221515906</v>
      </c>
      <c r="D66" s="4"/>
      <c r="E66" s="7">
        <v>618944917950</v>
      </c>
      <c r="F66" s="7"/>
      <c r="G66" s="7">
        <v>1228704205884.8899</v>
      </c>
      <c r="H66" s="4"/>
      <c r="I66" s="7">
        <v>0</v>
      </c>
      <c r="J66" s="7"/>
      <c r="K66" s="7">
        <v>0</v>
      </c>
      <c r="L66" s="7"/>
      <c r="M66" s="7">
        <v>-615905</v>
      </c>
      <c r="N66" s="7"/>
      <c r="O66" s="7">
        <v>3120958235</v>
      </c>
      <c r="P66" s="7"/>
      <c r="Q66" s="7">
        <v>220900001</v>
      </c>
      <c r="R66" s="7"/>
      <c r="S66" s="7">
        <v>4990</v>
      </c>
      <c r="T66" s="7"/>
      <c r="U66" s="7">
        <v>617223997424</v>
      </c>
      <c r="V66" s="7"/>
      <c r="W66" s="7">
        <v>1095732373510.3101</v>
      </c>
      <c r="X66" s="4"/>
      <c r="Y66" s="10">
        <v>4.0387177806820218E-2</v>
      </c>
    </row>
    <row r="67" spans="1:25" x14ac:dyDescent="0.55000000000000004">
      <c r="A67" s="2" t="s">
        <v>73</v>
      </c>
      <c r="C67" s="6">
        <v>44178500</v>
      </c>
      <c r="D67" s="4"/>
      <c r="E67" s="7">
        <v>506429902131</v>
      </c>
      <c r="F67" s="7"/>
      <c r="G67" s="7">
        <v>819904960059.75</v>
      </c>
      <c r="H67" s="4"/>
      <c r="I67" s="7">
        <v>45300</v>
      </c>
      <c r="J67" s="7"/>
      <c r="K67" s="7">
        <v>793939083</v>
      </c>
      <c r="L67" s="7"/>
      <c r="M67" s="7">
        <v>0</v>
      </c>
      <c r="N67" s="7"/>
      <c r="O67" s="7">
        <v>0</v>
      </c>
      <c r="P67" s="7"/>
      <c r="Q67" s="7">
        <v>44223800</v>
      </c>
      <c r="R67" s="7"/>
      <c r="S67" s="7">
        <v>18520</v>
      </c>
      <c r="T67" s="7"/>
      <c r="U67" s="7">
        <v>507223841214</v>
      </c>
      <c r="V67" s="7"/>
      <c r="W67" s="7">
        <v>814151578582.80005</v>
      </c>
      <c r="X67" s="4"/>
      <c r="Y67" s="10">
        <v>3.0008499667293548E-2</v>
      </c>
    </row>
    <row r="68" spans="1:25" x14ac:dyDescent="0.55000000000000004">
      <c r="A68" s="2" t="s">
        <v>74</v>
      </c>
      <c r="C68" s="6">
        <v>4009938</v>
      </c>
      <c r="D68" s="4"/>
      <c r="E68" s="7">
        <v>86669311440</v>
      </c>
      <c r="F68" s="7"/>
      <c r="G68" s="7">
        <v>87414709594.977005</v>
      </c>
      <c r="H68" s="4"/>
      <c r="I68" s="7">
        <v>0</v>
      </c>
      <c r="J68" s="7"/>
      <c r="K68" s="7">
        <v>0</v>
      </c>
      <c r="L68" s="7"/>
      <c r="M68" s="7">
        <v>-2405808</v>
      </c>
      <c r="N68" s="7"/>
      <c r="O68" s="7">
        <v>48727529110</v>
      </c>
      <c r="P68" s="7"/>
      <c r="Q68" s="7">
        <v>1604130</v>
      </c>
      <c r="R68" s="7"/>
      <c r="S68" s="7">
        <v>20480</v>
      </c>
      <c r="T68" s="7"/>
      <c r="U68" s="7">
        <v>34671070372</v>
      </c>
      <c r="V68" s="7"/>
      <c r="W68" s="7">
        <v>32657109534.720001</v>
      </c>
      <c r="X68" s="4"/>
      <c r="Y68" s="10">
        <v>1.2036958305888098E-3</v>
      </c>
    </row>
    <row r="69" spans="1:25" x14ac:dyDescent="0.55000000000000004">
      <c r="A69" s="2" t="s">
        <v>75</v>
      </c>
      <c r="C69" s="6">
        <v>162549622</v>
      </c>
      <c r="D69" s="4"/>
      <c r="E69" s="7">
        <v>877028148279</v>
      </c>
      <c r="F69" s="7"/>
      <c r="G69" s="7">
        <v>1554423185826.3401</v>
      </c>
      <c r="H69" s="4"/>
      <c r="I69" s="7">
        <v>0</v>
      </c>
      <c r="J69" s="7"/>
      <c r="K69" s="7">
        <v>0</v>
      </c>
      <c r="L69" s="7"/>
      <c r="M69" s="7">
        <v>-2000000</v>
      </c>
      <c r="N69" s="7"/>
      <c r="O69" s="7">
        <v>21113652070</v>
      </c>
      <c r="P69" s="7"/>
      <c r="Q69" s="7">
        <v>160549622</v>
      </c>
      <c r="R69" s="7"/>
      <c r="S69" s="7">
        <v>10490</v>
      </c>
      <c r="T69" s="7"/>
      <c r="U69" s="7">
        <v>866237250860</v>
      </c>
      <c r="V69" s="7"/>
      <c r="W69" s="7">
        <v>1674144749848.0601</v>
      </c>
      <c r="X69" s="4"/>
      <c r="Y69" s="10">
        <v>6.1706656954798787E-2</v>
      </c>
    </row>
    <row r="70" spans="1:25" x14ac:dyDescent="0.55000000000000004">
      <c r="A70" s="2" t="s">
        <v>76</v>
      </c>
      <c r="C70" s="6">
        <v>11546874</v>
      </c>
      <c r="D70" s="4"/>
      <c r="E70" s="7">
        <v>137605309263</v>
      </c>
      <c r="F70" s="7"/>
      <c r="G70" s="7">
        <v>133950245063.49899</v>
      </c>
      <c r="H70" s="4"/>
      <c r="I70" s="7">
        <v>53155</v>
      </c>
      <c r="J70" s="7"/>
      <c r="K70" s="7">
        <v>557581350</v>
      </c>
      <c r="L70" s="7"/>
      <c r="M70" s="7">
        <v>0</v>
      </c>
      <c r="N70" s="7"/>
      <c r="O70" s="7">
        <v>0</v>
      </c>
      <c r="P70" s="7"/>
      <c r="Q70" s="7">
        <v>11600029</v>
      </c>
      <c r="R70" s="7"/>
      <c r="S70" s="7">
        <v>10030</v>
      </c>
      <c r="T70" s="7"/>
      <c r="U70" s="7">
        <v>138162890613</v>
      </c>
      <c r="V70" s="7"/>
      <c r="W70" s="7">
        <v>115656018539.32401</v>
      </c>
      <c r="X70" s="4"/>
      <c r="Y70" s="10">
        <v>4.2629206712332512E-3</v>
      </c>
    </row>
    <row r="71" spans="1:25" x14ac:dyDescent="0.55000000000000004">
      <c r="A71" s="2" t="s">
        <v>77</v>
      </c>
      <c r="C71" s="6">
        <v>91735822</v>
      </c>
      <c r="D71" s="4"/>
      <c r="E71" s="7">
        <v>83146191467</v>
      </c>
      <c r="F71" s="7"/>
      <c r="G71" s="7">
        <v>188398527312.901</v>
      </c>
      <c r="H71" s="4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91735822</v>
      </c>
      <c r="R71" s="7"/>
      <c r="S71" s="7">
        <v>1815</v>
      </c>
      <c r="T71" s="7"/>
      <c r="U71" s="7">
        <v>83146191467</v>
      </c>
      <c r="V71" s="7"/>
      <c r="W71" s="7">
        <v>165509838854.267</v>
      </c>
      <c r="X71" s="4"/>
      <c r="Y71" s="10">
        <v>6.1004634454405364E-3</v>
      </c>
    </row>
    <row r="72" spans="1:25" x14ac:dyDescent="0.55000000000000004">
      <c r="A72" s="2" t="s">
        <v>78</v>
      </c>
      <c r="C72" s="6">
        <v>48487561</v>
      </c>
      <c r="D72" s="4"/>
      <c r="E72" s="7">
        <v>613601907705</v>
      </c>
      <c r="F72" s="7"/>
      <c r="G72" s="7">
        <v>679124755569.78503</v>
      </c>
      <c r="H72" s="4"/>
      <c r="I72" s="7">
        <v>0</v>
      </c>
      <c r="J72" s="7"/>
      <c r="K72" s="7">
        <v>0</v>
      </c>
      <c r="L72" s="7"/>
      <c r="M72" s="7">
        <v>-1805000</v>
      </c>
      <c r="N72" s="7"/>
      <c r="O72" s="7">
        <v>24295595804</v>
      </c>
      <c r="P72" s="7"/>
      <c r="Q72" s="7">
        <v>46682561</v>
      </c>
      <c r="R72" s="7"/>
      <c r="S72" s="7">
        <v>13950</v>
      </c>
      <c r="T72" s="7"/>
      <c r="U72" s="7">
        <v>590759937099</v>
      </c>
      <c r="V72" s="7"/>
      <c r="W72" s="7">
        <v>647346956680.59802</v>
      </c>
      <c r="X72" s="4"/>
      <c r="Y72" s="10">
        <v>2.3860312311852358E-2</v>
      </c>
    </row>
    <row r="73" spans="1:25" x14ac:dyDescent="0.55000000000000004">
      <c r="A73" s="2" t="s">
        <v>79</v>
      </c>
      <c r="C73" s="6">
        <v>6700000</v>
      </c>
      <c r="D73" s="4"/>
      <c r="E73" s="7">
        <v>122745817835</v>
      </c>
      <c r="F73" s="7"/>
      <c r="G73" s="7">
        <v>182287894950</v>
      </c>
      <c r="H73" s="4"/>
      <c r="I73" s="7">
        <v>273397</v>
      </c>
      <c r="J73" s="7"/>
      <c r="K73" s="7">
        <v>6956714958</v>
      </c>
      <c r="L73" s="7"/>
      <c r="M73" s="7">
        <v>0</v>
      </c>
      <c r="N73" s="7"/>
      <c r="O73" s="7">
        <v>0</v>
      </c>
      <c r="P73" s="7"/>
      <c r="Q73" s="7">
        <v>6973397</v>
      </c>
      <c r="R73" s="7"/>
      <c r="S73" s="7">
        <v>24790</v>
      </c>
      <c r="T73" s="7"/>
      <c r="U73" s="7">
        <v>129702532793</v>
      </c>
      <c r="V73" s="7"/>
      <c r="W73" s="7">
        <v>171841932085.80099</v>
      </c>
      <c r="X73" s="4"/>
      <c r="Y73" s="10">
        <v>6.3338556326331509E-3</v>
      </c>
    </row>
    <row r="74" spans="1:25" x14ac:dyDescent="0.55000000000000004">
      <c r="A74" s="2" t="s">
        <v>80</v>
      </c>
      <c r="C74" s="6">
        <v>5440000</v>
      </c>
      <c r="D74" s="4"/>
      <c r="E74" s="7">
        <v>97085808416</v>
      </c>
      <c r="F74" s="7"/>
      <c r="G74" s="7">
        <v>76031305920</v>
      </c>
      <c r="H74" s="4"/>
      <c r="I74" s="7">
        <v>300000</v>
      </c>
      <c r="J74" s="7"/>
      <c r="K74" s="7">
        <v>4571146809</v>
      </c>
      <c r="L74" s="7"/>
      <c r="M74" s="7">
        <v>-200000</v>
      </c>
      <c r="N74" s="7"/>
      <c r="O74" s="7">
        <v>3091495525</v>
      </c>
      <c r="P74" s="7"/>
      <c r="Q74" s="7">
        <v>5540000</v>
      </c>
      <c r="R74" s="7"/>
      <c r="S74" s="7">
        <v>15090</v>
      </c>
      <c r="T74" s="7"/>
      <c r="U74" s="7">
        <v>98087624033</v>
      </c>
      <c r="V74" s="7"/>
      <c r="W74" s="7">
        <v>83101188330</v>
      </c>
      <c r="X74" s="4"/>
      <c r="Y74" s="10">
        <v>3.0629947149318059E-3</v>
      </c>
    </row>
    <row r="75" spans="1:25" x14ac:dyDescent="0.55000000000000004">
      <c r="A75" s="2" t="s">
        <v>81</v>
      </c>
      <c r="C75" s="6">
        <v>55542685</v>
      </c>
      <c r="D75" s="4"/>
      <c r="E75" s="7">
        <v>649143186842</v>
      </c>
      <c r="F75" s="7"/>
      <c r="G75" s="7">
        <v>1164425425051.4299</v>
      </c>
      <c r="H75" s="4"/>
      <c r="I75" s="7">
        <v>0</v>
      </c>
      <c r="J75" s="7"/>
      <c r="K75" s="7">
        <v>0</v>
      </c>
      <c r="L75" s="7"/>
      <c r="M75" s="7">
        <v>-2348197</v>
      </c>
      <c r="N75" s="7"/>
      <c r="O75" s="7">
        <v>45921690125</v>
      </c>
      <c r="P75" s="7"/>
      <c r="Q75" s="7">
        <v>53194488</v>
      </c>
      <c r="R75" s="7"/>
      <c r="S75" s="7">
        <v>19530</v>
      </c>
      <c r="T75" s="7"/>
      <c r="U75" s="7">
        <v>621699139364</v>
      </c>
      <c r="V75" s="7"/>
      <c r="W75" s="7">
        <v>1032706964953.6899</v>
      </c>
      <c r="X75" s="4"/>
      <c r="Y75" s="10">
        <v>3.8064148531369364E-2</v>
      </c>
    </row>
    <row r="76" spans="1:25" x14ac:dyDescent="0.55000000000000004">
      <c r="A76" s="2" t="s">
        <v>82</v>
      </c>
      <c r="C76" s="6">
        <v>35533329</v>
      </c>
      <c r="D76" s="4"/>
      <c r="E76" s="7">
        <v>421534459795</v>
      </c>
      <c r="F76" s="7"/>
      <c r="G76" s="7">
        <v>242308273050.207</v>
      </c>
      <c r="H76" s="4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35533329</v>
      </c>
      <c r="R76" s="7"/>
      <c r="S76" s="7">
        <v>6600</v>
      </c>
      <c r="T76" s="7"/>
      <c r="U76" s="7">
        <v>421534459795</v>
      </c>
      <c r="V76" s="7"/>
      <c r="W76" s="7">
        <v>233124577570.17001</v>
      </c>
      <c r="X76" s="4"/>
      <c r="Y76" s="10">
        <v>8.592649074795013E-3</v>
      </c>
    </row>
    <row r="77" spans="1:25" x14ac:dyDescent="0.55000000000000004">
      <c r="A77" s="2" t="s">
        <v>83</v>
      </c>
      <c r="C77" s="6">
        <v>8217393</v>
      </c>
      <c r="D77" s="4"/>
      <c r="E77" s="7">
        <v>90669668165</v>
      </c>
      <c r="F77" s="7"/>
      <c r="G77" s="7">
        <v>133146542039.895</v>
      </c>
      <c r="H77" s="4"/>
      <c r="I77" s="7">
        <v>0</v>
      </c>
      <c r="J77" s="7"/>
      <c r="K77" s="7">
        <v>0</v>
      </c>
      <c r="L77" s="7"/>
      <c r="M77" s="7">
        <v>-100000</v>
      </c>
      <c r="N77" s="7"/>
      <c r="O77" s="7">
        <v>1551058585</v>
      </c>
      <c r="P77" s="7"/>
      <c r="Q77" s="7">
        <v>8117393</v>
      </c>
      <c r="R77" s="7"/>
      <c r="S77" s="7">
        <v>14270</v>
      </c>
      <c r="T77" s="7"/>
      <c r="U77" s="7">
        <v>89566280896</v>
      </c>
      <c r="V77" s="7"/>
      <c r="W77" s="7">
        <v>115145978681.246</v>
      </c>
      <c r="X77" s="4"/>
      <c r="Y77" s="10">
        <v>4.2441213084191635E-3</v>
      </c>
    </row>
    <row r="78" spans="1:25" x14ac:dyDescent="0.55000000000000004">
      <c r="A78" s="2" t="s">
        <v>84</v>
      </c>
      <c r="C78" s="6">
        <v>26374892</v>
      </c>
      <c r="D78" s="4"/>
      <c r="E78" s="7">
        <v>313074244489</v>
      </c>
      <c r="F78" s="7"/>
      <c r="G78" s="7">
        <v>750882414284.06396</v>
      </c>
      <c r="H78" s="4"/>
      <c r="I78" s="7">
        <v>0</v>
      </c>
      <c r="J78" s="7"/>
      <c r="K78" s="7">
        <v>0</v>
      </c>
      <c r="L78" s="7"/>
      <c r="M78" s="7">
        <v>-1269701</v>
      </c>
      <c r="N78" s="7"/>
      <c r="O78" s="7">
        <v>34941554977</v>
      </c>
      <c r="P78" s="7"/>
      <c r="Q78" s="7">
        <v>25105191</v>
      </c>
      <c r="R78" s="7"/>
      <c r="S78" s="7">
        <v>29600</v>
      </c>
      <c r="T78" s="7"/>
      <c r="U78" s="7">
        <v>298002687761</v>
      </c>
      <c r="V78" s="7"/>
      <c r="W78" s="7">
        <v>738692127361.07996</v>
      </c>
      <c r="X78" s="4"/>
      <c r="Y78" s="10">
        <v>2.7227168799124204E-2</v>
      </c>
    </row>
    <row r="79" spans="1:25" x14ac:dyDescent="0.55000000000000004">
      <c r="A79" s="2" t="s">
        <v>85</v>
      </c>
      <c r="C79" s="6">
        <v>96872172</v>
      </c>
      <c r="D79" s="4"/>
      <c r="E79" s="7">
        <v>274400590140</v>
      </c>
      <c r="F79" s="7"/>
      <c r="G79" s="7">
        <v>647107658914.75195</v>
      </c>
      <c r="H79" s="4"/>
      <c r="I79" s="7">
        <v>0</v>
      </c>
      <c r="J79" s="7"/>
      <c r="K79" s="7">
        <v>0</v>
      </c>
      <c r="L79" s="7"/>
      <c r="M79" s="7">
        <v>-13171109</v>
      </c>
      <c r="N79" s="7"/>
      <c r="O79" s="7">
        <v>91573845427</v>
      </c>
      <c r="P79" s="7"/>
      <c r="Q79" s="7">
        <v>83701063</v>
      </c>
      <c r="R79" s="7"/>
      <c r="S79" s="7">
        <v>7020</v>
      </c>
      <c r="T79" s="7"/>
      <c r="U79" s="7">
        <v>237092042098</v>
      </c>
      <c r="V79" s="7"/>
      <c r="W79" s="7">
        <v>584085352559.55298</v>
      </c>
      <c r="X79" s="4"/>
      <c r="Y79" s="10">
        <v>2.1528577195004252E-2</v>
      </c>
    </row>
    <row r="80" spans="1:25" x14ac:dyDescent="0.55000000000000004">
      <c r="A80" s="2" t="s">
        <v>86</v>
      </c>
      <c r="C80" s="6">
        <v>18133040</v>
      </c>
      <c r="D80" s="4"/>
      <c r="E80" s="7">
        <v>581610642755</v>
      </c>
      <c r="F80" s="7"/>
      <c r="G80" s="7">
        <v>780488926239.59998</v>
      </c>
      <c r="H80" s="4"/>
      <c r="I80" s="7">
        <v>0</v>
      </c>
      <c r="J80" s="7"/>
      <c r="K80" s="7">
        <v>0</v>
      </c>
      <c r="L80" s="7"/>
      <c r="M80" s="7">
        <v>-245386</v>
      </c>
      <c r="N80" s="7"/>
      <c r="O80" s="7">
        <v>10291838353</v>
      </c>
      <c r="P80" s="7"/>
      <c r="Q80" s="7">
        <v>17887654</v>
      </c>
      <c r="R80" s="7"/>
      <c r="S80" s="7">
        <v>40350</v>
      </c>
      <c r="T80" s="7"/>
      <c r="U80" s="7">
        <v>573739976324</v>
      </c>
      <c r="V80" s="7"/>
      <c r="W80" s="7">
        <v>717472326208.54504</v>
      </c>
      <c r="X80" s="4"/>
      <c r="Y80" s="10">
        <v>2.6445036315963861E-2</v>
      </c>
    </row>
    <row r="81" spans="1:25" x14ac:dyDescent="0.55000000000000004">
      <c r="A81" s="2" t="s">
        <v>87</v>
      </c>
      <c r="C81" s="6">
        <v>2387808</v>
      </c>
      <c r="D81" s="4"/>
      <c r="E81" s="7">
        <v>43957227768</v>
      </c>
      <c r="F81" s="7"/>
      <c r="G81" s="7">
        <v>34013695772.591999</v>
      </c>
      <c r="H81" s="4"/>
      <c r="I81" s="7">
        <v>0</v>
      </c>
      <c r="J81" s="7"/>
      <c r="K81" s="7">
        <v>0</v>
      </c>
      <c r="L81" s="7"/>
      <c r="M81" s="7">
        <v>-37808</v>
      </c>
      <c r="N81" s="7"/>
      <c r="O81" s="7">
        <v>560738995</v>
      </c>
      <c r="P81" s="7"/>
      <c r="Q81" s="7">
        <v>2350000</v>
      </c>
      <c r="R81" s="7"/>
      <c r="S81" s="7">
        <v>14270</v>
      </c>
      <c r="T81" s="7"/>
      <c r="U81" s="7">
        <v>43261219183</v>
      </c>
      <c r="V81" s="7"/>
      <c r="W81" s="7">
        <v>33334969725</v>
      </c>
      <c r="X81" s="4"/>
      <c r="Y81" s="10">
        <v>1.2286808184333309E-3</v>
      </c>
    </row>
    <row r="82" spans="1:25" x14ac:dyDescent="0.55000000000000004">
      <c r="A82" s="2" t="s">
        <v>88</v>
      </c>
      <c r="C82" s="6">
        <v>66221896</v>
      </c>
      <c r="D82" s="4"/>
      <c r="E82" s="7">
        <v>78489711712</v>
      </c>
      <c r="F82" s="7"/>
      <c r="G82" s="7">
        <v>109932552414</v>
      </c>
      <c r="H82" s="4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66221896</v>
      </c>
      <c r="R82" s="7"/>
      <c r="S82" s="7">
        <v>1724</v>
      </c>
      <c r="T82" s="7"/>
      <c r="U82" s="7">
        <v>78489711712</v>
      </c>
      <c r="V82" s="7"/>
      <c r="W82" s="7">
        <v>113487257708</v>
      </c>
      <c r="X82" s="4"/>
      <c r="Y82" s="10">
        <v>4.1829831516599081E-3</v>
      </c>
    </row>
    <row r="83" spans="1:25" x14ac:dyDescent="0.55000000000000004">
      <c r="A83" s="2" t="s">
        <v>89</v>
      </c>
      <c r="C83" s="6">
        <v>1506553</v>
      </c>
      <c r="D83" s="4"/>
      <c r="E83" s="7">
        <v>4706471572</v>
      </c>
      <c r="F83" s="7"/>
      <c r="G83" s="7">
        <v>42022347610.778999</v>
      </c>
      <c r="H83" s="4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1506553</v>
      </c>
      <c r="R83" s="7"/>
      <c r="S83" s="7">
        <v>26080</v>
      </c>
      <c r="T83" s="7"/>
      <c r="U83" s="7">
        <v>4706471572</v>
      </c>
      <c r="V83" s="7"/>
      <c r="W83" s="7">
        <v>39057121371.671997</v>
      </c>
      <c r="X83" s="4"/>
      <c r="Y83" s="10">
        <v>1.439591403516593E-3</v>
      </c>
    </row>
    <row r="84" spans="1:25" x14ac:dyDescent="0.55000000000000004">
      <c r="A84" s="2" t="s">
        <v>90</v>
      </c>
      <c r="C84" s="6">
        <v>2209925</v>
      </c>
      <c r="D84" s="4"/>
      <c r="E84" s="7">
        <v>35118094786</v>
      </c>
      <c r="F84" s="7"/>
      <c r="G84" s="7">
        <v>34269704761.5</v>
      </c>
      <c r="H84" s="4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2209925</v>
      </c>
      <c r="R84" s="7"/>
      <c r="S84" s="7">
        <v>15770</v>
      </c>
      <c r="T84" s="7"/>
      <c r="U84" s="7">
        <v>35118094786</v>
      </c>
      <c r="V84" s="7"/>
      <c r="W84" s="7">
        <v>34643156672.362503</v>
      </c>
      <c r="X84" s="4"/>
      <c r="Y84" s="10">
        <v>1.2768987776038087E-3</v>
      </c>
    </row>
    <row r="85" spans="1:25" x14ac:dyDescent="0.55000000000000004">
      <c r="A85" s="2" t="s">
        <v>91</v>
      </c>
      <c r="C85" s="6">
        <v>4400000</v>
      </c>
      <c r="D85" s="4"/>
      <c r="E85" s="7">
        <v>89864458014</v>
      </c>
      <c r="F85" s="7"/>
      <c r="G85" s="7">
        <v>54978917400</v>
      </c>
      <c r="H85" s="4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4400000</v>
      </c>
      <c r="R85" s="7"/>
      <c r="S85" s="7">
        <v>12420</v>
      </c>
      <c r="T85" s="7"/>
      <c r="U85" s="7">
        <v>89864458014</v>
      </c>
      <c r="V85" s="7"/>
      <c r="W85" s="7">
        <v>54322844400</v>
      </c>
      <c r="X85" s="4"/>
      <c r="Y85" s="10">
        <v>2.0022648128269296E-3</v>
      </c>
    </row>
    <row r="86" spans="1:25" x14ac:dyDescent="0.55000000000000004">
      <c r="A86" s="2" t="s">
        <v>92</v>
      </c>
      <c r="C86" s="6">
        <v>20719998</v>
      </c>
      <c r="D86" s="4"/>
      <c r="E86" s="7">
        <v>46143435546</v>
      </c>
      <c r="F86" s="7"/>
      <c r="G86" s="7">
        <v>99894062957.714996</v>
      </c>
      <c r="H86" s="4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20719998</v>
      </c>
      <c r="R86" s="7"/>
      <c r="S86" s="7">
        <v>4999</v>
      </c>
      <c r="T86" s="7"/>
      <c r="U86" s="7">
        <v>46143435546</v>
      </c>
      <c r="V86" s="7"/>
      <c r="W86" s="7">
        <v>102962973345.48801</v>
      </c>
      <c r="X86" s="4"/>
      <c r="Y86" s="10">
        <v>3.7950726039983956E-3</v>
      </c>
    </row>
    <row r="87" spans="1:25" x14ac:dyDescent="0.55000000000000004">
      <c r="A87" s="2" t="s">
        <v>93</v>
      </c>
      <c r="C87" s="6">
        <v>0</v>
      </c>
      <c r="D87" s="4"/>
      <c r="E87" s="7">
        <v>0</v>
      </c>
      <c r="F87" s="7"/>
      <c r="G87" s="7">
        <v>0</v>
      </c>
      <c r="H87" s="4"/>
      <c r="I87" s="7">
        <v>2000000</v>
      </c>
      <c r="J87" s="7"/>
      <c r="K87" s="7">
        <v>8665193955</v>
      </c>
      <c r="L87" s="7"/>
      <c r="M87" s="7">
        <v>0</v>
      </c>
      <c r="N87" s="7"/>
      <c r="O87" s="7">
        <v>0</v>
      </c>
      <c r="P87" s="7"/>
      <c r="Q87" s="7">
        <v>2000000</v>
      </c>
      <c r="R87" s="7"/>
      <c r="S87" s="7">
        <v>4218</v>
      </c>
      <c r="T87" s="7"/>
      <c r="U87" s="7">
        <v>8665193955</v>
      </c>
      <c r="V87" s="7"/>
      <c r="W87" s="7">
        <v>8385805800</v>
      </c>
      <c r="X87" s="4"/>
      <c r="Y87" s="10">
        <v>3.0908918827785053E-4</v>
      </c>
    </row>
    <row r="88" spans="1:25" ht="24.75" thickBot="1" x14ac:dyDescent="0.6">
      <c r="E88" s="8">
        <f>SUM(E9:E87)</f>
        <v>15108168850055</v>
      </c>
      <c r="F88" s="5"/>
      <c r="G88" s="8">
        <f>SUM(G9:G87)</f>
        <v>23386627751773</v>
      </c>
      <c r="K88" s="9">
        <f>SUM(K9:K87)</f>
        <v>179753252229</v>
      </c>
      <c r="O88" s="9">
        <f>SUM(O9:O87)</f>
        <v>833685079388</v>
      </c>
      <c r="U88" s="9">
        <f>SUM(U9:U87)</f>
        <v>14816057176295</v>
      </c>
      <c r="W88" s="9">
        <f>SUM(W9:W87)</f>
        <v>22200718735155.141</v>
      </c>
      <c r="Y88" s="11">
        <f>SUM(Y9:Y87)</f>
        <v>0.81828774678321492</v>
      </c>
    </row>
    <row r="89" spans="1:25" ht="24.75" thickTop="1" x14ac:dyDescent="0.55000000000000004">
      <c r="G89" s="3"/>
      <c r="W89" s="3"/>
    </row>
    <row r="90" spans="1:25" x14ac:dyDescent="0.55000000000000004">
      <c r="G90" s="3"/>
      <c r="W90" s="3"/>
      <c r="Y90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6"/>
  <sheetViews>
    <sheetView rightToLeft="1" topLeftCell="A97" workbookViewId="0">
      <selection activeCell="K115" sqref="K115"/>
    </sheetView>
  </sheetViews>
  <sheetFormatPr defaultRowHeight="24" x14ac:dyDescent="0.55000000000000004"/>
  <cols>
    <col min="1" max="1" width="44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8.140625" style="2" bestFit="1" customWidth="1"/>
    <col min="8" max="8" width="1" style="2" customWidth="1"/>
    <col min="9" max="9" width="19.42578125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19.4257812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4.75" x14ac:dyDescent="0.55000000000000004">
      <c r="A3" s="20" t="s">
        <v>183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4.75" x14ac:dyDescent="0.55000000000000004">
      <c r="A6" s="21" t="s">
        <v>3</v>
      </c>
      <c r="C6" s="22" t="s">
        <v>185</v>
      </c>
      <c r="D6" s="22" t="s">
        <v>185</v>
      </c>
      <c r="E6" s="22" t="s">
        <v>185</v>
      </c>
      <c r="F6" s="22" t="s">
        <v>185</v>
      </c>
      <c r="G6" s="22" t="s">
        <v>185</v>
      </c>
      <c r="H6" s="22" t="s">
        <v>185</v>
      </c>
      <c r="I6" s="22" t="s">
        <v>185</v>
      </c>
      <c r="J6" s="22" t="s">
        <v>185</v>
      </c>
      <c r="K6" s="22" t="s">
        <v>185</v>
      </c>
      <c r="M6" s="22" t="s">
        <v>186</v>
      </c>
      <c r="N6" s="22" t="s">
        <v>186</v>
      </c>
      <c r="O6" s="22" t="s">
        <v>186</v>
      </c>
      <c r="P6" s="22" t="s">
        <v>186</v>
      </c>
      <c r="Q6" s="22" t="s">
        <v>186</v>
      </c>
      <c r="R6" s="22" t="s">
        <v>186</v>
      </c>
      <c r="S6" s="22" t="s">
        <v>186</v>
      </c>
      <c r="T6" s="22" t="s">
        <v>186</v>
      </c>
      <c r="U6" s="22" t="s">
        <v>186</v>
      </c>
    </row>
    <row r="7" spans="1:21" ht="24.75" x14ac:dyDescent="0.55000000000000004">
      <c r="A7" s="22" t="s">
        <v>3</v>
      </c>
      <c r="C7" s="22" t="s">
        <v>297</v>
      </c>
      <c r="E7" s="22" t="s">
        <v>298</v>
      </c>
      <c r="G7" s="22" t="s">
        <v>299</v>
      </c>
      <c r="I7" s="22" t="s">
        <v>173</v>
      </c>
      <c r="K7" s="22" t="s">
        <v>300</v>
      </c>
      <c r="M7" s="22" t="s">
        <v>297</v>
      </c>
      <c r="O7" s="22" t="s">
        <v>298</v>
      </c>
      <c r="Q7" s="22" t="s">
        <v>299</v>
      </c>
      <c r="S7" s="22" t="s">
        <v>173</v>
      </c>
      <c r="U7" s="22" t="s">
        <v>300</v>
      </c>
    </row>
    <row r="8" spans="1:21" x14ac:dyDescent="0.55000000000000004">
      <c r="A8" s="2" t="s">
        <v>49</v>
      </c>
      <c r="C8" s="15">
        <v>0</v>
      </c>
      <c r="D8" s="15"/>
      <c r="E8" s="15">
        <v>-148997185592</v>
      </c>
      <c r="F8" s="15"/>
      <c r="G8" s="15">
        <v>0</v>
      </c>
      <c r="H8" s="15"/>
      <c r="I8" s="15">
        <f>C8+E8+G8</f>
        <v>-148997185592</v>
      </c>
      <c r="J8" s="15"/>
      <c r="K8" s="10">
        <f>I8/$I$115</f>
        <v>0.28315561429847763</v>
      </c>
      <c r="L8" s="15"/>
      <c r="M8" s="15">
        <v>0</v>
      </c>
      <c r="N8" s="15"/>
      <c r="O8" s="15">
        <v>0</v>
      </c>
      <c r="P8" s="15"/>
      <c r="Q8" s="15">
        <v>0</v>
      </c>
      <c r="R8" s="15"/>
      <c r="S8" s="15">
        <f>M8+O8+Q8</f>
        <v>0</v>
      </c>
      <c r="T8" s="15"/>
      <c r="U8" s="10">
        <f t="shared" ref="U8:U39" si="0">S8/$S$115</f>
        <v>0</v>
      </c>
    </row>
    <row r="9" spans="1:21" x14ac:dyDescent="0.55000000000000004">
      <c r="A9" s="2" t="s">
        <v>78</v>
      </c>
      <c r="C9" s="15">
        <v>0</v>
      </c>
      <c r="D9" s="15"/>
      <c r="E9" s="15">
        <v>-8935828282</v>
      </c>
      <c r="F9" s="15"/>
      <c r="G9" s="15">
        <v>1453625198</v>
      </c>
      <c r="H9" s="15"/>
      <c r="I9" s="15">
        <f t="shared" ref="I9:I72" si="1">C9+E9+G9</f>
        <v>-7482203084</v>
      </c>
      <c r="J9" s="15"/>
      <c r="K9" s="10">
        <f t="shared" ref="K9:K72" si="2">I9/$I$115</f>
        <v>1.421924717663753E-2</v>
      </c>
      <c r="L9" s="15"/>
      <c r="M9" s="15">
        <v>0</v>
      </c>
      <c r="N9" s="15"/>
      <c r="O9" s="15">
        <v>56587019581</v>
      </c>
      <c r="P9" s="15"/>
      <c r="Q9" s="15">
        <v>2893884775</v>
      </c>
      <c r="R9" s="15"/>
      <c r="S9" s="15">
        <f t="shared" ref="S9:S72" si="3">M9+O9+Q9</f>
        <v>59480904356</v>
      </c>
      <c r="T9" s="15"/>
      <c r="U9" s="10">
        <f t="shared" si="0"/>
        <v>4.0731098279622423E-2</v>
      </c>
    </row>
    <row r="10" spans="1:21" x14ac:dyDescent="0.55000000000000004">
      <c r="A10" s="2" t="s">
        <v>61</v>
      </c>
      <c r="C10" s="15">
        <v>0</v>
      </c>
      <c r="D10" s="15"/>
      <c r="E10" s="15">
        <v>-5687335072</v>
      </c>
      <c r="F10" s="15"/>
      <c r="G10" s="15">
        <v>1887701017</v>
      </c>
      <c r="H10" s="15"/>
      <c r="I10" s="15">
        <f t="shared" si="1"/>
        <v>-3799634055</v>
      </c>
      <c r="J10" s="15"/>
      <c r="K10" s="10">
        <f t="shared" si="2"/>
        <v>7.2208593113902916E-3</v>
      </c>
      <c r="L10" s="15"/>
      <c r="M10" s="15">
        <v>0</v>
      </c>
      <c r="N10" s="15"/>
      <c r="O10" s="15">
        <v>131983429157</v>
      </c>
      <c r="P10" s="15"/>
      <c r="Q10" s="15">
        <v>10041230055</v>
      </c>
      <c r="R10" s="15"/>
      <c r="S10" s="15">
        <f t="shared" si="3"/>
        <v>142024659212</v>
      </c>
      <c r="T10" s="15"/>
      <c r="U10" s="10">
        <f t="shared" si="0"/>
        <v>9.7255084049681625E-2</v>
      </c>
    </row>
    <row r="11" spans="1:21" x14ac:dyDescent="0.55000000000000004">
      <c r="A11" s="2" t="s">
        <v>60</v>
      </c>
      <c r="C11" s="15">
        <v>0</v>
      </c>
      <c r="D11" s="15"/>
      <c r="E11" s="15">
        <v>179024914891</v>
      </c>
      <c r="F11" s="15"/>
      <c r="G11" s="15">
        <v>-30866042462</v>
      </c>
      <c r="H11" s="15"/>
      <c r="I11" s="15">
        <f t="shared" si="1"/>
        <v>148158872429</v>
      </c>
      <c r="J11" s="15"/>
      <c r="K11" s="10">
        <f t="shared" si="2"/>
        <v>-0.28156247629589976</v>
      </c>
      <c r="L11" s="15"/>
      <c r="M11" s="15">
        <v>81328330000</v>
      </c>
      <c r="N11" s="15"/>
      <c r="O11" s="15">
        <v>94519378959</v>
      </c>
      <c r="P11" s="15"/>
      <c r="Q11" s="15">
        <v>-39470571576</v>
      </c>
      <c r="R11" s="15"/>
      <c r="S11" s="15">
        <f t="shared" si="3"/>
        <v>136377137383</v>
      </c>
      <c r="T11" s="15"/>
      <c r="U11" s="10">
        <f t="shared" si="0"/>
        <v>9.3387796402598158E-2</v>
      </c>
    </row>
    <row r="12" spans="1:21" x14ac:dyDescent="0.55000000000000004">
      <c r="A12" s="2" t="s">
        <v>36</v>
      </c>
      <c r="C12" s="15">
        <v>0</v>
      </c>
      <c r="D12" s="15"/>
      <c r="E12" s="15">
        <v>2206770856</v>
      </c>
      <c r="F12" s="15"/>
      <c r="G12" s="15">
        <v>-1726687884</v>
      </c>
      <c r="H12" s="15"/>
      <c r="I12" s="15">
        <f t="shared" si="1"/>
        <v>480082972</v>
      </c>
      <c r="J12" s="15"/>
      <c r="K12" s="10">
        <f t="shared" si="2"/>
        <v>-9.1235407105701518E-4</v>
      </c>
      <c r="L12" s="15"/>
      <c r="M12" s="15">
        <v>0</v>
      </c>
      <c r="N12" s="15"/>
      <c r="O12" s="15">
        <v>-7149808119</v>
      </c>
      <c r="P12" s="15"/>
      <c r="Q12" s="15">
        <v>-1726687884</v>
      </c>
      <c r="R12" s="15"/>
      <c r="S12" s="15">
        <f t="shared" si="3"/>
        <v>-8876496003</v>
      </c>
      <c r="T12" s="15"/>
      <c r="U12" s="10">
        <f t="shared" si="0"/>
        <v>-6.078411802768734E-3</v>
      </c>
    </row>
    <row r="13" spans="1:21" x14ac:dyDescent="0.55000000000000004">
      <c r="A13" s="2" t="s">
        <v>37</v>
      </c>
      <c r="C13" s="15">
        <v>0</v>
      </c>
      <c r="D13" s="15"/>
      <c r="E13" s="15">
        <v>1187250297</v>
      </c>
      <c r="F13" s="15"/>
      <c r="G13" s="15">
        <v>-3218009493</v>
      </c>
      <c r="H13" s="15"/>
      <c r="I13" s="15">
        <f t="shared" si="1"/>
        <v>-2030759196</v>
      </c>
      <c r="J13" s="15"/>
      <c r="K13" s="10">
        <f t="shared" si="2"/>
        <v>3.8592733503721752E-3</v>
      </c>
      <c r="L13" s="15"/>
      <c r="M13" s="15">
        <v>2219109396</v>
      </c>
      <c r="N13" s="15"/>
      <c r="O13" s="15">
        <v>-10249656893</v>
      </c>
      <c r="P13" s="15"/>
      <c r="Q13" s="15">
        <v>-11005762119</v>
      </c>
      <c r="R13" s="15"/>
      <c r="S13" s="15">
        <f t="shared" si="3"/>
        <v>-19036309616</v>
      </c>
      <c r="T13" s="15"/>
      <c r="U13" s="10">
        <f t="shared" si="0"/>
        <v>-1.3035608759576699E-2</v>
      </c>
    </row>
    <row r="14" spans="1:21" x14ac:dyDescent="0.55000000000000004">
      <c r="A14" s="2" t="s">
        <v>43</v>
      </c>
      <c r="C14" s="15">
        <v>0</v>
      </c>
      <c r="D14" s="15"/>
      <c r="E14" s="15">
        <v>123631428611</v>
      </c>
      <c r="F14" s="15"/>
      <c r="G14" s="15">
        <v>2259293848</v>
      </c>
      <c r="H14" s="15"/>
      <c r="I14" s="15">
        <f t="shared" si="1"/>
        <v>125890722459</v>
      </c>
      <c r="J14" s="15"/>
      <c r="K14" s="10">
        <f t="shared" si="2"/>
        <v>-0.23924388041777384</v>
      </c>
      <c r="L14" s="15"/>
      <c r="M14" s="15">
        <v>24768214800</v>
      </c>
      <c r="N14" s="15"/>
      <c r="O14" s="15">
        <v>186204972067</v>
      </c>
      <c r="P14" s="15"/>
      <c r="Q14" s="15">
        <v>6733828695</v>
      </c>
      <c r="R14" s="15"/>
      <c r="S14" s="15">
        <f t="shared" si="3"/>
        <v>217707015562</v>
      </c>
      <c r="T14" s="15"/>
      <c r="U14" s="10">
        <f t="shared" si="0"/>
        <v>0.14908054850589417</v>
      </c>
    </row>
    <row r="15" spans="1:21" x14ac:dyDescent="0.55000000000000004">
      <c r="A15" s="2" t="s">
        <v>84</v>
      </c>
      <c r="C15" s="15">
        <v>0</v>
      </c>
      <c r="D15" s="15"/>
      <c r="E15" s="15">
        <v>18506549429</v>
      </c>
      <c r="F15" s="15"/>
      <c r="G15" s="15">
        <v>4244718625</v>
      </c>
      <c r="H15" s="15"/>
      <c r="I15" s="15">
        <f t="shared" si="1"/>
        <v>22751268054</v>
      </c>
      <c r="J15" s="15"/>
      <c r="K15" s="10">
        <f t="shared" si="2"/>
        <v>-4.3236717903788337E-2</v>
      </c>
      <c r="L15" s="15"/>
      <c r="M15" s="15">
        <v>44384599200</v>
      </c>
      <c r="N15" s="15"/>
      <c r="O15" s="15">
        <v>131738253841</v>
      </c>
      <c r="P15" s="15"/>
      <c r="Q15" s="15">
        <v>10386612532</v>
      </c>
      <c r="R15" s="15"/>
      <c r="S15" s="15">
        <f t="shared" si="3"/>
        <v>186509465573</v>
      </c>
      <c r="T15" s="15"/>
      <c r="U15" s="10">
        <f t="shared" si="0"/>
        <v>0.12771721369376615</v>
      </c>
    </row>
    <row r="16" spans="1:21" x14ac:dyDescent="0.55000000000000004">
      <c r="A16" s="2" t="s">
        <v>40</v>
      </c>
      <c r="C16" s="15">
        <v>0</v>
      </c>
      <c r="D16" s="15"/>
      <c r="E16" s="15">
        <v>-7505377591</v>
      </c>
      <c r="F16" s="15"/>
      <c r="G16" s="15">
        <v>281272457</v>
      </c>
      <c r="H16" s="15"/>
      <c r="I16" s="15">
        <f t="shared" si="1"/>
        <v>-7224105134</v>
      </c>
      <c r="J16" s="15"/>
      <c r="K16" s="10">
        <f t="shared" si="2"/>
        <v>1.3728755471770377E-2</v>
      </c>
      <c r="L16" s="15"/>
      <c r="M16" s="15">
        <v>0</v>
      </c>
      <c r="N16" s="15"/>
      <c r="O16" s="15">
        <v>19980638262</v>
      </c>
      <c r="P16" s="15"/>
      <c r="Q16" s="15">
        <v>344651879</v>
      </c>
      <c r="R16" s="15"/>
      <c r="S16" s="15">
        <f t="shared" si="3"/>
        <v>20325290141</v>
      </c>
      <c r="T16" s="15"/>
      <c r="U16" s="10">
        <f t="shared" si="0"/>
        <v>1.3918271742137727E-2</v>
      </c>
    </row>
    <row r="17" spans="1:21" x14ac:dyDescent="0.55000000000000004">
      <c r="A17" s="2" t="s">
        <v>42</v>
      </c>
      <c r="C17" s="15">
        <v>0</v>
      </c>
      <c r="D17" s="15"/>
      <c r="E17" s="15">
        <v>-6298997402</v>
      </c>
      <c r="F17" s="15"/>
      <c r="G17" s="15">
        <v>3886221441</v>
      </c>
      <c r="H17" s="15"/>
      <c r="I17" s="15">
        <f t="shared" si="1"/>
        <v>-2412775961</v>
      </c>
      <c r="J17" s="15"/>
      <c r="K17" s="10">
        <f t="shared" si="2"/>
        <v>4.5852615046860111E-3</v>
      </c>
      <c r="L17" s="15"/>
      <c r="M17" s="15">
        <v>0</v>
      </c>
      <c r="N17" s="15"/>
      <c r="O17" s="15">
        <v>8617459332</v>
      </c>
      <c r="P17" s="15"/>
      <c r="Q17" s="15">
        <v>3886221441</v>
      </c>
      <c r="R17" s="15"/>
      <c r="S17" s="15">
        <f t="shared" si="3"/>
        <v>12503680773</v>
      </c>
      <c r="T17" s="15"/>
      <c r="U17" s="10">
        <f t="shared" si="0"/>
        <v>8.5622210344001755E-3</v>
      </c>
    </row>
    <row r="18" spans="1:21" x14ac:dyDescent="0.55000000000000004">
      <c r="A18" s="2" t="s">
        <v>41</v>
      </c>
      <c r="C18" s="15">
        <v>0</v>
      </c>
      <c r="D18" s="15"/>
      <c r="E18" s="15">
        <v>-7285191056</v>
      </c>
      <c r="F18" s="15"/>
      <c r="G18" s="15">
        <v>1013935660</v>
      </c>
      <c r="H18" s="15"/>
      <c r="I18" s="15">
        <f t="shared" si="1"/>
        <v>-6271255396</v>
      </c>
      <c r="J18" s="15"/>
      <c r="K18" s="10">
        <f t="shared" si="2"/>
        <v>1.1917951114456262E-2</v>
      </c>
      <c r="L18" s="15"/>
      <c r="M18" s="15">
        <v>0</v>
      </c>
      <c r="N18" s="15"/>
      <c r="O18" s="15">
        <v>35552739606</v>
      </c>
      <c r="P18" s="15"/>
      <c r="Q18" s="15">
        <v>1013935660</v>
      </c>
      <c r="R18" s="15"/>
      <c r="S18" s="15">
        <f t="shared" si="3"/>
        <v>36566675266</v>
      </c>
      <c r="T18" s="15"/>
      <c r="U18" s="10">
        <f t="shared" si="0"/>
        <v>2.5039983170132223E-2</v>
      </c>
    </row>
    <row r="19" spans="1:21" x14ac:dyDescent="0.55000000000000004">
      <c r="A19" s="2" t="s">
        <v>80</v>
      </c>
      <c r="C19" s="15">
        <v>0</v>
      </c>
      <c r="D19" s="15"/>
      <c r="E19" s="15">
        <v>5948586404</v>
      </c>
      <c r="F19" s="15"/>
      <c r="G19" s="15">
        <v>-358355278</v>
      </c>
      <c r="H19" s="15"/>
      <c r="I19" s="15">
        <f t="shared" si="1"/>
        <v>5590231126</v>
      </c>
      <c r="J19" s="15"/>
      <c r="K19" s="10">
        <f t="shared" si="2"/>
        <v>-1.0623726362774937E-2</v>
      </c>
      <c r="L19" s="15"/>
      <c r="M19" s="15">
        <v>1066000000</v>
      </c>
      <c r="N19" s="15"/>
      <c r="O19" s="15">
        <v>-11856049533</v>
      </c>
      <c r="P19" s="15"/>
      <c r="Q19" s="15">
        <v>-358355278</v>
      </c>
      <c r="R19" s="15"/>
      <c r="S19" s="15">
        <f t="shared" si="3"/>
        <v>-11148404811</v>
      </c>
      <c r="T19" s="15"/>
      <c r="U19" s="10">
        <f t="shared" si="0"/>
        <v>-7.6341605248651783E-3</v>
      </c>
    </row>
    <row r="20" spans="1:21" x14ac:dyDescent="0.55000000000000004">
      <c r="A20" s="2" t="s">
        <v>75</v>
      </c>
      <c r="C20" s="15">
        <v>0</v>
      </c>
      <c r="D20" s="15"/>
      <c r="E20" s="15">
        <v>137918526210</v>
      </c>
      <c r="F20" s="15"/>
      <c r="G20" s="15">
        <v>2916689882</v>
      </c>
      <c r="H20" s="15"/>
      <c r="I20" s="15">
        <f t="shared" si="1"/>
        <v>140835216092</v>
      </c>
      <c r="J20" s="15"/>
      <c r="K20" s="10">
        <f t="shared" si="2"/>
        <v>-0.26764453280740536</v>
      </c>
      <c r="L20" s="15"/>
      <c r="M20" s="15">
        <v>57321275519</v>
      </c>
      <c r="N20" s="15"/>
      <c r="O20" s="15">
        <v>213387049765</v>
      </c>
      <c r="P20" s="15"/>
      <c r="Q20" s="15">
        <v>10412881072</v>
      </c>
      <c r="R20" s="15"/>
      <c r="S20" s="15">
        <f t="shared" si="3"/>
        <v>281121206356</v>
      </c>
      <c r="T20" s="15"/>
      <c r="U20" s="10">
        <f t="shared" si="0"/>
        <v>0.19250506710591433</v>
      </c>
    </row>
    <row r="21" spans="1:21" x14ac:dyDescent="0.55000000000000004">
      <c r="A21" s="2" t="s">
        <v>85</v>
      </c>
      <c r="C21" s="15">
        <v>0</v>
      </c>
      <c r="D21" s="15"/>
      <c r="E21" s="15">
        <v>17161492816</v>
      </c>
      <c r="F21" s="15"/>
      <c r="G21" s="15">
        <v>11390046256</v>
      </c>
      <c r="H21" s="15"/>
      <c r="I21" s="15">
        <f t="shared" si="1"/>
        <v>28551539072</v>
      </c>
      <c r="J21" s="15"/>
      <c r="K21" s="10">
        <f t="shared" si="2"/>
        <v>-5.4259605998445273E-2</v>
      </c>
      <c r="L21" s="15"/>
      <c r="M21" s="15">
        <v>9222104080</v>
      </c>
      <c r="N21" s="15"/>
      <c r="O21" s="15">
        <v>74525434323</v>
      </c>
      <c r="P21" s="15"/>
      <c r="Q21" s="15">
        <v>11390046256</v>
      </c>
      <c r="R21" s="15"/>
      <c r="S21" s="15">
        <f t="shared" si="3"/>
        <v>95137584659</v>
      </c>
      <c r="T21" s="15"/>
      <c r="U21" s="10">
        <f t="shared" si="0"/>
        <v>6.5147938700443442E-2</v>
      </c>
    </row>
    <row r="22" spans="1:21" x14ac:dyDescent="0.55000000000000004">
      <c r="A22" s="2" t="s">
        <v>74</v>
      </c>
      <c r="C22" s="15">
        <v>0</v>
      </c>
      <c r="D22" s="15"/>
      <c r="E22" s="15">
        <v>-2759358991</v>
      </c>
      <c r="F22" s="15"/>
      <c r="G22" s="15">
        <v>-3270711958</v>
      </c>
      <c r="H22" s="15"/>
      <c r="I22" s="15">
        <f t="shared" si="1"/>
        <v>-6030070949</v>
      </c>
      <c r="J22" s="15"/>
      <c r="K22" s="10">
        <f t="shared" si="2"/>
        <v>1.1459601985389286E-2</v>
      </c>
      <c r="L22" s="15"/>
      <c r="M22" s="15">
        <v>0</v>
      </c>
      <c r="N22" s="15"/>
      <c r="O22" s="15">
        <v>-2013960837</v>
      </c>
      <c r="P22" s="15"/>
      <c r="Q22" s="15">
        <v>11311125834</v>
      </c>
      <c r="R22" s="15"/>
      <c r="S22" s="15">
        <f t="shared" si="3"/>
        <v>9297164997</v>
      </c>
      <c r="T22" s="15"/>
      <c r="U22" s="10">
        <f t="shared" si="0"/>
        <v>6.3664758516146138E-3</v>
      </c>
    </row>
    <row r="23" spans="1:21" x14ac:dyDescent="0.55000000000000004">
      <c r="A23" s="2" t="s">
        <v>72</v>
      </c>
      <c r="C23" s="15">
        <v>0</v>
      </c>
      <c r="D23" s="15"/>
      <c r="E23" s="15">
        <v>-129246647127</v>
      </c>
      <c r="F23" s="15"/>
      <c r="G23" s="15">
        <v>-604227011</v>
      </c>
      <c r="H23" s="15"/>
      <c r="I23" s="15">
        <f t="shared" si="1"/>
        <v>-129850874138</v>
      </c>
      <c r="J23" s="15"/>
      <c r="K23" s="10">
        <f t="shared" si="2"/>
        <v>0.2467697888899846</v>
      </c>
      <c r="L23" s="15"/>
      <c r="M23" s="15">
        <v>71278635200</v>
      </c>
      <c r="N23" s="15"/>
      <c r="O23" s="15">
        <v>-240339636900</v>
      </c>
      <c r="P23" s="15"/>
      <c r="Q23" s="15">
        <v>-604227011</v>
      </c>
      <c r="R23" s="15"/>
      <c r="S23" s="15">
        <f t="shared" si="3"/>
        <v>-169665228711</v>
      </c>
      <c r="T23" s="15"/>
      <c r="U23" s="10">
        <f t="shared" si="0"/>
        <v>-0.11618268383919185</v>
      </c>
    </row>
    <row r="24" spans="1:21" x14ac:dyDescent="0.55000000000000004">
      <c r="A24" s="2" t="s">
        <v>22</v>
      </c>
      <c r="C24" s="15">
        <v>0</v>
      </c>
      <c r="D24" s="15"/>
      <c r="E24" s="15">
        <v>29433261929</v>
      </c>
      <c r="F24" s="15"/>
      <c r="G24" s="15">
        <v>-799982647</v>
      </c>
      <c r="H24" s="15"/>
      <c r="I24" s="15">
        <f t="shared" si="1"/>
        <v>28633279282</v>
      </c>
      <c r="J24" s="15"/>
      <c r="K24" s="10">
        <f t="shared" si="2"/>
        <v>-5.4414945841164283E-2</v>
      </c>
      <c r="L24" s="15"/>
      <c r="M24" s="15">
        <v>80418252690</v>
      </c>
      <c r="N24" s="15"/>
      <c r="O24" s="15">
        <v>11524924679</v>
      </c>
      <c r="P24" s="15"/>
      <c r="Q24" s="15">
        <v>6598925377</v>
      </c>
      <c r="R24" s="15"/>
      <c r="S24" s="15">
        <f t="shared" si="3"/>
        <v>98542102746</v>
      </c>
      <c r="T24" s="15"/>
      <c r="U24" s="10">
        <f t="shared" si="0"/>
        <v>6.7479271122129481E-2</v>
      </c>
    </row>
    <row r="25" spans="1:21" x14ac:dyDescent="0.55000000000000004">
      <c r="A25" s="2" t="s">
        <v>87</v>
      </c>
      <c r="C25" s="15">
        <v>0</v>
      </c>
      <c r="D25" s="15"/>
      <c r="E25" s="15">
        <v>17282538</v>
      </c>
      <c r="F25" s="15"/>
      <c r="G25" s="15">
        <v>-135269590</v>
      </c>
      <c r="H25" s="15"/>
      <c r="I25" s="15">
        <f t="shared" si="1"/>
        <v>-117987052</v>
      </c>
      <c r="J25" s="15"/>
      <c r="K25" s="10">
        <f t="shared" si="2"/>
        <v>2.2422367278674435E-4</v>
      </c>
      <c r="L25" s="15"/>
      <c r="M25" s="15">
        <v>0</v>
      </c>
      <c r="N25" s="15"/>
      <c r="O25" s="15">
        <v>-9926249458</v>
      </c>
      <c r="P25" s="15"/>
      <c r="Q25" s="15">
        <v>1621859876</v>
      </c>
      <c r="R25" s="15"/>
      <c r="S25" s="15">
        <f t="shared" si="3"/>
        <v>-8304389582</v>
      </c>
      <c r="T25" s="15"/>
      <c r="U25" s="10">
        <f t="shared" si="0"/>
        <v>-5.6866470319998537E-3</v>
      </c>
    </row>
    <row r="26" spans="1:21" x14ac:dyDescent="0.55000000000000004">
      <c r="A26" s="2" t="s">
        <v>86</v>
      </c>
      <c r="C26" s="15">
        <v>0</v>
      </c>
      <c r="D26" s="15"/>
      <c r="E26" s="15">
        <v>-53769611076</v>
      </c>
      <c r="F26" s="15"/>
      <c r="G26" s="15">
        <v>1044849399</v>
      </c>
      <c r="H26" s="15"/>
      <c r="I26" s="15">
        <f t="shared" si="1"/>
        <v>-52724761677</v>
      </c>
      <c r="J26" s="15"/>
      <c r="K26" s="10">
        <f t="shared" si="2"/>
        <v>0.10019861933682965</v>
      </c>
      <c r="L26" s="15"/>
      <c r="M26" s="15">
        <v>90665200000</v>
      </c>
      <c r="N26" s="15"/>
      <c r="O26" s="15">
        <v>43403964012</v>
      </c>
      <c r="P26" s="15"/>
      <c r="Q26" s="15">
        <v>804189894</v>
      </c>
      <c r="R26" s="15"/>
      <c r="S26" s="15">
        <f t="shared" si="3"/>
        <v>134873353906</v>
      </c>
      <c r="T26" s="15"/>
      <c r="U26" s="10">
        <f t="shared" si="0"/>
        <v>9.2358041504683921E-2</v>
      </c>
    </row>
    <row r="27" spans="1:21" x14ac:dyDescent="0.55000000000000004">
      <c r="A27" s="2" t="s">
        <v>81</v>
      </c>
      <c r="C27" s="15">
        <v>0</v>
      </c>
      <c r="D27" s="15"/>
      <c r="E27" s="15">
        <v>-93833984592</v>
      </c>
      <c r="F27" s="15"/>
      <c r="G27" s="15">
        <v>8037214620</v>
      </c>
      <c r="H27" s="15"/>
      <c r="I27" s="15">
        <f t="shared" si="1"/>
        <v>-85796769972</v>
      </c>
      <c r="J27" s="15"/>
      <c r="K27" s="10">
        <f t="shared" si="2"/>
        <v>0.16304896639303523</v>
      </c>
      <c r="L27" s="15"/>
      <c r="M27" s="15">
        <v>115707893400</v>
      </c>
      <c r="N27" s="15"/>
      <c r="O27" s="15">
        <v>174497335962</v>
      </c>
      <c r="P27" s="15"/>
      <c r="Q27" s="15">
        <v>43750564624</v>
      </c>
      <c r="R27" s="15"/>
      <c r="S27" s="15">
        <f t="shared" si="3"/>
        <v>333955793986</v>
      </c>
      <c r="T27" s="15"/>
      <c r="U27" s="10">
        <f t="shared" si="0"/>
        <v>0.22868492692177764</v>
      </c>
    </row>
    <row r="28" spans="1:21" x14ac:dyDescent="0.55000000000000004">
      <c r="A28" s="2" t="s">
        <v>71</v>
      </c>
      <c r="C28" s="15">
        <v>0</v>
      </c>
      <c r="D28" s="15"/>
      <c r="E28" s="15">
        <v>-15356064846</v>
      </c>
      <c r="F28" s="15"/>
      <c r="G28" s="15">
        <v>23330953007</v>
      </c>
      <c r="H28" s="15"/>
      <c r="I28" s="15">
        <f t="shared" si="1"/>
        <v>7974888161</v>
      </c>
      <c r="J28" s="15"/>
      <c r="K28" s="10">
        <f t="shared" si="2"/>
        <v>-1.5155550403301419E-2</v>
      </c>
      <c r="L28" s="15"/>
      <c r="M28" s="15">
        <v>15019620000</v>
      </c>
      <c r="N28" s="15"/>
      <c r="O28" s="15">
        <v>11325326074</v>
      </c>
      <c r="P28" s="15"/>
      <c r="Q28" s="15">
        <v>43974640934</v>
      </c>
      <c r="R28" s="15"/>
      <c r="S28" s="15">
        <f t="shared" si="3"/>
        <v>70319587008</v>
      </c>
      <c r="T28" s="15"/>
      <c r="U28" s="10">
        <f t="shared" si="0"/>
        <v>4.8153168490223018E-2</v>
      </c>
    </row>
    <row r="29" spans="1:21" x14ac:dyDescent="0.55000000000000004">
      <c r="A29" s="2" t="s">
        <v>45</v>
      </c>
      <c r="C29" s="15">
        <v>0</v>
      </c>
      <c r="D29" s="15"/>
      <c r="E29" s="15">
        <v>12741208342</v>
      </c>
      <c r="F29" s="15"/>
      <c r="G29" s="15">
        <v>0</v>
      </c>
      <c r="H29" s="15"/>
      <c r="I29" s="15">
        <f t="shared" si="1"/>
        <v>12741208342</v>
      </c>
      <c r="J29" s="15"/>
      <c r="K29" s="10">
        <f t="shared" si="2"/>
        <v>-2.4213508870315238E-2</v>
      </c>
      <c r="L29" s="15"/>
      <c r="M29" s="15">
        <v>0</v>
      </c>
      <c r="N29" s="15"/>
      <c r="O29" s="15">
        <v>0</v>
      </c>
      <c r="P29" s="15"/>
      <c r="Q29" s="15">
        <v>0</v>
      </c>
      <c r="R29" s="15"/>
      <c r="S29" s="15">
        <f t="shared" si="3"/>
        <v>0</v>
      </c>
      <c r="T29" s="15"/>
      <c r="U29" s="10">
        <f t="shared" si="0"/>
        <v>0</v>
      </c>
    </row>
    <row r="30" spans="1:21" x14ac:dyDescent="0.55000000000000004">
      <c r="A30" s="2" t="s">
        <v>31</v>
      </c>
      <c r="C30" s="15">
        <v>0</v>
      </c>
      <c r="D30" s="15"/>
      <c r="E30" s="15">
        <v>-14993353328</v>
      </c>
      <c r="F30" s="15"/>
      <c r="G30" s="15">
        <v>-1166899285</v>
      </c>
      <c r="H30" s="15"/>
      <c r="I30" s="15">
        <f t="shared" si="1"/>
        <v>-16160252613</v>
      </c>
      <c r="J30" s="15"/>
      <c r="K30" s="10">
        <f t="shared" si="2"/>
        <v>3.0711091875135946E-2</v>
      </c>
      <c r="L30" s="15"/>
      <c r="M30" s="15">
        <v>20219295200</v>
      </c>
      <c r="N30" s="15"/>
      <c r="O30" s="15">
        <v>-3435436777</v>
      </c>
      <c r="P30" s="15"/>
      <c r="Q30" s="15">
        <v>-379800521</v>
      </c>
      <c r="R30" s="15"/>
      <c r="S30" s="15">
        <f t="shared" si="3"/>
        <v>16404057902</v>
      </c>
      <c r="T30" s="15"/>
      <c r="U30" s="10">
        <f t="shared" si="0"/>
        <v>1.1233105848424784E-2</v>
      </c>
    </row>
    <row r="31" spans="1:21" x14ac:dyDescent="0.55000000000000004">
      <c r="A31" s="2" t="s">
        <v>28</v>
      </c>
      <c r="C31" s="15">
        <v>0</v>
      </c>
      <c r="D31" s="15"/>
      <c r="E31" s="15">
        <v>-78077408304</v>
      </c>
      <c r="F31" s="15"/>
      <c r="G31" s="15">
        <v>-914605749</v>
      </c>
      <c r="H31" s="15"/>
      <c r="I31" s="15">
        <f t="shared" si="1"/>
        <v>-78992014053</v>
      </c>
      <c r="J31" s="15"/>
      <c r="K31" s="10">
        <f t="shared" si="2"/>
        <v>0.15011714600501913</v>
      </c>
      <c r="L31" s="15"/>
      <c r="M31" s="15">
        <v>69154721000</v>
      </c>
      <c r="N31" s="15"/>
      <c r="O31" s="15">
        <v>-149608343300</v>
      </c>
      <c r="P31" s="15"/>
      <c r="Q31" s="15">
        <v>-15852015600</v>
      </c>
      <c r="R31" s="15"/>
      <c r="S31" s="15">
        <f t="shared" si="3"/>
        <v>-96305637900</v>
      </c>
      <c r="T31" s="15"/>
      <c r="U31" s="10">
        <f t="shared" si="0"/>
        <v>-6.5947793576056193E-2</v>
      </c>
    </row>
    <row r="32" spans="1:21" x14ac:dyDescent="0.55000000000000004">
      <c r="A32" s="2" t="s">
        <v>68</v>
      </c>
      <c r="C32" s="15">
        <v>0</v>
      </c>
      <c r="D32" s="15"/>
      <c r="E32" s="15">
        <v>50839523156</v>
      </c>
      <c r="F32" s="15"/>
      <c r="G32" s="15">
        <v>-8263822070</v>
      </c>
      <c r="H32" s="15"/>
      <c r="I32" s="15">
        <f t="shared" si="1"/>
        <v>42575701086</v>
      </c>
      <c r="J32" s="15"/>
      <c r="K32" s="10">
        <f t="shared" si="2"/>
        <v>-8.0911251761536504E-2</v>
      </c>
      <c r="L32" s="15"/>
      <c r="M32" s="15">
        <v>25620000000</v>
      </c>
      <c r="N32" s="15"/>
      <c r="O32" s="15">
        <v>-45782348880</v>
      </c>
      <c r="P32" s="15"/>
      <c r="Q32" s="15">
        <v>-6992579460</v>
      </c>
      <c r="R32" s="15"/>
      <c r="S32" s="15">
        <f t="shared" si="3"/>
        <v>-27154928340</v>
      </c>
      <c r="T32" s="15"/>
      <c r="U32" s="10">
        <f t="shared" si="0"/>
        <v>-1.8595044358653466E-2</v>
      </c>
    </row>
    <row r="33" spans="1:21" x14ac:dyDescent="0.55000000000000004">
      <c r="A33" s="2" t="s">
        <v>27</v>
      </c>
      <c r="C33" s="15">
        <v>0</v>
      </c>
      <c r="D33" s="15"/>
      <c r="E33" s="15">
        <v>-10963483142</v>
      </c>
      <c r="F33" s="15"/>
      <c r="G33" s="15">
        <v>6414986961</v>
      </c>
      <c r="H33" s="15"/>
      <c r="I33" s="15">
        <f t="shared" si="1"/>
        <v>-4548496181</v>
      </c>
      <c r="J33" s="15"/>
      <c r="K33" s="10">
        <f t="shared" si="2"/>
        <v>8.6440037450914546E-3</v>
      </c>
      <c r="L33" s="15"/>
      <c r="M33" s="15">
        <v>9332258000</v>
      </c>
      <c r="N33" s="15"/>
      <c r="O33" s="15">
        <v>1907190928</v>
      </c>
      <c r="P33" s="15"/>
      <c r="Q33" s="15">
        <v>15453493404</v>
      </c>
      <c r="R33" s="15"/>
      <c r="S33" s="15">
        <f t="shared" si="3"/>
        <v>26692942332</v>
      </c>
      <c r="T33" s="15"/>
      <c r="U33" s="10">
        <f t="shared" si="0"/>
        <v>1.8278687408479419E-2</v>
      </c>
    </row>
    <row r="34" spans="1:21" x14ac:dyDescent="0.55000000000000004">
      <c r="A34" s="2" t="s">
        <v>15</v>
      </c>
      <c r="C34" s="15">
        <v>0</v>
      </c>
      <c r="D34" s="15"/>
      <c r="E34" s="15">
        <v>-809329986</v>
      </c>
      <c r="F34" s="15"/>
      <c r="G34" s="15">
        <v>253467186</v>
      </c>
      <c r="H34" s="15"/>
      <c r="I34" s="15">
        <f t="shared" si="1"/>
        <v>-555862800</v>
      </c>
      <c r="J34" s="15"/>
      <c r="K34" s="10">
        <f t="shared" si="2"/>
        <v>1.0563667493067249E-3</v>
      </c>
      <c r="L34" s="15"/>
      <c r="M34" s="15">
        <v>0</v>
      </c>
      <c r="N34" s="15"/>
      <c r="O34" s="15">
        <v>0</v>
      </c>
      <c r="P34" s="15"/>
      <c r="Q34" s="15">
        <v>253467186</v>
      </c>
      <c r="R34" s="15"/>
      <c r="S34" s="15">
        <f t="shared" si="3"/>
        <v>253467186</v>
      </c>
      <c r="T34" s="15"/>
      <c r="U34" s="10">
        <f t="shared" si="0"/>
        <v>1.7356825649178159E-4</v>
      </c>
    </row>
    <row r="35" spans="1:21" x14ac:dyDescent="0.55000000000000004">
      <c r="A35" s="2" t="s">
        <v>83</v>
      </c>
      <c r="C35" s="15">
        <v>0</v>
      </c>
      <c r="D35" s="15"/>
      <c r="E35" s="15">
        <v>-15277860423</v>
      </c>
      <c r="F35" s="15"/>
      <c r="G35" s="15">
        <v>-1171644349</v>
      </c>
      <c r="H35" s="15"/>
      <c r="I35" s="15">
        <f t="shared" si="1"/>
        <v>-16449504772</v>
      </c>
      <c r="J35" s="15"/>
      <c r="K35" s="10">
        <f t="shared" si="2"/>
        <v>3.1260789323737978E-2</v>
      </c>
      <c r="L35" s="15"/>
      <c r="M35" s="15">
        <v>0</v>
      </c>
      <c r="N35" s="15"/>
      <c r="O35" s="15">
        <v>-105866520031</v>
      </c>
      <c r="P35" s="15"/>
      <c r="Q35" s="15">
        <v>-1410216273</v>
      </c>
      <c r="R35" s="15"/>
      <c r="S35" s="15">
        <f t="shared" si="3"/>
        <v>-107276736304</v>
      </c>
      <c r="T35" s="15"/>
      <c r="U35" s="10">
        <f t="shared" si="0"/>
        <v>-7.3460538921254648E-2</v>
      </c>
    </row>
    <row r="36" spans="1:21" x14ac:dyDescent="0.55000000000000004">
      <c r="A36" s="2" t="s">
        <v>30</v>
      </c>
      <c r="C36" s="15">
        <v>0</v>
      </c>
      <c r="D36" s="15"/>
      <c r="E36" s="15">
        <v>-93048747573</v>
      </c>
      <c r="F36" s="15"/>
      <c r="G36" s="15">
        <v>22594218932</v>
      </c>
      <c r="H36" s="15"/>
      <c r="I36" s="15">
        <f t="shared" si="1"/>
        <v>-70454528641</v>
      </c>
      <c r="J36" s="15"/>
      <c r="K36" s="10">
        <f t="shared" si="2"/>
        <v>0.13389243064013406</v>
      </c>
      <c r="L36" s="15"/>
      <c r="M36" s="15">
        <v>85031005800</v>
      </c>
      <c r="N36" s="15"/>
      <c r="O36" s="15">
        <v>135421219302</v>
      </c>
      <c r="P36" s="15"/>
      <c r="Q36" s="15">
        <v>35082159745</v>
      </c>
      <c r="R36" s="15"/>
      <c r="S36" s="15">
        <f t="shared" si="3"/>
        <v>255534384847</v>
      </c>
      <c r="T36" s="15"/>
      <c r="U36" s="10">
        <f t="shared" si="0"/>
        <v>0.17498382473695717</v>
      </c>
    </row>
    <row r="37" spans="1:21" x14ac:dyDescent="0.55000000000000004">
      <c r="A37" s="2" t="s">
        <v>24</v>
      </c>
      <c r="C37" s="15">
        <v>0</v>
      </c>
      <c r="D37" s="15"/>
      <c r="E37" s="15">
        <v>12154438210</v>
      </c>
      <c r="F37" s="15"/>
      <c r="G37" s="15">
        <v>510439900</v>
      </c>
      <c r="H37" s="15"/>
      <c r="I37" s="15">
        <f t="shared" si="1"/>
        <v>12664878110</v>
      </c>
      <c r="J37" s="15"/>
      <c r="K37" s="10">
        <f t="shared" si="2"/>
        <v>-2.4068450199269672E-2</v>
      </c>
      <c r="L37" s="15"/>
      <c r="M37" s="15">
        <v>48000000000</v>
      </c>
      <c r="N37" s="15"/>
      <c r="O37" s="15">
        <v>59460880089</v>
      </c>
      <c r="P37" s="15"/>
      <c r="Q37" s="15">
        <v>1158260720</v>
      </c>
      <c r="R37" s="15"/>
      <c r="S37" s="15">
        <f t="shared" si="3"/>
        <v>108619140809</v>
      </c>
      <c r="T37" s="15"/>
      <c r="U37" s="10">
        <f t="shared" si="0"/>
        <v>7.4379785365406043E-2</v>
      </c>
    </row>
    <row r="38" spans="1:21" x14ac:dyDescent="0.55000000000000004">
      <c r="A38" s="2" t="s">
        <v>23</v>
      </c>
      <c r="C38" s="15">
        <v>0</v>
      </c>
      <c r="D38" s="15"/>
      <c r="E38" s="15">
        <v>-7199371061</v>
      </c>
      <c r="F38" s="15"/>
      <c r="G38" s="15">
        <v>6793005561</v>
      </c>
      <c r="H38" s="15"/>
      <c r="I38" s="15">
        <f t="shared" si="1"/>
        <v>-406365500</v>
      </c>
      <c r="J38" s="15"/>
      <c r="K38" s="10">
        <f t="shared" si="2"/>
        <v>7.7226071301299878E-4</v>
      </c>
      <c r="L38" s="15"/>
      <c r="M38" s="15">
        <v>9531730950</v>
      </c>
      <c r="N38" s="15"/>
      <c r="O38" s="15">
        <v>41763420270</v>
      </c>
      <c r="P38" s="15"/>
      <c r="Q38" s="15">
        <v>6793005561</v>
      </c>
      <c r="R38" s="15"/>
      <c r="S38" s="15">
        <f t="shared" si="3"/>
        <v>58088156781</v>
      </c>
      <c r="T38" s="15"/>
      <c r="U38" s="10">
        <f t="shared" si="0"/>
        <v>3.9777378107237242E-2</v>
      </c>
    </row>
    <row r="39" spans="1:21" x14ac:dyDescent="0.55000000000000004">
      <c r="A39" s="2" t="s">
        <v>262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f t="shared" si="1"/>
        <v>0</v>
      </c>
      <c r="J39" s="15"/>
      <c r="K39" s="10">
        <f t="shared" si="2"/>
        <v>0</v>
      </c>
      <c r="L39" s="15"/>
      <c r="M39" s="15">
        <v>0</v>
      </c>
      <c r="N39" s="15"/>
      <c r="O39" s="15">
        <v>0</v>
      </c>
      <c r="P39" s="15"/>
      <c r="Q39" s="15">
        <v>1906375493</v>
      </c>
      <c r="R39" s="15"/>
      <c r="S39" s="15">
        <f t="shared" si="3"/>
        <v>1906375493</v>
      </c>
      <c r="T39" s="15"/>
      <c r="U39" s="10">
        <f t="shared" si="0"/>
        <v>1.3054402653078358E-3</v>
      </c>
    </row>
    <row r="40" spans="1:21" x14ac:dyDescent="0.55000000000000004">
      <c r="A40" s="2" t="s">
        <v>39</v>
      </c>
      <c r="C40" s="15">
        <v>0</v>
      </c>
      <c r="D40" s="15"/>
      <c r="E40" s="15">
        <v>-32011467379</v>
      </c>
      <c r="F40" s="15"/>
      <c r="G40" s="15">
        <v>0</v>
      </c>
      <c r="H40" s="15"/>
      <c r="I40" s="15">
        <f t="shared" si="1"/>
        <v>-32011467379</v>
      </c>
      <c r="J40" s="15"/>
      <c r="K40" s="10">
        <f t="shared" si="2"/>
        <v>6.0834885399225304E-2</v>
      </c>
      <c r="L40" s="15"/>
      <c r="M40" s="15">
        <v>6305959000</v>
      </c>
      <c r="N40" s="15"/>
      <c r="O40" s="15">
        <v>-153805147385</v>
      </c>
      <c r="P40" s="15"/>
      <c r="Q40" s="15">
        <v>4882025340</v>
      </c>
      <c r="R40" s="15"/>
      <c r="S40" s="15">
        <f t="shared" si="3"/>
        <v>-142617163045</v>
      </c>
      <c r="T40" s="15"/>
      <c r="U40" s="10">
        <f t="shared" ref="U40:U71" si="4">S40/$S$115</f>
        <v>-9.7660816479513815E-2</v>
      </c>
    </row>
    <row r="41" spans="1:21" x14ac:dyDescent="0.55000000000000004">
      <c r="A41" s="2" t="s">
        <v>218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f t="shared" si="1"/>
        <v>0</v>
      </c>
      <c r="J41" s="15"/>
      <c r="K41" s="10">
        <f t="shared" si="2"/>
        <v>0</v>
      </c>
      <c r="L41" s="15"/>
      <c r="M41" s="15">
        <v>1604338000</v>
      </c>
      <c r="N41" s="15"/>
      <c r="O41" s="15">
        <v>0</v>
      </c>
      <c r="P41" s="15"/>
      <c r="Q41" s="15">
        <v>-16036842895</v>
      </c>
      <c r="R41" s="15"/>
      <c r="S41" s="15">
        <f t="shared" si="3"/>
        <v>-14432504895</v>
      </c>
      <c r="T41" s="15"/>
      <c r="U41" s="10">
        <f t="shared" si="4"/>
        <v>-9.883033583030559E-3</v>
      </c>
    </row>
    <row r="42" spans="1:21" x14ac:dyDescent="0.55000000000000004">
      <c r="A42" s="2" t="s">
        <v>91</v>
      </c>
      <c r="C42" s="15">
        <v>0</v>
      </c>
      <c r="D42" s="15"/>
      <c r="E42" s="15">
        <v>-656073000</v>
      </c>
      <c r="F42" s="15"/>
      <c r="G42" s="15">
        <v>0</v>
      </c>
      <c r="H42" s="15"/>
      <c r="I42" s="15">
        <f t="shared" si="1"/>
        <v>-656073000</v>
      </c>
      <c r="J42" s="15"/>
      <c r="K42" s="10">
        <f t="shared" si="2"/>
        <v>1.2468071299570882E-3</v>
      </c>
      <c r="L42" s="15"/>
      <c r="M42" s="15">
        <v>298695541</v>
      </c>
      <c r="N42" s="15"/>
      <c r="O42" s="15">
        <v>-17802423734</v>
      </c>
      <c r="P42" s="15"/>
      <c r="Q42" s="15">
        <v>1795099011</v>
      </c>
      <c r="R42" s="15"/>
      <c r="S42" s="15">
        <f t="shared" si="3"/>
        <v>-15708629182</v>
      </c>
      <c r="T42" s="15"/>
      <c r="U42" s="10">
        <f t="shared" si="4"/>
        <v>-1.0756892921814587E-2</v>
      </c>
    </row>
    <row r="43" spans="1:21" x14ac:dyDescent="0.55000000000000004">
      <c r="A43" s="2" t="s">
        <v>240</v>
      </c>
      <c r="C43" s="15">
        <v>0</v>
      </c>
      <c r="D43" s="15"/>
      <c r="E43" s="15">
        <v>0</v>
      </c>
      <c r="F43" s="15"/>
      <c r="G43" s="15">
        <v>0</v>
      </c>
      <c r="H43" s="15"/>
      <c r="I43" s="15">
        <f t="shared" si="1"/>
        <v>0</v>
      </c>
      <c r="J43" s="15"/>
      <c r="K43" s="10">
        <f t="shared" si="2"/>
        <v>0</v>
      </c>
      <c r="L43" s="15"/>
      <c r="M43" s="15">
        <v>600000000</v>
      </c>
      <c r="N43" s="15"/>
      <c r="O43" s="15">
        <v>0</v>
      </c>
      <c r="P43" s="15"/>
      <c r="Q43" s="15">
        <v>-803192336</v>
      </c>
      <c r="R43" s="15"/>
      <c r="S43" s="15">
        <f t="shared" si="3"/>
        <v>-203192336</v>
      </c>
      <c r="T43" s="15"/>
      <c r="U43" s="10">
        <f t="shared" si="4"/>
        <v>-1.3914124367961486E-4</v>
      </c>
    </row>
    <row r="44" spans="1:21" x14ac:dyDescent="0.55000000000000004">
      <c r="A44" s="2" t="s">
        <v>38</v>
      </c>
      <c r="C44" s="15">
        <v>0</v>
      </c>
      <c r="D44" s="15"/>
      <c r="E44" s="15">
        <v>-17713971983</v>
      </c>
      <c r="F44" s="15"/>
      <c r="G44" s="15">
        <v>0</v>
      </c>
      <c r="H44" s="15"/>
      <c r="I44" s="15">
        <f t="shared" si="1"/>
        <v>-17713971983</v>
      </c>
      <c r="J44" s="15"/>
      <c r="K44" s="10">
        <f t="shared" si="2"/>
        <v>3.366379437694357E-2</v>
      </c>
      <c r="L44" s="15"/>
      <c r="M44" s="15">
        <v>16757014888</v>
      </c>
      <c r="N44" s="15"/>
      <c r="O44" s="15">
        <v>-110070558295</v>
      </c>
      <c r="P44" s="15"/>
      <c r="Q44" s="15">
        <v>-12067743913</v>
      </c>
      <c r="R44" s="15"/>
      <c r="S44" s="15">
        <f t="shared" si="3"/>
        <v>-105381287320</v>
      </c>
      <c r="T44" s="15"/>
      <c r="U44" s="10">
        <f t="shared" si="4"/>
        <v>-7.2162580867536408E-2</v>
      </c>
    </row>
    <row r="45" spans="1:21" x14ac:dyDescent="0.55000000000000004">
      <c r="A45" s="2" t="s">
        <v>263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f t="shared" si="1"/>
        <v>0</v>
      </c>
      <c r="J45" s="15"/>
      <c r="K45" s="10">
        <f t="shared" si="2"/>
        <v>0</v>
      </c>
      <c r="L45" s="15"/>
      <c r="M45" s="15">
        <v>0</v>
      </c>
      <c r="N45" s="15"/>
      <c r="O45" s="15">
        <v>0</v>
      </c>
      <c r="P45" s="15"/>
      <c r="Q45" s="15">
        <v>3224190104</v>
      </c>
      <c r="R45" s="15"/>
      <c r="S45" s="15">
        <f t="shared" si="3"/>
        <v>3224190104</v>
      </c>
      <c r="T45" s="15"/>
      <c r="U45" s="10">
        <f t="shared" si="4"/>
        <v>2.2078481391643963E-3</v>
      </c>
    </row>
    <row r="46" spans="1:21" x14ac:dyDescent="0.55000000000000004">
      <c r="A46" s="2" t="s">
        <v>50</v>
      </c>
      <c r="C46" s="15">
        <v>0</v>
      </c>
      <c r="D46" s="15"/>
      <c r="E46" s="15">
        <v>-8260516844</v>
      </c>
      <c r="F46" s="15"/>
      <c r="G46" s="15">
        <v>0</v>
      </c>
      <c r="H46" s="15"/>
      <c r="I46" s="15">
        <f t="shared" si="1"/>
        <v>-8260516844</v>
      </c>
      <c r="J46" s="15"/>
      <c r="K46" s="10">
        <f t="shared" si="2"/>
        <v>1.5698361764971008E-2</v>
      </c>
      <c r="L46" s="15"/>
      <c r="M46" s="15">
        <v>24441062100</v>
      </c>
      <c r="N46" s="15"/>
      <c r="O46" s="15">
        <v>-254072584193</v>
      </c>
      <c r="P46" s="15"/>
      <c r="Q46" s="15">
        <v>-1941827741</v>
      </c>
      <c r="R46" s="15"/>
      <c r="S46" s="15">
        <f t="shared" si="3"/>
        <v>-231573349834</v>
      </c>
      <c r="T46" s="15"/>
      <c r="U46" s="10">
        <f t="shared" si="4"/>
        <v>-0.15857588201041842</v>
      </c>
    </row>
    <row r="47" spans="1:21" x14ac:dyDescent="0.55000000000000004">
      <c r="A47" s="2" t="s">
        <v>44</v>
      </c>
      <c r="C47" s="15">
        <v>0</v>
      </c>
      <c r="D47" s="15"/>
      <c r="E47" s="15">
        <v>-2925493722</v>
      </c>
      <c r="F47" s="15"/>
      <c r="G47" s="15">
        <v>0</v>
      </c>
      <c r="H47" s="15"/>
      <c r="I47" s="15">
        <f t="shared" si="1"/>
        <v>-2925493722</v>
      </c>
      <c r="J47" s="15"/>
      <c r="K47" s="10">
        <f t="shared" si="2"/>
        <v>5.5596350272519969E-3</v>
      </c>
      <c r="L47" s="15"/>
      <c r="M47" s="15">
        <v>3054832177</v>
      </c>
      <c r="N47" s="15"/>
      <c r="O47" s="15">
        <v>-228440518511</v>
      </c>
      <c r="P47" s="15"/>
      <c r="Q47" s="15">
        <v>-44250510750</v>
      </c>
      <c r="R47" s="15"/>
      <c r="S47" s="15">
        <f t="shared" si="3"/>
        <v>-269636197084</v>
      </c>
      <c r="T47" s="15"/>
      <c r="U47" s="10">
        <f t="shared" si="4"/>
        <v>-0.18464040791041206</v>
      </c>
    </row>
    <row r="48" spans="1:21" x14ac:dyDescent="0.55000000000000004">
      <c r="A48" s="2" t="s">
        <v>264</v>
      </c>
      <c r="C48" s="15">
        <v>0</v>
      </c>
      <c r="D48" s="15"/>
      <c r="E48" s="15">
        <v>0</v>
      </c>
      <c r="F48" s="15"/>
      <c r="G48" s="15">
        <v>0</v>
      </c>
      <c r="H48" s="15"/>
      <c r="I48" s="15">
        <f t="shared" si="1"/>
        <v>0</v>
      </c>
      <c r="J48" s="15"/>
      <c r="K48" s="10">
        <f t="shared" si="2"/>
        <v>0</v>
      </c>
      <c r="L48" s="15"/>
      <c r="M48" s="15">
        <v>0</v>
      </c>
      <c r="N48" s="15"/>
      <c r="O48" s="15">
        <v>0</v>
      </c>
      <c r="P48" s="15"/>
      <c r="Q48" s="15">
        <v>0</v>
      </c>
      <c r="R48" s="15"/>
      <c r="S48" s="15">
        <f t="shared" si="3"/>
        <v>0</v>
      </c>
      <c r="T48" s="15"/>
      <c r="U48" s="10">
        <f t="shared" si="4"/>
        <v>0</v>
      </c>
    </row>
    <row r="49" spans="1:21" x14ac:dyDescent="0.55000000000000004">
      <c r="A49" s="2" t="s">
        <v>265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f t="shared" si="1"/>
        <v>0</v>
      </c>
      <c r="J49" s="15"/>
      <c r="K49" s="10">
        <f t="shared" si="2"/>
        <v>0</v>
      </c>
      <c r="L49" s="15"/>
      <c r="M49" s="15">
        <v>0</v>
      </c>
      <c r="N49" s="15"/>
      <c r="O49" s="15">
        <v>0</v>
      </c>
      <c r="P49" s="15"/>
      <c r="Q49" s="15">
        <v>0</v>
      </c>
      <c r="R49" s="15"/>
      <c r="S49" s="15">
        <f t="shared" si="3"/>
        <v>0</v>
      </c>
      <c r="T49" s="15"/>
      <c r="U49" s="10">
        <f t="shared" si="4"/>
        <v>0</v>
      </c>
    </row>
    <row r="50" spans="1:21" x14ac:dyDescent="0.55000000000000004">
      <c r="A50" s="2" t="s">
        <v>223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f t="shared" si="1"/>
        <v>0</v>
      </c>
      <c r="J50" s="15"/>
      <c r="K50" s="10">
        <f t="shared" si="2"/>
        <v>0</v>
      </c>
      <c r="L50" s="15"/>
      <c r="M50" s="15">
        <v>5013127600</v>
      </c>
      <c r="N50" s="15"/>
      <c r="O50" s="15">
        <v>0</v>
      </c>
      <c r="P50" s="15"/>
      <c r="Q50" s="15">
        <v>51551621889</v>
      </c>
      <c r="R50" s="15"/>
      <c r="S50" s="15">
        <f t="shared" si="3"/>
        <v>56564749489</v>
      </c>
      <c r="T50" s="15"/>
      <c r="U50" s="10">
        <f t="shared" si="4"/>
        <v>3.8734185290951718E-2</v>
      </c>
    </row>
    <row r="51" spans="1:21" x14ac:dyDescent="0.55000000000000004">
      <c r="A51" s="2" t="s">
        <v>266</v>
      </c>
      <c r="C51" s="15">
        <v>0</v>
      </c>
      <c r="D51" s="15"/>
      <c r="E51" s="15">
        <v>0</v>
      </c>
      <c r="F51" s="15"/>
      <c r="G51" s="15">
        <v>0</v>
      </c>
      <c r="H51" s="15"/>
      <c r="I51" s="15">
        <f t="shared" si="1"/>
        <v>0</v>
      </c>
      <c r="J51" s="15"/>
      <c r="K51" s="10">
        <f t="shared" si="2"/>
        <v>0</v>
      </c>
      <c r="L51" s="15"/>
      <c r="M51" s="15">
        <v>0</v>
      </c>
      <c r="N51" s="15"/>
      <c r="O51" s="15">
        <v>0</v>
      </c>
      <c r="P51" s="15"/>
      <c r="Q51" s="15">
        <v>-13958124051</v>
      </c>
      <c r="R51" s="15"/>
      <c r="S51" s="15">
        <f t="shared" si="3"/>
        <v>-13958124051</v>
      </c>
      <c r="T51" s="15"/>
      <c r="U51" s="10">
        <f t="shared" si="4"/>
        <v>-9.5581889461149958E-3</v>
      </c>
    </row>
    <row r="52" spans="1:21" x14ac:dyDescent="0.55000000000000004">
      <c r="A52" s="2" t="s">
        <v>16</v>
      </c>
      <c r="C52" s="15">
        <v>0</v>
      </c>
      <c r="D52" s="15"/>
      <c r="E52" s="15">
        <v>36143658000</v>
      </c>
      <c r="F52" s="15"/>
      <c r="G52" s="15">
        <v>0</v>
      </c>
      <c r="H52" s="15"/>
      <c r="I52" s="15">
        <f t="shared" si="1"/>
        <v>36143658000</v>
      </c>
      <c r="J52" s="15"/>
      <c r="K52" s="10">
        <f t="shared" si="2"/>
        <v>-6.8687738250363228E-2</v>
      </c>
      <c r="L52" s="15"/>
      <c r="M52" s="15">
        <v>727200000</v>
      </c>
      <c r="N52" s="15"/>
      <c r="O52" s="15">
        <v>-165056038531</v>
      </c>
      <c r="P52" s="15"/>
      <c r="Q52" s="15">
        <v>-3800256331</v>
      </c>
      <c r="R52" s="15"/>
      <c r="S52" s="15">
        <f t="shared" si="3"/>
        <v>-168129094862</v>
      </c>
      <c r="T52" s="15"/>
      <c r="U52" s="10">
        <f t="shared" si="4"/>
        <v>-0.11513077618157126</v>
      </c>
    </row>
    <row r="53" spans="1:21" x14ac:dyDescent="0.55000000000000004">
      <c r="A53" s="2" t="s">
        <v>267</v>
      </c>
      <c r="C53" s="15">
        <v>0</v>
      </c>
      <c r="D53" s="15"/>
      <c r="E53" s="15">
        <v>0</v>
      </c>
      <c r="F53" s="15"/>
      <c r="G53" s="15">
        <v>0</v>
      </c>
      <c r="H53" s="15"/>
      <c r="I53" s="15">
        <f t="shared" si="1"/>
        <v>0</v>
      </c>
      <c r="J53" s="15"/>
      <c r="K53" s="10">
        <f t="shared" si="2"/>
        <v>0</v>
      </c>
      <c r="L53" s="15"/>
      <c r="M53" s="15">
        <v>0</v>
      </c>
      <c r="N53" s="15"/>
      <c r="O53" s="15">
        <v>0</v>
      </c>
      <c r="P53" s="15"/>
      <c r="Q53" s="15">
        <v>-1342988682</v>
      </c>
      <c r="R53" s="15"/>
      <c r="S53" s="15">
        <f t="shared" si="3"/>
        <v>-1342988682</v>
      </c>
      <c r="T53" s="15"/>
      <c r="U53" s="10">
        <f t="shared" si="4"/>
        <v>-9.1964647456549149E-4</v>
      </c>
    </row>
    <row r="54" spans="1:21" x14ac:dyDescent="0.55000000000000004">
      <c r="A54" s="2" t="s">
        <v>17</v>
      </c>
      <c r="C54" s="15">
        <v>0</v>
      </c>
      <c r="D54" s="15"/>
      <c r="E54" s="15">
        <v>12851205686</v>
      </c>
      <c r="F54" s="15"/>
      <c r="G54" s="15">
        <v>0</v>
      </c>
      <c r="H54" s="15"/>
      <c r="I54" s="15">
        <f t="shared" si="1"/>
        <v>12851205686</v>
      </c>
      <c r="J54" s="15"/>
      <c r="K54" s="10">
        <f t="shared" si="2"/>
        <v>-2.4422548828941099E-2</v>
      </c>
      <c r="L54" s="15"/>
      <c r="M54" s="15">
        <v>815436933</v>
      </c>
      <c r="N54" s="15"/>
      <c r="O54" s="15">
        <v>-21719289518</v>
      </c>
      <c r="P54" s="15"/>
      <c r="Q54" s="15">
        <v>-4182975115</v>
      </c>
      <c r="R54" s="15"/>
      <c r="S54" s="15">
        <f t="shared" si="3"/>
        <v>-25086827700</v>
      </c>
      <c r="T54" s="15"/>
      <c r="U54" s="10">
        <f t="shared" si="4"/>
        <v>-1.7178858587236341E-2</v>
      </c>
    </row>
    <row r="55" spans="1:21" x14ac:dyDescent="0.55000000000000004">
      <c r="A55" s="2" t="s">
        <v>250</v>
      </c>
      <c r="C55" s="15">
        <v>0</v>
      </c>
      <c r="D55" s="15"/>
      <c r="E55" s="15">
        <v>0</v>
      </c>
      <c r="F55" s="15"/>
      <c r="G55" s="15">
        <v>0</v>
      </c>
      <c r="H55" s="15"/>
      <c r="I55" s="15">
        <f t="shared" si="1"/>
        <v>0</v>
      </c>
      <c r="J55" s="15"/>
      <c r="K55" s="10">
        <f t="shared" si="2"/>
        <v>0</v>
      </c>
      <c r="L55" s="15"/>
      <c r="M55" s="15">
        <v>477631000</v>
      </c>
      <c r="N55" s="15"/>
      <c r="O55" s="15">
        <v>0</v>
      </c>
      <c r="P55" s="15"/>
      <c r="Q55" s="15">
        <v>-3118896985</v>
      </c>
      <c r="R55" s="15"/>
      <c r="S55" s="15">
        <f t="shared" si="3"/>
        <v>-2641265985</v>
      </c>
      <c r="T55" s="15"/>
      <c r="U55" s="10">
        <f t="shared" si="4"/>
        <v>-1.8086756679718619E-3</v>
      </c>
    </row>
    <row r="56" spans="1:21" x14ac:dyDescent="0.55000000000000004">
      <c r="A56" s="2" t="s">
        <v>268</v>
      </c>
      <c r="C56" s="15">
        <v>0</v>
      </c>
      <c r="D56" s="15"/>
      <c r="E56" s="15">
        <v>0</v>
      </c>
      <c r="F56" s="15"/>
      <c r="G56" s="15">
        <v>0</v>
      </c>
      <c r="H56" s="15"/>
      <c r="I56" s="15">
        <f t="shared" si="1"/>
        <v>0</v>
      </c>
      <c r="J56" s="15"/>
      <c r="K56" s="10">
        <f t="shared" si="2"/>
        <v>0</v>
      </c>
      <c r="L56" s="15"/>
      <c r="M56" s="15">
        <v>0</v>
      </c>
      <c r="N56" s="15"/>
      <c r="O56" s="15">
        <v>0</v>
      </c>
      <c r="P56" s="15"/>
      <c r="Q56" s="15">
        <v>5343241756</v>
      </c>
      <c r="R56" s="15"/>
      <c r="S56" s="15">
        <f t="shared" si="3"/>
        <v>5343241756</v>
      </c>
      <c r="T56" s="15"/>
      <c r="U56" s="10">
        <f t="shared" si="4"/>
        <v>3.6589239429320269E-3</v>
      </c>
    </row>
    <row r="57" spans="1:21" x14ac:dyDescent="0.55000000000000004">
      <c r="A57" s="2" t="s">
        <v>269</v>
      </c>
      <c r="C57" s="15">
        <v>0</v>
      </c>
      <c r="D57" s="15"/>
      <c r="E57" s="15">
        <v>0</v>
      </c>
      <c r="F57" s="15"/>
      <c r="G57" s="15">
        <v>0</v>
      </c>
      <c r="H57" s="15"/>
      <c r="I57" s="15">
        <f t="shared" si="1"/>
        <v>0</v>
      </c>
      <c r="J57" s="15"/>
      <c r="K57" s="10">
        <f t="shared" si="2"/>
        <v>0</v>
      </c>
      <c r="L57" s="15"/>
      <c r="M57" s="15">
        <v>0</v>
      </c>
      <c r="N57" s="15"/>
      <c r="O57" s="15">
        <v>0</v>
      </c>
      <c r="P57" s="15"/>
      <c r="Q57" s="15">
        <v>0</v>
      </c>
      <c r="R57" s="15"/>
      <c r="S57" s="15">
        <f t="shared" si="3"/>
        <v>0</v>
      </c>
      <c r="T57" s="15"/>
      <c r="U57" s="10">
        <f t="shared" si="4"/>
        <v>0</v>
      </c>
    </row>
    <row r="58" spans="1:21" x14ac:dyDescent="0.55000000000000004">
      <c r="A58" s="2" t="s">
        <v>67</v>
      </c>
      <c r="C58" s="15">
        <v>0</v>
      </c>
      <c r="D58" s="15"/>
      <c r="E58" s="15">
        <v>-561050756</v>
      </c>
      <c r="F58" s="15"/>
      <c r="G58" s="15">
        <v>0</v>
      </c>
      <c r="H58" s="15"/>
      <c r="I58" s="15">
        <f t="shared" si="1"/>
        <v>-561050756</v>
      </c>
      <c r="J58" s="15"/>
      <c r="K58" s="10">
        <f t="shared" si="2"/>
        <v>1.066225988340649E-3</v>
      </c>
      <c r="L58" s="15"/>
      <c r="M58" s="15">
        <v>130620000</v>
      </c>
      <c r="N58" s="15"/>
      <c r="O58" s="15">
        <v>-233289361</v>
      </c>
      <c r="P58" s="15"/>
      <c r="Q58" s="15">
        <v>1350855745</v>
      </c>
      <c r="R58" s="15"/>
      <c r="S58" s="15">
        <f t="shared" si="3"/>
        <v>1248186384</v>
      </c>
      <c r="T58" s="15"/>
      <c r="U58" s="10">
        <f t="shared" si="4"/>
        <v>8.5472813213644699E-4</v>
      </c>
    </row>
    <row r="59" spans="1:21" x14ac:dyDescent="0.55000000000000004">
      <c r="A59" s="2" t="s">
        <v>270</v>
      </c>
      <c r="C59" s="15">
        <v>0</v>
      </c>
      <c r="D59" s="15"/>
      <c r="E59" s="15">
        <v>0</v>
      </c>
      <c r="F59" s="15"/>
      <c r="G59" s="15">
        <v>0</v>
      </c>
      <c r="H59" s="15"/>
      <c r="I59" s="15">
        <f t="shared" si="1"/>
        <v>0</v>
      </c>
      <c r="J59" s="15"/>
      <c r="K59" s="10">
        <f t="shared" si="2"/>
        <v>0</v>
      </c>
      <c r="L59" s="15"/>
      <c r="M59" s="15">
        <v>0</v>
      </c>
      <c r="N59" s="15"/>
      <c r="O59" s="15">
        <v>0</v>
      </c>
      <c r="P59" s="15"/>
      <c r="Q59" s="15">
        <v>15479786703</v>
      </c>
      <c r="R59" s="15"/>
      <c r="S59" s="15">
        <f t="shared" si="3"/>
        <v>15479786703</v>
      </c>
      <c r="T59" s="15"/>
      <c r="U59" s="10">
        <f t="shared" si="4"/>
        <v>1.0600187074726012E-2</v>
      </c>
    </row>
    <row r="60" spans="1:21" x14ac:dyDescent="0.55000000000000004">
      <c r="A60" s="2" t="s">
        <v>66</v>
      </c>
      <c r="C60" s="15">
        <v>0</v>
      </c>
      <c r="D60" s="15"/>
      <c r="E60" s="15">
        <v>-2875041237</v>
      </c>
      <c r="F60" s="15"/>
      <c r="G60" s="15">
        <v>0</v>
      </c>
      <c r="H60" s="15"/>
      <c r="I60" s="15">
        <f t="shared" si="1"/>
        <v>-2875041237</v>
      </c>
      <c r="J60" s="15"/>
      <c r="K60" s="10">
        <f t="shared" si="2"/>
        <v>5.4637546632954666E-3</v>
      </c>
      <c r="L60" s="15"/>
      <c r="M60" s="15">
        <v>2630025750</v>
      </c>
      <c r="N60" s="15"/>
      <c r="O60" s="15">
        <v>-9307922101</v>
      </c>
      <c r="P60" s="15"/>
      <c r="Q60" s="15">
        <v>-331548976</v>
      </c>
      <c r="R60" s="15"/>
      <c r="S60" s="15">
        <f t="shared" si="3"/>
        <v>-7009445327</v>
      </c>
      <c r="T60" s="15"/>
      <c r="U60" s="10">
        <f t="shared" si="4"/>
        <v>-4.7999002300118483E-3</v>
      </c>
    </row>
    <row r="61" spans="1:21" x14ac:dyDescent="0.55000000000000004">
      <c r="A61" s="2" t="s">
        <v>51</v>
      </c>
      <c r="C61" s="15">
        <v>0</v>
      </c>
      <c r="D61" s="15"/>
      <c r="E61" s="15">
        <v>-13707528102</v>
      </c>
      <c r="F61" s="15"/>
      <c r="G61" s="15">
        <v>0</v>
      </c>
      <c r="H61" s="15"/>
      <c r="I61" s="15">
        <f t="shared" si="1"/>
        <v>-13707528102</v>
      </c>
      <c r="J61" s="15"/>
      <c r="K61" s="10">
        <f t="shared" si="2"/>
        <v>2.6049911780641411E-2</v>
      </c>
      <c r="L61" s="15"/>
      <c r="M61" s="15">
        <v>22845421400</v>
      </c>
      <c r="N61" s="15"/>
      <c r="O61" s="15">
        <v>-73106816549</v>
      </c>
      <c r="P61" s="15"/>
      <c r="Q61" s="15">
        <v>-1357210481</v>
      </c>
      <c r="R61" s="15"/>
      <c r="S61" s="15">
        <f t="shared" si="3"/>
        <v>-51618605630</v>
      </c>
      <c r="T61" s="15"/>
      <c r="U61" s="10">
        <f t="shared" si="4"/>
        <v>-3.5347184474348335E-2</v>
      </c>
    </row>
    <row r="62" spans="1:21" x14ac:dyDescent="0.55000000000000004">
      <c r="A62" s="2" t="s">
        <v>33</v>
      </c>
      <c r="C62" s="15">
        <v>0</v>
      </c>
      <c r="D62" s="15"/>
      <c r="E62" s="15">
        <v>6538146924</v>
      </c>
      <c r="F62" s="15"/>
      <c r="G62" s="15">
        <v>0</v>
      </c>
      <c r="H62" s="15"/>
      <c r="I62" s="15">
        <f t="shared" si="1"/>
        <v>6538146924</v>
      </c>
      <c r="J62" s="15"/>
      <c r="K62" s="10">
        <f t="shared" si="2"/>
        <v>-1.2425154215384881E-2</v>
      </c>
      <c r="L62" s="15"/>
      <c r="M62" s="15">
        <v>19096812444</v>
      </c>
      <c r="N62" s="15"/>
      <c r="O62" s="15">
        <v>-25446468140</v>
      </c>
      <c r="P62" s="15"/>
      <c r="Q62" s="15">
        <v>-4405017975</v>
      </c>
      <c r="R62" s="15"/>
      <c r="S62" s="15">
        <f t="shared" si="3"/>
        <v>-10754673671</v>
      </c>
      <c r="T62" s="15"/>
      <c r="U62" s="10">
        <f t="shared" si="4"/>
        <v>-7.3645428730705134E-3</v>
      </c>
    </row>
    <row r="63" spans="1:21" x14ac:dyDescent="0.55000000000000004">
      <c r="A63" s="2" t="s">
        <v>271</v>
      </c>
      <c r="C63" s="15">
        <v>0</v>
      </c>
      <c r="D63" s="15"/>
      <c r="E63" s="15">
        <v>0</v>
      </c>
      <c r="F63" s="15"/>
      <c r="G63" s="15">
        <v>0</v>
      </c>
      <c r="H63" s="15"/>
      <c r="I63" s="15">
        <f t="shared" si="1"/>
        <v>0</v>
      </c>
      <c r="J63" s="15"/>
      <c r="K63" s="10">
        <f t="shared" si="2"/>
        <v>0</v>
      </c>
      <c r="L63" s="15"/>
      <c r="M63" s="15">
        <v>0</v>
      </c>
      <c r="N63" s="15"/>
      <c r="O63" s="15">
        <v>0</v>
      </c>
      <c r="P63" s="15"/>
      <c r="Q63" s="15">
        <v>855955824</v>
      </c>
      <c r="R63" s="15"/>
      <c r="S63" s="15">
        <f t="shared" si="3"/>
        <v>855955824</v>
      </c>
      <c r="T63" s="15"/>
      <c r="U63" s="10">
        <f t="shared" si="4"/>
        <v>5.8613804157539454E-4</v>
      </c>
    </row>
    <row r="64" spans="1:21" x14ac:dyDescent="0.55000000000000004">
      <c r="A64" s="2" t="s">
        <v>272</v>
      </c>
      <c r="C64" s="15">
        <v>0</v>
      </c>
      <c r="D64" s="15"/>
      <c r="E64" s="15">
        <v>0</v>
      </c>
      <c r="F64" s="15"/>
      <c r="G64" s="15">
        <v>0</v>
      </c>
      <c r="H64" s="15"/>
      <c r="I64" s="15">
        <f t="shared" si="1"/>
        <v>0</v>
      </c>
      <c r="J64" s="15"/>
      <c r="K64" s="10">
        <f t="shared" si="2"/>
        <v>0</v>
      </c>
      <c r="L64" s="15"/>
      <c r="M64" s="15">
        <v>0</v>
      </c>
      <c r="N64" s="15"/>
      <c r="O64" s="15">
        <v>0</v>
      </c>
      <c r="P64" s="15"/>
      <c r="Q64" s="15">
        <v>632147011</v>
      </c>
      <c r="R64" s="15"/>
      <c r="S64" s="15">
        <f t="shared" si="3"/>
        <v>632147011</v>
      </c>
      <c r="T64" s="15"/>
      <c r="U64" s="10">
        <f t="shared" si="4"/>
        <v>4.3287912836875492E-4</v>
      </c>
    </row>
    <row r="65" spans="1:21" x14ac:dyDescent="0.55000000000000004">
      <c r="A65" s="2" t="s">
        <v>55</v>
      </c>
      <c r="C65" s="15">
        <v>0</v>
      </c>
      <c r="D65" s="15"/>
      <c r="E65" s="15">
        <v>-22218011550</v>
      </c>
      <c r="F65" s="15"/>
      <c r="G65" s="15">
        <v>0</v>
      </c>
      <c r="H65" s="15"/>
      <c r="I65" s="15">
        <f t="shared" si="1"/>
        <v>-22218011550</v>
      </c>
      <c r="J65" s="15"/>
      <c r="K65" s="10">
        <f t="shared" si="2"/>
        <v>4.2223312366167998E-2</v>
      </c>
      <c r="L65" s="15"/>
      <c r="M65" s="15">
        <v>159166349230</v>
      </c>
      <c r="N65" s="15"/>
      <c r="O65" s="15">
        <v>-127574388913</v>
      </c>
      <c r="P65" s="15"/>
      <c r="Q65" s="15">
        <v>-13038951700</v>
      </c>
      <c r="R65" s="15"/>
      <c r="S65" s="15">
        <f t="shared" si="3"/>
        <v>18553008617</v>
      </c>
      <c r="T65" s="15"/>
      <c r="U65" s="10">
        <f t="shared" si="4"/>
        <v>1.2704655814223188E-2</v>
      </c>
    </row>
    <row r="66" spans="1:21" x14ac:dyDescent="0.55000000000000004">
      <c r="A66" s="2" t="s">
        <v>273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f t="shared" si="1"/>
        <v>0</v>
      </c>
      <c r="J66" s="15"/>
      <c r="K66" s="10">
        <f t="shared" si="2"/>
        <v>0</v>
      </c>
      <c r="L66" s="15"/>
      <c r="M66" s="15">
        <v>0</v>
      </c>
      <c r="N66" s="15"/>
      <c r="O66" s="15">
        <v>0</v>
      </c>
      <c r="P66" s="15"/>
      <c r="Q66" s="15">
        <v>16045303888</v>
      </c>
      <c r="R66" s="15"/>
      <c r="S66" s="15">
        <f t="shared" si="3"/>
        <v>16045303888</v>
      </c>
      <c r="T66" s="15"/>
      <c r="U66" s="10">
        <f t="shared" si="4"/>
        <v>1.0987439694544777E-2</v>
      </c>
    </row>
    <row r="67" spans="1:21" x14ac:dyDescent="0.55000000000000004">
      <c r="A67" s="2" t="s">
        <v>274</v>
      </c>
      <c r="C67" s="15">
        <v>0</v>
      </c>
      <c r="D67" s="15"/>
      <c r="E67" s="15">
        <v>0</v>
      </c>
      <c r="F67" s="15"/>
      <c r="G67" s="15">
        <v>0</v>
      </c>
      <c r="H67" s="15"/>
      <c r="I67" s="15">
        <f t="shared" si="1"/>
        <v>0</v>
      </c>
      <c r="J67" s="15"/>
      <c r="K67" s="10">
        <f t="shared" si="2"/>
        <v>0</v>
      </c>
      <c r="L67" s="15"/>
      <c r="M67" s="15">
        <v>0</v>
      </c>
      <c r="N67" s="15"/>
      <c r="O67" s="15">
        <v>0</v>
      </c>
      <c r="P67" s="15"/>
      <c r="Q67" s="15">
        <v>457762745</v>
      </c>
      <c r="R67" s="15"/>
      <c r="S67" s="15">
        <f t="shared" si="3"/>
        <v>457762745</v>
      </c>
      <c r="T67" s="15"/>
      <c r="U67" s="10">
        <f t="shared" si="4"/>
        <v>3.1346496085115337E-4</v>
      </c>
    </row>
    <row r="68" spans="1:21" x14ac:dyDescent="0.55000000000000004">
      <c r="A68" s="2" t="s">
        <v>73</v>
      </c>
      <c r="C68" s="15">
        <v>0</v>
      </c>
      <c r="D68" s="15"/>
      <c r="E68" s="15">
        <v>-6547320559</v>
      </c>
      <c r="F68" s="15"/>
      <c r="G68" s="15">
        <v>0</v>
      </c>
      <c r="H68" s="15"/>
      <c r="I68" s="15">
        <f t="shared" si="1"/>
        <v>-6547320559</v>
      </c>
      <c r="J68" s="15"/>
      <c r="K68" s="10">
        <f t="shared" si="2"/>
        <v>1.2442587875245329E-2</v>
      </c>
      <c r="L68" s="15"/>
      <c r="M68" s="15">
        <v>92187855000</v>
      </c>
      <c r="N68" s="15"/>
      <c r="O68" s="15">
        <v>-73449731051</v>
      </c>
      <c r="P68" s="15"/>
      <c r="Q68" s="15">
        <v>133962868200</v>
      </c>
      <c r="R68" s="15"/>
      <c r="S68" s="15">
        <f t="shared" si="3"/>
        <v>152700992149</v>
      </c>
      <c r="T68" s="15"/>
      <c r="U68" s="10">
        <f t="shared" si="4"/>
        <v>0.10456598106496973</v>
      </c>
    </row>
    <row r="69" spans="1:21" x14ac:dyDescent="0.55000000000000004">
      <c r="A69" s="2" t="s">
        <v>76</v>
      </c>
      <c r="C69" s="15">
        <v>0</v>
      </c>
      <c r="D69" s="15"/>
      <c r="E69" s="15">
        <v>-18851807873</v>
      </c>
      <c r="F69" s="15"/>
      <c r="G69" s="15">
        <v>0</v>
      </c>
      <c r="H69" s="15"/>
      <c r="I69" s="15">
        <f t="shared" si="1"/>
        <v>-18851807873</v>
      </c>
      <c r="J69" s="15"/>
      <c r="K69" s="10">
        <f t="shared" si="2"/>
        <v>3.5826148109490211E-2</v>
      </c>
      <c r="L69" s="15"/>
      <c r="M69" s="15">
        <v>11179823200</v>
      </c>
      <c r="N69" s="15"/>
      <c r="O69" s="15">
        <v>-129949966738</v>
      </c>
      <c r="P69" s="15"/>
      <c r="Q69" s="15">
        <v>-9259777122</v>
      </c>
      <c r="R69" s="15"/>
      <c r="S69" s="15">
        <f t="shared" si="3"/>
        <v>-128029920660</v>
      </c>
      <c r="T69" s="15"/>
      <c r="U69" s="10">
        <f t="shared" si="4"/>
        <v>-8.7671822370479657E-2</v>
      </c>
    </row>
    <row r="70" spans="1:21" x14ac:dyDescent="0.55000000000000004">
      <c r="A70" s="2" t="s">
        <v>275</v>
      </c>
      <c r="C70" s="15">
        <v>0</v>
      </c>
      <c r="D70" s="15"/>
      <c r="E70" s="15">
        <v>0</v>
      </c>
      <c r="F70" s="15"/>
      <c r="G70" s="15">
        <v>0</v>
      </c>
      <c r="H70" s="15"/>
      <c r="I70" s="15">
        <f t="shared" si="1"/>
        <v>0</v>
      </c>
      <c r="J70" s="15"/>
      <c r="K70" s="10">
        <f t="shared" si="2"/>
        <v>0</v>
      </c>
      <c r="L70" s="15"/>
      <c r="M70" s="15">
        <v>0</v>
      </c>
      <c r="N70" s="15"/>
      <c r="O70" s="15">
        <v>0</v>
      </c>
      <c r="P70" s="15"/>
      <c r="Q70" s="15">
        <v>-1171702936</v>
      </c>
      <c r="R70" s="15"/>
      <c r="S70" s="15">
        <f t="shared" si="3"/>
        <v>-1171702936</v>
      </c>
      <c r="T70" s="15"/>
      <c r="U70" s="10">
        <f t="shared" si="4"/>
        <v>-8.0235409931059699E-4</v>
      </c>
    </row>
    <row r="71" spans="1:21" x14ac:dyDescent="0.55000000000000004">
      <c r="A71" s="2" t="s">
        <v>255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f t="shared" si="1"/>
        <v>0</v>
      </c>
      <c r="J71" s="15"/>
      <c r="K71" s="10">
        <f t="shared" si="2"/>
        <v>0</v>
      </c>
      <c r="L71" s="15"/>
      <c r="M71" s="15">
        <v>16969040</v>
      </c>
      <c r="N71" s="15"/>
      <c r="O71" s="15">
        <v>0</v>
      </c>
      <c r="P71" s="15"/>
      <c r="Q71" s="15">
        <v>1256935671</v>
      </c>
      <c r="R71" s="15"/>
      <c r="S71" s="15">
        <f t="shared" si="3"/>
        <v>1273904711</v>
      </c>
      <c r="T71" s="15"/>
      <c r="U71" s="10">
        <f t="shared" si="4"/>
        <v>8.7233942631507696E-4</v>
      </c>
    </row>
    <row r="72" spans="1:21" x14ac:dyDescent="0.55000000000000004">
      <c r="A72" s="2" t="s">
        <v>88</v>
      </c>
      <c r="C72" s="15">
        <v>0</v>
      </c>
      <c r="D72" s="15"/>
      <c r="E72" s="15">
        <v>3554705289</v>
      </c>
      <c r="F72" s="15"/>
      <c r="G72" s="15">
        <v>0</v>
      </c>
      <c r="H72" s="15"/>
      <c r="I72" s="15">
        <f t="shared" si="1"/>
        <v>3554705289</v>
      </c>
      <c r="J72" s="15"/>
      <c r="K72" s="10">
        <f t="shared" si="2"/>
        <v>-6.7553944442483868E-3</v>
      </c>
      <c r="L72" s="15"/>
      <c r="M72" s="15">
        <v>5095182500</v>
      </c>
      <c r="N72" s="15"/>
      <c r="O72" s="15">
        <v>-43284472499</v>
      </c>
      <c r="P72" s="15"/>
      <c r="Q72" s="15">
        <v>-4776</v>
      </c>
      <c r="R72" s="15"/>
      <c r="S72" s="15">
        <f t="shared" si="3"/>
        <v>-38189294775</v>
      </c>
      <c r="T72" s="15"/>
      <c r="U72" s="10">
        <f t="shared" ref="U72:U103" si="5">S72/$S$115</f>
        <v>-2.6151114135726645E-2</v>
      </c>
    </row>
    <row r="73" spans="1:21" x14ac:dyDescent="0.55000000000000004">
      <c r="A73" s="2" t="s">
        <v>21</v>
      </c>
      <c r="C73" s="15">
        <v>0</v>
      </c>
      <c r="D73" s="15"/>
      <c r="E73" s="15">
        <v>-1032311714</v>
      </c>
      <c r="F73" s="15"/>
      <c r="G73" s="15">
        <v>0</v>
      </c>
      <c r="H73" s="15"/>
      <c r="I73" s="15">
        <f t="shared" ref="I73:I114" si="6">C73+E73+G73</f>
        <v>-1032311714</v>
      </c>
      <c r="J73" s="15"/>
      <c r="K73" s="10">
        <f t="shared" ref="K73:K114" si="7">I73/$I$115</f>
        <v>1.9618146233017094E-3</v>
      </c>
      <c r="L73" s="15"/>
      <c r="M73" s="15">
        <v>42275820375</v>
      </c>
      <c r="N73" s="15"/>
      <c r="O73" s="15">
        <v>44243458109</v>
      </c>
      <c r="P73" s="15"/>
      <c r="Q73" s="15">
        <v>15872824039</v>
      </c>
      <c r="R73" s="15"/>
      <c r="S73" s="15">
        <f t="shared" ref="S73:S114" si="8">M73+O73+Q73</f>
        <v>102392102523</v>
      </c>
      <c r="T73" s="15"/>
      <c r="U73" s="10">
        <f t="shared" si="5"/>
        <v>7.0115658732428032E-2</v>
      </c>
    </row>
    <row r="74" spans="1:21" x14ac:dyDescent="0.55000000000000004">
      <c r="A74" s="2" t="s">
        <v>20</v>
      </c>
      <c r="C74" s="15">
        <v>0</v>
      </c>
      <c r="D74" s="15"/>
      <c r="E74" s="15">
        <v>1553561743</v>
      </c>
      <c r="F74" s="15"/>
      <c r="G74" s="15">
        <v>0</v>
      </c>
      <c r="H74" s="15"/>
      <c r="I74" s="15">
        <f t="shared" si="6"/>
        <v>1553561743</v>
      </c>
      <c r="J74" s="15"/>
      <c r="K74" s="10">
        <f t="shared" si="7"/>
        <v>-2.9524029460150951E-3</v>
      </c>
      <c r="L74" s="15"/>
      <c r="M74" s="15">
        <v>15399996150</v>
      </c>
      <c r="N74" s="15"/>
      <c r="O74" s="15">
        <v>24638464404</v>
      </c>
      <c r="P74" s="15"/>
      <c r="Q74" s="15">
        <v>3789685177</v>
      </c>
      <c r="R74" s="15"/>
      <c r="S74" s="15">
        <f t="shared" si="8"/>
        <v>43828145731</v>
      </c>
      <c r="T74" s="15"/>
      <c r="U74" s="10">
        <f t="shared" si="5"/>
        <v>3.0012464176713549E-2</v>
      </c>
    </row>
    <row r="75" spans="1:21" x14ac:dyDescent="0.55000000000000004">
      <c r="A75" s="2" t="s">
        <v>276</v>
      </c>
      <c r="C75" s="15">
        <v>0</v>
      </c>
      <c r="D75" s="15"/>
      <c r="E75" s="15">
        <v>0</v>
      </c>
      <c r="F75" s="15"/>
      <c r="G75" s="15">
        <v>0</v>
      </c>
      <c r="H75" s="15"/>
      <c r="I75" s="15">
        <f t="shared" si="6"/>
        <v>0</v>
      </c>
      <c r="J75" s="15"/>
      <c r="K75" s="10">
        <f t="shared" si="7"/>
        <v>0</v>
      </c>
      <c r="L75" s="15"/>
      <c r="M75" s="15">
        <v>0</v>
      </c>
      <c r="N75" s="15"/>
      <c r="O75" s="15">
        <v>0</v>
      </c>
      <c r="P75" s="15"/>
      <c r="Q75" s="15">
        <v>139337007</v>
      </c>
      <c r="R75" s="15"/>
      <c r="S75" s="15">
        <f t="shared" si="8"/>
        <v>139337007</v>
      </c>
      <c r="T75" s="15"/>
      <c r="U75" s="10">
        <f t="shared" si="5"/>
        <v>9.5414644204765682E-5</v>
      </c>
    </row>
    <row r="76" spans="1:21" x14ac:dyDescent="0.55000000000000004">
      <c r="A76" s="2" t="s">
        <v>257</v>
      </c>
      <c r="C76" s="15">
        <v>0</v>
      </c>
      <c r="D76" s="15"/>
      <c r="E76" s="15">
        <v>0</v>
      </c>
      <c r="F76" s="15"/>
      <c r="G76" s="15">
        <v>0</v>
      </c>
      <c r="H76" s="15"/>
      <c r="I76" s="15">
        <f t="shared" si="6"/>
        <v>0</v>
      </c>
      <c r="J76" s="15"/>
      <c r="K76" s="10">
        <f t="shared" si="7"/>
        <v>0</v>
      </c>
      <c r="L76" s="15"/>
      <c r="M76" s="15">
        <v>330921030</v>
      </c>
      <c r="N76" s="15"/>
      <c r="O76" s="15">
        <v>0</v>
      </c>
      <c r="P76" s="15"/>
      <c r="Q76" s="15">
        <v>4992036199</v>
      </c>
      <c r="R76" s="15"/>
      <c r="S76" s="15">
        <f t="shared" si="8"/>
        <v>5322957229</v>
      </c>
      <c r="T76" s="15"/>
      <c r="U76" s="10">
        <f t="shared" si="5"/>
        <v>3.6450335848122566E-3</v>
      </c>
    </row>
    <row r="77" spans="1:21" x14ac:dyDescent="0.55000000000000004">
      <c r="A77" s="2" t="s">
        <v>243</v>
      </c>
      <c r="C77" s="15">
        <v>0</v>
      </c>
      <c r="D77" s="15"/>
      <c r="E77" s="15">
        <v>0</v>
      </c>
      <c r="F77" s="15"/>
      <c r="G77" s="15">
        <v>0</v>
      </c>
      <c r="H77" s="15"/>
      <c r="I77" s="15">
        <f t="shared" si="6"/>
        <v>0</v>
      </c>
      <c r="J77" s="15"/>
      <c r="K77" s="10">
        <f t="shared" si="7"/>
        <v>0</v>
      </c>
      <c r="L77" s="15"/>
      <c r="M77" s="15">
        <v>663903372</v>
      </c>
      <c r="N77" s="15"/>
      <c r="O77" s="15">
        <v>0</v>
      </c>
      <c r="P77" s="15"/>
      <c r="Q77" s="15">
        <v>-3735643623</v>
      </c>
      <c r="R77" s="15"/>
      <c r="S77" s="15">
        <f t="shared" si="8"/>
        <v>-3071740251</v>
      </c>
      <c r="T77" s="15"/>
      <c r="U77" s="10">
        <f t="shared" si="5"/>
        <v>-2.1034541321719551E-3</v>
      </c>
    </row>
    <row r="78" spans="1:21" x14ac:dyDescent="0.55000000000000004">
      <c r="A78" s="2" t="s">
        <v>277</v>
      </c>
      <c r="C78" s="15">
        <v>0</v>
      </c>
      <c r="D78" s="15"/>
      <c r="E78" s="15">
        <v>0</v>
      </c>
      <c r="F78" s="15"/>
      <c r="G78" s="15">
        <v>0</v>
      </c>
      <c r="H78" s="15"/>
      <c r="I78" s="15">
        <f t="shared" si="6"/>
        <v>0</v>
      </c>
      <c r="J78" s="15"/>
      <c r="K78" s="10">
        <f t="shared" si="7"/>
        <v>0</v>
      </c>
      <c r="L78" s="15"/>
      <c r="M78" s="15">
        <v>0</v>
      </c>
      <c r="N78" s="15"/>
      <c r="O78" s="15">
        <v>0</v>
      </c>
      <c r="P78" s="15"/>
      <c r="Q78" s="15">
        <v>-1755922527</v>
      </c>
      <c r="R78" s="15"/>
      <c r="S78" s="15">
        <f t="shared" si="8"/>
        <v>-1755922527</v>
      </c>
      <c r="T78" s="15"/>
      <c r="U78" s="10">
        <f t="shared" si="5"/>
        <v>-1.202413678692252E-3</v>
      </c>
    </row>
    <row r="79" spans="1:21" x14ac:dyDescent="0.55000000000000004">
      <c r="A79" s="2" t="s">
        <v>82</v>
      </c>
      <c r="C79" s="15">
        <v>0</v>
      </c>
      <c r="D79" s="15"/>
      <c r="E79" s="15">
        <v>-9183695479</v>
      </c>
      <c r="F79" s="15"/>
      <c r="G79" s="15">
        <v>0</v>
      </c>
      <c r="H79" s="15"/>
      <c r="I79" s="15">
        <f t="shared" si="6"/>
        <v>-9183695479</v>
      </c>
      <c r="J79" s="15"/>
      <c r="K79" s="10">
        <f t="shared" si="7"/>
        <v>1.7452778886757839E-2</v>
      </c>
      <c r="L79" s="15"/>
      <c r="M79" s="15">
        <v>7899998700</v>
      </c>
      <c r="N79" s="15"/>
      <c r="O79" s="15">
        <v>-124027728903</v>
      </c>
      <c r="P79" s="15"/>
      <c r="Q79" s="15">
        <v>-1835016176</v>
      </c>
      <c r="R79" s="15"/>
      <c r="S79" s="15">
        <f t="shared" si="8"/>
        <v>-117962746379</v>
      </c>
      <c r="T79" s="15"/>
      <c r="U79" s="10">
        <f t="shared" si="5"/>
        <v>-8.0778062608803533E-2</v>
      </c>
    </row>
    <row r="80" spans="1:21" x14ac:dyDescent="0.55000000000000004">
      <c r="A80" s="2" t="s">
        <v>278</v>
      </c>
      <c r="C80" s="15">
        <v>0</v>
      </c>
      <c r="D80" s="15"/>
      <c r="E80" s="15">
        <v>0</v>
      </c>
      <c r="F80" s="15"/>
      <c r="G80" s="15">
        <v>0</v>
      </c>
      <c r="H80" s="15"/>
      <c r="I80" s="15">
        <f t="shared" si="6"/>
        <v>0</v>
      </c>
      <c r="J80" s="15"/>
      <c r="K80" s="10">
        <f t="shared" si="7"/>
        <v>0</v>
      </c>
      <c r="L80" s="15"/>
      <c r="M80" s="15">
        <v>0</v>
      </c>
      <c r="N80" s="15"/>
      <c r="O80" s="15">
        <v>0</v>
      </c>
      <c r="P80" s="15"/>
      <c r="Q80" s="15">
        <v>17432048708</v>
      </c>
      <c r="R80" s="15"/>
      <c r="S80" s="15">
        <f t="shared" si="8"/>
        <v>17432048708</v>
      </c>
      <c r="T80" s="15"/>
      <c r="U80" s="10">
        <f t="shared" si="5"/>
        <v>1.193704932411793E-2</v>
      </c>
    </row>
    <row r="81" spans="1:21" x14ac:dyDescent="0.55000000000000004">
      <c r="A81" s="2" t="s">
        <v>279</v>
      </c>
      <c r="C81" s="15">
        <v>0</v>
      </c>
      <c r="D81" s="15"/>
      <c r="E81" s="15">
        <v>0</v>
      </c>
      <c r="F81" s="15"/>
      <c r="G81" s="15">
        <v>0</v>
      </c>
      <c r="H81" s="15"/>
      <c r="I81" s="15">
        <f t="shared" si="6"/>
        <v>0</v>
      </c>
      <c r="J81" s="15"/>
      <c r="K81" s="10">
        <f t="shared" si="7"/>
        <v>0</v>
      </c>
      <c r="L81" s="15"/>
      <c r="M81" s="15">
        <v>0</v>
      </c>
      <c r="N81" s="15"/>
      <c r="O81" s="15">
        <v>0</v>
      </c>
      <c r="P81" s="15"/>
      <c r="Q81" s="15">
        <v>0</v>
      </c>
      <c r="R81" s="15"/>
      <c r="S81" s="15">
        <f t="shared" si="8"/>
        <v>0</v>
      </c>
      <c r="T81" s="15"/>
      <c r="U81" s="10">
        <f t="shared" si="5"/>
        <v>0</v>
      </c>
    </row>
    <row r="82" spans="1:21" x14ac:dyDescent="0.55000000000000004">
      <c r="A82" s="2" t="s">
        <v>19</v>
      </c>
      <c r="C82" s="15">
        <v>18316018181</v>
      </c>
      <c r="D82" s="15"/>
      <c r="E82" s="15">
        <v>-27336619555</v>
      </c>
      <c r="F82" s="15"/>
      <c r="G82" s="15">
        <v>0</v>
      </c>
      <c r="H82" s="15"/>
      <c r="I82" s="15">
        <f t="shared" si="6"/>
        <v>-9020601374</v>
      </c>
      <c r="J82" s="15"/>
      <c r="K82" s="10">
        <f t="shared" si="7"/>
        <v>1.714283335787924E-2</v>
      </c>
      <c r="L82" s="15"/>
      <c r="M82" s="15">
        <v>18316018181</v>
      </c>
      <c r="N82" s="15"/>
      <c r="O82" s="15">
        <v>-2249092361</v>
      </c>
      <c r="P82" s="15"/>
      <c r="Q82" s="15">
        <v>896212879</v>
      </c>
      <c r="R82" s="15"/>
      <c r="S82" s="15">
        <f t="shared" si="8"/>
        <v>16963138699</v>
      </c>
      <c r="T82" s="15"/>
      <c r="U82" s="10">
        <f t="shared" si="5"/>
        <v>1.1615950983941954E-2</v>
      </c>
    </row>
    <row r="83" spans="1:21" x14ac:dyDescent="0.55000000000000004">
      <c r="A83" s="2" t="s">
        <v>253</v>
      </c>
      <c r="C83" s="15">
        <v>0</v>
      </c>
      <c r="D83" s="15"/>
      <c r="E83" s="15">
        <v>0</v>
      </c>
      <c r="F83" s="15"/>
      <c r="G83" s="15">
        <v>0</v>
      </c>
      <c r="H83" s="15"/>
      <c r="I83" s="15">
        <f t="shared" si="6"/>
        <v>0</v>
      </c>
      <c r="J83" s="15"/>
      <c r="K83" s="10">
        <f t="shared" si="7"/>
        <v>0</v>
      </c>
      <c r="L83" s="15"/>
      <c r="M83" s="15">
        <v>1901067000</v>
      </c>
      <c r="N83" s="15"/>
      <c r="O83" s="15">
        <v>0</v>
      </c>
      <c r="P83" s="15"/>
      <c r="Q83" s="15">
        <v>21960971682</v>
      </c>
      <c r="R83" s="15"/>
      <c r="S83" s="15">
        <f t="shared" si="8"/>
        <v>23862038682</v>
      </c>
      <c r="T83" s="15"/>
      <c r="U83" s="10">
        <f t="shared" si="5"/>
        <v>1.6340152410790523E-2</v>
      </c>
    </row>
    <row r="84" spans="1:21" x14ac:dyDescent="0.55000000000000004">
      <c r="A84" s="2" t="s">
        <v>280</v>
      </c>
      <c r="C84" s="15">
        <v>0</v>
      </c>
      <c r="D84" s="15"/>
      <c r="E84" s="15">
        <v>0</v>
      </c>
      <c r="F84" s="15"/>
      <c r="G84" s="15">
        <v>0</v>
      </c>
      <c r="H84" s="15"/>
      <c r="I84" s="15">
        <f t="shared" si="6"/>
        <v>0</v>
      </c>
      <c r="J84" s="15"/>
      <c r="K84" s="10">
        <f t="shared" si="7"/>
        <v>0</v>
      </c>
      <c r="L84" s="15"/>
      <c r="M84" s="15">
        <v>0</v>
      </c>
      <c r="N84" s="15"/>
      <c r="O84" s="15">
        <v>0</v>
      </c>
      <c r="P84" s="15"/>
      <c r="Q84" s="15">
        <v>-234752</v>
      </c>
      <c r="R84" s="15"/>
      <c r="S84" s="15">
        <f t="shared" si="8"/>
        <v>-234752</v>
      </c>
      <c r="T84" s="15"/>
      <c r="U84" s="10">
        <f t="shared" si="5"/>
        <v>-1.6075254549107082E-7</v>
      </c>
    </row>
    <row r="85" spans="1:21" x14ac:dyDescent="0.55000000000000004">
      <c r="A85" s="2" t="s">
        <v>29</v>
      </c>
      <c r="C85" s="15">
        <v>0</v>
      </c>
      <c r="D85" s="15"/>
      <c r="E85" s="15">
        <v>-15781537800</v>
      </c>
      <c r="F85" s="15"/>
      <c r="G85" s="15">
        <v>0</v>
      </c>
      <c r="H85" s="15"/>
      <c r="I85" s="15">
        <f t="shared" si="6"/>
        <v>-15781537800</v>
      </c>
      <c r="J85" s="15"/>
      <c r="K85" s="10">
        <f t="shared" si="7"/>
        <v>2.9991378780604139E-2</v>
      </c>
      <c r="L85" s="15"/>
      <c r="M85" s="15">
        <v>51000000000</v>
      </c>
      <c r="N85" s="15"/>
      <c r="O85" s="15">
        <v>14974255450</v>
      </c>
      <c r="P85" s="15"/>
      <c r="Q85" s="15">
        <v>6020814435</v>
      </c>
      <c r="R85" s="15"/>
      <c r="S85" s="15">
        <f t="shared" si="8"/>
        <v>71995069885</v>
      </c>
      <c r="T85" s="15"/>
      <c r="U85" s="10">
        <f t="shared" si="5"/>
        <v>4.9300499023741166E-2</v>
      </c>
    </row>
    <row r="86" spans="1:21" x14ac:dyDescent="0.55000000000000004">
      <c r="A86" s="2" t="s">
        <v>32</v>
      </c>
      <c r="C86" s="15">
        <v>0</v>
      </c>
      <c r="D86" s="15"/>
      <c r="E86" s="15">
        <v>-87954208104</v>
      </c>
      <c r="F86" s="15"/>
      <c r="G86" s="15">
        <v>0</v>
      </c>
      <c r="H86" s="15"/>
      <c r="I86" s="15">
        <f t="shared" si="6"/>
        <v>-87954208104</v>
      </c>
      <c r="J86" s="15"/>
      <c r="K86" s="10">
        <f t="shared" si="7"/>
        <v>0.16714898155204788</v>
      </c>
      <c r="L86" s="15"/>
      <c r="M86" s="15">
        <v>13445483360</v>
      </c>
      <c r="N86" s="15"/>
      <c r="O86" s="15">
        <v>1568743316</v>
      </c>
      <c r="P86" s="15"/>
      <c r="Q86" s="15">
        <v>14009875340</v>
      </c>
      <c r="R86" s="15"/>
      <c r="S86" s="15">
        <f t="shared" si="8"/>
        <v>29024102016</v>
      </c>
      <c r="T86" s="15"/>
      <c r="U86" s="10">
        <f t="shared" si="5"/>
        <v>1.9875009710948237E-2</v>
      </c>
    </row>
    <row r="87" spans="1:21" x14ac:dyDescent="0.55000000000000004">
      <c r="A87" s="2" t="s">
        <v>69</v>
      </c>
      <c r="C87" s="15">
        <v>0</v>
      </c>
      <c r="D87" s="15"/>
      <c r="E87" s="15">
        <v>338236998</v>
      </c>
      <c r="F87" s="15"/>
      <c r="G87" s="15">
        <v>0</v>
      </c>
      <c r="H87" s="15"/>
      <c r="I87" s="15">
        <f t="shared" si="6"/>
        <v>338236998</v>
      </c>
      <c r="J87" s="15"/>
      <c r="K87" s="10">
        <f t="shared" si="7"/>
        <v>-6.4278868467637195E-4</v>
      </c>
      <c r="L87" s="15"/>
      <c r="M87" s="15">
        <v>1320000000</v>
      </c>
      <c r="N87" s="15"/>
      <c r="O87" s="15">
        <v>13358788717</v>
      </c>
      <c r="P87" s="15"/>
      <c r="Q87" s="15">
        <v>214838543</v>
      </c>
      <c r="R87" s="15"/>
      <c r="S87" s="15">
        <f t="shared" si="8"/>
        <v>14893627260</v>
      </c>
      <c r="T87" s="15"/>
      <c r="U87" s="10">
        <f t="shared" si="5"/>
        <v>1.0198799131169075E-2</v>
      </c>
    </row>
    <row r="88" spans="1:21" x14ac:dyDescent="0.55000000000000004">
      <c r="A88" s="2" t="s">
        <v>35</v>
      </c>
      <c r="C88" s="15">
        <v>0</v>
      </c>
      <c r="D88" s="15"/>
      <c r="E88" s="15">
        <v>-821731432</v>
      </c>
      <c r="F88" s="15"/>
      <c r="G88" s="15">
        <v>0</v>
      </c>
      <c r="H88" s="15"/>
      <c r="I88" s="15">
        <f t="shared" si="6"/>
        <v>-821731432</v>
      </c>
      <c r="J88" s="15"/>
      <c r="K88" s="10">
        <f t="shared" si="7"/>
        <v>1.5616259293210484E-3</v>
      </c>
      <c r="L88" s="15"/>
      <c r="M88" s="15">
        <v>38076960000</v>
      </c>
      <c r="N88" s="15"/>
      <c r="O88" s="15">
        <v>70157166259</v>
      </c>
      <c r="P88" s="15"/>
      <c r="Q88" s="15">
        <v>226131238</v>
      </c>
      <c r="R88" s="15"/>
      <c r="S88" s="15">
        <f t="shared" si="8"/>
        <v>108460257497</v>
      </c>
      <c r="T88" s="15"/>
      <c r="U88" s="10">
        <f t="shared" si="5"/>
        <v>7.4270985879821033E-2</v>
      </c>
    </row>
    <row r="89" spans="1:21" x14ac:dyDescent="0.55000000000000004">
      <c r="A89" s="2" t="s">
        <v>70</v>
      </c>
      <c r="C89" s="15">
        <v>0</v>
      </c>
      <c r="D89" s="15"/>
      <c r="E89" s="15">
        <v>-2425881806</v>
      </c>
      <c r="F89" s="15"/>
      <c r="G89" s="15">
        <v>0</v>
      </c>
      <c r="H89" s="15"/>
      <c r="I89" s="15">
        <f t="shared" si="6"/>
        <v>-2425881806</v>
      </c>
      <c r="J89" s="15"/>
      <c r="K89" s="10">
        <f t="shared" si="7"/>
        <v>4.6101679723963302E-3</v>
      </c>
      <c r="L89" s="15"/>
      <c r="M89" s="15">
        <v>381488160</v>
      </c>
      <c r="N89" s="15"/>
      <c r="O89" s="15">
        <v>-294451917</v>
      </c>
      <c r="P89" s="15"/>
      <c r="Q89" s="15">
        <v>-272641454</v>
      </c>
      <c r="R89" s="15"/>
      <c r="S89" s="15">
        <f t="shared" si="8"/>
        <v>-185605211</v>
      </c>
      <c r="T89" s="15"/>
      <c r="U89" s="10">
        <f t="shared" si="5"/>
        <v>-1.2709800182600064E-4</v>
      </c>
    </row>
    <row r="90" spans="1:21" x14ac:dyDescent="0.55000000000000004">
      <c r="A90" s="2" t="s">
        <v>77</v>
      </c>
      <c r="C90" s="15">
        <v>0</v>
      </c>
      <c r="D90" s="15"/>
      <c r="E90" s="15">
        <v>-22888688457</v>
      </c>
      <c r="F90" s="15"/>
      <c r="G90" s="15">
        <v>0</v>
      </c>
      <c r="H90" s="15"/>
      <c r="I90" s="15">
        <f t="shared" si="6"/>
        <v>-22888688457</v>
      </c>
      <c r="J90" s="15"/>
      <c r="K90" s="10">
        <f t="shared" si="7"/>
        <v>4.3497872894562195E-2</v>
      </c>
      <c r="L90" s="15"/>
      <c r="M90" s="15">
        <v>13531570261</v>
      </c>
      <c r="N90" s="15"/>
      <c r="O90" s="15">
        <v>-128903569256</v>
      </c>
      <c r="P90" s="15"/>
      <c r="Q90" s="15">
        <v>4507821089</v>
      </c>
      <c r="R90" s="15"/>
      <c r="S90" s="15">
        <f t="shared" si="8"/>
        <v>-110864177906</v>
      </c>
      <c r="T90" s="15"/>
      <c r="U90" s="10">
        <f t="shared" si="5"/>
        <v>-7.5917132983593039E-2</v>
      </c>
    </row>
    <row r="91" spans="1:21" x14ac:dyDescent="0.55000000000000004">
      <c r="A91" s="2" t="s">
        <v>29</v>
      </c>
      <c r="C91" s="15">
        <v>0</v>
      </c>
      <c r="D91" s="15"/>
      <c r="E91" s="15">
        <v>0</v>
      </c>
      <c r="F91" s="15"/>
      <c r="G91" s="15">
        <v>0</v>
      </c>
      <c r="H91" s="15"/>
      <c r="I91" s="15">
        <f t="shared" si="6"/>
        <v>0</v>
      </c>
      <c r="J91" s="15"/>
      <c r="K91" s="10">
        <f t="shared" si="7"/>
        <v>0</v>
      </c>
      <c r="L91" s="15"/>
      <c r="M91" s="15">
        <v>0</v>
      </c>
      <c r="N91" s="15"/>
      <c r="O91" s="15">
        <v>0</v>
      </c>
      <c r="P91" s="15"/>
      <c r="Q91" s="15">
        <v>2097507090</v>
      </c>
      <c r="R91" s="15"/>
      <c r="S91" s="15">
        <f t="shared" si="8"/>
        <v>2097507090</v>
      </c>
      <c r="T91" s="15"/>
      <c r="U91" s="10">
        <f t="shared" si="5"/>
        <v>1.4363226038673518E-3</v>
      </c>
    </row>
    <row r="92" spans="1:21" x14ac:dyDescent="0.55000000000000004">
      <c r="A92" s="2" t="s">
        <v>25</v>
      </c>
      <c r="C92" s="15">
        <v>0</v>
      </c>
      <c r="D92" s="15"/>
      <c r="E92" s="15">
        <v>-127605300775</v>
      </c>
      <c r="F92" s="15"/>
      <c r="G92" s="15">
        <v>0</v>
      </c>
      <c r="H92" s="15"/>
      <c r="I92" s="15">
        <f t="shared" si="6"/>
        <v>-127605300775</v>
      </c>
      <c r="J92" s="15"/>
      <c r="K92" s="10">
        <f t="shared" si="7"/>
        <v>0.24250228073185262</v>
      </c>
      <c r="L92" s="15"/>
      <c r="M92" s="15">
        <v>104647131322</v>
      </c>
      <c r="N92" s="15"/>
      <c r="O92" s="15">
        <v>321068311992</v>
      </c>
      <c r="P92" s="15"/>
      <c r="Q92" s="15">
        <v>6823341830</v>
      </c>
      <c r="R92" s="15"/>
      <c r="S92" s="15">
        <f t="shared" si="8"/>
        <v>432538785144</v>
      </c>
      <c r="T92" s="15"/>
      <c r="U92" s="10">
        <f t="shared" si="5"/>
        <v>0.296192197448854</v>
      </c>
    </row>
    <row r="93" spans="1:21" x14ac:dyDescent="0.55000000000000004">
      <c r="A93" s="2" t="s">
        <v>18</v>
      </c>
      <c r="C93" s="15">
        <v>0</v>
      </c>
      <c r="D93" s="15"/>
      <c r="E93" s="15">
        <v>8016019200</v>
      </c>
      <c r="F93" s="15"/>
      <c r="G93" s="15">
        <v>0</v>
      </c>
      <c r="H93" s="15"/>
      <c r="I93" s="15">
        <f t="shared" si="6"/>
        <v>8016019200</v>
      </c>
      <c r="J93" s="15"/>
      <c r="K93" s="10">
        <f t="shared" si="7"/>
        <v>-1.5233716206021151E-2</v>
      </c>
      <c r="L93" s="15"/>
      <c r="M93" s="15">
        <v>1680000000</v>
      </c>
      <c r="N93" s="15"/>
      <c r="O93" s="15">
        <v>-5819745540</v>
      </c>
      <c r="P93" s="15"/>
      <c r="Q93" s="15">
        <v>0</v>
      </c>
      <c r="R93" s="15"/>
      <c r="S93" s="15">
        <f t="shared" si="8"/>
        <v>-4139745540</v>
      </c>
      <c r="T93" s="15"/>
      <c r="U93" s="10">
        <f t="shared" si="5"/>
        <v>-2.8347985671700669E-3</v>
      </c>
    </row>
    <row r="94" spans="1:21" x14ac:dyDescent="0.55000000000000004">
      <c r="A94" s="2" t="s">
        <v>58</v>
      </c>
      <c r="C94" s="15">
        <v>0</v>
      </c>
      <c r="D94" s="15"/>
      <c r="E94" s="15">
        <v>-20507975012</v>
      </c>
      <c r="F94" s="15"/>
      <c r="G94" s="15">
        <v>0</v>
      </c>
      <c r="H94" s="15"/>
      <c r="I94" s="15">
        <f t="shared" si="6"/>
        <v>-20507975012</v>
      </c>
      <c r="J94" s="15"/>
      <c r="K94" s="10">
        <f t="shared" si="7"/>
        <v>3.8973543288541676E-2</v>
      </c>
      <c r="L94" s="15"/>
      <c r="M94" s="15">
        <v>4747657000</v>
      </c>
      <c r="N94" s="15"/>
      <c r="O94" s="15">
        <v>-30982200520</v>
      </c>
      <c r="P94" s="15"/>
      <c r="Q94" s="15">
        <v>0</v>
      </c>
      <c r="R94" s="15"/>
      <c r="S94" s="15">
        <f t="shared" si="8"/>
        <v>-26234543520</v>
      </c>
      <c r="T94" s="15"/>
      <c r="U94" s="10">
        <f t="shared" si="5"/>
        <v>-1.7964786884185343E-2</v>
      </c>
    </row>
    <row r="95" spans="1:21" x14ac:dyDescent="0.55000000000000004">
      <c r="A95" s="2" t="s">
        <v>57</v>
      </c>
      <c r="C95" s="15">
        <v>50213257587</v>
      </c>
      <c r="D95" s="15"/>
      <c r="E95" s="15">
        <v>-53207415277</v>
      </c>
      <c r="F95" s="15"/>
      <c r="G95" s="15">
        <v>0</v>
      </c>
      <c r="H95" s="15"/>
      <c r="I95" s="15">
        <f t="shared" si="6"/>
        <v>-2994157690</v>
      </c>
      <c r="J95" s="15"/>
      <c r="K95" s="10">
        <f t="shared" si="7"/>
        <v>5.6901246600726523E-3</v>
      </c>
      <c r="L95" s="15"/>
      <c r="M95" s="15">
        <v>50213257587</v>
      </c>
      <c r="N95" s="15"/>
      <c r="O95" s="15">
        <v>-38096832627</v>
      </c>
      <c r="P95" s="15"/>
      <c r="Q95" s="15">
        <v>0</v>
      </c>
      <c r="R95" s="15"/>
      <c r="S95" s="15">
        <f t="shared" si="8"/>
        <v>12116424960</v>
      </c>
      <c r="T95" s="15"/>
      <c r="U95" s="10">
        <f t="shared" si="5"/>
        <v>8.2970375314014196E-3</v>
      </c>
    </row>
    <row r="96" spans="1:21" x14ac:dyDescent="0.55000000000000004">
      <c r="A96" s="2" t="s">
        <v>56</v>
      </c>
      <c r="C96" s="15">
        <v>0</v>
      </c>
      <c r="D96" s="15"/>
      <c r="E96" s="15">
        <v>-17394707346</v>
      </c>
      <c r="F96" s="15"/>
      <c r="G96" s="15">
        <v>0</v>
      </c>
      <c r="H96" s="15"/>
      <c r="I96" s="15">
        <f t="shared" si="6"/>
        <v>-17394707346</v>
      </c>
      <c r="J96" s="15"/>
      <c r="K96" s="10">
        <f t="shared" si="7"/>
        <v>3.3057060940641876E-2</v>
      </c>
      <c r="L96" s="15"/>
      <c r="M96" s="15">
        <v>11859164825</v>
      </c>
      <c r="N96" s="15"/>
      <c r="O96" s="15">
        <v>-208717825850</v>
      </c>
      <c r="P96" s="15"/>
      <c r="Q96" s="15">
        <v>0</v>
      </c>
      <c r="R96" s="15"/>
      <c r="S96" s="15">
        <f t="shared" si="8"/>
        <v>-196858661025</v>
      </c>
      <c r="T96" s="15"/>
      <c r="U96" s="10">
        <f t="shared" si="5"/>
        <v>-0.13480409479677535</v>
      </c>
    </row>
    <row r="97" spans="1:21" x14ac:dyDescent="0.55000000000000004">
      <c r="A97" s="2" t="s">
        <v>89</v>
      </c>
      <c r="C97" s="15">
        <v>0</v>
      </c>
      <c r="D97" s="15"/>
      <c r="E97" s="15">
        <v>-2965226238</v>
      </c>
      <c r="F97" s="15"/>
      <c r="G97" s="15">
        <v>0</v>
      </c>
      <c r="H97" s="15"/>
      <c r="I97" s="15">
        <f t="shared" si="6"/>
        <v>-2965226238</v>
      </c>
      <c r="J97" s="15"/>
      <c r="K97" s="10">
        <f t="shared" si="7"/>
        <v>5.6351430640709703E-3</v>
      </c>
      <c r="L97" s="15"/>
      <c r="M97" s="15">
        <v>2683170893</v>
      </c>
      <c r="N97" s="15"/>
      <c r="O97" s="15">
        <v>-11905832626</v>
      </c>
      <c r="P97" s="15"/>
      <c r="Q97" s="15">
        <v>0</v>
      </c>
      <c r="R97" s="15"/>
      <c r="S97" s="15">
        <f t="shared" si="8"/>
        <v>-9222661733</v>
      </c>
      <c r="T97" s="15"/>
      <c r="U97" s="10">
        <f t="shared" si="5"/>
        <v>-6.3154578013513863E-3</v>
      </c>
    </row>
    <row r="98" spans="1:21" x14ac:dyDescent="0.55000000000000004">
      <c r="A98" s="2" t="s">
        <v>63</v>
      </c>
      <c r="C98" s="15">
        <v>0</v>
      </c>
      <c r="D98" s="15"/>
      <c r="E98" s="15">
        <v>1860168155</v>
      </c>
      <c r="F98" s="15"/>
      <c r="G98" s="15">
        <v>0</v>
      </c>
      <c r="H98" s="15"/>
      <c r="I98" s="15">
        <f t="shared" si="6"/>
        <v>1860168155</v>
      </c>
      <c r="J98" s="15"/>
      <c r="K98" s="10">
        <f t="shared" si="7"/>
        <v>-3.5350805757486162E-3</v>
      </c>
      <c r="L98" s="15"/>
      <c r="M98" s="15">
        <v>11767007200</v>
      </c>
      <c r="N98" s="15"/>
      <c r="O98" s="15">
        <v>-19159405728</v>
      </c>
      <c r="P98" s="15"/>
      <c r="Q98" s="15">
        <v>0</v>
      </c>
      <c r="R98" s="15"/>
      <c r="S98" s="15">
        <f t="shared" si="8"/>
        <v>-7392398528</v>
      </c>
      <c r="T98" s="15"/>
      <c r="U98" s="10">
        <f t="shared" si="5"/>
        <v>-5.0621374073935264E-3</v>
      </c>
    </row>
    <row r="99" spans="1:21" x14ac:dyDescent="0.55000000000000004">
      <c r="A99" s="2" t="s">
        <v>62</v>
      </c>
      <c r="C99" s="15">
        <v>0</v>
      </c>
      <c r="D99" s="15"/>
      <c r="E99" s="15">
        <v>-2790766073</v>
      </c>
      <c r="F99" s="15"/>
      <c r="G99" s="15">
        <v>0</v>
      </c>
      <c r="H99" s="15"/>
      <c r="I99" s="15">
        <f t="shared" si="6"/>
        <v>-2790766073</v>
      </c>
      <c r="J99" s="15"/>
      <c r="K99" s="10">
        <f t="shared" si="7"/>
        <v>5.3035973708089549E-3</v>
      </c>
      <c r="L99" s="15"/>
      <c r="M99" s="15">
        <v>3550264570</v>
      </c>
      <c r="N99" s="15"/>
      <c r="O99" s="15">
        <v>-7998028131</v>
      </c>
      <c r="P99" s="15"/>
      <c r="Q99" s="15">
        <v>0</v>
      </c>
      <c r="R99" s="15"/>
      <c r="S99" s="15">
        <f t="shared" si="8"/>
        <v>-4447763561</v>
      </c>
      <c r="T99" s="15"/>
      <c r="U99" s="10">
        <f t="shared" si="5"/>
        <v>-3.0457219285594146E-3</v>
      </c>
    </row>
    <row r="100" spans="1:21" x14ac:dyDescent="0.55000000000000004">
      <c r="A100" s="2" t="s">
        <v>52</v>
      </c>
      <c r="C100" s="15">
        <v>0</v>
      </c>
      <c r="D100" s="15"/>
      <c r="E100" s="15">
        <v>-6045631381</v>
      </c>
      <c r="F100" s="15"/>
      <c r="G100" s="15">
        <v>0</v>
      </c>
      <c r="H100" s="15"/>
      <c r="I100" s="15">
        <f t="shared" si="6"/>
        <v>-6045631381</v>
      </c>
      <c r="J100" s="15"/>
      <c r="K100" s="10">
        <f t="shared" si="7"/>
        <v>1.1489173172685231E-2</v>
      </c>
      <c r="L100" s="15"/>
      <c r="M100" s="15">
        <v>27874769410</v>
      </c>
      <c r="N100" s="15"/>
      <c r="O100" s="15">
        <v>3948385805</v>
      </c>
      <c r="P100" s="15"/>
      <c r="Q100" s="15">
        <v>0</v>
      </c>
      <c r="R100" s="15"/>
      <c r="S100" s="15">
        <f t="shared" si="8"/>
        <v>31823155215</v>
      </c>
      <c r="T100" s="15"/>
      <c r="U100" s="10">
        <f t="shared" si="5"/>
        <v>2.1791734282854653E-2</v>
      </c>
    </row>
    <row r="101" spans="1:21" x14ac:dyDescent="0.55000000000000004">
      <c r="A101" s="2" t="s">
        <v>79</v>
      </c>
      <c r="C101" s="15">
        <v>0</v>
      </c>
      <c r="D101" s="15"/>
      <c r="E101" s="15">
        <v>-17402677822</v>
      </c>
      <c r="F101" s="15"/>
      <c r="G101" s="15">
        <v>0</v>
      </c>
      <c r="H101" s="15"/>
      <c r="I101" s="15">
        <f t="shared" si="6"/>
        <v>-17402677822</v>
      </c>
      <c r="J101" s="15"/>
      <c r="K101" s="10">
        <f t="shared" si="7"/>
        <v>3.3072208106134059E-2</v>
      </c>
      <c r="L101" s="15"/>
      <c r="M101" s="15">
        <v>20652188995</v>
      </c>
      <c r="N101" s="15"/>
      <c r="O101" s="15">
        <v>41716921627</v>
      </c>
      <c r="P101" s="15"/>
      <c r="Q101" s="15">
        <v>0</v>
      </c>
      <c r="R101" s="15"/>
      <c r="S101" s="15">
        <f t="shared" si="8"/>
        <v>62369110622</v>
      </c>
      <c r="T101" s="15"/>
      <c r="U101" s="10">
        <f t="shared" si="5"/>
        <v>4.2708872735911445E-2</v>
      </c>
    </row>
    <row r="102" spans="1:21" x14ac:dyDescent="0.55000000000000004">
      <c r="A102" s="2" t="s">
        <v>65</v>
      </c>
      <c r="C102" s="15">
        <v>0</v>
      </c>
      <c r="D102" s="15"/>
      <c r="E102" s="15">
        <v>-3329145666</v>
      </c>
      <c r="F102" s="15"/>
      <c r="G102" s="15">
        <v>0</v>
      </c>
      <c r="H102" s="15"/>
      <c r="I102" s="15">
        <f t="shared" si="6"/>
        <v>-3329145666</v>
      </c>
      <c r="J102" s="15"/>
      <c r="K102" s="10">
        <f t="shared" si="7"/>
        <v>6.3267388736231167E-3</v>
      </c>
      <c r="L102" s="15"/>
      <c r="M102" s="15">
        <v>2729584000</v>
      </c>
      <c r="N102" s="15"/>
      <c r="O102" s="15">
        <v>-18120553975</v>
      </c>
      <c r="P102" s="15"/>
      <c r="Q102" s="15">
        <v>0</v>
      </c>
      <c r="R102" s="15"/>
      <c r="S102" s="15">
        <f t="shared" si="8"/>
        <v>-15390969975</v>
      </c>
      <c r="T102" s="15"/>
      <c r="U102" s="10">
        <f t="shared" si="5"/>
        <v>-1.0539367507232708E-2</v>
      </c>
    </row>
    <row r="103" spans="1:21" x14ac:dyDescent="0.55000000000000004">
      <c r="A103" s="2" t="s">
        <v>64</v>
      </c>
      <c r="C103" s="15">
        <v>0</v>
      </c>
      <c r="D103" s="15"/>
      <c r="E103" s="15">
        <v>-63368842403</v>
      </c>
      <c r="F103" s="15"/>
      <c r="G103" s="15">
        <v>0</v>
      </c>
      <c r="H103" s="15"/>
      <c r="I103" s="15">
        <f t="shared" si="6"/>
        <v>-63368842403</v>
      </c>
      <c r="J103" s="15"/>
      <c r="K103" s="10">
        <f t="shared" si="7"/>
        <v>0.12042672770436745</v>
      </c>
      <c r="L103" s="15"/>
      <c r="M103" s="15">
        <v>100896342800</v>
      </c>
      <c r="N103" s="15"/>
      <c r="O103" s="15">
        <v>-141371784384</v>
      </c>
      <c r="P103" s="15"/>
      <c r="Q103" s="15">
        <v>0</v>
      </c>
      <c r="R103" s="15"/>
      <c r="S103" s="15">
        <f t="shared" si="8"/>
        <v>-40475441584</v>
      </c>
      <c r="T103" s="15"/>
      <c r="U103" s="10">
        <f t="shared" si="5"/>
        <v>-2.7716612699798682E-2</v>
      </c>
    </row>
    <row r="104" spans="1:21" x14ac:dyDescent="0.55000000000000004">
      <c r="A104" s="2" t="s">
        <v>34</v>
      </c>
      <c r="C104" s="15">
        <v>0</v>
      </c>
      <c r="D104" s="15"/>
      <c r="E104" s="15">
        <v>19348069914</v>
      </c>
      <c r="F104" s="15"/>
      <c r="G104" s="15">
        <v>0</v>
      </c>
      <c r="H104" s="15"/>
      <c r="I104" s="15">
        <f t="shared" si="6"/>
        <v>19348069914</v>
      </c>
      <c r="J104" s="15"/>
      <c r="K104" s="10">
        <f t="shared" si="7"/>
        <v>-3.6769249031256321E-2</v>
      </c>
      <c r="L104" s="15"/>
      <c r="M104" s="15">
        <v>38927760000</v>
      </c>
      <c r="N104" s="15"/>
      <c r="O104" s="15">
        <v>160627676426</v>
      </c>
      <c r="P104" s="15"/>
      <c r="Q104" s="15">
        <v>0</v>
      </c>
      <c r="R104" s="15"/>
      <c r="S104" s="15">
        <f t="shared" si="8"/>
        <v>199555436426</v>
      </c>
      <c r="T104" s="15"/>
      <c r="U104" s="10">
        <f t="shared" ref="U104:U114" si="9">S104/$S$115</f>
        <v>0.13665078198294822</v>
      </c>
    </row>
    <row r="105" spans="1:21" x14ac:dyDescent="0.55000000000000004">
      <c r="A105" s="2" t="s">
        <v>26</v>
      </c>
      <c r="C105" s="15">
        <v>0</v>
      </c>
      <c r="D105" s="15"/>
      <c r="E105" s="15">
        <v>-9685572675</v>
      </c>
      <c r="F105" s="15"/>
      <c r="G105" s="15">
        <v>0</v>
      </c>
      <c r="H105" s="15"/>
      <c r="I105" s="15">
        <f t="shared" si="6"/>
        <v>-9685572675</v>
      </c>
      <c r="J105" s="15"/>
      <c r="K105" s="10">
        <f t="shared" si="7"/>
        <v>1.8406550900444841E-2</v>
      </c>
      <c r="L105" s="15"/>
      <c r="M105" s="15">
        <v>17375942220</v>
      </c>
      <c r="N105" s="15"/>
      <c r="O105" s="15">
        <v>22241603073</v>
      </c>
      <c r="P105" s="15"/>
      <c r="Q105" s="15">
        <v>0</v>
      </c>
      <c r="R105" s="15"/>
      <c r="S105" s="15">
        <f t="shared" si="8"/>
        <v>39617545293</v>
      </c>
      <c r="T105" s="15"/>
      <c r="U105" s="10">
        <f t="shared" si="9"/>
        <v>2.7129145872910737E-2</v>
      </c>
    </row>
    <row r="106" spans="1:21" x14ac:dyDescent="0.55000000000000004">
      <c r="A106" s="2" t="s">
        <v>54</v>
      </c>
      <c r="C106" s="15">
        <v>0</v>
      </c>
      <c r="D106" s="15"/>
      <c r="E106" s="15">
        <v>0</v>
      </c>
      <c r="F106" s="15"/>
      <c r="G106" s="15">
        <v>0</v>
      </c>
      <c r="H106" s="15"/>
      <c r="I106" s="15">
        <f t="shared" si="6"/>
        <v>0</v>
      </c>
      <c r="J106" s="15"/>
      <c r="K106" s="10">
        <f t="shared" si="7"/>
        <v>0</v>
      </c>
      <c r="L106" s="15"/>
      <c r="M106" s="15">
        <v>28994625000</v>
      </c>
      <c r="N106" s="15"/>
      <c r="O106" s="15">
        <v>-7840318853</v>
      </c>
      <c r="P106" s="15"/>
      <c r="Q106" s="15">
        <v>0</v>
      </c>
      <c r="R106" s="15"/>
      <c r="S106" s="15">
        <f t="shared" si="8"/>
        <v>21154306147</v>
      </c>
      <c r="T106" s="15"/>
      <c r="U106" s="10">
        <f t="shared" si="9"/>
        <v>1.4485962041761761E-2</v>
      </c>
    </row>
    <row r="107" spans="1:21" x14ac:dyDescent="0.55000000000000004">
      <c r="A107" s="2" t="s">
        <v>47</v>
      </c>
      <c r="C107" s="15">
        <v>0</v>
      </c>
      <c r="D107" s="15"/>
      <c r="E107" s="15">
        <v>-4661360922</v>
      </c>
      <c r="F107" s="15"/>
      <c r="G107" s="15">
        <v>0</v>
      </c>
      <c r="H107" s="15"/>
      <c r="I107" s="15">
        <f t="shared" si="6"/>
        <v>-4661360922</v>
      </c>
      <c r="J107" s="15"/>
      <c r="K107" s="10">
        <f t="shared" si="7"/>
        <v>8.8584929312026956E-3</v>
      </c>
      <c r="L107" s="15"/>
      <c r="M107" s="15">
        <v>0</v>
      </c>
      <c r="N107" s="15"/>
      <c r="O107" s="15">
        <v>-13330856973</v>
      </c>
      <c r="P107" s="15"/>
      <c r="Q107" s="15">
        <v>0</v>
      </c>
      <c r="R107" s="15"/>
      <c r="S107" s="15">
        <f t="shared" si="8"/>
        <v>-13330856973</v>
      </c>
      <c r="T107" s="15"/>
      <c r="U107" s="10">
        <f t="shared" si="9"/>
        <v>-9.1286514789528581E-3</v>
      </c>
    </row>
    <row r="108" spans="1:21" x14ac:dyDescent="0.55000000000000004">
      <c r="A108" s="2" t="s">
        <v>48</v>
      </c>
      <c r="C108" s="15">
        <v>0</v>
      </c>
      <c r="D108" s="15"/>
      <c r="E108" s="15">
        <v>-2278493424</v>
      </c>
      <c r="F108" s="15"/>
      <c r="G108" s="15">
        <v>0</v>
      </c>
      <c r="H108" s="15"/>
      <c r="I108" s="15">
        <f t="shared" si="6"/>
        <v>-2278493424</v>
      </c>
      <c r="J108" s="15"/>
      <c r="K108" s="10">
        <f t="shared" si="7"/>
        <v>4.330069743158976E-3</v>
      </c>
      <c r="L108" s="15"/>
      <c r="M108" s="15">
        <v>0</v>
      </c>
      <c r="N108" s="15"/>
      <c r="O108" s="15">
        <v>4941044568</v>
      </c>
      <c r="P108" s="15"/>
      <c r="Q108" s="15">
        <v>0</v>
      </c>
      <c r="R108" s="15"/>
      <c r="S108" s="15">
        <f t="shared" si="8"/>
        <v>4941044568</v>
      </c>
      <c r="T108" s="15"/>
      <c r="U108" s="10">
        <f t="shared" si="9"/>
        <v>3.3835089442936736E-3</v>
      </c>
    </row>
    <row r="109" spans="1:21" x14ac:dyDescent="0.55000000000000004">
      <c r="A109" s="2" t="s">
        <v>46</v>
      </c>
      <c r="C109" s="15">
        <v>0</v>
      </c>
      <c r="D109" s="15"/>
      <c r="E109" s="15">
        <v>1001218492</v>
      </c>
      <c r="F109" s="15"/>
      <c r="G109" s="15">
        <v>0</v>
      </c>
      <c r="H109" s="15"/>
      <c r="I109" s="15">
        <f t="shared" si="6"/>
        <v>1001218492</v>
      </c>
      <c r="J109" s="15"/>
      <c r="K109" s="10">
        <f t="shared" si="7"/>
        <v>-1.9027247798194468E-3</v>
      </c>
      <c r="L109" s="15"/>
      <c r="M109" s="15">
        <v>0</v>
      </c>
      <c r="N109" s="15"/>
      <c r="O109" s="15">
        <v>-3363898029</v>
      </c>
      <c r="P109" s="15"/>
      <c r="Q109" s="15">
        <v>0</v>
      </c>
      <c r="R109" s="15"/>
      <c r="S109" s="15">
        <f t="shared" si="8"/>
        <v>-3363898029</v>
      </c>
      <c r="T109" s="15"/>
      <c r="U109" s="10">
        <f t="shared" si="9"/>
        <v>-2.3035167791292345E-3</v>
      </c>
    </row>
    <row r="110" spans="1:21" x14ac:dyDescent="0.55000000000000004">
      <c r="A110" s="2" t="s">
        <v>92</v>
      </c>
      <c r="C110" s="15">
        <v>0</v>
      </c>
      <c r="D110" s="15"/>
      <c r="E110" s="15">
        <v>3068910388</v>
      </c>
      <c r="F110" s="15"/>
      <c r="G110" s="15">
        <v>0</v>
      </c>
      <c r="H110" s="15"/>
      <c r="I110" s="15">
        <f t="shared" si="6"/>
        <v>3068910388</v>
      </c>
      <c r="J110" s="15"/>
      <c r="K110" s="10">
        <f t="shared" si="7"/>
        <v>-5.8321853710757397E-3</v>
      </c>
      <c r="L110" s="15"/>
      <c r="M110" s="15">
        <v>0</v>
      </c>
      <c r="N110" s="15"/>
      <c r="O110" s="15">
        <v>-40245831030</v>
      </c>
      <c r="P110" s="15"/>
      <c r="Q110" s="15">
        <v>0</v>
      </c>
      <c r="R110" s="15"/>
      <c r="S110" s="15">
        <f t="shared" si="8"/>
        <v>-40245831030</v>
      </c>
      <c r="T110" s="15"/>
      <c r="U110" s="10">
        <f t="shared" si="9"/>
        <v>-2.7559380893351387E-2</v>
      </c>
    </row>
    <row r="111" spans="1:21" x14ac:dyDescent="0.55000000000000004">
      <c r="A111" s="2" t="s">
        <v>93</v>
      </c>
      <c r="C111" s="15">
        <v>0</v>
      </c>
      <c r="D111" s="15"/>
      <c r="E111" s="15">
        <v>-279388155</v>
      </c>
      <c r="F111" s="15"/>
      <c r="G111" s="15">
        <v>0</v>
      </c>
      <c r="H111" s="15"/>
      <c r="I111" s="15">
        <f t="shared" si="6"/>
        <v>-279388155</v>
      </c>
      <c r="J111" s="15"/>
      <c r="K111" s="10">
        <f t="shared" si="7"/>
        <v>5.3095180517953957E-4</v>
      </c>
      <c r="L111" s="15"/>
      <c r="M111" s="15">
        <v>0</v>
      </c>
      <c r="N111" s="15"/>
      <c r="O111" s="15">
        <v>-279388155</v>
      </c>
      <c r="P111" s="15"/>
      <c r="Q111" s="15">
        <v>0</v>
      </c>
      <c r="R111" s="15"/>
      <c r="S111" s="15">
        <f t="shared" si="8"/>
        <v>-279388155</v>
      </c>
      <c r="T111" s="15"/>
      <c r="U111" s="10">
        <f t="shared" si="9"/>
        <v>-1.9131831505718311E-4</v>
      </c>
    </row>
    <row r="112" spans="1:21" x14ac:dyDescent="0.55000000000000004">
      <c r="A112" s="2" t="s">
        <v>53</v>
      </c>
      <c r="C112" s="15">
        <v>0</v>
      </c>
      <c r="D112" s="15"/>
      <c r="E112" s="15">
        <v>-858207293</v>
      </c>
      <c r="F112" s="15"/>
      <c r="G112" s="15">
        <v>0</v>
      </c>
      <c r="H112" s="15"/>
      <c r="I112" s="15">
        <f t="shared" si="6"/>
        <v>-858207293</v>
      </c>
      <c r="J112" s="15"/>
      <c r="K112" s="10">
        <f t="shared" si="7"/>
        <v>1.6309449891910989E-3</v>
      </c>
      <c r="L112" s="15"/>
      <c r="M112" s="15">
        <v>0</v>
      </c>
      <c r="N112" s="15"/>
      <c r="O112" s="15">
        <v>-65314091957</v>
      </c>
      <c r="P112" s="15"/>
      <c r="Q112" s="15">
        <v>0</v>
      </c>
      <c r="R112" s="15"/>
      <c r="S112" s="15">
        <f t="shared" si="8"/>
        <v>-65314091957</v>
      </c>
      <c r="T112" s="15"/>
      <c r="U112" s="10">
        <f t="shared" si="9"/>
        <v>-4.4725525399253792E-2</v>
      </c>
    </row>
    <row r="113" spans="1:21" x14ac:dyDescent="0.55000000000000004">
      <c r="A113" s="2" t="s">
        <v>59</v>
      </c>
      <c r="C113" s="15">
        <v>0</v>
      </c>
      <c r="D113" s="15"/>
      <c r="E113" s="15">
        <v>212082027</v>
      </c>
      <c r="F113" s="15"/>
      <c r="G113" s="15">
        <v>0</v>
      </c>
      <c r="H113" s="15"/>
      <c r="I113" s="15">
        <f t="shared" si="6"/>
        <v>212082027</v>
      </c>
      <c r="J113" s="15"/>
      <c r="K113" s="10">
        <f t="shared" si="7"/>
        <v>-4.0304262391433832E-4</v>
      </c>
      <c r="L113" s="15"/>
      <c r="M113" s="15">
        <v>0</v>
      </c>
      <c r="N113" s="15"/>
      <c r="O113" s="15">
        <v>-18550037980</v>
      </c>
      <c r="P113" s="15"/>
      <c r="Q113" s="15">
        <v>0</v>
      </c>
      <c r="R113" s="15"/>
      <c r="S113" s="15">
        <f t="shared" si="8"/>
        <v>-18550037980</v>
      </c>
      <c r="T113" s="15"/>
      <c r="U113" s="10">
        <f t="shared" si="9"/>
        <v>-1.2702621593175102E-2</v>
      </c>
    </row>
    <row r="114" spans="1:21" x14ac:dyDescent="0.55000000000000004">
      <c r="A114" s="2" t="s">
        <v>90</v>
      </c>
      <c r="C114" s="15">
        <v>0</v>
      </c>
      <c r="D114" s="15"/>
      <c r="E114" s="15">
        <v>373451911</v>
      </c>
      <c r="F114" s="15"/>
      <c r="G114" s="15">
        <v>0</v>
      </c>
      <c r="H114" s="15"/>
      <c r="I114" s="15">
        <f t="shared" si="6"/>
        <v>373451911</v>
      </c>
      <c r="J114" s="15"/>
      <c r="K114" s="10">
        <f t="shared" si="7"/>
        <v>-7.097114274339897E-4</v>
      </c>
      <c r="L114" s="15"/>
      <c r="M114" s="15">
        <v>0</v>
      </c>
      <c r="N114" s="15"/>
      <c r="O114" s="15">
        <v>-474938113</v>
      </c>
      <c r="P114" s="15"/>
      <c r="Q114" s="15">
        <v>0</v>
      </c>
      <c r="R114" s="15"/>
      <c r="S114" s="15">
        <f t="shared" si="8"/>
        <v>-474938113</v>
      </c>
      <c r="T114" s="15"/>
      <c r="U114" s="10">
        <f t="shared" si="9"/>
        <v>-3.2522624137590241E-4</v>
      </c>
    </row>
    <row r="115" spans="1:21" ht="24.75" thickBot="1" x14ac:dyDescent="0.6">
      <c r="C115" s="9">
        <f>SUM(C8:C114)</f>
        <v>68529275768</v>
      </c>
      <c r="D115" s="17"/>
      <c r="E115" s="16">
        <f>SUM(E8:E114)</f>
        <v>-640548134842</v>
      </c>
      <c r="F115" s="15"/>
      <c r="G115" s="16">
        <f>SUM(G8:G114)</f>
        <v>45816382174</v>
      </c>
      <c r="H115" s="15"/>
      <c r="I115" s="16">
        <f>SUM(I8:I114)</f>
        <v>-526202476900</v>
      </c>
      <c r="J115" s="15"/>
      <c r="K115" s="18">
        <f>SUM(K8:K114)</f>
        <v>1.0000000000000002</v>
      </c>
      <c r="L115" s="15"/>
      <c r="M115" s="16">
        <f>SUM(M8:M114)</f>
        <v>1865874693449</v>
      </c>
      <c r="N115" s="15"/>
      <c r="O115" s="16">
        <f>SUM(O8:O114)</f>
        <v>-750708583200</v>
      </c>
      <c r="P115" s="15"/>
      <c r="Q115" s="16">
        <f>SUM(Q8:Q114)</f>
        <v>345165353137</v>
      </c>
      <c r="R115" s="15"/>
      <c r="S115" s="16">
        <f>SUM(S8:S114)</f>
        <v>1460331463386</v>
      </c>
      <c r="T115" s="15"/>
      <c r="U115" s="18">
        <f>SUM(U8:U114)</f>
        <v>1</v>
      </c>
    </row>
    <row r="116" spans="1:21" ht="24.75" thickTop="1" x14ac:dyDescent="0.55000000000000004">
      <c r="C116" s="17"/>
      <c r="E116" s="17"/>
      <c r="G116" s="17"/>
      <c r="M116" s="17"/>
      <c r="O116" s="17"/>
      <c r="Q116" s="17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0"/>
  <sheetViews>
    <sheetView rightToLeft="1" topLeftCell="A31" workbookViewId="0">
      <selection activeCell="G50" sqref="G50"/>
    </sheetView>
  </sheetViews>
  <sheetFormatPr defaultRowHeight="24" x14ac:dyDescent="0.55000000000000004"/>
  <cols>
    <col min="1" max="1" width="33.140625" style="2" bestFit="1" customWidth="1"/>
    <col min="2" max="2" width="1" style="2" customWidth="1"/>
    <col min="3" max="3" width="18.1406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6.140625" style="2" bestFit="1" customWidth="1"/>
    <col min="8" max="8" width="1" style="2" customWidth="1"/>
    <col min="9" max="9" width="16.140625" style="2" bestFit="1" customWidth="1"/>
    <col min="10" max="10" width="1" style="2" customWidth="1"/>
    <col min="11" max="11" width="18.140625" style="2" bestFit="1" customWidth="1"/>
    <col min="12" max="12" width="1" style="2" customWidth="1"/>
    <col min="13" max="13" width="19.42578125" style="2" bestFit="1" customWidth="1"/>
    <col min="14" max="14" width="1" style="2" customWidth="1"/>
    <col min="15" max="15" width="16.140625" style="2" bestFit="1" customWidth="1"/>
    <col min="16" max="16" width="1" style="2" customWidth="1"/>
    <col min="17" max="17" width="17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183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21" t="s">
        <v>187</v>
      </c>
      <c r="C6" s="22" t="s">
        <v>185</v>
      </c>
      <c r="D6" s="22" t="s">
        <v>185</v>
      </c>
      <c r="E6" s="22" t="s">
        <v>185</v>
      </c>
      <c r="F6" s="22" t="s">
        <v>185</v>
      </c>
      <c r="G6" s="22" t="s">
        <v>185</v>
      </c>
      <c r="H6" s="22" t="s">
        <v>185</v>
      </c>
      <c r="I6" s="22" t="s">
        <v>185</v>
      </c>
      <c r="K6" s="22" t="s">
        <v>186</v>
      </c>
      <c r="L6" s="22" t="s">
        <v>186</v>
      </c>
      <c r="M6" s="22" t="s">
        <v>186</v>
      </c>
      <c r="N6" s="22" t="s">
        <v>186</v>
      </c>
      <c r="O6" s="22" t="s">
        <v>186</v>
      </c>
      <c r="P6" s="22" t="s">
        <v>186</v>
      </c>
      <c r="Q6" s="22" t="s">
        <v>186</v>
      </c>
    </row>
    <row r="7" spans="1:17" ht="24.75" x14ac:dyDescent="0.55000000000000004">
      <c r="A7" s="22" t="s">
        <v>187</v>
      </c>
      <c r="C7" s="22" t="s">
        <v>301</v>
      </c>
      <c r="E7" s="22" t="s">
        <v>298</v>
      </c>
      <c r="G7" s="22" t="s">
        <v>299</v>
      </c>
      <c r="I7" s="22" t="s">
        <v>302</v>
      </c>
      <c r="K7" s="22" t="s">
        <v>301</v>
      </c>
      <c r="M7" s="22" t="s">
        <v>298</v>
      </c>
      <c r="O7" s="22" t="s">
        <v>299</v>
      </c>
      <c r="Q7" s="22" t="s">
        <v>302</v>
      </c>
    </row>
    <row r="8" spans="1:17" x14ac:dyDescent="0.55000000000000004">
      <c r="A8" s="2" t="s">
        <v>114</v>
      </c>
      <c r="C8" s="15">
        <v>0</v>
      </c>
      <c r="D8" s="15"/>
      <c r="E8" s="15">
        <v>-18452992978</v>
      </c>
      <c r="F8" s="15"/>
      <c r="G8" s="15">
        <v>19458174391</v>
      </c>
      <c r="H8" s="15"/>
      <c r="I8" s="15">
        <f>C8+E8+G8</f>
        <v>1005181413</v>
      </c>
      <c r="J8" s="15"/>
      <c r="K8" s="15">
        <v>0</v>
      </c>
      <c r="L8" s="15"/>
      <c r="M8" s="15">
        <v>0</v>
      </c>
      <c r="N8" s="15"/>
      <c r="O8" s="15">
        <v>19952861658</v>
      </c>
      <c r="P8" s="15"/>
      <c r="Q8" s="15">
        <f>K8+M8+O8</f>
        <v>19952861658</v>
      </c>
    </row>
    <row r="9" spans="1:17" x14ac:dyDescent="0.55000000000000004">
      <c r="A9" s="2" t="s">
        <v>281</v>
      </c>
      <c r="C9" s="15">
        <v>0</v>
      </c>
      <c r="D9" s="15"/>
      <c r="E9" s="15">
        <v>0</v>
      </c>
      <c r="F9" s="15"/>
      <c r="G9" s="15">
        <v>0</v>
      </c>
      <c r="H9" s="15"/>
      <c r="I9" s="15">
        <f t="shared" ref="I9:I46" si="0">C9+E9+G9</f>
        <v>0</v>
      </c>
      <c r="J9" s="15"/>
      <c r="K9" s="15">
        <v>0</v>
      </c>
      <c r="L9" s="15"/>
      <c r="M9" s="15">
        <v>0</v>
      </c>
      <c r="N9" s="15"/>
      <c r="O9" s="15">
        <v>30254348804</v>
      </c>
      <c r="P9" s="15"/>
      <c r="Q9" s="15">
        <f t="shared" ref="Q9:Q46" si="1">K9+M9+O9</f>
        <v>30254348804</v>
      </c>
    </row>
    <row r="10" spans="1:17" x14ac:dyDescent="0.55000000000000004">
      <c r="A10" s="2" t="s">
        <v>282</v>
      </c>
      <c r="C10" s="15">
        <v>0</v>
      </c>
      <c r="D10" s="15"/>
      <c r="E10" s="15">
        <v>0</v>
      </c>
      <c r="F10" s="15"/>
      <c r="G10" s="15">
        <v>0</v>
      </c>
      <c r="H10" s="15"/>
      <c r="I10" s="15">
        <f t="shared" si="0"/>
        <v>0</v>
      </c>
      <c r="J10" s="15"/>
      <c r="K10" s="15">
        <v>0</v>
      </c>
      <c r="L10" s="15"/>
      <c r="M10" s="15">
        <v>0</v>
      </c>
      <c r="N10" s="15"/>
      <c r="O10" s="15">
        <v>11266876957</v>
      </c>
      <c r="P10" s="15"/>
      <c r="Q10" s="15">
        <f t="shared" si="1"/>
        <v>11266876957</v>
      </c>
    </row>
    <row r="11" spans="1:17" x14ac:dyDescent="0.55000000000000004">
      <c r="A11" s="2" t="s">
        <v>120</v>
      </c>
      <c r="C11" s="15">
        <v>0</v>
      </c>
      <c r="D11" s="15"/>
      <c r="E11" s="15">
        <v>92427834</v>
      </c>
      <c r="F11" s="15"/>
      <c r="G11" s="15">
        <v>0</v>
      </c>
      <c r="H11" s="15"/>
      <c r="I11" s="15">
        <f t="shared" si="0"/>
        <v>92427834</v>
      </c>
      <c r="J11" s="15"/>
      <c r="K11" s="15">
        <v>0</v>
      </c>
      <c r="L11" s="15"/>
      <c r="M11" s="15">
        <v>347467486</v>
      </c>
      <c r="N11" s="15"/>
      <c r="O11" s="15">
        <v>445906955</v>
      </c>
      <c r="P11" s="15"/>
      <c r="Q11" s="15">
        <f t="shared" si="1"/>
        <v>793374441</v>
      </c>
    </row>
    <row r="12" spans="1:17" x14ac:dyDescent="0.55000000000000004">
      <c r="A12" s="2" t="s">
        <v>117</v>
      </c>
      <c r="C12" s="15">
        <v>0</v>
      </c>
      <c r="D12" s="15"/>
      <c r="E12" s="15">
        <v>56726617</v>
      </c>
      <c r="F12" s="15"/>
      <c r="G12" s="15">
        <v>0</v>
      </c>
      <c r="H12" s="15"/>
      <c r="I12" s="15">
        <f t="shared" si="0"/>
        <v>56726617</v>
      </c>
      <c r="J12" s="15"/>
      <c r="K12" s="15">
        <v>0</v>
      </c>
      <c r="L12" s="15"/>
      <c r="M12" s="15">
        <v>323809567</v>
      </c>
      <c r="N12" s="15"/>
      <c r="O12" s="15">
        <v>752990544</v>
      </c>
      <c r="P12" s="15"/>
      <c r="Q12" s="15">
        <f t="shared" si="1"/>
        <v>1076800111</v>
      </c>
    </row>
    <row r="13" spans="1:17" x14ac:dyDescent="0.55000000000000004">
      <c r="A13" s="2" t="s">
        <v>283</v>
      </c>
      <c r="C13" s="15">
        <v>0</v>
      </c>
      <c r="D13" s="15"/>
      <c r="E13" s="15">
        <v>0</v>
      </c>
      <c r="F13" s="15"/>
      <c r="G13" s="15">
        <v>0</v>
      </c>
      <c r="H13" s="15"/>
      <c r="I13" s="15">
        <f t="shared" si="0"/>
        <v>0</v>
      </c>
      <c r="J13" s="15"/>
      <c r="K13" s="15">
        <v>0</v>
      </c>
      <c r="L13" s="15"/>
      <c r="M13" s="15">
        <v>0</v>
      </c>
      <c r="N13" s="15"/>
      <c r="O13" s="15">
        <v>6471757729</v>
      </c>
      <c r="P13" s="15"/>
      <c r="Q13" s="15">
        <f t="shared" si="1"/>
        <v>6471757729</v>
      </c>
    </row>
    <row r="14" spans="1:17" x14ac:dyDescent="0.55000000000000004">
      <c r="A14" s="2" t="s">
        <v>144</v>
      </c>
      <c r="C14" s="15">
        <v>7096874290</v>
      </c>
      <c r="D14" s="15"/>
      <c r="E14" s="15">
        <v>5992913587</v>
      </c>
      <c r="F14" s="15"/>
      <c r="G14" s="15">
        <v>0</v>
      </c>
      <c r="H14" s="15"/>
      <c r="I14" s="15">
        <f t="shared" si="0"/>
        <v>13089787877</v>
      </c>
      <c r="J14" s="15"/>
      <c r="K14" s="15">
        <v>69699259198</v>
      </c>
      <c r="L14" s="15"/>
      <c r="M14" s="15">
        <v>23932751087</v>
      </c>
      <c r="N14" s="15"/>
      <c r="O14" s="15">
        <v>12000001</v>
      </c>
      <c r="P14" s="15"/>
      <c r="Q14" s="15">
        <f t="shared" si="1"/>
        <v>93644010286</v>
      </c>
    </row>
    <row r="15" spans="1:17" x14ac:dyDescent="0.55000000000000004">
      <c r="A15" s="2" t="s">
        <v>194</v>
      </c>
      <c r="C15" s="15">
        <v>0</v>
      </c>
      <c r="D15" s="15"/>
      <c r="E15" s="15">
        <v>0</v>
      </c>
      <c r="F15" s="15"/>
      <c r="G15" s="15">
        <v>0</v>
      </c>
      <c r="H15" s="15"/>
      <c r="I15" s="15">
        <f t="shared" si="0"/>
        <v>0</v>
      </c>
      <c r="J15" s="15"/>
      <c r="K15" s="15">
        <v>6524065450</v>
      </c>
      <c r="L15" s="15"/>
      <c r="M15" s="15">
        <v>0</v>
      </c>
      <c r="N15" s="15"/>
      <c r="O15" s="15">
        <v>23562500</v>
      </c>
      <c r="P15" s="15"/>
      <c r="Q15" s="15">
        <f t="shared" si="1"/>
        <v>6547627950</v>
      </c>
    </row>
    <row r="16" spans="1:17" x14ac:dyDescent="0.55000000000000004">
      <c r="A16" s="2" t="s">
        <v>284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f t="shared" si="0"/>
        <v>0</v>
      </c>
      <c r="J16" s="15"/>
      <c r="K16" s="15">
        <v>0</v>
      </c>
      <c r="L16" s="15"/>
      <c r="M16" s="15">
        <v>0</v>
      </c>
      <c r="N16" s="15"/>
      <c r="O16" s="15">
        <v>11273231276</v>
      </c>
      <c r="P16" s="15"/>
      <c r="Q16" s="15">
        <f t="shared" si="1"/>
        <v>11273231276</v>
      </c>
    </row>
    <row r="17" spans="1:17" x14ac:dyDescent="0.55000000000000004">
      <c r="A17" s="2" t="s">
        <v>285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f t="shared" si="0"/>
        <v>0</v>
      </c>
      <c r="J17" s="15"/>
      <c r="K17" s="15">
        <v>0</v>
      </c>
      <c r="L17" s="15"/>
      <c r="M17" s="15">
        <v>0</v>
      </c>
      <c r="N17" s="15"/>
      <c r="O17" s="15">
        <v>4035628065</v>
      </c>
      <c r="P17" s="15"/>
      <c r="Q17" s="15">
        <f t="shared" si="1"/>
        <v>4035628065</v>
      </c>
    </row>
    <row r="18" spans="1:17" x14ac:dyDescent="0.55000000000000004">
      <c r="A18" s="2" t="s">
        <v>196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f t="shared" si="0"/>
        <v>0</v>
      </c>
      <c r="J18" s="15"/>
      <c r="K18" s="15">
        <v>4399517401</v>
      </c>
      <c r="L18" s="15"/>
      <c r="M18" s="15">
        <v>0</v>
      </c>
      <c r="N18" s="15"/>
      <c r="O18" s="15">
        <v>612618743</v>
      </c>
      <c r="P18" s="15"/>
      <c r="Q18" s="15">
        <f t="shared" si="1"/>
        <v>5012136144</v>
      </c>
    </row>
    <row r="19" spans="1:17" x14ac:dyDescent="0.55000000000000004">
      <c r="A19" s="2" t="s">
        <v>286</v>
      </c>
      <c r="C19" s="15">
        <v>0</v>
      </c>
      <c r="D19" s="15"/>
      <c r="E19" s="15">
        <v>0</v>
      </c>
      <c r="F19" s="15"/>
      <c r="G19" s="15">
        <v>0</v>
      </c>
      <c r="H19" s="15"/>
      <c r="I19" s="15">
        <f t="shared" si="0"/>
        <v>0</v>
      </c>
      <c r="J19" s="15"/>
      <c r="K19" s="15">
        <v>0</v>
      </c>
      <c r="L19" s="15"/>
      <c r="M19" s="15">
        <v>0</v>
      </c>
      <c r="N19" s="15"/>
      <c r="O19" s="15">
        <v>672603828</v>
      </c>
      <c r="P19" s="15"/>
      <c r="Q19" s="15">
        <f t="shared" si="1"/>
        <v>672603828</v>
      </c>
    </row>
    <row r="20" spans="1:17" x14ac:dyDescent="0.55000000000000004">
      <c r="A20" s="2" t="s">
        <v>287</v>
      </c>
      <c r="C20" s="15">
        <v>0</v>
      </c>
      <c r="D20" s="15"/>
      <c r="E20" s="15">
        <v>0</v>
      </c>
      <c r="F20" s="15"/>
      <c r="G20" s="15">
        <v>0</v>
      </c>
      <c r="H20" s="15"/>
      <c r="I20" s="15">
        <f t="shared" si="0"/>
        <v>0</v>
      </c>
      <c r="J20" s="15"/>
      <c r="K20" s="15">
        <v>0</v>
      </c>
      <c r="L20" s="15"/>
      <c r="M20" s="15">
        <v>0</v>
      </c>
      <c r="N20" s="15"/>
      <c r="O20" s="15">
        <v>979761629</v>
      </c>
      <c r="P20" s="15"/>
      <c r="Q20" s="15">
        <f t="shared" si="1"/>
        <v>979761629</v>
      </c>
    </row>
    <row r="21" spans="1:17" x14ac:dyDescent="0.55000000000000004">
      <c r="A21" s="2" t="s">
        <v>288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f t="shared" si="0"/>
        <v>0</v>
      </c>
      <c r="J21" s="15"/>
      <c r="K21" s="15">
        <v>0</v>
      </c>
      <c r="L21" s="15"/>
      <c r="M21" s="15">
        <v>0</v>
      </c>
      <c r="N21" s="15"/>
      <c r="O21" s="15">
        <v>2007392459</v>
      </c>
      <c r="P21" s="15"/>
      <c r="Q21" s="15">
        <f t="shared" si="1"/>
        <v>2007392459</v>
      </c>
    </row>
    <row r="22" spans="1:17" x14ac:dyDescent="0.55000000000000004">
      <c r="A22" s="2" t="s">
        <v>289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f t="shared" si="0"/>
        <v>0</v>
      </c>
      <c r="J22" s="15"/>
      <c r="K22" s="15">
        <v>0</v>
      </c>
      <c r="L22" s="15"/>
      <c r="M22" s="15">
        <v>0</v>
      </c>
      <c r="N22" s="15"/>
      <c r="O22" s="15">
        <v>1622896778</v>
      </c>
      <c r="P22" s="15"/>
      <c r="Q22" s="15">
        <f t="shared" si="1"/>
        <v>1622896778</v>
      </c>
    </row>
    <row r="23" spans="1:17" x14ac:dyDescent="0.55000000000000004">
      <c r="A23" s="2" t="s">
        <v>290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f t="shared" si="0"/>
        <v>0</v>
      </c>
      <c r="J23" s="15"/>
      <c r="K23" s="15">
        <v>0</v>
      </c>
      <c r="L23" s="15"/>
      <c r="M23" s="15">
        <v>0</v>
      </c>
      <c r="N23" s="15"/>
      <c r="O23" s="15">
        <v>226280394</v>
      </c>
      <c r="P23" s="15"/>
      <c r="Q23" s="15">
        <f t="shared" si="1"/>
        <v>226280394</v>
      </c>
    </row>
    <row r="24" spans="1:17" x14ac:dyDescent="0.55000000000000004">
      <c r="A24" s="2" t="s">
        <v>291</v>
      </c>
      <c r="C24" s="15">
        <v>0</v>
      </c>
      <c r="D24" s="15"/>
      <c r="E24" s="15">
        <v>0</v>
      </c>
      <c r="F24" s="15"/>
      <c r="G24" s="15">
        <v>0</v>
      </c>
      <c r="H24" s="15"/>
      <c r="I24" s="15">
        <f t="shared" si="0"/>
        <v>0</v>
      </c>
      <c r="J24" s="15"/>
      <c r="K24" s="15">
        <v>0</v>
      </c>
      <c r="L24" s="15"/>
      <c r="M24" s="15">
        <v>0</v>
      </c>
      <c r="N24" s="15"/>
      <c r="O24" s="15">
        <v>1960726382</v>
      </c>
      <c r="P24" s="15"/>
      <c r="Q24" s="15">
        <f t="shared" si="1"/>
        <v>1960726382</v>
      </c>
    </row>
    <row r="25" spans="1:17" x14ac:dyDescent="0.55000000000000004">
      <c r="A25" s="2" t="s">
        <v>292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f t="shared" si="0"/>
        <v>0</v>
      </c>
      <c r="J25" s="15"/>
      <c r="K25" s="15">
        <v>0</v>
      </c>
      <c r="L25" s="15"/>
      <c r="M25" s="15">
        <v>0</v>
      </c>
      <c r="N25" s="15"/>
      <c r="O25" s="15">
        <v>166411814</v>
      </c>
      <c r="P25" s="15"/>
      <c r="Q25" s="15">
        <f t="shared" si="1"/>
        <v>166411814</v>
      </c>
    </row>
    <row r="26" spans="1:17" x14ac:dyDescent="0.55000000000000004">
      <c r="A26" s="2" t="s">
        <v>293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f t="shared" si="0"/>
        <v>0</v>
      </c>
      <c r="J26" s="15"/>
      <c r="K26" s="15">
        <v>0</v>
      </c>
      <c r="L26" s="15"/>
      <c r="M26" s="15">
        <v>0</v>
      </c>
      <c r="N26" s="15"/>
      <c r="O26" s="15">
        <v>1836592715</v>
      </c>
      <c r="P26" s="15"/>
      <c r="Q26" s="15">
        <f t="shared" si="1"/>
        <v>1836592715</v>
      </c>
    </row>
    <row r="27" spans="1:17" x14ac:dyDescent="0.55000000000000004">
      <c r="A27" s="2" t="s">
        <v>294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f t="shared" si="0"/>
        <v>0</v>
      </c>
      <c r="J27" s="15"/>
      <c r="K27" s="15">
        <v>0</v>
      </c>
      <c r="L27" s="15"/>
      <c r="M27" s="15">
        <v>0</v>
      </c>
      <c r="N27" s="15"/>
      <c r="O27" s="15">
        <v>1166453728</v>
      </c>
      <c r="P27" s="15"/>
      <c r="Q27" s="15">
        <f t="shared" si="1"/>
        <v>1166453728</v>
      </c>
    </row>
    <row r="28" spans="1:17" x14ac:dyDescent="0.55000000000000004">
      <c r="A28" s="2" t="s">
        <v>295</v>
      </c>
      <c r="C28" s="15">
        <v>0</v>
      </c>
      <c r="D28" s="15"/>
      <c r="E28" s="15">
        <v>0</v>
      </c>
      <c r="F28" s="15"/>
      <c r="G28" s="15">
        <v>0</v>
      </c>
      <c r="H28" s="15"/>
      <c r="I28" s="15">
        <f t="shared" si="0"/>
        <v>0</v>
      </c>
      <c r="J28" s="15"/>
      <c r="K28" s="15">
        <v>0</v>
      </c>
      <c r="L28" s="15"/>
      <c r="M28" s="15">
        <v>0</v>
      </c>
      <c r="N28" s="15"/>
      <c r="O28" s="15">
        <v>255010186</v>
      </c>
      <c r="P28" s="15"/>
      <c r="Q28" s="15">
        <f t="shared" si="1"/>
        <v>255010186</v>
      </c>
    </row>
    <row r="29" spans="1:17" x14ac:dyDescent="0.55000000000000004">
      <c r="A29" s="2" t="s">
        <v>296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f t="shared" si="0"/>
        <v>0</v>
      </c>
      <c r="J29" s="15"/>
      <c r="K29" s="15">
        <v>0</v>
      </c>
      <c r="L29" s="15"/>
      <c r="M29" s="15">
        <v>0</v>
      </c>
      <c r="N29" s="15"/>
      <c r="O29" s="15">
        <v>723467721</v>
      </c>
      <c r="P29" s="15"/>
      <c r="Q29" s="15">
        <f t="shared" si="1"/>
        <v>723467721</v>
      </c>
    </row>
    <row r="30" spans="1:17" x14ac:dyDescent="0.55000000000000004">
      <c r="A30" s="2" t="s">
        <v>192</v>
      </c>
      <c r="C30" s="15">
        <v>0</v>
      </c>
      <c r="D30" s="15"/>
      <c r="E30" s="15">
        <v>0</v>
      </c>
      <c r="F30" s="15"/>
      <c r="G30" s="15">
        <v>0</v>
      </c>
      <c r="H30" s="15"/>
      <c r="I30" s="15">
        <f t="shared" si="0"/>
        <v>0</v>
      </c>
      <c r="J30" s="15"/>
      <c r="K30" s="15">
        <v>263912670</v>
      </c>
      <c r="L30" s="15"/>
      <c r="M30" s="15">
        <v>0</v>
      </c>
      <c r="N30" s="15"/>
      <c r="O30" s="15">
        <v>-4531250</v>
      </c>
      <c r="P30" s="15"/>
      <c r="Q30" s="15">
        <f t="shared" si="1"/>
        <v>259381420</v>
      </c>
    </row>
    <row r="31" spans="1:17" x14ac:dyDescent="0.55000000000000004">
      <c r="A31" s="2" t="s">
        <v>152</v>
      </c>
      <c r="C31" s="15">
        <v>3876821921</v>
      </c>
      <c r="D31" s="15"/>
      <c r="E31" s="15">
        <v>9847214868</v>
      </c>
      <c r="F31" s="15"/>
      <c r="G31" s="15">
        <v>0</v>
      </c>
      <c r="H31" s="15"/>
      <c r="I31" s="15">
        <f t="shared" si="0"/>
        <v>13724036789</v>
      </c>
      <c r="J31" s="15"/>
      <c r="K31" s="15">
        <v>23811296055</v>
      </c>
      <c r="L31" s="15"/>
      <c r="M31" s="15">
        <v>29169839868</v>
      </c>
      <c r="N31" s="15"/>
      <c r="O31" s="15">
        <v>0</v>
      </c>
      <c r="P31" s="15"/>
      <c r="Q31" s="15">
        <f t="shared" si="1"/>
        <v>52981135923</v>
      </c>
    </row>
    <row r="32" spans="1:17" x14ac:dyDescent="0.55000000000000004">
      <c r="A32" s="2" t="s">
        <v>149</v>
      </c>
      <c r="C32" s="15">
        <v>1266991739</v>
      </c>
      <c r="D32" s="15"/>
      <c r="E32" s="15">
        <v>0</v>
      </c>
      <c r="F32" s="15"/>
      <c r="G32" s="15">
        <v>0</v>
      </c>
      <c r="H32" s="15"/>
      <c r="I32" s="15">
        <f t="shared" si="0"/>
        <v>1266991739</v>
      </c>
      <c r="J32" s="15"/>
      <c r="K32" s="15">
        <v>13469101595</v>
      </c>
      <c r="L32" s="15"/>
      <c r="M32" s="15">
        <v>0</v>
      </c>
      <c r="N32" s="15"/>
      <c r="O32" s="15">
        <v>0</v>
      </c>
      <c r="P32" s="15"/>
      <c r="Q32" s="15">
        <f t="shared" si="1"/>
        <v>13469101595</v>
      </c>
    </row>
    <row r="33" spans="1:17" x14ac:dyDescent="0.55000000000000004">
      <c r="A33" s="2" t="s">
        <v>155</v>
      </c>
      <c r="C33" s="15">
        <v>1251131461</v>
      </c>
      <c r="D33" s="15"/>
      <c r="E33" s="15">
        <v>49990938</v>
      </c>
      <c r="F33" s="15"/>
      <c r="G33" s="15">
        <v>0</v>
      </c>
      <c r="H33" s="15"/>
      <c r="I33" s="15">
        <f t="shared" si="0"/>
        <v>1301122399</v>
      </c>
      <c r="J33" s="15"/>
      <c r="K33" s="15">
        <v>13407286323</v>
      </c>
      <c r="L33" s="15"/>
      <c r="M33" s="15">
        <v>49990938</v>
      </c>
      <c r="N33" s="15"/>
      <c r="O33" s="15">
        <v>0</v>
      </c>
      <c r="P33" s="15"/>
      <c r="Q33" s="15">
        <f t="shared" si="1"/>
        <v>13457277261</v>
      </c>
    </row>
    <row r="34" spans="1:17" x14ac:dyDescent="0.55000000000000004">
      <c r="A34" s="2" t="s">
        <v>146</v>
      </c>
      <c r="C34" s="15">
        <v>337600136</v>
      </c>
      <c r="D34" s="15"/>
      <c r="E34" s="15">
        <v>-577645282</v>
      </c>
      <c r="F34" s="15"/>
      <c r="G34" s="15">
        <v>0</v>
      </c>
      <c r="H34" s="15"/>
      <c r="I34" s="15">
        <f t="shared" si="0"/>
        <v>-240045146</v>
      </c>
      <c r="J34" s="15"/>
      <c r="K34" s="15">
        <v>2389386850</v>
      </c>
      <c r="L34" s="15"/>
      <c r="M34" s="15">
        <v>366322656</v>
      </c>
      <c r="N34" s="15"/>
      <c r="O34" s="15">
        <v>0</v>
      </c>
      <c r="P34" s="15"/>
      <c r="Q34" s="15">
        <f t="shared" si="1"/>
        <v>2755709506</v>
      </c>
    </row>
    <row r="35" spans="1:17" x14ac:dyDescent="0.55000000000000004">
      <c r="A35" s="2" t="s">
        <v>141</v>
      </c>
      <c r="C35" s="15">
        <v>5992294521</v>
      </c>
      <c r="D35" s="15"/>
      <c r="E35" s="15">
        <v>9028363313</v>
      </c>
      <c r="F35" s="15"/>
      <c r="G35" s="15">
        <v>0</v>
      </c>
      <c r="H35" s="15"/>
      <c r="I35" s="15">
        <f t="shared" si="0"/>
        <v>15020657834</v>
      </c>
      <c r="J35" s="15"/>
      <c r="K35" s="15">
        <v>33928479226</v>
      </c>
      <c r="L35" s="15"/>
      <c r="M35" s="15">
        <v>16569378625</v>
      </c>
      <c r="N35" s="15"/>
      <c r="O35" s="15">
        <v>0</v>
      </c>
      <c r="P35" s="15"/>
      <c r="Q35" s="15">
        <f t="shared" si="1"/>
        <v>50497857851</v>
      </c>
    </row>
    <row r="36" spans="1:17" x14ac:dyDescent="0.55000000000000004">
      <c r="A36" s="2" t="s">
        <v>161</v>
      </c>
      <c r="C36" s="15">
        <v>366704794</v>
      </c>
      <c r="D36" s="15"/>
      <c r="E36" s="15">
        <v>0</v>
      </c>
      <c r="F36" s="15"/>
      <c r="G36" s="15">
        <v>0</v>
      </c>
      <c r="H36" s="15"/>
      <c r="I36" s="15">
        <f t="shared" si="0"/>
        <v>366704794</v>
      </c>
      <c r="J36" s="15"/>
      <c r="K36" s="15">
        <v>1134614794</v>
      </c>
      <c r="L36" s="15"/>
      <c r="M36" s="15">
        <v>-1236080</v>
      </c>
      <c r="N36" s="15"/>
      <c r="O36" s="15">
        <v>0</v>
      </c>
      <c r="P36" s="15"/>
      <c r="Q36" s="15">
        <f t="shared" si="1"/>
        <v>1133378714</v>
      </c>
    </row>
    <row r="37" spans="1:17" x14ac:dyDescent="0.55000000000000004">
      <c r="A37" s="2" t="s">
        <v>158</v>
      </c>
      <c r="C37" s="15">
        <v>733409589</v>
      </c>
      <c r="D37" s="15"/>
      <c r="E37" s="15">
        <v>0</v>
      </c>
      <c r="F37" s="15"/>
      <c r="G37" s="15">
        <v>0</v>
      </c>
      <c r="H37" s="15"/>
      <c r="I37" s="15">
        <f t="shared" si="0"/>
        <v>733409589</v>
      </c>
      <c r="J37" s="15"/>
      <c r="K37" s="15">
        <v>2336391370</v>
      </c>
      <c r="L37" s="15"/>
      <c r="M37" s="15">
        <v>-18124976</v>
      </c>
      <c r="N37" s="15"/>
      <c r="O37" s="15">
        <v>0</v>
      </c>
      <c r="P37" s="15"/>
      <c r="Q37" s="15">
        <f t="shared" si="1"/>
        <v>2318266394</v>
      </c>
    </row>
    <row r="38" spans="1:17" x14ac:dyDescent="0.55000000000000004">
      <c r="A38" s="2" t="s">
        <v>138</v>
      </c>
      <c r="C38" s="15">
        <v>1418057567</v>
      </c>
      <c r="D38" s="15"/>
      <c r="E38" s="15">
        <v>0</v>
      </c>
      <c r="F38" s="15"/>
      <c r="G38" s="15">
        <v>0</v>
      </c>
      <c r="H38" s="15"/>
      <c r="I38" s="15">
        <f t="shared" si="0"/>
        <v>1418057567</v>
      </c>
      <c r="J38" s="15"/>
      <c r="K38" s="15">
        <v>4527194378</v>
      </c>
      <c r="L38" s="15"/>
      <c r="M38" s="15">
        <v>-213834113</v>
      </c>
      <c r="N38" s="15"/>
      <c r="O38" s="15">
        <v>0</v>
      </c>
      <c r="P38" s="15"/>
      <c r="Q38" s="15">
        <f t="shared" si="1"/>
        <v>4313360265</v>
      </c>
    </row>
    <row r="39" spans="1:17" x14ac:dyDescent="0.55000000000000004">
      <c r="A39" s="2" t="s">
        <v>123</v>
      </c>
      <c r="C39" s="15">
        <v>0</v>
      </c>
      <c r="D39" s="15"/>
      <c r="E39" s="15">
        <v>906323499</v>
      </c>
      <c r="F39" s="15"/>
      <c r="G39" s="15">
        <v>0</v>
      </c>
      <c r="H39" s="15"/>
      <c r="I39" s="15">
        <f t="shared" si="0"/>
        <v>906323499</v>
      </c>
      <c r="J39" s="15"/>
      <c r="K39" s="15">
        <v>0</v>
      </c>
      <c r="L39" s="15"/>
      <c r="M39" s="15">
        <v>6832221675</v>
      </c>
      <c r="N39" s="15"/>
      <c r="O39" s="15">
        <v>0</v>
      </c>
      <c r="P39" s="15"/>
      <c r="Q39" s="15">
        <f t="shared" si="1"/>
        <v>6832221675</v>
      </c>
    </row>
    <row r="40" spans="1:17" x14ac:dyDescent="0.55000000000000004">
      <c r="A40" s="2" t="s">
        <v>126</v>
      </c>
      <c r="C40" s="15">
        <v>0</v>
      </c>
      <c r="D40" s="15"/>
      <c r="E40" s="15">
        <v>1177814888</v>
      </c>
      <c r="F40" s="15"/>
      <c r="G40" s="15">
        <v>0</v>
      </c>
      <c r="H40" s="15"/>
      <c r="I40" s="15">
        <f t="shared" si="0"/>
        <v>1177814888</v>
      </c>
      <c r="J40" s="15"/>
      <c r="K40" s="15">
        <v>0</v>
      </c>
      <c r="L40" s="15"/>
      <c r="M40" s="15">
        <v>11880112925</v>
      </c>
      <c r="N40" s="15"/>
      <c r="O40" s="15">
        <v>0</v>
      </c>
      <c r="P40" s="15"/>
      <c r="Q40" s="15">
        <f t="shared" si="1"/>
        <v>11880112925</v>
      </c>
    </row>
    <row r="41" spans="1:17" x14ac:dyDescent="0.55000000000000004">
      <c r="A41" s="2" t="s">
        <v>132</v>
      </c>
      <c r="C41" s="15">
        <v>0</v>
      </c>
      <c r="D41" s="15"/>
      <c r="E41" s="15">
        <v>392111957</v>
      </c>
      <c r="F41" s="15"/>
      <c r="G41" s="15">
        <v>0</v>
      </c>
      <c r="H41" s="15"/>
      <c r="I41" s="15">
        <f t="shared" si="0"/>
        <v>392111957</v>
      </c>
      <c r="J41" s="15"/>
      <c r="K41" s="15">
        <v>0</v>
      </c>
      <c r="L41" s="15"/>
      <c r="M41" s="15">
        <v>1528236675</v>
      </c>
      <c r="N41" s="15"/>
      <c r="O41" s="15">
        <v>0</v>
      </c>
      <c r="P41" s="15"/>
      <c r="Q41" s="15">
        <f t="shared" si="1"/>
        <v>1528236675</v>
      </c>
    </row>
    <row r="42" spans="1:17" x14ac:dyDescent="0.55000000000000004">
      <c r="A42" s="2" t="s">
        <v>135</v>
      </c>
      <c r="C42" s="15">
        <v>0</v>
      </c>
      <c r="D42" s="15"/>
      <c r="E42" s="15">
        <v>864954998</v>
      </c>
      <c r="F42" s="15"/>
      <c r="G42" s="15">
        <v>0</v>
      </c>
      <c r="H42" s="15"/>
      <c r="I42" s="15">
        <f t="shared" si="0"/>
        <v>864954998</v>
      </c>
      <c r="J42" s="15"/>
      <c r="K42" s="15">
        <v>0</v>
      </c>
      <c r="L42" s="15"/>
      <c r="M42" s="15">
        <v>3611046182</v>
      </c>
      <c r="N42" s="15"/>
      <c r="O42" s="15">
        <v>0</v>
      </c>
      <c r="P42" s="15"/>
      <c r="Q42" s="15">
        <f t="shared" si="1"/>
        <v>3611046182</v>
      </c>
    </row>
    <row r="43" spans="1:17" x14ac:dyDescent="0.55000000000000004">
      <c r="A43" s="2" t="s">
        <v>129</v>
      </c>
      <c r="C43" s="15">
        <v>0</v>
      </c>
      <c r="D43" s="15"/>
      <c r="E43" s="15">
        <v>221227095</v>
      </c>
      <c r="F43" s="15"/>
      <c r="G43" s="15">
        <v>0</v>
      </c>
      <c r="H43" s="15"/>
      <c r="I43" s="15">
        <f t="shared" si="0"/>
        <v>221227095</v>
      </c>
      <c r="J43" s="15"/>
      <c r="K43" s="15">
        <v>0</v>
      </c>
      <c r="L43" s="15"/>
      <c r="M43" s="15">
        <v>1703399362</v>
      </c>
      <c r="N43" s="15"/>
      <c r="O43" s="15">
        <v>0</v>
      </c>
      <c r="P43" s="15"/>
      <c r="Q43" s="15">
        <f t="shared" si="1"/>
        <v>1703399362</v>
      </c>
    </row>
    <row r="44" spans="1:17" x14ac:dyDescent="0.55000000000000004">
      <c r="A44" s="2" t="s">
        <v>110</v>
      </c>
      <c r="C44" s="15">
        <v>0</v>
      </c>
      <c r="D44" s="15"/>
      <c r="E44" s="15">
        <v>2116707557</v>
      </c>
      <c r="F44" s="15"/>
      <c r="G44" s="15">
        <v>0</v>
      </c>
      <c r="H44" s="15"/>
      <c r="I44" s="15">
        <f t="shared" si="0"/>
        <v>2116707557</v>
      </c>
      <c r="J44" s="15"/>
      <c r="K44" s="15">
        <v>0</v>
      </c>
      <c r="L44" s="15"/>
      <c r="M44" s="15">
        <v>11084302433</v>
      </c>
      <c r="N44" s="15"/>
      <c r="O44" s="15">
        <v>0</v>
      </c>
      <c r="P44" s="15"/>
      <c r="Q44" s="15">
        <f t="shared" si="1"/>
        <v>11084302433</v>
      </c>
    </row>
    <row r="45" spans="1:17" x14ac:dyDescent="0.55000000000000004">
      <c r="A45" s="2" t="s">
        <v>165</v>
      </c>
      <c r="C45" s="15">
        <v>0</v>
      </c>
      <c r="D45" s="15"/>
      <c r="E45" s="15">
        <v>3199058300</v>
      </c>
      <c r="F45" s="15"/>
      <c r="G45" s="15">
        <v>0</v>
      </c>
      <c r="H45" s="15"/>
      <c r="I45" s="15">
        <f t="shared" si="0"/>
        <v>3199058300</v>
      </c>
      <c r="J45" s="15"/>
      <c r="K45" s="15">
        <v>0</v>
      </c>
      <c r="L45" s="15"/>
      <c r="M45" s="15">
        <v>3199058300</v>
      </c>
      <c r="N45" s="15"/>
      <c r="O45" s="15">
        <v>0</v>
      </c>
      <c r="P45" s="15"/>
      <c r="Q45" s="15">
        <f t="shared" si="1"/>
        <v>3199058300</v>
      </c>
    </row>
    <row r="46" spans="1:17" x14ac:dyDescent="0.55000000000000004">
      <c r="A46" s="2" t="s">
        <v>162</v>
      </c>
      <c r="C46" s="15">
        <v>0</v>
      </c>
      <c r="D46" s="15"/>
      <c r="E46" s="15">
        <v>-418164549</v>
      </c>
      <c r="F46" s="15"/>
      <c r="G46" s="15">
        <v>0</v>
      </c>
      <c r="H46" s="15"/>
      <c r="I46" s="15">
        <f t="shared" si="0"/>
        <v>-418164549</v>
      </c>
      <c r="J46" s="15"/>
      <c r="K46" s="15">
        <v>0</v>
      </c>
      <c r="L46" s="15"/>
      <c r="M46" s="15">
        <v>-418164549</v>
      </c>
      <c r="N46" s="15"/>
      <c r="O46" s="15">
        <v>0</v>
      </c>
      <c r="P46" s="15"/>
      <c r="Q46" s="15">
        <f t="shared" si="1"/>
        <v>-418164549</v>
      </c>
    </row>
    <row r="47" spans="1:17" ht="24.75" thickBot="1" x14ac:dyDescent="0.6">
      <c r="C47" s="9">
        <f>SUM(C8:C46)</f>
        <v>22339886018</v>
      </c>
      <c r="E47" s="9">
        <f>SUM(E8:E46)</f>
        <v>14497032642</v>
      </c>
      <c r="G47" s="9">
        <f>SUM(G8:G46)</f>
        <v>19458174391</v>
      </c>
      <c r="I47" s="9">
        <f>SUM(I8:I46)</f>
        <v>56295093051</v>
      </c>
      <c r="K47" s="9">
        <f>SUM(K8:K46)</f>
        <v>175890505310</v>
      </c>
      <c r="M47" s="9">
        <f>SUM(M8:M46)</f>
        <v>109946578061</v>
      </c>
      <c r="O47" s="9">
        <f>SUM(O8:O46)</f>
        <v>96714849616</v>
      </c>
      <c r="Q47" s="9">
        <f>SUM(Q8:Q46)</f>
        <v>382551932987</v>
      </c>
    </row>
    <row r="48" spans="1:17" ht="24.75" thickTop="1" x14ac:dyDescent="0.55000000000000004">
      <c r="C48" s="17"/>
      <c r="E48" s="17"/>
      <c r="G48" s="17"/>
      <c r="K48" s="17"/>
      <c r="M48" s="17"/>
      <c r="O48" s="17"/>
    </row>
    <row r="50" spans="11:11" x14ac:dyDescent="0.55000000000000004">
      <c r="K50" s="1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9" sqref="G19"/>
    </sheetView>
  </sheetViews>
  <sheetFormatPr defaultRowHeight="24" x14ac:dyDescent="0.55000000000000004"/>
  <cols>
    <col min="1" max="1" width="32.42578125" style="2" bestFit="1" customWidth="1"/>
    <col min="2" max="2" width="1" style="2" customWidth="1"/>
    <col min="3" max="3" width="23.5703125" style="2" bestFit="1" customWidth="1"/>
    <col min="4" max="4" width="1" style="2" customWidth="1"/>
    <col min="5" max="5" width="36.140625" style="2" bestFit="1" customWidth="1"/>
    <col min="6" max="6" width="1" style="2" customWidth="1"/>
    <col min="7" max="7" width="31.42578125" style="2" bestFit="1" customWidth="1"/>
    <col min="8" max="8" width="1" style="2" customWidth="1"/>
    <col min="9" max="9" width="36.140625" style="2" bestFit="1" customWidth="1"/>
    <col min="10" max="10" width="1" style="2" customWidth="1"/>
    <col min="11" max="11" width="31.4257812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75" x14ac:dyDescent="0.55000000000000004">
      <c r="A3" s="20" t="s">
        <v>183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4.75" x14ac:dyDescent="0.55000000000000004">
      <c r="A6" s="22" t="s">
        <v>303</v>
      </c>
      <c r="B6" s="22" t="s">
        <v>303</v>
      </c>
      <c r="C6" s="22" t="s">
        <v>303</v>
      </c>
      <c r="E6" s="22" t="s">
        <v>185</v>
      </c>
      <c r="F6" s="22" t="s">
        <v>185</v>
      </c>
      <c r="G6" s="22" t="s">
        <v>185</v>
      </c>
      <c r="I6" s="22" t="s">
        <v>186</v>
      </c>
      <c r="J6" s="22" t="s">
        <v>186</v>
      </c>
      <c r="K6" s="22" t="s">
        <v>186</v>
      </c>
    </row>
    <row r="7" spans="1:11" ht="24.75" x14ac:dyDescent="0.55000000000000004">
      <c r="A7" s="22" t="s">
        <v>304</v>
      </c>
      <c r="C7" s="22" t="s">
        <v>170</v>
      </c>
      <c r="E7" s="22" t="s">
        <v>305</v>
      </c>
      <c r="G7" s="22" t="s">
        <v>306</v>
      </c>
      <c r="I7" s="22" t="s">
        <v>305</v>
      </c>
      <c r="K7" s="22" t="s">
        <v>306</v>
      </c>
    </row>
    <row r="8" spans="1:11" x14ac:dyDescent="0.55000000000000004">
      <c r="A8" s="2" t="s">
        <v>176</v>
      </c>
      <c r="C8" s="4" t="s">
        <v>177</v>
      </c>
      <c r="D8" s="4"/>
      <c r="E8" s="6">
        <v>1069292933</v>
      </c>
      <c r="F8" s="4"/>
      <c r="G8" s="10">
        <f>E8/$E$10</f>
        <v>0.43635797715024038</v>
      </c>
      <c r="H8" s="4"/>
      <c r="I8" s="6">
        <v>29887900534</v>
      </c>
      <c r="J8" s="4"/>
      <c r="K8" s="10">
        <f>I8/$I$10</f>
        <v>0.75457502182357616</v>
      </c>
    </row>
    <row r="9" spans="1:11" x14ac:dyDescent="0.55000000000000004">
      <c r="A9" s="2" t="s">
        <v>180</v>
      </c>
      <c r="C9" s="4" t="s">
        <v>181</v>
      </c>
      <c r="D9" s="4"/>
      <c r="E9" s="6">
        <v>1381201819</v>
      </c>
      <c r="F9" s="4"/>
      <c r="G9" s="10">
        <f>E9/$E$10</f>
        <v>0.56364202284975962</v>
      </c>
      <c r="H9" s="4"/>
      <c r="I9" s="6">
        <v>9721017956</v>
      </c>
      <c r="J9" s="4"/>
      <c r="K9" s="10">
        <f>I9/$I$10</f>
        <v>0.24542497817642381</v>
      </c>
    </row>
    <row r="10" spans="1:11" ht="24.75" thickBot="1" x14ac:dyDescent="0.6">
      <c r="E10" s="13">
        <f>SUM(E8:E9)</f>
        <v>2450494752</v>
      </c>
      <c r="F10" s="4"/>
      <c r="G10" s="11">
        <f>SUM(G8:G9)</f>
        <v>1</v>
      </c>
      <c r="H10" s="4"/>
      <c r="I10" s="13">
        <f>SUM(I8:I9)</f>
        <v>39608918490</v>
      </c>
      <c r="J10" s="4"/>
      <c r="K10" s="18">
        <f>SUM(K8:K9)</f>
        <v>1</v>
      </c>
    </row>
    <row r="11" spans="1:11" ht="24.75" thickTop="1" x14ac:dyDescent="0.55000000000000004">
      <c r="E11" s="3"/>
      <c r="I11" s="3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K19" sqref="K19"/>
    </sheetView>
  </sheetViews>
  <sheetFormatPr defaultRowHeight="24" x14ac:dyDescent="0.55000000000000004"/>
  <cols>
    <col min="1" max="1" width="28.5703125" style="2" bestFit="1" customWidth="1"/>
    <col min="2" max="2" width="1" style="2" customWidth="1"/>
    <col min="3" max="3" width="9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20" t="s">
        <v>0</v>
      </c>
      <c r="B2" s="20"/>
      <c r="C2" s="20"/>
      <c r="D2" s="20"/>
      <c r="E2" s="20"/>
    </row>
    <row r="3" spans="1:5" ht="24.75" x14ac:dyDescent="0.55000000000000004">
      <c r="A3" s="20" t="s">
        <v>183</v>
      </c>
      <c r="B3" s="20"/>
      <c r="C3" s="20"/>
      <c r="D3" s="20"/>
      <c r="E3" s="20"/>
    </row>
    <row r="4" spans="1:5" ht="24.75" x14ac:dyDescent="0.55000000000000004">
      <c r="A4" s="20" t="s">
        <v>2</v>
      </c>
      <c r="B4" s="20"/>
      <c r="C4" s="20"/>
      <c r="D4" s="20"/>
      <c r="E4" s="20"/>
    </row>
    <row r="5" spans="1:5" x14ac:dyDescent="0.55000000000000004">
      <c r="E5" s="2" t="s">
        <v>313</v>
      </c>
    </row>
    <row r="6" spans="1:5" ht="24.75" x14ac:dyDescent="0.55000000000000004">
      <c r="A6" s="21" t="s">
        <v>307</v>
      </c>
      <c r="C6" s="22" t="s">
        <v>185</v>
      </c>
      <c r="E6" s="22" t="s">
        <v>314</v>
      </c>
    </row>
    <row r="7" spans="1:5" ht="24.75" x14ac:dyDescent="0.55000000000000004">
      <c r="A7" s="22" t="s">
        <v>307</v>
      </c>
      <c r="C7" s="22" t="s">
        <v>173</v>
      </c>
      <c r="E7" s="22" t="s">
        <v>173</v>
      </c>
    </row>
    <row r="8" spans="1:5" x14ac:dyDescent="0.55000000000000004">
      <c r="A8" s="2" t="s">
        <v>315</v>
      </c>
      <c r="C8" s="6">
        <v>0</v>
      </c>
      <c r="D8" s="4"/>
      <c r="E8" s="6">
        <v>4705807318</v>
      </c>
    </row>
    <row r="9" spans="1:5" x14ac:dyDescent="0.55000000000000004">
      <c r="A9" s="2" t="s">
        <v>316</v>
      </c>
      <c r="C9" s="6">
        <v>0</v>
      </c>
      <c r="D9" s="4"/>
      <c r="E9" s="6">
        <v>14039302</v>
      </c>
    </row>
    <row r="10" spans="1:5" x14ac:dyDescent="0.55000000000000004">
      <c r="A10" s="2" t="s">
        <v>307</v>
      </c>
      <c r="C10" s="6">
        <v>97247</v>
      </c>
      <c r="D10" s="4"/>
      <c r="E10" s="6">
        <v>97247</v>
      </c>
    </row>
    <row r="11" spans="1:5" ht="25.5" thickBot="1" x14ac:dyDescent="0.65">
      <c r="A11" s="14"/>
      <c r="C11" s="13">
        <f>SUM(C8:C10)</f>
        <v>97247</v>
      </c>
      <c r="D11" s="4"/>
      <c r="E11" s="13">
        <f>SUM(E8:E10)</f>
        <v>4719943867</v>
      </c>
    </row>
    <row r="12" spans="1:5" ht="24.75" thickTop="1" x14ac:dyDescent="0.55000000000000004"/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"/>
  <sheetViews>
    <sheetView rightToLeft="1" workbookViewId="0">
      <selection activeCell="Q10" sqref="Q10"/>
    </sheetView>
  </sheetViews>
  <sheetFormatPr defaultRowHeight="24" x14ac:dyDescent="0.55000000000000004"/>
  <cols>
    <col min="1" max="1" width="43.85546875" style="2" bestFit="1" customWidth="1"/>
    <col min="2" max="2" width="1" style="2" customWidth="1"/>
    <col min="3" max="3" width="18.28515625" style="2" bestFit="1" customWidth="1"/>
    <col min="4" max="4" width="1" style="2" customWidth="1"/>
    <col min="5" max="5" width="13.42578125" style="2" bestFit="1" customWidth="1"/>
    <col min="6" max="6" width="1" style="2" customWidth="1"/>
    <col min="7" max="7" width="13.5703125" style="2" bestFit="1" customWidth="1"/>
    <col min="8" max="8" width="1" style="2" customWidth="1"/>
    <col min="9" max="9" width="10.28515625" style="2" bestFit="1" customWidth="1"/>
    <col min="10" max="10" width="1" style="2" customWidth="1"/>
    <col min="11" max="11" width="18.28515625" style="2" bestFit="1" customWidth="1"/>
    <col min="12" max="12" width="1" style="2" customWidth="1"/>
    <col min="13" max="13" width="13.42578125" style="2" bestFit="1" customWidth="1"/>
    <col min="14" max="14" width="1" style="2" customWidth="1"/>
    <col min="15" max="15" width="13.5703125" style="2" bestFit="1" customWidth="1"/>
    <col min="16" max="16" width="1" style="2" customWidth="1"/>
    <col min="17" max="17" width="10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17" ht="24.75" x14ac:dyDescent="0.55000000000000004"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</row>
    <row r="4" spans="1:17" ht="24.75" x14ac:dyDescent="0.55000000000000004"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17" ht="24.75" x14ac:dyDescent="0.55000000000000004">
      <c r="A6" s="21" t="s">
        <v>3</v>
      </c>
      <c r="C6" s="22" t="s">
        <v>311</v>
      </c>
      <c r="D6" s="22" t="s">
        <v>4</v>
      </c>
      <c r="E6" s="22" t="s">
        <v>4</v>
      </c>
      <c r="F6" s="22" t="s">
        <v>4</v>
      </c>
      <c r="G6" s="22" t="s">
        <v>4</v>
      </c>
      <c r="H6" s="22" t="s">
        <v>4</v>
      </c>
      <c r="I6" s="22" t="s">
        <v>4</v>
      </c>
      <c r="K6" s="22" t="s">
        <v>6</v>
      </c>
      <c r="L6" s="22" t="s">
        <v>6</v>
      </c>
      <c r="M6" s="22" t="s">
        <v>6</v>
      </c>
      <c r="N6" s="22" t="s">
        <v>6</v>
      </c>
      <c r="O6" s="22" t="s">
        <v>6</v>
      </c>
      <c r="P6" s="22" t="s">
        <v>6</v>
      </c>
      <c r="Q6" s="22" t="s">
        <v>6</v>
      </c>
    </row>
    <row r="7" spans="1:17" ht="24.75" x14ac:dyDescent="0.55000000000000004">
      <c r="A7" s="22" t="s">
        <v>3</v>
      </c>
      <c r="C7" s="22" t="s">
        <v>94</v>
      </c>
      <c r="E7" s="22" t="s">
        <v>95</v>
      </c>
      <c r="G7" s="22" t="s">
        <v>96</v>
      </c>
      <c r="I7" s="22" t="s">
        <v>97</v>
      </c>
      <c r="K7" s="22" t="s">
        <v>94</v>
      </c>
      <c r="M7" s="22" t="s">
        <v>95</v>
      </c>
      <c r="O7" s="22" t="s">
        <v>96</v>
      </c>
      <c r="Q7" s="22" t="s">
        <v>97</v>
      </c>
    </row>
    <row r="8" spans="1:17" x14ac:dyDescent="0.55000000000000004">
      <c r="A8" s="2" t="s">
        <v>98</v>
      </c>
      <c r="C8" s="3">
        <v>956885</v>
      </c>
      <c r="E8" s="3">
        <v>23855</v>
      </c>
      <c r="G8" s="2" t="s">
        <v>99</v>
      </c>
      <c r="I8" s="19">
        <v>1</v>
      </c>
      <c r="J8" s="4"/>
      <c r="K8" s="6">
        <v>0</v>
      </c>
      <c r="L8" s="4"/>
      <c r="M8" s="6">
        <v>0</v>
      </c>
      <c r="N8" s="4"/>
      <c r="O8" s="4">
        <v>0</v>
      </c>
      <c r="P8" s="4"/>
      <c r="Q8" s="15">
        <v>0</v>
      </c>
    </row>
    <row r="9" spans="1:17" x14ac:dyDescent="0.55000000000000004">
      <c r="A9" s="2" t="s">
        <v>100</v>
      </c>
      <c r="C9" s="3">
        <v>0</v>
      </c>
      <c r="E9" s="3">
        <v>0</v>
      </c>
      <c r="G9" s="2">
        <v>0</v>
      </c>
      <c r="I9" s="19">
        <v>0</v>
      </c>
      <c r="J9" s="4"/>
      <c r="K9" s="6">
        <v>9500000</v>
      </c>
      <c r="L9" s="4"/>
      <c r="M9" s="6">
        <v>11832</v>
      </c>
      <c r="N9" s="4"/>
      <c r="O9" s="4" t="s">
        <v>101</v>
      </c>
      <c r="P9" s="4"/>
      <c r="Q9" s="19">
        <v>1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C2:G2"/>
    <mergeCell ref="C3:G3"/>
    <mergeCell ref="C4:G4"/>
    <mergeCell ref="K7"/>
    <mergeCell ref="M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1"/>
  <sheetViews>
    <sheetView rightToLeft="1" topLeftCell="H25" zoomScaleNormal="100" workbookViewId="0">
      <selection activeCell="M43" sqref="M43"/>
    </sheetView>
  </sheetViews>
  <sheetFormatPr defaultRowHeight="24" x14ac:dyDescent="0.55000000000000004"/>
  <cols>
    <col min="1" max="1" width="33.140625" style="2" bestFit="1" customWidth="1"/>
    <col min="2" max="2" width="1" style="2" customWidth="1"/>
    <col min="3" max="3" width="24.140625" style="2" bestFit="1" customWidth="1"/>
    <col min="4" max="4" width="1" style="2" customWidth="1"/>
    <col min="5" max="5" width="22" style="2" bestFit="1" customWidth="1"/>
    <col min="6" max="6" width="1" style="2" customWidth="1"/>
    <col min="7" max="7" width="14.140625" style="2" bestFit="1" customWidth="1"/>
    <col min="8" max="8" width="1" style="2" customWidth="1"/>
    <col min="9" max="9" width="17.28515625" style="2" bestFit="1" customWidth="1"/>
    <col min="10" max="10" width="1" style="2" customWidth="1"/>
    <col min="11" max="11" width="10.2851562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42578125" style="2" bestFit="1" customWidth="1"/>
    <col min="16" max="16" width="1" style="2" customWidth="1"/>
    <col min="17" max="17" width="18.42578125" style="2" bestFit="1" customWidth="1"/>
    <col min="18" max="18" width="1" style="2" customWidth="1"/>
    <col min="19" max="19" width="22.140625" style="2" bestFit="1" customWidth="1"/>
    <col min="20" max="20" width="1" style="2" customWidth="1"/>
    <col min="21" max="21" width="8.42578125" style="2" bestFit="1" customWidth="1"/>
    <col min="22" max="22" width="1" style="2" customWidth="1"/>
    <col min="23" max="23" width="17.140625" style="2" bestFit="1" customWidth="1"/>
    <col min="24" max="24" width="1" style="2" customWidth="1"/>
    <col min="25" max="25" width="8.42578125" style="2" bestFit="1" customWidth="1"/>
    <col min="26" max="26" width="1" style="2" customWidth="1"/>
    <col min="27" max="27" width="16.5703125" style="2" bestFit="1" customWidth="1"/>
    <col min="28" max="28" width="2" style="2" customWidth="1"/>
    <col min="29" max="29" width="8.42578125" style="2" bestFit="1" customWidth="1"/>
    <col min="30" max="30" width="1" style="2" customWidth="1"/>
    <col min="31" max="31" width="21" style="2" bestFit="1" customWidth="1"/>
    <col min="32" max="32" width="1" style="2" customWidth="1"/>
    <col min="33" max="33" width="18.42578125" style="2" bestFit="1" customWidth="1"/>
    <col min="34" max="34" width="1" style="2" customWidth="1"/>
    <col min="35" max="35" width="22.140625" style="2" bestFit="1" customWidth="1"/>
    <col min="36" max="36" width="1" style="2" customWidth="1"/>
    <col min="37" max="37" width="33.425781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37" ht="24.75" x14ac:dyDescent="0.55000000000000004">
      <c r="A6" s="22" t="s">
        <v>102</v>
      </c>
      <c r="B6" s="22" t="s">
        <v>102</v>
      </c>
      <c r="C6" s="22" t="s">
        <v>102</v>
      </c>
      <c r="D6" s="22" t="s">
        <v>102</v>
      </c>
      <c r="E6" s="22" t="s">
        <v>102</v>
      </c>
      <c r="F6" s="22" t="s">
        <v>102</v>
      </c>
      <c r="G6" s="22" t="s">
        <v>102</v>
      </c>
      <c r="H6" s="22" t="s">
        <v>102</v>
      </c>
      <c r="I6" s="22" t="s">
        <v>102</v>
      </c>
      <c r="J6" s="22" t="s">
        <v>102</v>
      </c>
      <c r="K6" s="22" t="s">
        <v>102</v>
      </c>
      <c r="L6" s="22" t="s">
        <v>102</v>
      </c>
      <c r="M6" s="22" t="s">
        <v>102</v>
      </c>
      <c r="O6" s="22" t="s">
        <v>311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24.75" x14ac:dyDescent="0.55000000000000004">
      <c r="A7" s="21" t="s">
        <v>103</v>
      </c>
      <c r="C7" s="21" t="s">
        <v>104</v>
      </c>
      <c r="E7" s="21" t="s">
        <v>105</v>
      </c>
      <c r="G7" s="21" t="s">
        <v>106</v>
      </c>
      <c r="I7" s="21" t="s">
        <v>107</v>
      </c>
      <c r="K7" s="21" t="s">
        <v>108</v>
      </c>
      <c r="M7" s="21" t="s">
        <v>97</v>
      </c>
      <c r="O7" s="21" t="s">
        <v>7</v>
      </c>
      <c r="Q7" s="21" t="s">
        <v>8</v>
      </c>
      <c r="S7" s="21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1" t="s">
        <v>7</v>
      </c>
      <c r="AE7" s="21" t="s">
        <v>109</v>
      </c>
      <c r="AG7" s="21" t="s">
        <v>8</v>
      </c>
      <c r="AI7" s="21" t="s">
        <v>9</v>
      </c>
      <c r="AK7" s="21" t="s">
        <v>13</v>
      </c>
    </row>
    <row r="8" spans="1:37" ht="24.75" x14ac:dyDescent="0.55000000000000004">
      <c r="A8" s="22" t="s">
        <v>103</v>
      </c>
      <c r="C8" s="22" t="s">
        <v>104</v>
      </c>
      <c r="E8" s="22" t="s">
        <v>105</v>
      </c>
      <c r="G8" s="22" t="s">
        <v>106</v>
      </c>
      <c r="I8" s="22" t="s">
        <v>107</v>
      </c>
      <c r="K8" s="22" t="s">
        <v>108</v>
      </c>
      <c r="M8" s="22" t="s">
        <v>97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109</v>
      </c>
      <c r="AG8" s="22" t="s">
        <v>8</v>
      </c>
      <c r="AI8" s="22" t="s">
        <v>9</v>
      </c>
      <c r="AK8" s="22" t="s">
        <v>13</v>
      </c>
    </row>
    <row r="9" spans="1:37" x14ac:dyDescent="0.55000000000000004">
      <c r="A9" s="2" t="s">
        <v>110</v>
      </c>
      <c r="C9" s="4" t="s">
        <v>111</v>
      </c>
      <c r="D9" s="4"/>
      <c r="E9" s="4" t="s">
        <v>111</v>
      </c>
      <c r="F9" s="4"/>
      <c r="G9" s="4" t="s">
        <v>112</v>
      </c>
      <c r="H9" s="4"/>
      <c r="I9" s="4" t="s">
        <v>113</v>
      </c>
      <c r="J9" s="4"/>
      <c r="K9" s="6">
        <v>0</v>
      </c>
      <c r="L9" s="4"/>
      <c r="M9" s="6">
        <v>0</v>
      </c>
      <c r="N9" s="4"/>
      <c r="O9" s="6">
        <v>162728</v>
      </c>
      <c r="P9" s="4"/>
      <c r="Q9" s="6">
        <v>103608382069</v>
      </c>
      <c r="R9" s="4"/>
      <c r="S9" s="6">
        <v>112575976945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6"/>
      <c r="AC9" s="6">
        <v>162728</v>
      </c>
      <c r="AD9" s="4"/>
      <c r="AE9" s="6">
        <v>704940</v>
      </c>
      <c r="AF9" s="4"/>
      <c r="AG9" s="6">
        <v>103608382069</v>
      </c>
      <c r="AH9" s="4"/>
      <c r="AI9" s="6">
        <v>114692684502</v>
      </c>
      <c r="AJ9" s="4"/>
      <c r="AK9" s="10">
        <v>4.2274135127396808E-3</v>
      </c>
    </row>
    <row r="10" spans="1:37" x14ac:dyDescent="0.55000000000000004">
      <c r="A10" s="2" t="s">
        <v>114</v>
      </c>
      <c r="C10" s="4" t="s">
        <v>111</v>
      </c>
      <c r="D10" s="4"/>
      <c r="E10" s="4" t="s">
        <v>111</v>
      </c>
      <c r="F10" s="4"/>
      <c r="G10" s="4" t="s">
        <v>115</v>
      </c>
      <c r="H10" s="4"/>
      <c r="I10" s="4" t="s">
        <v>116</v>
      </c>
      <c r="J10" s="4"/>
      <c r="K10" s="6">
        <v>0</v>
      </c>
      <c r="L10" s="4"/>
      <c r="M10" s="6">
        <v>0</v>
      </c>
      <c r="N10" s="4"/>
      <c r="O10" s="6">
        <v>155118</v>
      </c>
      <c r="P10" s="4"/>
      <c r="Q10" s="6">
        <v>134508664793</v>
      </c>
      <c r="R10" s="4"/>
      <c r="S10" s="6">
        <v>154112818587</v>
      </c>
      <c r="T10" s="4"/>
      <c r="U10" s="6">
        <v>0</v>
      </c>
      <c r="V10" s="4"/>
      <c r="W10" s="6">
        <v>0</v>
      </c>
      <c r="X10" s="4"/>
      <c r="Y10" s="6">
        <v>155118</v>
      </c>
      <c r="Z10" s="4"/>
      <c r="AA10" s="6">
        <v>155118000000</v>
      </c>
      <c r="AB10" s="6"/>
      <c r="AC10" s="6">
        <v>0</v>
      </c>
      <c r="AD10" s="4"/>
      <c r="AE10" s="6">
        <v>0</v>
      </c>
      <c r="AF10" s="4"/>
      <c r="AG10" s="6">
        <v>0</v>
      </c>
      <c r="AH10" s="4"/>
      <c r="AI10" s="6">
        <v>0</v>
      </c>
      <c r="AJ10" s="4"/>
      <c r="AK10" s="10">
        <v>0</v>
      </c>
    </row>
    <row r="11" spans="1:37" x14ac:dyDescent="0.55000000000000004">
      <c r="A11" s="2" t="s">
        <v>117</v>
      </c>
      <c r="C11" s="4" t="s">
        <v>111</v>
      </c>
      <c r="D11" s="4"/>
      <c r="E11" s="4" t="s">
        <v>111</v>
      </c>
      <c r="F11" s="4"/>
      <c r="G11" s="4" t="s">
        <v>118</v>
      </c>
      <c r="H11" s="4"/>
      <c r="I11" s="4" t="s">
        <v>119</v>
      </c>
      <c r="J11" s="4"/>
      <c r="K11" s="6">
        <v>0</v>
      </c>
      <c r="L11" s="4"/>
      <c r="M11" s="6">
        <v>0</v>
      </c>
      <c r="N11" s="4"/>
      <c r="O11" s="6">
        <v>3126</v>
      </c>
      <c r="P11" s="4"/>
      <c r="Q11" s="6">
        <v>2665698746</v>
      </c>
      <c r="R11" s="4"/>
      <c r="S11" s="6">
        <v>2932781696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6"/>
      <c r="AC11" s="6">
        <v>3126</v>
      </c>
      <c r="AD11" s="4"/>
      <c r="AE11" s="6">
        <v>956510</v>
      </c>
      <c r="AF11" s="4"/>
      <c r="AG11" s="6">
        <v>2665698746</v>
      </c>
      <c r="AH11" s="4"/>
      <c r="AI11" s="6">
        <v>2989508313</v>
      </c>
      <c r="AJ11" s="4"/>
      <c r="AK11" s="10">
        <v>1.1018913624437337E-4</v>
      </c>
    </row>
    <row r="12" spans="1:37" x14ac:dyDescent="0.55000000000000004">
      <c r="A12" s="2" t="s">
        <v>120</v>
      </c>
      <c r="C12" s="4" t="s">
        <v>111</v>
      </c>
      <c r="D12" s="4"/>
      <c r="E12" s="4" t="s">
        <v>111</v>
      </c>
      <c r="F12" s="4"/>
      <c r="G12" s="4" t="s">
        <v>121</v>
      </c>
      <c r="H12" s="4"/>
      <c r="I12" s="4" t="s">
        <v>122</v>
      </c>
      <c r="J12" s="4"/>
      <c r="K12" s="6">
        <v>0</v>
      </c>
      <c r="L12" s="4"/>
      <c r="M12" s="6">
        <v>0</v>
      </c>
      <c r="N12" s="4"/>
      <c r="O12" s="6">
        <v>5999</v>
      </c>
      <c r="P12" s="4"/>
      <c r="Q12" s="6">
        <v>5292129891</v>
      </c>
      <c r="R12" s="4"/>
      <c r="S12" s="6">
        <v>5547169543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6"/>
      <c r="AC12" s="6">
        <v>5999</v>
      </c>
      <c r="AD12" s="4"/>
      <c r="AE12" s="6">
        <v>940260</v>
      </c>
      <c r="AF12" s="4"/>
      <c r="AG12" s="6">
        <v>5292129891</v>
      </c>
      <c r="AH12" s="4"/>
      <c r="AI12" s="6">
        <v>5639597377</v>
      </c>
      <c r="AJ12" s="4"/>
      <c r="AK12" s="10">
        <v>2.0786774903263622E-4</v>
      </c>
    </row>
    <row r="13" spans="1:37" x14ac:dyDescent="0.55000000000000004">
      <c r="A13" s="2" t="s">
        <v>123</v>
      </c>
      <c r="C13" s="4" t="s">
        <v>111</v>
      </c>
      <c r="D13" s="4"/>
      <c r="E13" s="4" t="s">
        <v>111</v>
      </c>
      <c r="F13" s="4"/>
      <c r="G13" s="4" t="s">
        <v>124</v>
      </c>
      <c r="H13" s="4"/>
      <c r="I13" s="4" t="s">
        <v>125</v>
      </c>
      <c r="J13" s="4"/>
      <c r="K13" s="6">
        <v>0</v>
      </c>
      <c r="L13" s="4"/>
      <c r="M13" s="6">
        <v>0</v>
      </c>
      <c r="N13" s="4"/>
      <c r="O13" s="6">
        <v>51330</v>
      </c>
      <c r="P13" s="4"/>
      <c r="Q13" s="6">
        <v>40031067022</v>
      </c>
      <c r="R13" s="4"/>
      <c r="S13" s="6">
        <v>46911735406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6"/>
      <c r="AC13" s="6">
        <v>51330</v>
      </c>
      <c r="AD13" s="4"/>
      <c r="AE13" s="6">
        <v>931750</v>
      </c>
      <c r="AF13" s="4"/>
      <c r="AG13" s="6">
        <v>40031067022</v>
      </c>
      <c r="AH13" s="4"/>
      <c r="AI13" s="6">
        <v>47818058905</v>
      </c>
      <c r="AJ13" s="4"/>
      <c r="AK13" s="10">
        <v>1.762507427964632E-3</v>
      </c>
    </row>
    <row r="14" spans="1:37" x14ac:dyDescent="0.55000000000000004">
      <c r="A14" s="2" t="s">
        <v>126</v>
      </c>
      <c r="C14" s="4" t="s">
        <v>111</v>
      </c>
      <c r="D14" s="4"/>
      <c r="E14" s="4" t="s">
        <v>111</v>
      </c>
      <c r="F14" s="4"/>
      <c r="G14" s="4" t="s">
        <v>127</v>
      </c>
      <c r="H14" s="4"/>
      <c r="I14" s="4" t="s">
        <v>128</v>
      </c>
      <c r="J14" s="4"/>
      <c r="K14" s="6">
        <v>0</v>
      </c>
      <c r="L14" s="4"/>
      <c r="M14" s="6">
        <v>0</v>
      </c>
      <c r="N14" s="4"/>
      <c r="O14" s="6">
        <v>89380</v>
      </c>
      <c r="P14" s="4"/>
      <c r="Q14" s="6">
        <v>68620268148</v>
      </c>
      <c r="R14" s="4"/>
      <c r="S14" s="6">
        <v>80229032251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6"/>
      <c r="AC14" s="6">
        <v>89380</v>
      </c>
      <c r="AD14" s="4"/>
      <c r="AE14" s="6">
        <v>910960</v>
      </c>
      <c r="AF14" s="4"/>
      <c r="AG14" s="6">
        <v>68620268148</v>
      </c>
      <c r="AH14" s="4"/>
      <c r="AI14" s="6">
        <v>81406847134</v>
      </c>
      <c r="AJ14" s="4"/>
      <c r="AK14" s="10">
        <v>3.0005436449419237E-3</v>
      </c>
    </row>
    <row r="15" spans="1:37" x14ac:dyDescent="0.55000000000000004">
      <c r="A15" s="2" t="s">
        <v>129</v>
      </c>
      <c r="C15" s="4" t="s">
        <v>111</v>
      </c>
      <c r="D15" s="4"/>
      <c r="E15" s="4" t="s">
        <v>111</v>
      </c>
      <c r="F15" s="4"/>
      <c r="G15" s="4" t="s">
        <v>130</v>
      </c>
      <c r="H15" s="4"/>
      <c r="I15" s="4" t="s">
        <v>131</v>
      </c>
      <c r="J15" s="4"/>
      <c r="K15" s="6">
        <v>0</v>
      </c>
      <c r="L15" s="4"/>
      <c r="M15" s="6">
        <v>0</v>
      </c>
      <c r="N15" s="4"/>
      <c r="O15" s="6">
        <v>12320</v>
      </c>
      <c r="P15" s="4"/>
      <c r="Q15" s="6">
        <v>9119631759</v>
      </c>
      <c r="R15" s="4"/>
      <c r="S15" s="6">
        <v>10752055636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6"/>
      <c r="AC15" s="6">
        <v>12320</v>
      </c>
      <c r="AD15" s="4"/>
      <c r="AE15" s="6">
        <v>890850</v>
      </c>
      <c r="AF15" s="4"/>
      <c r="AG15" s="6">
        <v>9119631759</v>
      </c>
      <c r="AH15" s="4"/>
      <c r="AI15" s="6">
        <v>10973282731</v>
      </c>
      <c r="AJ15" s="4"/>
      <c r="AK15" s="10">
        <v>4.0446000455533385E-4</v>
      </c>
    </row>
    <row r="16" spans="1:37" x14ac:dyDescent="0.55000000000000004">
      <c r="A16" s="2" t="s">
        <v>132</v>
      </c>
      <c r="C16" s="4" t="s">
        <v>111</v>
      </c>
      <c r="D16" s="4"/>
      <c r="E16" s="4" t="s">
        <v>111</v>
      </c>
      <c r="F16" s="4"/>
      <c r="G16" s="4" t="s">
        <v>133</v>
      </c>
      <c r="H16" s="4"/>
      <c r="I16" s="4" t="s">
        <v>134</v>
      </c>
      <c r="J16" s="4"/>
      <c r="K16" s="6">
        <v>0</v>
      </c>
      <c r="L16" s="4"/>
      <c r="M16" s="6">
        <v>0</v>
      </c>
      <c r="N16" s="4"/>
      <c r="O16" s="6">
        <v>23124</v>
      </c>
      <c r="P16" s="4"/>
      <c r="Q16" s="6">
        <v>17793681112</v>
      </c>
      <c r="R16" s="4"/>
      <c r="S16" s="6">
        <v>18929805830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6"/>
      <c r="AC16" s="6">
        <v>23124</v>
      </c>
      <c r="AD16" s="4"/>
      <c r="AE16" s="6">
        <v>835730</v>
      </c>
      <c r="AF16" s="4"/>
      <c r="AG16" s="6">
        <v>17793681112</v>
      </c>
      <c r="AH16" s="4"/>
      <c r="AI16" s="6">
        <v>19321917787</v>
      </c>
      <c r="AJ16" s="4"/>
      <c r="AK16" s="10">
        <v>7.1217913068714184E-4</v>
      </c>
    </row>
    <row r="17" spans="1:37" x14ac:dyDescent="0.55000000000000004">
      <c r="A17" s="2" t="s">
        <v>135</v>
      </c>
      <c r="C17" s="4" t="s">
        <v>111</v>
      </c>
      <c r="D17" s="4"/>
      <c r="E17" s="4" t="s">
        <v>111</v>
      </c>
      <c r="F17" s="4"/>
      <c r="G17" s="4" t="s">
        <v>136</v>
      </c>
      <c r="H17" s="4"/>
      <c r="I17" s="4" t="s">
        <v>137</v>
      </c>
      <c r="J17" s="4"/>
      <c r="K17" s="6">
        <v>0</v>
      </c>
      <c r="L17" s="4"/>
      <c r="M17" s="6">
        <v>0</v>
      </c>
      <c r="N17" s="4"/>
      <c r="O17" s="6">
        <v>55670</v>
      </c>
      <c r="P17" s="4"/>
      <c r="Q17" s="6">
        <v>42361256327</v>
      </c>
      <c r="R17" s="4"/>
      <c r="S17" s="6">
        <v>45107347511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6"/>
      <c r="AC17" s="6">
        <v>55670</v>
      </c>
      <c r="AD17" s="4"/>
      <c r="AE17" s="6">
        <v>825950</v>
      </c>
      <c r="AF17" s="4"/>
      <c r="AG17" s="6">
        <v>42361256327</v>
      </c>
      <c r="AH17" s="4"/>
      <c r="AI17" s="6">
        <v>45972302509</v>
      </c>
      <c r="AJ17" s="4"/>
      <c r="AK17" s="10">
        <v>1.6944754033977989E-3</v>
      </c>
    </row>
    <row r="18" spans="1:37" x14ac:dyDescent="0.55000000000000004">
      <c r="A18" s="2" t="s">
        <v>138</v>
      </c>
      <c r="C18" s="4" t="s">
        <v>111</v>
      </c>
      <c r="D18" s="4"/>
      <c r="E18" s="4" t="s">
        <v>111</v>
      </c>
      <c r="F18" s="4"/>
      <c r="G18" s="4" t="s">
        <v>139</v>
      </c>
      <c r="H18" s="4"/>
      <c r="I18" s="4" t="s">
        <v>140</v>
      </c>
      <c r="J18" s="4"/>
      <c r="K18" s="6">
        <v>16</v>
      </c>
      <c r="L18" s="4"/>
      <c r="M18" s="6">
        <v>16</v>
      </c>
      <c r="N18" s="4"/>
      <c r="O18" s="6">
        <v>105000</v>
      </c>
      <c r="P18" s="4"/>
      <c r="Q18" s="6">
        <v>104123996982</v>
      </c>
      <c r="R18" s="4"/>
      <c r="S18" s="6">
        <v>103910162868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6"/>
      <c r="AC18" s="6">
        <v>105000</v>
      </c>
      <c r="AD18" s="4"/>
      <c r="AE18" s="6">
        <v>989800</v>
      </c>
      <c r="AF18" s="4"/>
      <c r="AG18" s="6">
        <v>104123996982</v>
      </c>
      <c r="AH18" s="4"/>
      <c r="AI18" s="6">
        <v>103910162868</v>
      </c>
      <c r="AJ18" s="4"/>
      <c r="AK18" s="10">
        <v>3.8299846980345488E-3</v>
      </c>
    </row>
    <row r="19" spans="1:37" x14ac:dyDescent="0.55000000000000004">
      <c r="A19" s="2" t="s">
        <v>141</v>
      </c>
      <c r="C19" s="4" t="s">
        <v>111</v>
      </c>
      <c r="D19" s="4"/>
      <c r="E19" s="4" t="s">
        <v>111</v>
      </c>
      <c r="F19" s="4"/>
      <c r="G19" s="4" t="s">
        <v>142</v>
      </c>
      <c r="H19" s="4"/>
      <c r="I19" s="4" t="s">
        <v>143</v>
      </c>
      <c r="J19" s="4"/>
      <c r="K19" s="6">
        <v>15</v>
      </c>
      <c r="L19" s="4"/>
      <c r="M19" s="6">
        <v>15</v>
      </c>
      <c r="N19" s="4"/>
      <c r="O19" s="6">
        <v>500000</v>
      </c>
      <c r="P19" s="4"/>
      <c r="Q19" s="6">
        <v>483320000000</v>
      </c>
      <c r="R19" s="4"/>
      <c r="S19" s="6">
        <v>490861015312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6"/>
      <c r="AC19" s="6">
        <v>500000</v>
      </c>
      <c r="AD19" s="4"/>
      <c r="AE19" s="6">
        <v>999960</v>
      </c>
      <c r="AF19" s="4"/>
      <c r="AG19" s="6">
        <v>483320000000</v>
      </c>
      <c r="AH19" s="4"/>
      <c r="AI19" s="6">
        <v>499889378625</v>
      </c>
      <c r="AJ19" s="4"/>
      <c r="AK19" s="10">
        <v>1.8425230198858212E-2</v>
      </c>
    </row>
    <row r="20" spans="1:37" x14ac:dyDescent="0.55000000000000004">
      <c r="A20" s="2" t="s">
        <v>144</v>
      </c>
      <c r="C20" s="4" t="s">
        <v>111</v>
      </c>
      <c r="D20" s="4"/>
      <c r="E20" s="4" t="s">
        <v>111</v>
      </c>
      <c r="F20" s="4"/>
      <c r="G20" s="4" t="s">
        <v>142</v>
      </c>
      <c r="H20" s="4"/>
      <c r="I20" s="4" t="s">
        <v>145</v>
      </c>
      <c r="J20" s="4"/>
      <c r="K20" s="6">
        <v>15</v>
      </c>
      <c r="L20" s="4"/>
      <c r="M20" s="6">
        <v>15</v>
      </c>
      <c r="N20" s="4"/>
      <c r="O20" s="6">
        <v>600000</v>
      </c>
      <c r="P20" s="4"/>
      <c r="Q20" s="6">
        <v>575952500000</v>
      </c>
      <c r="R20" s="4"/>
      <c r="S20" s="6">
        <v>593892337500</v>
      </c>
      <c r="T20" s="4"/>
      <c r="U20" s="6">
        <v>0</v>
      </c>
      <c r="V20" s="4"/>
      <c r="W20" s="6">
        <v>0</v>
      </c>
      <c r="X20" s="4"/>
      <c r="Y20" s="6">
        <v>0</v>
      </c>
      <c r="Z20" s="4"/>
      <c r="AA20" s="6">
        <v>0</v>
      </c>
      <c r="AB20" s="6"/>
      <c r="AC20" s="6">
        <v>600000</v>
      </c>
      <c r="AD20" s="4"/>
      <c r="AE20" s="6">
        <v>999990</v>
      </c>
      <c r="AF20" s="4"/>
      <c r="AG20" s="6">
        <v>575952500000</v>
      </c>
      <c r="AH20" s="4"/>
      <c r="AI20" s="6">
        <v>599885251087</v>
      </c>
      <c r="AJ20" s="4"/>
      <c r="AK20" s="10">
        <v>2.2110939573431975E-2</v>
      </c>
    </row>
    <row r="21" spans="1:37" x14ac:dyDescent="0.55000000000000004">
      <c r="A21" s="2" t="s">
        <v>146</v>
      </c>
      <c r="C21" s="4" t="s">
        <v>111</v>
      </c>
      <c r="D21" s="4"/>
      <c r="E21" s="4" t="s">
        <v>111</v>
      </c>
      <c r="F21" s="4"/>
      <c r="G21" s="4" t="s">
        <v>147</v>
      </c>
      <c r="H21" s="4"/>
      <c r="I21" s="4" t="s">
        <v>148</v>
      </c>
      <c r="J21" s="4"/>
      <c r="K21" s="6">
        <v>16</v>
      </c>
      <c r="L21" s="4"/>
      <c r="M21" s="6">
        <v>16</v>
      </c>
      <c r="N21" s="4"/>
      <c r="O21" s="6">
        <v>25000</v>
      </c>
      <c r="P21" s="4"/>
      <c r="Q21" s="6">
        <v>23754304687</v>
      </c>
      <c r="R21" s="4"/>
      <c r="S21" s="6">
        <v>24698272626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6"/>
      <c r="AC21" s="6">
        <v>25000</v>
      </c>
      <c r="AD21" s="4"/>
      <c r="AE21" s="6">
        <v>965000</v>
      </c>
      <c r="AF21" s="4"/>
      <c r="AG21" s="6">
        <v>23754304687</v>
      </c>
      <c r="AH21" s="4"/>
      <c r="AI21" s="6">
        <v>24120627343</v>
      </c>
      <c r="AJ21" s="4"/>
      <c r="AK21" s="10">
        <v>8.8905291918403323E-4</v>
      </c>
    </row>
    <row r="22" spans="1:37" x14ac:dyDescent="0.55000000000000004">
      <c r="A22" s="2" t="s">
        <v>149</v>
      </c>
      <c r="C22" s="4" t="s">
        <v>111</v>
      </c>
      <c r="D22" s="4"/>
      <c r="E22" s="4" t="s">
        <v>111</v>
      </c>
      <c r="F22" s="4"/>
      <c r="G22" s="4" t="s">
        <v>150</v>
      </c>
      <c r="H22" s="4"/>
      <c r="I22" s="4" t="s">
        <v>151</v>
      </c>
      <c r="J22" s="4"/>
      <c r="K22" s="6">
        <v>16</v>
      </c>
      <c r="L22" s="4"/>
      <c r="M22" s="6">
        <v>16</v>
      </c>
      <c r="N22" s="4"/>
      <c r="O22" s="6">
        <v>100000</v>
      </c>
      <c r="P22" s="4"/>
      <c r="Q22" s="6">
        <v>94164000000</v>
      </c>
      <c r="R22" s="4"/>
      <c r="S22" s="6">
        <v>94357894531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6"/>
      <c r="AC22" s="6">
        <v>100000</v>
      </c>
      <c r="AD22" s="4"/>
      <c r="AE22" s="6">
        <v>943750</v>
      </c>
      <c r="AF22" s="4"/>
      <c r="AG22" s="6">
        <v>94164000000</v>
      </c>
      <c r="AH22" s="4"/>
      <c r="AI22" s="6">
        <v>94357894531</v>
      </c>
      <c r="AJ22" s="4"/>
      <c r="AK22" s="10">
        <v>3.4779013160779163E-3</v>
      </c>
    </row>
    <row r="23" spans="1:37" x14ac:dyDescent="0.55000000000000004">
      <c r="A23" s="2" t="s">
        <v>152</v>
      </c>
      <c r="C23" s="4" t="s">
        <v>111</v>
      </c>
      <c r="D23" s="4"/>
      <c r="E23" s="4" t="s">
        <v>111</v>
      </c>
      <c r="F23" s="4"/>
      <c r="G23" s="4" t="s">
        <v>153</v>
      </c>
      <c r="H23" s="4"/>
      <c r="I23" s="4" t="s">
        <v>154</v>
      </c>
      <c r="J23" s="4"/>
      <c r="K23" s="6">
        <v>16</v>
      </c>
      <c r="L23" s="4"/>
      <c r="M23" s="6">
        <v>16</v>
      </c>
      <c r="N23" s="4"/>
      <c r="O23" s="6">
        <v>300000</v>
      </c>
      <c r="P23" s="4"/>
      <c r="Q23" s="6">
        <v>280623000000</v>
      </c>
      <c r="R23" s="4"/>
      <c r="S23" s="6">
        <v>299945625000</v>
      </c>
      <c r="T23" s="4"/>
      <c r="U23" s="6">
        <v>0</v>
      </c>
      <c r="V23" s="4"/>
      <c r="W23" s="6">
        <v>0</v>
      </c>
      <c r="X23" s="4"/>
      <c r="Y23" s="6">
        <v>0</v>
      </c>
      <c r="Z23" s="4"/>
      <c r="AA23" s="6">
        <v>0</v>
      </c>
      <c r="AB23" s="6"/>
      <c r="AC23" s="6">
        <v>300000</v>
      </c>
      <c r="AD23" s="4"/>
      <c r="AE23" s="6">
        <v>1032830</v>
      </c>
      <c r="AF23" s="4"/>
      <c r="AG23" s="6">
        <v>280623000000</v>
      </c>
      <c r="AH23" s="4"/>
      <c r="AI23" s="6">
        <v>309792839868</v>
      </c>
      <c r="AJ23" s="4"/>
      <c r="AK23" s="10">
        <v>1.1418535045146198E-2</v>
      </c>
    </row>
    <row r="24" spans="1:37" x14ac:dyDescent="0.55000000000000004">
      <c r="A24" s="2" t="s">
        <v>155</v>
      </c>
      <c r="C24" s="4" t="s">
        <v>111</v>
      </c>
      <c r="D24" s="4"/>
      <c r="E24" s="4" t="s">
        <v>111</v>
      </c>
      <c r="F24" s="4"/>
      <c r="G24" s="4" t="s">
        <v>156</v>
      </c>
      <c r="H24" s="4"/>
      <c r="I24" s="4" t="s">
        <v>157</v>
      </c>
      <c r="J24" s="4"/>
      <c r="K24" s="6">
        <v>16</v>
      </c>
      <c r="L24" s="4"/>
      <c r="M24" s="6">
        <v>16</v>
      </c>
      <c r="N24" s="4"/>
      <c r="O24" s="6">
        <v>100000</v>
      </c>
      <c r="P24" s="4"/>
      <c r="Q24" s="6">
        <v>94368000000</v>
      </c>
      <c r="R24" s="4"/>
      <c r="S24" s="6">
        <v>94432880937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6"/>
      <c r="AC24" s="6">
        <v>100000</v>
      </c>
      <c r="AD24" s="4"/>
      <c r="AE24" s="6">
        <v>945000</v>
      </c>
      <c r="AF24" s="4"/>
      <c r="AG24" s="6">
        <v>94368000000</v>
      </c>
      <c r="AH24" s="4"/>
      <c r="AI24" s="6">
        <v>94482871875</v>
      </c>
      <c r="AJ24" s="4"/>
      <c r="AK24" s="10">
        <v>3.4825078078965176E-3</v>
      </c>
    </row>
    <row r="25" spans="1:37" x14ac:dyDescent="0.55000000000000004">
      <c r="A25" s="2" t="s">
        <v>158</v>
      </c>
      <c r="C25" s="4" t="s">
        <v>111</v>
      </c>
      <c r="D25" s="4"/>
      <c r="E25" s="4" t="s">
        <v>111</v>
      </c>
      <c r="F25" s="4"/>
      <c r="G25" s="4" t="s">
        <v>159</v>
      </c>
      <c r="H25" s="4"/>
      <c r="I25" s="4" t="s">
        <v>160</v>
      </c>
      <c r="J25" s="4"/>
      <c r="K25" s="6">
        <v>18</v>
      </c>
      <c r="L25" s="4"/>
      <c r="M25" s="6">
        <v>18</v>
      </c>
      <c r="N25" s="4"/>
      <c r="O25" s="6">
        <v>50000</v>
      </c>
      <c r="P25" s="4"/>
      <c r="Q25" s="6">
        <v>50009012486</v>
      </c>
      <c r="R25" s="4"/>
      <c r="S25" s="6">
        <v>49990887509</v>
      </c>
      <c r="T25" s="4"/>
      <c r="U25" s="6">
        <v>0</v>
      </c>
      <c r="V25" s="4"/>
      <c r="W25" s="6">
        <v>0</v>
      </c>
      <c r="X25" s="4"/>
      <c r="Y25" s="6">
        <v>0</v>
      </c>
      <c r="Z25" s="4"/>
      <c r="AA25" s="6">
        <v>0</v>
      </c>
      <c r="AB25" s="6"/>
      <c r="AC25" s="6">
        <v>50000</v>
      </c>
      <c r="AD25" s="4"/>
      <c r="AE25" s="6">
        <v>999999</v>
      </c>
      <c r="AF25" s="4"/>
      <c r="AG25" s="6">
        <v>50009012486</v>
      </c>
      <c r="AH25" s="4"/>
      <c r="AI25" s="6">
        <v>49990887509</v>
      </c>
      <c r="AJ25" s="4"/>
      <c r="AK25" s="10">
        <v>1.842594881155744E-3</v>
      </c>
    </row>
    <row r="26" spans="1:37" x14ac:dyDescent="0.55000000000000004">
      <c r="A26" s="2" t="s">
        <v>161</v>
      </c>
      <c r="C26" s="4" t="s">
        <v>111</v>
      </c>
      <c r="D26" s="4"/>
      <c r="E26" s="4" t="s">
        <v>111</v>
      </c>
      <c r="F26" s="4"/>
      <c r="G26" s="4" t="s">
        <v>159</v>
      </c>
      <c r="H26" s="4"/>
      <c r="I26" s="4" t="s">
        <v>160</v>
      </c>
      <c r="J26" s="4"/>
      <c r="K26" s="6">
        <v>18</v>
      </c>
      <c r="L26" s="4"/>
      <c r="M26" s="6">
        <v>18</v>
      </c>
      <c r="N26" s="4"/>
      <c r="O26" s="6">
        <v>25000</v>
      </c>
      <c r="P26" s="4"/>
      <c r="Q26" s="6">
        <v>24996704830</v>
      </c>
      <c r="R26" s="4"/>
      <c r="S26" s="6">
        <v>24995468758</v>
      </c>
      <c r="T26" s="4"/>
      <c r="U26" s="6">
        <v>0</v>
      </c>
      <c r="V26" s="4"/>
      <c r="W26" s="6">
        <v>0</v>
      </c>
      <c r="X26" s="4"/>
      <c r="Y26" s="6">
        <v>0</v>
      </c>
      <c r="Z26" s="4"/>
      <c r="AA26" s="6">
        <v>0</v>
      </c>
      <c r="AB26" s="6"/>
      <c r="AC26" s="6">
        <v>25000</v>
      </c>
      <c r="AD26" s="4"/>
      <c r="AE26" s="6">
        <v>1000000</v>
      </c>
      <c r="AF26" s="4"/>
      <c r="AG26" s="6">
        <v>24996704830</v>
      </c>
      <c r="AH26" s="4"/>
      <c r="AI26" s="6">
        <v>24995468758</v>
      </c>
      <c r="AJ26" s="4"/>
      <c r="AK26" s="10">
        <v>9.2129836187738567E-4</v>
      </c>
    </row>
    <row r="27" spans="1:37" x14ac:dyDescent="0.55000000000000004">
      <c r="A27" s="2" t="s">
        <v>162</v>
      </c>
      <c r="C27" s="4" t="s">
        <v>111</v>
      </c>
      <c r="D27" s="4"/>
      <c r="E27" s="4" t="s">
        <v>111</v>
      </c>
      <c r="F27" s="4"/>
      <c r="G27" s="4" t="s">
        <v>163</v>
      </c>
      <c r="H27" s="4"/>
      <c r="I27" s="4" t="s">
        <v>164</v>
      </c>
      <c r="J27" s="4"/>
      <c r="K27" s="6">
        <v>0</v>
      </c>
      <c r="L27" s="4"/>
      <c r="M27" s="6">
        <v>0</v>
      </c>
      <c r="N27" s="4"/>
      <c r="O27" s="6">
        <v>0</v>
      </c>
      <c r="P27" s="4"/>
      <c r="Q27" s="6">
        <v>0</v>
      </c>
      <c r="R27" s="4"/>
      <c r="S27" s="6">
        <v>0</v>
      </c>
      <c r="T27" s="4"/>
      <c r="U27" s="6">
        <v>300000</v>
      </c>
      <c r="V27" s="4"/>
      <c r="W27" s="6">
        <v>281233257587</v>
      </c>
      <c r="X27" s="4"/>
      <c r="Y27" s="6">
        <v>0</v>
      </c>
      <c r="Z27" s="4"/>
      <c r="AA27" s="6">
        <v>0</v>
      </c>
      <c r="AB27" s="6"/>
      <c r="AC27" s="6">
        <v>300000</v>
      </c>
      <c r="AD27" s="4"/>
      <c r="AE27" s="6">
        <v>936220</v>
      </c>
      <c r="AF27" s="4"/>
      <c r="AG27" s="6">
        <v>281233257587</v>
      </c>
      <c r="AH27" s="4"/>
      <c r="AI27" s="6">
        <v>280815093037</v>
      </c>
      <c r="AJ27" s="4"/>
      <c r="AK27" s="10">
        <v>1.0350455428263723E-2</v>
      </c>
    </row>
    <row r="28" spans="1:37" x14ac:dyDescent="0.55000000000000004">
      <c r="A28" s="2" t="s">
        <v>165</v>
      </c>
      <c r="C28" s="4" t="s">
        <v>111</v>
      </c>
      <c r="D28" s="4"/>
      <c r="E28" s="4" t="s">
        <v>111</v>
      </c>
      <c r="F28" s="4"/>
      <c r="G28" s="4" t="s">
        <v>163</v>
      </c>
      <c r="H28" s="4"/>
      <c r="I28" s="4" t="s">
        <v>166</v>
      </c>
      <c r="J28" s="4"/>
      <c r="K28" s="6">
        <v>0</v>
      </c>
      <c r="L28" s="4"/>
      <c r="M28" s="6">
        <v>0</v>
      </c>
      <c r="N28" s="4"/>
      <c r="O28" s="6">
        <v>0</v>
      </c>
      <c r="P28" s="4"/>
      <c r="Q28" s="6">
        <v>0</v>
      </c>
      <c r="R28" s="4"/>
      <c r="S28" s="6">
        <v>0</v>
      </c>
      <c r="T28" s="4"/>
      <c r="U28" s="6">
        <v>400000</v>
      </c>
      <c r="V28" s="4"/>
      <c r="W28" s="6">
        <v>377863861525</v>
      </c>
      <c r="X28" s="4"/>
      <c r="Y28" s="6">
        <v>0</v>
      </c>
      <c r="Z28" s="4"/>
      <c r="AA28" s="6">
        <v>0</v>
      </c>
      <c r="AB28" s="6"/>
      <c r="AC28" s="6">
        <v>400000</v>
      </c>
      <c r="AD28" s="4"/>
      <c r="AE28" s="6">
        <v>952830</v>
      </c>
      <c r="AF28" s="4"/>
      <c r="AG28" s="6">
        <v>377863861525</v>
      </c>
      <c r="AH28" s="4"/>
      <c r="AI28" s="6">
        <v>381062919825</v>
      </c>
      <c r="AJ28" s="4"/>
      <c r="AK28" s="10">
        <v>1.4045451490362071E-2</v>
      </c>
    </row>
    <row r="29" spans="1:37" ht="24.75" thickBot="1" x14ac:dyDescent="0.6">
      <c r="Q29" s="12">
        <f>SUM(Q9:Q28)</f>
        <v>2155312298852</v>
      </c>
      <c r="S29" s="12">
        <f>SUM(S9:S28)</f>
        <v>2254183268446</v>
      </c>
      <c r="W29" s="12">
        <f>SUM(W9:W28)</f>
        <v>659097119112</v>
      </c>
      <c r="AA29" s="12">
        <f>SUM(AA9:AA28)</f>
        <v>155118000000</v>
      </c>
      <c r="AG29" s="12">
        <f>SUM(AG9:AG28)</f>
        <v>2679900753171</v>
      </c>
      <c r="AI29" s="12">
        <f>SUM(AI9:AI28)</f>
        <v>2792117594584</v>
      </c>
      <c r="AK29" s="11">
        <f>SUM(AK9:AK28)</f>
        <v>0.10291358772985187</v>
      </c>
    </row>
    <row r="30" spans="1:37" ht="24.75" thickTop="1" x14ac:dyDescent="0.55000000000000004">
      <c r="Q30" s="3"/>
      <c r="S30" s="3"/>
      <c r="AG30" s="3"/>
      <c r="AI30" s="3"/>
    </row>
    <row r="31" spans="1:37" x14ac:dyDescent="0.55000000000000004">
      <c r="Q31" s="3"/>
      <c r="R31" s="3"/>
      <c r="S31" s="3"/>
      <c r="AG31" s="3"/>
      <c r="AH31" s="3"/>
      <c r="AI31" s="3"/>
      <c r="AK31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topLeftCell="A4" workbookViewId="0">
      <selection activeCell="S11" sqref="S11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23.5703125" style="2" bestFit="1" customWidth="1"/>
    <col min="4" max="4" width="1" style="2" customWidth="1"/>
    <col min="5" max="5" width="15.42578125" style="2" bestFit="1" customWidth="1"/>
    <col min="6" max="6" width="1" style="2" customWidth="1"/>
    <col min="7" max="7" width="13.85546875" style="2" bestFit="1" customWidth="1"/>
    <col min="8" max="8" width="1" style="2" customWidth="1"/>
    <col min="9" max="9" width="10.28515625" style="2" bestFit="1" customWidth="1"/>
    <col min="10" max="10" width="1" style="2" customWidth="1"/>
    <col min="11" max="11" width="16.57031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5703125" style="2" bestFit="1" customWidth="1"/>
    <col min="18" max="18" width="1" style="2" customWidth="1"/>
    <col min="19" max="19" width="23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 x14ac:dyDescent="0.55000000000000004">
      <c r="A6" s="21" t="s">
        <v>168</v>
      </c>
      <c r="C6" s="22" t="s">
        <v>169</v>
      </c>
      <c r="D6" s="22" t="s">
        <v>169</v>
      </c>
      <c r="E6" s="22" t="s">
        <v>169</v>
      </c>
      <c r="F6" s="22" t="s">
        <v>169</v>
      </c>
      <c r="G6" s="22" t="s">
        <v>169</v>
      </c>
      <c r="H6" s="22" t="s">
        <v>169</v>
      </c>
      <c r="I6" s="22" t="s">
        <v>169</v>
      </c>
      <c r="K6" s="22" t="s">
        <v>311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24.75" x14ac:dyDescent="0.55000000000000004">
      <c r="A7" s="22" t="s">
        <v>168</v>
      </c>
      <c r="C7" s="22" t="s">
        <v>170</v>
      </c>
      <c r="E7" s="22" t="s">
        <v>171</v>
      </c>
      <c r="G7" s="22" t="s">
        <v>172</v>
      </c>
      <c r="I7" s="22" t="s">
        <v>108</v>
      </c>
      <c r="K7" s="22" t="s">
        <v>173</v>
      </c>
      <c r="M7" s="22" t="s">
        <v>174</v>
      </c>
      <c r="O7" s="22" t="s">
        <v>175</v>
      </c>
      <c r="Q7" s="22" t="s">
        <v>173</v>
      </c>
      <c r="S7" s="22" t="s">
        <v>167</v>
      </c>
    </row>
    <row r="8" spans="1:19" x14ac:dyDescent="0.55000000000000004">
      <c r="A8" s="2" t="s">
        <v>176</v>
      </c>
      <c r="C8" s="2" t="s">
        <v>177</v>
      </c>
      <c r="E8" s="2" t="s">
        <v>178</v>
      </c>
      <c r="G8" s="2" t="s">
        <v>179</v>
      </c>
      <c r="I8" s="6">
        <v>8</v>
      </c>
      <c r="K8" s="3">
        <v>179385061796</v>
      </c>
      <c r="M8" s="3">
        <v>800813660567</v>
      </c>
      <c r="O8" s="3">
        <v>506640505013</v>
      </c>
      <c r="Q8" s="3">
        <v>473558217350</v>
      </c>
      <c r="S8" s="10">
        <v>1.7454700060311131E-2</v>
      </c>
    </row>
    <row r="9" spans="1:19" x14ac:dyDescent="0.55000000000000004">
      <c r="A9" s="2" t="s">
        <v>180</v>
      </c>
      <c r="C9" s="2" t="s">
        <v>181</v>
      </c>
      <c r="E9" s="2" t="s">
        <v>178</v>
      </c>
      <c r="G9" s="2" t="s">
        <v>182</v>
      </c>
      <c r="I9" s="6">
        <v>10</v>
      </c>
      <c r="K9" s="3">
        <v>283462411110</v>
      </c>
      <c r="M9" s="3">
        <v>780697338761</v>
      </c>
      <c r="O9" s="3">
        <v>575009205387</v>
      </c>
      <c r="Q9" s="3">
        <v>489150544484</v>
      </c>
      <c r="S9" s="10">
        <v>1.802941164464221E-2</v>
      </c>
    </row>
    <row r="10" spans="1:19" ht="24.75" thickBot="1" x14ac:dyDescent="0.6">
      <c r="K10" s="12">
        <f>SUM(K8:K9)</f>
        <v>462847472906</v>
      </c>
      <c r="M10" s="12">
        <f>SUM(M8:M9)</f>
        <v>1581510999328</v>
      </c>
      <c r="O10" s="12">
        <f>SUM(O8:O9)</f>
        <v>1081649710400</v>
      </c>
      <c r="Q10" s="12">
        <f>SUM(Q8:Q9)</f>
        <v>962708761834</v>
      </c>
      <c r="S10" s="11">
        <f>SUM(S8:S9)</f>
        <v>3.5484111704953344E-2</v>
      </c>
    </row>
    <row r="11" spans="1:19" ht="24.75" thickTop="1" x14ac:dyDescent="0.55000000000000004">
      <c r="S11" s="3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2"/>
  <sheetViews>
    <sheetView rightToLeft="1" workbookViewId="0">
      <selection activeCell="C7" sqref="C7:C11"/>
    </sheetView>
  </sheetViews>
  <sheetFormatPr defaultRowHeight="24" x14ac:dyDescent="0.55000000000000004"/>
  <cols>
    <col min="1" max="1" width="25" style="2" bestFit="1" customWidth="1"/>
    <col min="2" max="2" width="1" style="2" customWidth="1"/>
    <col min="3" max="3" width="18.140625" style="2" bestFit="1" customWidth="1"/>
    <col min="4" max="4" width="1" style="2" customWidth="1"/>
    <col min="5" max="5" width="21.7109375" style="2" bestFit="1" customWidth="1"/>
    <col min="6" max="6" width="1" style="2" customWidth="1"/>
    <col min="7" max="7" width="33.42578125" style="2" bestFit="1" customWidth="1"/>
    <col min="8" max="8" width="1" style="2" customWidth="1"/>
    <col min="9" max="9" width="9.140625" style="2" customWidth="1"/>
    <col min="10" max="10" width="18" style="2" bestFit="1" customWidth="1"/>
    <col min="11" max="11" width="14.28515625" style="2" bestFit="1" customWidth="1"/>
    <col min="12" max="16384" width="9.140625" style="2"/>
  </cols>
  <sheetData>
    <row r="2" spans="1:11" ht="24.75" x14ac:dyDescent="0.55000000000000004">
      <c r="A2" s="20" t="s">
        <v>0</v>
      </c>
      <c r="B2" s="20"/>
      <c r="C2" s="20"/>
      <c r="D2" s="20"/>
      <c r="E2" s="20"/>
      <c r="F2" s="20"/>
      <c r="G2" s="20"/>
    </row>
    <row r="3" spans="1:11" ht="24.75" x14ac:dyDescent="0.55000000000000004">
      <c r="A3" s="20" t="s">
        <v>183</v>
      </c>
      <c r="B3" s="20"/>
      <c r="C3" s="20"/>
      <c r="D3" s="20"/>
      <c r="E3" s="20"/>
      <c r="F3" s="20"/>
      <c r="G3" s="20"/>
    </row>
    <row r="4" spans="1:11" ht="24.75" x14ac:dyDescent="0.55000000000000004">
      <c r="A4" s="20" t="s">
        <v>2</v>
      </c>
      <c r="B4" s="20"/>
      <c r="C4" s="20"/>
      <c r="D4" s="20"/>
      <c r="E4" s="20"/>
      <c r="F4" s="20"/>
      <c r="G4" s="20"/>
    </row>
    <row r="6" spans="1:11" ht="24.75" x14ac:dyDescent="0.55000000000000004">
      <c r="A6" s="22" t="s">
        <v>187</v>
      </c>
      <c r="C6" s="22" t="s">
        <v>173</v>
      </c>
      <c r="E6" s="22" t="s">
        <v>300</v>
      </c>
      <c r="G6" s="22" t="s">
        <v>13</v>
      </c>
      <c r="J6" s="3"/>
    </row>
    <row r="7" spans="1:11" x14ac:dyDescent="0.55000000000000004">
      <c r="A7" s="2" t="s">
        <v>308</v>
      </c>
      <c r="C7" s="15">
        <f>'سرمایه‌گذاری در سهام'!I115</f>
        <v>-526202476900</v>
      </c>
      <c r="D7" s="17"/>
      <c r="E7" s="10">
        <f>C7/$C$11</f>
        <v>1.1256708343406649</v>
      </c>
      <c r="F7" s="15"/>
      <c r="G7" s="10">
        <v>-1.9395090975851015E-2</v>
      </c>
      <c r="K7" s="3"/>
    </row>
    <row r="8" spans="1:11" x14ac:dyDescent="0.55000000000000004">
      <c r="A8" s="2" t="s">
        <v>309</v>
      </c>
      <c r="C8" s="15">
        <f>'سرمایه‌گذاری در اوراق بهادار'!I47</f>
        <v>56295093051</v>
      </c>
      <c r="D8" s="17"/>
      <c r="E8" s="10">
        <f t="shared" ref="E8:E10" si="0">C8/$C$11</f>
        <v>-0.12042844179931023</v>
      </c>
      <c r="F8" s="15"/>
      <c r="G8" s="10">
        <v>2.0749591667338224E-3</v>
      </c>
      <c r="K8" s="3"/>
    </row>
    <row r="9" spans="1:11" x14ac:dyDescent="0.55000000000000004">
      <c r="A9" s="2" t="s">
        <v>310</v>
      </c>
      <c r="C9" s="15">
        <f>'درآمد سپرده بانکی'!E10</f>
        <v>2450494752</v>
      </c>
      <c r="D9" s="17"/>
      <c r="E9" s="10">
        <f t="shared" si="0"/>
        <v>-5.2421845071540379E-3</v>
      </c>
      <c r="F9" s="15"/>
      <c r="G9" s="10">
        <v>9.0321842866288732E-5</v>
      </c>
      <c r="J9" s="3"/>
    </row>
    <row r="10" spans="1:11" x14ac:dyDescent="0.55000000000000004">
      <c r="A10" s="2" t="s">
        <v>317</v>
      </c>
      <c r="C10" s="15">
        <f>'سایر درآمدها'!C11</f>
        <v>97247</v>
      </c>
      <c r="D10" s="17"/>
      <c r="E10" s="10">
        <f t="shared" si="0"/>
        <v>-2.0803420058383734E-7</v>
      </c>
      <c r="F10" s="15"/>
      <c r="G10" s="10">
        <v>-2.0803420058383734E-7</v>
      </c>
      <c r="J10" s="3"/>
    </row>
    <row r="11" spans="1:11" ht="24.75" thickBot="1" x14ac:dyDescent="0.6">
      <c r="C11" s="16">
        <f>SUM(C7:C10)</f>
        <v>-467456791850</v>
      </c>
      <c r="D11" s="17"/>
      <c r="E11" s="18">
        <f>SUM(E7:E10)</f>
        <v>1.0000000000000002</v>
      </c>
      <c r="F11" s="17"/>
      <c r="G11" s="18">
        <f>SUM(G7:G10)</f>
        <v>-1.7230018000451489E-2</v>
      </c>
      <c r="J11" s="3"/>
    </row>
    <row r="12" spans="1:11" ht="24.75" thickTop="1" x14ac:dyDescent="0.55000000000000004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8"/>
  <sheetViews>
    <sheetView rightToLeft="1" topLeftCell="A19" workbookViewId="0">
      <selection activeCell="S23" sqref="M23:S28"/>
    </sheetView>
  </sheetViews>
  <sheetFormatPr defaultRowHeight="24" x14ac:dyDescent="0.55000000000000004"/>
  <cols>
    <col min="1" max="1" width="33.140625" style="2" bestFit="1" customWidth="1"/>
    <col min="2" max="2" width="1" style="2" customWidth="1"/>
    <col min="3" max="3" width="18.285156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0.2851562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5.42578125" style="2" bestFit="1" customWidth="1"/>
    <col min="14" max="14" width="1" style="2" customWidth="1"/>
    <col min="15" max="15" width="16.570312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6.5703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 x14ac:dyDescent="0.55000000000000004">
      <c r="A3" s="20" t="s">
        <v>183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 x14ac:dyDescent="0.55000000000000004">
      <c r="A6" s="22" t="s">
        <v>184</v>
      </c>
      <c r="B6" s="22" t="s">
        <v>184</v>
      </c>
      <c r="C6" s="22" t="s">
        <v>184</v>
      </c>
      <c r="D6" s="22" t="s">
        <v>184</v>
      </c>
      <c r="E6" s="22" t="s">
        <v>184</v>
      </c>
      <c r="F6" s="22" t="s">
        <v>184</v>
      </c>
      <c r="G6" s="22" t="s">
        <v>184</v>
      </c>
      <c r="I6" s="22" t="s">
        <v>185</v>
      </c>
      <c r="J6" s="22" t="s">
        <v>185</v>
      </c>
      <c r="K6" s="22" t="s">
        <v>185</v>
      </c>
      <c r="L6" s="22" t="s">
        <v>185</v>
      </c>
      <c r="M6" s="22" t="s">
        <v>185</v>
      </c>
      <c r="O6" s="22" t="s">
        <v>186</v>
      </c>
      <c r="P6" s="22" t="s">
        <v>186</v>
      </c>
      <c r="Q6" s="22" t="s">
        <v>186</v>
      </c>
      <c r="R6" s="22" t="s">
        <v>186</v>
      </c>
      <c r="S6" s="22" t="s">
        <v>186</v>
      </c>
    </row>
    <row r="7" spans="1:19" ht="24.75" x14ac:dyDescent="0.55000000000000004">
      <c r="A7" s="22" t="s">
        <v>187</v>
      </c>
      <c r="C7" s="22" t="s">
        <v>188</v>
      </c>
      <c r="E7" s="22" t="s">
        <v>107</v>
      </c>
      <c r="G7" s="22" t="s">
        <v>108</v>
      </c>
      <c r="I7" s="22" t="s">
        <v>189</v>
      </c>
      <c r="K7" s="22" t="s">
        <v>190</v>
      </c>
      <c r="M7" s="22" t="s">
        <v>191</v>
      </c>
      <c r="O7" s="22" t="s">
        <v>189</v>
      </c>
      <c r="Q7" s="22" t="s">
        <v>190</v>
      </c>
      <c r="S7" s="22" t="s">
        <v>191</v>
      </c>
    </row>
    <row r="8" spans="1:19" x14ac:dyDescent="0.55000000000000004">
      <c r="A8" s="2" t="s">
        <v>152</v>
      </c>
      <c r="C8" s="4" t="s">
        <v>312</v>
      </c>
      <c r="D8" s="4"/>
      <c r="E8" s="4" t="s">
        <v>154</v>
      </c>
      <c r="F8" s="4"/>
      <c r="G8" s="6">
        <v>16</v>
      </c>
      <c r="H8" s="4"/>
      <c r="I8" s="6">
        <v>3876821921</v>
      </c>
      <c r="J8" s="4"/>
      <c r="K8" s="6">
        <v>0</v>
      </c>
      <c r="M8" s="3">
        <v>3876821921</v>
      </c>
      <c r="O8" s="3">
        <v>23811296055</v>
      </c>
      <c r="Q8" s="6">
        <v>0</v>
      </c>
      <c r="R8" s="4"/>
      <c r="S8" s="3">
        <v>23811296055</v>
      </c>
    </row>
    <row r="9" spans="1:19" x14ac:dyDescent="0.55000000000000004">
      <c r="A9" s="2" t="s">
        <v>149</v>
      </c>
      <c r="C9" s="4" t="s">
        <v>312</v>
      </c>
      <c r="D9" s="4"/>
      <c r="E9" s="4" t="s">
        <v>151</v>
      </c>
      <c r="F9" s="4"/>
      <c r="G9" s="6">
        <v>16</v>
      </c>
      <c r="H9" s="4"/>
      <c r="I9" s="6">
        <v>1266991739</v>
      </c>
      <c r="J9" s="4"/>
      <c r="K9" s="6">
        <v>0</v>
      </c>
      <c r="M9" s="3">
        <v>1266991739</v>
      </c>
      <c r="O9" s="3">
        <v>13469101595</v>
      </c>
      <c r="Q9" s="6">
        <v>0</v>
      </c>
      <c r="R9" s="4"/>
      <c r="S9" s="3">
        <v>13469101595</v>
      </c>
    </row>
    <row r="10" spans="1:19" x14ac:dyDescent="0.55000000000000004">
      <c r="A10" s="2" t="s">
        <v>155</v>
      </c>
      <c r="C10" s="4" t="s">
        <v>312</v>
      </c>
      <c r="D10" s="4"/>
      <c r="E10" s="4" t="s">
        <v>157</v>
      </c>
      <c r="F10" s="4"/>
      <c r="G10" s="6">
        <v>16</v>
      </c>
      <c r="H10" s="4"/>
      <c r="I10" s="6">
        <v>1251131461</v>
      </c>
      <c r="J10" s="4"/>
      <c r="K10" s="6">
        <v>0</v>
      </c>
      <c r="M10" s="3">
        <v>1251131461</v>
      </c>
      <c r="O10" s="3">
        <v>13407286323</v>
      </c>
      <c r="Q10" s="6">
        <v>0</v>
      </c>
      <c r="R10" s="4"/>
      <c r="S10" s="3">
        <v>13407286323</v>
      </c>
    </row>
    <row r="11" spans="1:19" x14ac:dyDescent="0.55000000000000004">
      <c r="A11" s="2" t="s">
        <v>192</v>
      </c>
      <c r="C11" s="4" t="s">
        <v>312</v>
      </c>
      <c r="D11" s="4"/>
      <c r="E11" s="4" t="s">
        <v>193</v>
      </c>
      <c r="F11" s="4"/>
      <c r="G11" s="6">
        <v>15</v>
      </c>
      <c r="H11" s="4"/>
      <c r="I11" s="6">
        <v>0</v>
      </c>
      <c r="J11" s="4"/>
      <c r="K11" s="6">
        <v>0</v>
      </c>
      <c r="M11" s="3">
        <v>0</v>
      </c>
      <c r="O11" s="3">
        <v>263912670</v>
      </c>
      <c r="Q11" s="6">
        <v>0</v>
      </c>
      <c r="R11" s="4"/>
      <c r="S11" s="3">
        <v>263912670</v>
      </c>
    </row>
    <row r="12" spans="1:19" x14ac:dyDescent="0.55000000000000004">
      <c r="A12" s="2" t="s">
        <v>146</v>
      </c>
      <c r="C12" s="4" t="s">
        <v>312</v>
      </c>
      <c r="D12" s="4"/>
      <c r="E12" s="4" t="s">
        <v>148</v>
      </c>
      <c r="F12" s="4"/>
      <c r="G12" s="6">
        <v>16</v>
      </c>
      <c r="H12" s="4"/>
      <c r="I12" s="6">
        <v>337600136</v>
      </c>
      <c r="J12" s="4"/>
      <c r="K12" s="6">
        <v>0</v>
      </c>
      <c r="M12" s="3">
        <v>337600136</v>
      </c>
      <c r="O12" s="3">
        <v>2389386850</v>
      </c>
      <c r="Q12" s="6">
        <v>0</v>
      </c>
      <c r="R12" s="4"/>
      <c r="S12" s="3">
        <v>2389386850</v>
      </c>
    </row>
    <row r="13" spans="1:19" x14ac:dyDescent="0.55000000000000004">
      <c r="A13" s="2" t="s">
        <v>194</v>
      </c>
      <c r="C13" s="4" t="s">
        <v>312</v>
      </c>
      <c r="D13" s="4"/>
      <c r="E13" s="4" t="s">
        <v>195</v>
      </c>
      <c r="F13" s="4"/>
      <c r="G13" s="6">
        <v>15</v>
      </c>
      <c r="H13" s="4"/>
      <c r="I13" s="6">
        <v>0</v>
      </c>
      <c r="J13" s="4"/>
      <c r="K13" s="6">
        <v>0</v>
      </c>
      <c r="M13" s="3">
        <v>0</v>
      </c>
      <c r="O13" s="3">
        <v>6524065450</v>
      </c>
      <c r="Q13" s="6">
        <v>0</v>
      </c>
      <c r="R13" s="4"/>
      <c r="S13" s="3">
        <v>6524065450</v>
      </c>
    </row>
    <row r="14" spans="1:19" x14ac:dyDescent="0.55000000000000004">
      <c r="A14" s="2" t="s">
        <v>144</v>
      </c>
      <c r="C14" s="4" t="s">
        <v>312</v>
      </c>
      <c r="D14" s="4"/>
      <c r="E14" s="4" t="s">
        <v>145</v>
      </c>
      <c r="F14" s="4"/>
      <c r="G14" s="6">
        <v>15</v>
      </c>
      <c r="H14" s="4"/>
      <c r="I14" s="6">
        <v>7096874290</v>
      </c>
      <c r="J14" s="4"/>
      <c r="K14" s="6">
        <v>0</v>
      </c>
      <c r="M14" s="3">
        <v>7096874290</v>
      </c>
      <c r="O14" s="3">
        <v>69699259198</v>
      </c>
      <c r="Q14" s="6">
        <v>0</v>
      </c>
      <c r="R14" s="4"/>
      <c r="S14" s="3">
        <v>69699259198</v>
      </c>
    </row>
    <row r="15" spans="1:19" x14ac:dyDescent="0.55000000000000004">
      <c r="A15" s="2" t="s">
        <v>141</v>
      </c>
      <c r="C15" s="4" t="s">
        <v>312</v>
      </c>
      <c r="D15" s="4"/>
      <c r="E15" s="4" t="s">
        <v>143</v>
      </c>
      <c r="F15" s="4"/>
      <c r="G15" s="6">
        <v>15</v>
      </c>
      <c r="H15" s="4"/>
      <c r="I15" s="6">
        <v>5992294521</v>
      </c>
      <c r="J15" s="4"/>
      <c r="K15" s="6">
        <v>0</v>
      </c>
      <c r="M15" s="3">
        <v>5992294521</v>
      </c>
      <c r="O15" s="3">
        <v>33928479226</v>
      </c>
      <c r="Q15" s="6">
        <v>0</v>
      </c>
      <c r="R15" s="4"/>
      <c r="S15" s="3">
        <v>33928479226</v>
      </c>
    </row>
    <row r="16" spans="1:19" x14ac:dyDescent="0.55000000000000004">
      <c r="A16" s="2" t="s">
        <v>161</v>
      </c>
      <c r="C16" s="4" t="s">
        <v>312</v>
      </c>
      <c r="D16" s="4"/>
      <c r="E16" s="4" t="s">
        <v>160</v>
      </c>
      <c r="F16" s="4"/>
      <c r="G16" s="6">
        <v>18</v>
      </c>
      <c r="H16" s="4"/>
      <c r="I16" s="6">
        <v>366704794</v>
      </c>
      <c r="J16" s="4"/>
      <c r="K16" s="6">
        <v>0</v>
      </c>
      <c r="M16" s="3">
        <v>366704794</v>
      </c>
      <c r="O16" s="3">
        <v>1134614794</v>
      </c>
      <c r="Q16" s="6">
        <v>0</v>
      </c>
      <c r="R16" s="4"/>
      <c r="S16" s="3">
        <v>1134614794</v>
      </c>
    </row>
    <row r="17" spans="1:20" x14ac:dyDescent="0.55000000000000004">
      <c r="A17" s="2" t="s">
        <v>158</v>
      </c>
      <c r="C17" s="4" t="s">
        <v>312</v>
      </c>
      <c r="D17" s="4"/>
      <c r="E17" s="4" t="s">
        <v>160</v>
      </c>
      <c r="F17" s="4"/>
      <c r="G17" s="6">
        <v>18</v>
      </c>
      <c r="H17" s="4"/>
      <c r="I17" s="6">
        <v>733409589</v>
      </c>
      <c r="J17" s="4"/>
      <c r="K17" s="6">
        <v>0</v>
      </c>
      <c r="M17" s="3">
        <v>733409589</v>
      </c>
      <c r="O17" s="3">
        <v>2336391370</v>
      </c>
      <c r="Q17" s="6">
        <v>0</v>
      </c>
      <c r="R17" s="4"/>
      <c r="S17" s="3">
        <v>2336391370</v>
      </c>
    </row>
    <row r="18" spans="1:20" x14ac:dyDescent="0.55000000000000004">
      <c r="A18" s="2" t="s">
        <v>196</v>
      </c>
      <c r="C18" s="4" t="s">
        <v>312</v>
      </c>
      <c r="D18" s="4"/>
      <c r="E18" s="4" t="s">
        <v>197</v>
      </c>
      <c r="F18" s="4"/>
      <c r="G18" s="6">
        <v>19</v>
      </c>
      <c r="H18" s="4"/>
      <c r="I18" s="6">
        <v>0</v>
      </c>
      <c r="J18" s="4"/>
      <c r="K18" s="6">
        <v>0</v>
      </c>
      <c r="M18" s="3">
        <v>0</v>
      </c>
      <c r="O18" s="3">
        <v>4399517401</v>
      </c>
      <c r="Q18" s="6">
        <v>0</v>
      </c>
      <c r="R18" s="4"/>
      <c r="S18" s="3">
        <v>4399517401</v>
      </c>
    </row>
    <row r="19" spans="1:20" x14ac:dyDescent="0.55000000000000004">
      <c r="A19" s="2" t="s">
        <v>138</v>
      </c>
      <c r="C19" s="4" t="s">
        <v>312</v>
      </c>
      <c r="D19" s="4"/>
      <c r="E19" s="4" t="s">
        <v>140</v>
      </c>
      <c r="F19" s="4"/>
      <c r="G19" s="6">
        <v>16</v>
      </c>
      <c r="H19" s="4"/>
      <c r="I19" s="6">
        <v>1418057567</v>
      </c>
      <c r="J19" s="4"/>
      <c r="K19" s="6">
        <v>0</v>
      </c>
      <c r="M19" s="3">
        <v>1418057567</v>
      </c>
      <c r="O19" s="3">
        <v>4527119378</v>
      </c>
      <c r="Q19" s="6">
        <v>0</v>
      </c>
      <c r="R19" s="4"/>
      <c r="S19" s="3">
        <v>4527119378</v>
      </c>
    </row>
    <row r="20" spans="1:20" x14ac:dyDescent="0.55000000000000004">
      <c r="A20" s="2" t="s">
        <v>176</v>
      </c>
      <c r="C20" s="6">
        <v>1</v>
      </c>
      <c r="D20" s="4"/>
      <c r="E20" s="4" t="s">
        <v>312</v>
      </c>
      <c r="F20" s="4"/>
      <c r="G20" s="6">
        <v>8</v>
      </c>
      <c r="H20" s="4"/>
      <c r="I20" s="6">
        <v>1069292933</v>
      </c>
      <c r="J20" s="4"/>
      <c r="K20" s="6">
        <v>0</v>
      </c>
      <c r="M20" s="3">
        <v>1069292933</v>
      </c>
      <c r="O20" s="3">
        <v>29887900534</v>
      </c>
      <c r="Q20" s="6">
        <v>0</v>
      </c>
      <c r="R20" s="4"/>
      <c r="S20" s="3">
        <v>29887900534</v>
      </c>
    </row>
    <row r="21" spans="1:20" x14ac:dyDescent="0.55000000000000004">
      <c r="A21" s="2" t="s">
        <v>180</v>
      </c>
      <c r="C21" s="6">
        <v>17</v>
      </c>
      <c r="D21" s="4"/>
      <c r="E21" s="4" t="s">
        <v>312</v>
      </c>
      <c r="F21" s="4"/>
      <c r="G21" s="6">
        <v>10</v>
      </c>
      <c r="H21" s="4"/>
      <c r="I21" s="6">
        <v>1381201819</v>
      </c>
      <c r="J21" s="4"/>
      <c r="K21" s="6">
        <v>0</v>
      </c>
      <c r="M21" s="3">
        <v>1381201819</v>
      </c>
      <c r="O21" s="3">
        <v>9721017956</v>
      </c>
      <c r="Q21" s="6">
        <v>0</v>
      </c>
      <c r="R21" s="4"/>
      <c r="S21" s="3">
        <v>9721017956</v>
      </c>
    </row>
    <row r="22" spans="1:20" ht="24.75" thickBot="1" x14ac:dyDescent="0.6">
      <c r="C22" s="4"/>
      <c r="D22" s="4"/>
      <c r="E22" s="4"/>
      <c r="F22" s="4"/>
      <c r="G22" s="4"/>
      <c r="H22" s="4"/>
      <c r="I22" s="13">
        <f>SUM(I8:I21)</f>
        <v>24790380770</v>
      </c>
      <c r="J22" s="4"/>
      <c r="K22" s="13">
        <f>SUM(K8:K21)</f>
        <v>0</v>
      </c>
      <c r="M22" s="12">
        <f>SUM(M8:M21)</f>
        <v>24790380770</v>
      </c>
      <c r="O22" s="12">
        <f>SUM(O8:O21)</f>
        <v>215499348800</v>
      </c>
      <c r="Q22" s="12">
        <f>SUM(Q8:Q21)</f>
        <v>0</v>
      </c>
      <c r="S22" s="12">
        <f>SUM(S8:S21)</f>
        <v>215499348800</v>
      </c>
    </row>
    <row r="23" spans="1:20" ht="24.75" thickTop="1" x14ac:dyDescent="0.55000000000000004">
      <c r="M23" s="3"/>
      <c r="N23" s="3"/>
      <c r="O23" s="3"/>
      <c r="P23" s="3"/>
      <c r="Q23" s="3"/>
      <c r="R23" s="3"/>
      <c r="S23" s="3"/>
    </row>
    <row r="24" spans="1:20" x14ac:dyDescent="0.55000000000000004">
      <c r="M24" s="3"/>
      <c r="S24" s="3"/>
    </row>
    <row r="27" spans="1:20" x14ac:dyDescent="0.55000000000000004">
      <c r="M27" s="3"/>
      <c r="N27" s="3"/>
      <c r="O27" s="3"/>
      <c r="P27" s="3"/>
      <c r="Q27" s="3"/>
      <c r="R27" s="3"/>
      <c r="S27" s="3"/>
      <c r="T27" s="3">
        <f t="shared" ref="T27" si="0">SUM(T20:T21)</f>
        <v>0</v>
      </c>
    </row>
    <row r="28" spans="1:20" x14ac:dyDescent="0.55000000000000004">
      <c r="M28" s="3"/>
      <c r="S28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7"/>
  <sheetViews>
    <sheetView rightToLeft="1" topLeftCell="A67" workbookViewId="0">
      <selection activeCell="E78" sqref="E78"/>
    </sheetView>
  </sheetViews>
  <sheetFormatPr defaultRowHeight="24" x14ac:dyDescent="0.55000000000000004"/>
  <cols>
    <col min="1" max="1" width="29.14062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6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</row>
    <row r="3" spans="1:19" ht="24.75" x14ac:dyDescent="0.55000000000000004">
      <c r="D3" s="20" t="s">
        <v>183</v>
      </c>
      <c r="E3" s="20" t="s">
        <v>183</v>
      </c>
      <c r="F3" s="20" t="s">
        <v>183</v>
      </c>
      <c r="G3" s="20" t="s">
        <v>183</v>
      </c>
      <c r="H3" s="20" t="s">
        <v>183</v>
      </c>
    </row>
    <row r="4" spans="1:19" ht="24.75" x14ac:dyDescent="0.55000000000000004"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</row>
    <row r="6" spans="1:19" ht="24.75" x14ac:dyDescent="0.55000000000000004">
      <c r="A6" s="21" t="s">
        <v>3</v>
      </c>
      <c r="C6" s="22" t="s">
        <v>198</v>
      </c>
      <c r="D6" s="22" t="s">
        <v>198</v>
      </c>
      <c r="E6" s="22" t="s">
        <v>198</v>
      </c>
      <c r="F6" s="22" t="s">
        <v>198</v>
      </c>
      <c r="G6" s="22" t="s">
        <v>198</v>
      </c>
      <c r="H6" s="4"/>
      <c r="I6" s="22" t="s">
        <v>185</v>
      </c>
      <c r="J6" s="22" t="s">
        <v>185</v>
      </c>
      <c r="K6" s="22" t="s">
        <v>185</v>
      </c>
      <c r="L6" s="22" t="s">
        <v>185</v>
      </c>
      <c r="M6" s="22" t="s">
        <v>185</v>
      </c>
      <c r="N6" s="4"/>
      <c r="O6" s="22" t="s">
        <v>186</v>
      </c>
      <c r="P6" s="22" t="s">
        <v>186</v>
      </c>
      <c r="Q6" s="22" t="s">
        <v>186</v>
      </c>
      <c r="R6" s="22" t="s">
        <v>186</v>
      </c>
      <c r="S6" s="22" t="s">
        <v>186</v>
      </c>
    </row>
    <row r="7" spans="1:19" ht="24.75" x14ac:dyDescent="0.55000000000000004">
      <c r="A7" s="22" t="s">
        <v>3</v>
      </c>
      <c r="C7" s="22" t="s">
        <v>199</v>
      </c>
      <c r="D7" s="4"/>
      <c r="E7" s="22" t="s">
        <v>200</v>
      </c>
      <c r="F7" s="4"/>
      <c r="G7" s="22" t="s">
        <v>201</v>
      </c>
      <c r="H7" s="4"/>
      <c r="I7" s="22" t="s">
        <v>202</v>
      </c>
      <c r="J7" s="4"/>
      <c r="K7" s="22" t="s">
        <v>190</v>
      </c>
      <c r="L7" s="4"/>
      <c r="M7" s="22" t="s">
        <v>203</v>
      </c>
      <c r="N7" s="4"/>
      <c r="O7" s="22" t="s">
        <v>202</v>
      </c>
      <c r="P7" s="4"/>
      <c r="Q7" s="22" t="s">
        <v>190</v>
      </c>
      <c r="R7" s="4"/>
      <c r="S7" s="22" t="s">
        <v>203</v>
      </c>
    </row>
    <row r="8" spans="1:19" x14ac:dyDescent="0.55000000000000004">
      <c r="A8" s="2" t="s">
        <v>73</v>
      </c>
      <c r="C8" s="4" t="s">
        <v>153</v>
      </c>
      <c r="D8" s="4"/>
      <c r="E8" s="6">
        <v>20486190</v>
      </c>
      <c r="F8" s="4"/>
      <c r="G8" s="6">
        <v>4500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92187855000</v>
      </c>
      <c r="P8" s="4"/>
      <c r="Q8" s="6">
        <v>0</v>
      </c>
      <c r="R8" s="4"/>
      <c r="S8" s="6">
        <v>92187855000</v>
      </c>
    </row>
    <row r="9" spans="1:19" x14ac:dyDescent="0.55000000000000004">
      <c r="A9" s="2" t="s">
        <v>38</v>
      </c>
      <c r="C9" s="4" t="s">
        <v>204</v>
      </c>
      <c r="D9" s="4"/>
      <c r="E9" s="6">
        <v>10580735</v>
      </c>
      <c r="F9" s="4"/>
      <c r="G9" s="6">
        <v>1600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16929176000</v>
      </c>
      <c r="P9" s="4"/>
      <c r="Q9" s="6">
        <v>172161112</v>
      </c>
      <c r="R9" s="4"/>
      <c r="S9" s="6">
        <v>16757014888</v>
      </c>
    </row>
    <row r="10" spans="1:19" x14ac:dyDescent="0.55000000000000004">
      <c r="A10" s="2" t="s">
        <v>82</v>
      </c>
      <c r="C10" s="4" t="s">
        <v>205</v>
      </c>
      <c r="D10" s="4"/>
      <c r="E10" s="6">
        <v>26333329</v>
      </c>
      <c r="F10" s="4"/>
      <c r="G10" s="6">
        <v>300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7899998700</v>
      </c>
      <c r="P10" s="4"/>
      <c r="Q10" s="6">
        <v>0</v>
      </c>
      <c r="R10" s="4"/>
      <c r="S10" s="6">
        <v>7899998700</v>
      </c>
    </row>
    <row r="11" spans="1:19" x14ac:dyDescent="0.55000000000000004">
      <c r="A11" s="2" t="s">
        <v>18</v>
      </c>
      <c r="C11" s="4" t="s">
        <v>206</v>
      </c>
      <c r="D11" s="4"/>
      <c r="E11" s="6">
        <v>12000000</v>
      </c>
      <c r="F11" s="4"/>
      <c r="G11" s="6">
        <v>140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1680000000</v>
      </c>
      <c r="P11" s="4"/>
      <c r="Q11" s="6">
        <v>0</v>
      </c>
      <c r="R11" s="4"/>
      <c r="S11" s="6">
        <v>1680000000</v>
      </c>
    </row>
    <row r="12" spans="1:19" x14ac:dyDescent="0.55000000000000004">
      <c r="A12" s="2" t="s">
        <v>58</v>
      </c>
      <c r="C12" s="4" t="s">
        <v>207</v>
      </c>
      <c r="D12" s="4"/>
      <c r="E12" s="6">
        <v>9495314</v>
      </c>
      <c r="F12" s="4"/>
      <c r="G12" s="6">
        <v>500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4747657000</v>
      </c>
      <c r="P12" s="4"/>
      <c r="Q12" s="6">
        <v>0</v>
      </c>
      <c r="R12" s="4"/>
      <c r="S12" s="6">
        <v>4747657000</v>
      </c>
    </row>
    <row r="13" spans="1:19" x14ac:dyDescent="0.55000000000000004">
      <c r="A13" s="2" t="s">
        <v>57</v>
      </c>
      <c r="C13" s="4" t="s">
        <v>208</v>
      </c>
      <c r="D13" s="4"/>
      <c r="E13" s="6">
        <v>52995935</v>
      </c>
      <c r="F13" s="4"/>
      <c r="G13" s="6">
        <v>1100</v>
      </c>
      <c r="H13" s="4"/>
      <c r="I13" s="6">
        <v>58295528500</v>
      </c>
      <c r="J13" s="4"/>
      <c r="K13" s="6">
        <v>8082270913</v>
      </c>
      <c r="L13" s="4"/>
      <c r="M13" s="6">
        <v>50213257587</v>
      </c>
      <c r="N13" s="4"/>
      <c r="O13" s="6">
        <v>58295530706</v>
      </c>
      <c r="P13" s="4"/>
      <c r="Q13" s="6">
        <v>8082270913</v>
      </c>
      <c r="R13" s="4"/>
      <c r="S13" s="6">
        <v>50213257587</v>
      </c>
    </row>
    <row r="14" spans="1:19" x14ac:dyDescent="0.55000000000000004">
      <c r="A14" s="2" t="s">
        <v>56</v>
      </c>
      <c r="C14" s="4" t="s">
        <v>209</v>
      </c>
      <c r="D14" s="4"/>
      <c r="E14" s="6">
        <v>96432880</v>
      </c>
      <c r="F14" s="4"/>
      <c r="G14" s="6">
        <v>125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12054110000</v>
      </c>
      <c r="P14" s="4"/>
      <c r="Q14" s="6">
        <v>194945175</v>
      </c>
      <c r="R14" s="4"/>
      <c r="S14" s="6">
        <v>11859164825</v>
      </c>
    </row>
    <row r="15" spans="1:19" x14ac:dyDescent="0.55000000000000004">
      <c r="A15" s="2" t="s">
        <v>60</v>
      </c>
      <c r="C15" s="4" t="s">
        <v>210</v>
      </c>
      <c r="D15" s="4"/>
      <c r="E15" s="6">
        <v>40664165</v>
      </c>
      <c r="F15" s="4"/>
      <c r="G15" s="6">
        <v>2000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81328330000</v>
      </c>
      <c r="P15" s="4"/>
      <c r="Q15" s="6">
        <v>0</v>
      </c>
      <c r="R15" s="4"/>
      <c r="S15" s="6">
        <v>81328330000</v>
      </c>
    </row>
    <row r="16" spans="1:19" x14ac:dyDescent="0.55000000000000004">
      <c r="A16" s="2" t="s">
        <v>85</v>
      </c>
      <c r="C16" s="4" t="s">
        <v>211</v>
      </c>
      <c r="D16" s="4"/>
      <c r="E16" s="6">
        <v>32936086</v>
      </c>
      <c r="F16" s="4"/>
      <c r="G16" s="6">
        <v>280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9222104080</v>
      </c>
      <c r="P16" s="4"/>
      <c r="Q16" s="6">
        <v>0</v>
      </c>
      <c r="R16" s="4"/>
      <c r="S16" s="6">
        <v>9222104080</v>
      </c>
    </row>
    <row r="17" spans="1:19" x14ac:dyDescent="0.55000000000000004">
      <c r="A17" s="2" t="s">
        <v>39</v>
      </c>
      <c r="C17" s="4" t="s">
        <v>211</v>
      </c>
      <c r="D17" s="4"/>
      <c r="E17" s="6">
        <v>11693117</v>
      </c>
      <c r="F17" s="4"/>
      <c r="G17" s="6">
        <v>550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6431220822</v>
      </c>
      <c r="P17" s="4"/>
      <c r="Q17" s="6">
        <v>125255350</v>
      </c>
      <c r="R17" s="4"/>
      <c r="S17" s="6">
        <v>6305959000</v>
      </c>
    </row>
    <row r="18" spans="1:19" x14ac:dyDescent="0.55000000000000004">
      <c r="A18" s="2" t="s">
        <v>88</v>
      </c>
      <c r="C18" s="4" t="s">
        <v>212</v>
      </c>
      <c r="D18" s="4"/>
      <c r="E18" s="6">
        <v>10190365</v>
      </c>
      <c r="F18" s="4"/>
      <c r="G18" s="6">
        <v>500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5095182500</v>
      </c>
      <c r="P18" s="4"/>
      <c r="Q18" s="6">
        <v>0</v>
      </c>
      <c r="R18" s="4"/>
      <c r="S18" s="6">
        <v>5095182500</v>
      </c>
    </row>
    <row r="19" spans="1:19" x14ac:dyDescent="0.55000000000000004">
      <c r="A19" s="2" t="s">
        <v>91</v>
      </c>
      <c r="C19" s="4" t="s">
        <v>213</v>
      </c>
      <c r="D19" s="4"/>
      <c r="E19" s="6">
        <v>4400000</v>
      </c>
      <c r="F19" s="4"/>
      <c r="G19" s="6">
        <v>73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321200000</v>
      </c>
      <c r="P19" s="4"/>
      <c r="Q19" s="6">
        <v>22504459</v>
      </c>
      <c r="R19" s="4"/>
      <c r="S19" s="6">
        <v>298695541</v>
      </c>
    </row>
    <row r="20" spans="1:19" x14ac:dyDescent="0.55000000000000004">
      <c r="A20" s="2" t="s">
        <v>43</v>
      </c>
      <c r="C20" s="4" t="s">
        <v>214</v>
      </c>
      <c r="D20" s="4"/>
      <c r="E20" s="6">
        <v>41280358</v>
      </c>
      <c r="F20" s="4"/>
      <c r="G20" s="6">
        <v>600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24768214800</v>
      </c>
      <c r="P20" s="4"/>
      <c r="Q20" s="6">
        <v>0</v>
      </c>
      <c r="R20" s="4"/>
      <c r="S20" s="6">
        <v>24768214800</v>
      </c>
    </row>
    <row r="21" spans="1:19" x14ac:dyDescent="0.55000000000000004">
      <c r="A21" s="2" t="s">
        <v>32</v>
      </c>
      <c r="C21" s="4" t="s">
        <v>215</v>
      </c>
      <c r="D21" s="4"/>
      <c r="E21" s="6">
        <v>11020888</v>
      </c>
      <c r="F21" s="4"/>
      <c r="G21" s="6">
        <v>1220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13445483360</v>
      </c>
      <c r="P21" s="4"/>
      <c r="Q21" s="6">
        <v>0</v>
      </c>
      <c r="R21" s="4"/>
      <c r="S21" s="6">
        <v>13445483360</v>
      </c>
    </row>
    <row r="22" spans="1:19" x14ac:dyDescent="0.55000000000000004">
      <c r="A22" s="2" t="s">
        <v>89</v>
      </c>
      <c r="C22" s="4" t="s">
        <v>216</v>
      </c>
      <c r="D22" s="4"/>
      <c r="E22" s="6">
        <v>1506553</v>
      </c>
      <c r="F22" s="4"/>
      <c r="G22" s="6">
        <v>1781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2683170893</v>
      </c>
      <c r="P22" s="4"/>
      <c r="Q22" s="6">
        <v>0</v>
      </c>
      <c r="R22" s="4"/>
      <c r="S22" s="6">
        <v>2683170893</v>
      </c>
    </row>
    <row r="23" spans="1:19" x14ac:dyDescent="0.55000000000000004">
      <c r="A23" s="2" t="s">
        <v>63</v>
      </c>
      <c r="C23" s="4" t="s">
        <v>217</v>
      </c>
      <c r="D23" s="4"/>
      <c r="E23" s="6">
        <v>4525772</v>
      </c>
      <c r="F23" s="4"/>
      <c r="G23" s="6">
        <v>2600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11767007200</v>
      </c>
      <c r="P23" s="4"/>
      <c r="Q23" s="6">
        <v>0</v>
      </c>
      <c r="R23" s="4"/>
      <c r="S23" s="6">
        <v>11767007200</v>
      </c>
    </row>
    <row r="24" spans="1:19" x14ac:dyDescent="0.55000000000000004">
      <c r="A24" s="2" t="s">
        <v>218</v>
      </c>
      <c r="C24" s="4" t="s">
        <v>219</v>
      </c>
      <c r="D24" s="4"/>
      <c r="E24" s="6">
        <v>1106440</v>
      </c>
      <c r="F24" s="4"/>
      <c r="G24" s="6">
        <v>1450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1604338000</v>
      </c>
      <c r="P24" s="4"/>
      <c r="Q24" s="6">
        <v>0</v>
      </c>
      <c r="R24" s="4"/>
      <c r="S24" s="6">
        <v>1604338000</v>
      </c>
    </row>
    <row r="25" spans="1:19" x14ac:dyDescent="0.55000000000000004">
      <c r="A25" s="2" t="s">
        <v>62</v>
      </c>
      <c r="C25" s="4" t="s">
        <v>220</v>
      </c>
      <c r="D25" s="4"/>
      <c r="E25" s="6">
        <v>1023131</v>
      </c>
      <c r="F25" s="4"/>
      <c r="G25" s="6">
        <v>3470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3550264570</v>
      </c>
      <c r="P25" s="4"/>
      <c r="Q25" s="6">
        <v>0</v>
      </c>
      <c r="R25" s="4"/>
      <c r="S25" s="6">
        <v>3550264570</v>
      </c>
    </row>
    <row r="26" spans="1:19" x14ac:dyDescent="0.55000000000000004">
      <c r="A26" s="2" t="s">
        <v>52</v>
      </c>
      <c r="C26" s="4" t="s">
        <v>221</v>
      </c>
      <c r="D26" s="4"/>
      <c r="E26" s="6">
        <v>538214</v>
      </c>
      <c r="F26" s="4"/>
      <c r="G26" s="6">
        <v>51968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27969905152</v>
      </c>
      <c r="P26" s="4"/>
      <c r="Q26" s="6">
        <v>95135742</v>
      </c>
      <c r="R26" s="4"/>
      <c r="S26" s="6">
        <v>27874769410</v>
      </c>
    </row>
    <row r="27" spans="1:19" x14ac:dyDescent="0.55000000000000004">
      <c r="A27" s="2" t="s">
        <v>21</v>
      </c>
      <c r="C27" s="4" t="s">
        <v>210</v>
      </c>
      <c r="D27" s="4"/>
      <c r="E27" s="6">
        <v>10125945</v>
      </c>
      <c r="F27" s="4"/>
      <c r="G27" s="6">
        <v>4175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42275820375</v>
      </c>
      <c r="P27" s="4"/>
      <c r="Q27" s="6">
        <v>0</v>
      </c>
      <c r="R27" s="4"/>
      <c r="S27" s="6">
        <v>42275820375</v>
      </c>
    </row>
    <row r="28" spans="1:19" x14ac:dyDescent="0.55000000000000004">
      <c r="A28" s="2" t="s">
        <v>84</v>
      </c>
      <c r="C28" s="4" t="s">
        <v>222</v>
      </c>
      <c r="D28" s="4"/>
      <c r="E28" s="6">
        <v>20837840</v>
      </c>
      <c r="F28" s="4"/>
      <c r="G28" s="6">
        <v>2130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44384599200</v>
      </c>
      <c r="P28" s="4"/>
      <c r="Q28" s="6">
        <v>0</v>
      </c>
      <c r="R28" s="4"/>
      <c r="S28" s="6">
        <v>44384599200</v>
      </c>
    </row>
    <row r="29" spans="1:19" x14ac:dyDescent="0.55000000000000004">
      <c r="A29" s="2" t="s">
        <v>223</v>
      </c>
      <c r="C29" s="4" t="s">
        <v>222</v>
      </c>
      <c r="D29" s="4"/>
      <c r="E29" s="6">
        <v>3856252</v>
      </c>
      <c r="F29" s="4"/>
      <c r="G29" s="6">
        <v>1300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5013127600</v>
      </c>
      <c r="P29" s="4"/>
      <c r="Q29" s="6">
        <v>0</v>
      </c>
      <c r="R29" s="4"/>
      <c r="S29" s="6">
        <v>5013127600</v>
      </c>
    </row>
    <row r="30" spans="1:19" x14ac:dyDescent="0.55000000000000004">
      <c r="A30" s="2" t="s">
        <v>75</v>
      </c>
      <c r="C30" s="4" t="s">
        <v>224</v>
      </c>
      <c r="D30" s="4"/>
      <c r="E30" s="6">
        <v>146149622</v>
      </c>
      <c r="F30" s="4"/>
      <c r="G30" s="6">
        <v>400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58459848800</v>
      </c>
      <c r="P30" s="4"/>
      <c r="Q30" s="6">
        <v>1138573281</v>
      </c>
      <c r="R30" s="4"/>
      <c r="S30" s="6">
        <v>57321275519</v>
      </c>
    </row>
    <row r="31" spans="1:19" x14ac:dyDescent="0.55000000000000004">
      <c r="A31" s="2" t="s">
        <v>72</v>
      </c>
      <c r="C31" s="4" t="s">
        <v>225</v>
      </c>
      <c r="D31" s="4"/>
      <c r="E31" s="6">
        <v>89098294</v>
      </c>
      <c r="F31" s="4"/>
      <c r="G31" s="6">
        <v>800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71278635200</v>
      </c>
      <c r="P31" s="4"/>
      <c r="Q31" s="6">
        <v>0</v>
      </c>
      <c r="R31" s="4"/>
      <c r="S31" s="6">
        <v>71278635200</v>
      </c>
    </row>
    <row r="32" spans="1:19" x14ac:dyDescent="0.55000000000000004">
      <c r="A32" s="2" t="s">
        <v>31</v>
      </c>
      <c r="C32" s="4" t="s">
        <v>226</v>
      </c>
      <c r="D32" s="4"/>
      <c r="E32" s="6">
        <v>3888326</v>
      </c>
      <c r="F32" s="4"/>
      <c r="G32" s="6">
        <v>5200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20219295200</v>
      </c>
      <c r="P32" s="4"/>
      <c r="Q32" s="6">
        <v>0</v>
      </c>
      <c r="R32" s="4"/>
      <c r="S32" s="6">
        <v>20219295200</v>
      </c>
    </row>
    <row r="33" spans="1:19" x14ac:dyDescent="0.55000000000000004">
      <c r="A33" s="2" t="s">
        <v>16</v>
      </c>
      <c r="C33" s="4" t="s">
        <v>211</v>
      </c>
      <c r="D33" s="4"/>
      <c r="E33" s="6">
        <v>242400000</v>
      </c>
      <c r="F33" s="4"/>
      <c r="G33" s="6">
        <v>3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727200000</v>
      </c>
      <c r="P33" s="4"/>
      <c r="Q33" s="6">
        <v>0</v>
      </c>
      <c r="R33" s="4"/>
      <c r="S33" s="6">
        <v>727200000</v>
      </c>
    </row>
    <row r="34" spans="1:19" x14ac:dyDescent="0.55000000000000004">
      <c r="A34" s="2" t="s">
        <v>17</v>
      </c>
      <c r="C34" s="4" t="s">
        <v>211</v>
      </c>
      <c r="D34" s="4"/>
      <c r="E34" s="6">
        <v>75603088</v>
      </c>
      <c r="F34" s="4"/>
      <c r="G34" s="6">
        <v>11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831633968</v>
      </c>
      <c r="P34" s="4"/>
      <c r="Q34" s="6">
        <v>16197035</v>
      </c>
      <c r="R34" s="4"/>
      <c r="S34" s="6">
        <v>815436933</v>
      </c>
    </row>
    <row r="35" spans="1:19" x14ac:dyDescent="0.55000000000000004">
      <c r="A35" s="2" t="s">
        <v>50</v>
      </c>
      <c r="C35" s="4" t="s">
        <v>227</v>
      </c>
      <c r="D35" s="4"/>
      <c r="E35" s="6">
        <v>69831606</v>
      </c>
      <c r="F35" s="4"/>
      <c r="G35" s="6">
        <v>350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24441062100</v>
      </c>
      <c r="P35" s="4"/>
      <c r="Q35" s="6">
        <v>0</v>
      </c>
      <c r="R35" s="4"/>
      <c r="S35" s="6">
        <v>24441062100</v>
      </c>
    </row>
    <row r="36" spans="1:19" x14ac:dyDescent="0.55000000000000004">
      <c r="A36" s="2" t="s">
        <v>28</v>
      </c>
      <c r="C36" s="4" t="s">
        <v>228</v>
      </c>
      <c r="D36" s="4"/>
      <c r="E36" s="6">
        <v>3006727</v>
      </c>
      <c r="F36" s="4"/>
      <c r="G36" s="6">
        <v>23000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69154721000</v>
      </c>
      <c r="P36" s="4"/>
      <c r="Q36" s="6">
        <v>0</v>
      </c>
      <c r="R36" s="4"/>
      <c r="S36" s="6">
        <v>69154721000</v>
      </c>
    </row>
    <row r="37" spans="1:19" x14ac:dyDescent="0.55000000000000004">
      <c r="A37" s="2" t="s">
        <v>69</v>
      </c>
      <c r="C37" s="4" t="s">
        <v>229</v>
      </c>
      <c r="D37" s="4"/>
      <c r="E37" s="6">
        <v>1200000</v>
      </c>
      <c r="F37" s="4"/>
      <c r="G37" s="6">
        <v>1100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1320000000</v>
      </c>
      <c r="P37" s="4"/>
      <c r="Q37" s="6">
        <v>0</v>
      </c>
      <c r="R37" s="4"/>
      <c r="S37" s="6">
        <v>1320000000</v>
      </c>
    </row>
    <row r="38" spans="1:19" x14ac:dyDescent="0.55000000000000004">
      <c r="A38" s="2" t="s">
        <v>25</v>
      </c>
      <c r="C38" s="4" t="s">
        <v>230</v>
      </c>
      <c r="D38" s="4"/>
      <c r="E38" s="6">
        <v>8755105</v>
      </c>
      <c r="F38" s="4"/>
      <c r="G38" s="6">
        <v>13500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118193917500</v>
      </c>
      <c r="P38" s="4"/>
      <c r="Q38" s="6">
        <v>13546786178</v>
      </c>
      <c r="R38" s="4"/>
      <c r="S38" s="6">
        <v>104647131322</v>
      </c>
    </row>
    <row r="39" spans="1:19" x14ac:dyDescent="0.55000000000000004">
      <c r="A39" s="2" t="s">
        <v>79</v>
      </c>
      <c r="C39" s="4" t="s">
        <v>231</v>
      </c>
      <c r="D39" s="4"/>
      <c r="E39" s="6">
        <v>6700000</v>
      </c>
      <c r="F39" s="4"/>
      <c r="G39" s="6">
        <v>3530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23651000000</v>
      </c>
      <c r="P39" s="4"/>
      <c r="Q39" s="6">
        <v>2998811005</v>
      </c>
      <c r="R39" s="4"/>
      <c r="S39" s="6">
        <v>20652188995</v>
      </c>
    </row>
    <row r="40" spans="1:19" x14ac:dyDescent="0.55000000000000004">
      <c r="A40" s="2" t="s">
        <v>20</v>
      </c>
      <c r="C40" s="4" t="s">
        <v>232</v>
      </c>
      <c r="D40" s="4"/>
      <c r="E40" s="6">
        <v>3999999</v>
      </c>
      <c r="F40" s="4"/>
      <c r="G40" s="6">
        <v>3850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15400004564</v>
      </c>
      <c r="P40" s="4"/>
      <c r="Q40" s="6">
        <v>0</v>
      </c>
      <c r="R40" s="4"/>
      <c r="S40" s="6">
        <v>15399996150</v>
      </c>
    </row>
    <row r="41" spans="1:19" x14ac:dyDescent="0.55000000000000004">
      <c r="A41" s="2" t="s">
        <v>22</v>
      </c>
      <c r="C41" s="4" t="s">
        <v>211</v>
      </c>
      <c r="D41" s="4"/>
      <c r="E41" s="6">
        <v>5691313</v>
      </c>
      <c r="F41" s="4"/>
      <c r="G41" s="6">
        <v>14130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80418252690</v>
      </c>
      <c r="P41" s="4"/>
      <c r="Q41" s="6">
        <v>0</v>
      </c>
      <c r="R41" s="4"/>
      <c r="S41" s="6">
        <v>80418252690</v>
      </c>
    </row>
    <row r="42" spans="1:19" x14ac:dyDescent="0.55000000000000004">
      <c r="A42" s="2" t="s">
        <v>68</v>
      </c>
      <c r="C42" s="4" t="s">
        <v>233</v>
      </c>
      <c r="D42" s="4"/>
      <c r="E42" s="6">
        <v>42700000</v>
      </c>
      <c r="F42" s="4"/>
      <c r="G42" s="6">
        <v>600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25620000000</v>
      </c>
      <c r="P42" s="4"/>
      <c r="Q42" s="6">
        <v>0</v>
      </c>
      <c r="R42" s="4"/>
      <c r="S42" s="6">
        <v>25620000000</v>
      </c>
    </row>
    <row r="43" spans="1:19" x14ac:dyDescent="0.55000000000000004">
      <c r="A43" s="2" t="s">
        <v>86</v>
      </c>
      <c r="C43" s="4" t="s">
        <v>234</v>
      </c>
      <c r="D43" s="4"/>
      <c r="E43" s="6">
        <v>18133040</v>
      </c>
      <c r="F43" s="4"/>
      <c r="G43" s="6">
        <v>5000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90665200000</v>
      </c>
      <c r="P43" s="4"/>
      <c r="Q43" s="6">
        <v>0</v>
      </c>
      <c r="R43" s="4"/>
      <c r="S43" s="6">
        <v>90665200000</v>
      </c>
    </row>
    <row r="44" spans="1:19" x14ac:dyDescent="0.55000000000000004">
      <c r="A44" s="2" t="s">
        <v>65</v>
      </c>
      <c r="C44" s="4" t="s">
        <v>217</v>
      </c>
      <c r="D44" s="4"/>
      <c r="E44" s="6">
        <v>1312300</v>
      </c>
      <c r="F44" s="4"/>
      <c r="G44" s="6">
        <v>2080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2729584000</v>
      </c>
      <c r="P44" s="4"/>
      <c r="Q44" s="6">
        <v>0</v>
      </c>
      <c r="R44" s="4"/>
      <c r="S44" s="6">
        <v>2729584000</v>
      </c>
    </row>
    <row r="45" spans="1:19" x14ac:dyDescent="0.55000000000000004">
      <c r="A45" s="2" t="s">
        <v>66</v>
      </c>
      <c r="C45" s="4" t="s">
        <v>235</v>
      </c>
      <c r="D45" s="4"/>
      <c r="E45" s="6">
        <v>1593955</v>
      </c>
      <c r="F45" s="4"/>
      <c r="G45" s="6">
        <v>1650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2630025750</v>
      </c>
      <c r="P45" s="4"/>
      <c r="Q45" s="6">
        <v>0</v>
      </c>
      <c r="R45" s="4"/>
      <c r="S45" s="6">
        <v>2630025750</v>
      </c>
    </row>
    <row r="46" spans="1:19" x14ac:dyDescent="0.55000000000000004">
      <c r="A46" s="2" t="s">
        <v>64</v>
      </c>
      <c r="C46" s="4" t="s">
        <v>236</v>
      </c>
      <c r="D46" s="4"/>
      <c r="E46" s="6">
        <v>45861974</v>
      </c>
      <c r="F46" s="4"/>
      <c r="G46" s="6">
        <v>2200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100896350993</v>
      </c>
      <c r="P46" s="4"/>
      <c r="Q46" s="6">
        <v>0</v>
      </c>
      <c r="R46" s="4"/>
      <c r="S46" s="6">
        <v>100896342800</v>
      </c>
    </row>
    <row r="47" spans="1:19" x14ac:dyDescent="0.55000000000000004">
      <c r="A47" s="2" t="s">
        <v>51</v>
      </c>
      <c r="C47" s="4" t="s">
        <v>237</v>
      </c>
      <c r="D47" s="4"/>
      <c r="E47" s="6">
        <v>11144108</v>
      </c>
      <c r="F47" s="4"/>
      <c r="G47" s="6">
        <v>2050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22845421400</v>
      </c>
      <c r="P47" s="4"/>
      <c r="Q47" s="6">
        <v>0</v>
      </c>
      <c r="R47" s="4"/>
      <c r="S47" s="6">
        <v>22845421400</v>
      </c>
    </row>
    <row r="48" spans="1:19" x14ac:dyDescent="0.55000000000000004">
      <c r="A48" s="2" t="s">
        <v>80</v>
      </c>
      <c r="C48" s="4" t="s">
        <v>238</v>
      </c>
      <c r="D48" s="4"/>
      <c r="E48" s="6">
        <v>410000</v>
      </c>
      <c r="F48" s="4"/>
      <c r="G48" s="6">
        <v>2600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1066000000</v>
      </c>
      <c r="P48" s="4"/>
      <c r="Q48" s="6">
        <v>0</v>
      </c>
      <c r="R48" s="4"/>
      <c r="S48" s="6">
        <v>1066000000</v>
      </c>
    </row>
    <row r="49" spans="1:19" x14ac:dyDescent="0.55000000000000004">
      <c r="A49" s="2" t="s">
        <v>76</v>
      </c>
      <c r="C49" s="4" t="s">
        <v>239</v>
      </c>
      <c r="D49" s="4"/>
      <c r="E49" s="6">
        <v>7985588</v>
      </c>
      <c r="F49" s="4"/>
      <c r="G49" s="6">
        <v>1400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11179823200</v>
      </c>
      <c r="P49" s="4"/>
      <c r="Q49" s="6">
        <v>0</v>
      </c>
      <c r="R49" s="4"/>
      <c r="S49" s="6">
        <v>11179823200</v>
      </c>
    </row>
    <row r="50" spans="1:19" x14ac:dyDescent="0.55000000000000004">
      <c r="A50" s="2" t="s">
        <v>240</v>
      </c>
      <c r="C50" s="4" t="s">
        <v>241</v>
      </c>
      <c r="D50" s="4"/>
      <c r="E50" s="6">
        <v>500000</v>
      </c>
      <c r="F50" s="4"/>
      <c r="G50" s="6">
        <v>1200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600000000</v>
      </c>
      <c r="P50" s="4"/>
      <c r="Q50" s="6">
        <v>0</v>
      </c>
      <c r="R50" s="4"/>
      <c r="S50" s="6">
        <v>600000000</v>
      </c>
    </row>
    <row r="51" spans="1:19" x14ac:dyDescent="0.55000000000000004">
      <c r="A51" s="2" t="s">
        <v>81</v>
      </c>
      <c r="C51" s="4" t="s">
        <v>242</v>
      </c>
      <c r="D51" s="4"/>
      <c r="E51" s="6">
        <v>64282163</v>
      </c>
      <c r="F51" s="4"/>
      <c r="G51" s="6">
        <v>1800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115707893400</v>
      </c>
      <c r="P51" s="4"/>
      <c r="Q51" s="6">
        <v>0</v>
      </c>
      <c r="R51" s="4"/>
      <c r="S51" s="6">
        <v>115707893400</v>
      </c>
    </row>
    <row r="52" spans="1:19" x14ac:dyDescent="0.55000000000000004">
      <c r="A52" s="2" t="s">
        <v>44</v>
      </c>
      <c r="C52" s="4" t="s">
        <v>226</v>
      </c>
      <c r="D52" s="4"/>
      <c r="E52" s="6">
        <v>10378060</v>
      </c>
      <c r="F52" s="4"/>
      <c r="G52" s="6">
        <v>300</v>
      </c>
      <c r="H52" s="4"/>
      <c r="I52" s="6">
        <v>0</v>
      </c>
      <c r="J52" s="4"/>
      <c r="K52" s="6">
        <v>0</v>
      </c>
      <c r="L52" s="4"/>
      <c r="M52" s="6">
        <v>0</v>
      </c>
      <c r="N52" s="4"/>
      <c r="O52" s="6">
        <v>3113418000</v>
      </c>
      <c r="P52" s="4"/>
      <c r="Q52" s="6">
        <v>58585823</v>
      </c>
      <c r="R52" s="4"/>
      <c r="S52" s="6">
        <v>3054832177</v>
      </c>
    </row>
    <row r="53" spans="1:19" x14ac:dyDescent="0.55000000000000004">
      <c r="A53" s="2" t="s">
        <v>27</v>
      </c>
      <c r="C53" s="4" t="s">
        <v>222</v>
      </c>
      <c r="D53" s="4"/>
      <c r="E53" s="6">
        <v>1435732</v>
      </c>
      <c r="F53" s="4"/>
      <c r="G53" s="6">
        <v>6500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9332258000</v>
      </c>
      <c r="P53" s="4"/>
      <c r="Q53" s="6">
        <v>0</v>
      </c>
      <c r="R53" s="4"/>
      <c r="S53" s="6">
        <v>9332258000</v>
      </c>
    </row>
    <row r="54" spans="1:19" x14ac:dyDescent="0.55000000000000004">
      <c r="A54" s="2" t="s">
        <v>71</v>
      </c>
      <c r="C54" s="4" t="s">
        <v>226</v>
      </c>
      <c r="D54" s="4"/>
      <c r="E54" s="6">
        <v>7509810</v>
      </c>
      <c r="F54" s="4"/>
      <c r="G54" s="6">
        <v>2000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15019620000</v>
      </c>
      <c r="P54" s="4"/>
      <c r="Q54" s="6">
        <v>0</v>
      </c>
      <c r="R54" s="4"/>
      <c r="S54" s="6">
        <v>15019620000</v>
      </c>
    </row>
    <row r="55" spans="1:19" x14ac:dyDescent="0.55000000000000004">
      <c r="A55" s="2" t="s">
        <v>243</v>
      </c>
      <c r="C55" s="4" t="s">
        <v>244</v>
      </c>
      <c r="D55" s="4"/>
      <c r="E55" s="6">
        <v>4810894</v>
      </c>
      <c r="F55" s="4"/>
      <c r="G55" s="6">
        <v>138</v>
      </c>
      <c r="H55" s="4"/>
      <c r="I55" s="6">
        <v>0</v>
      </c>
      <c r="J55" s="4"/>
      <c r="K55" s="6">
        <v>0</v>
      </c>
      <c r="L55" s="4"/>
      <c r="M55" s="6">
        <v>0</v>
      </c>
      <c r="N55" s="4"/>
      <c r="O55" s="6">
        <v>663903372</v>
      </c>
      <c r="P55" s="4"/>
      <c r="Q55" s="6">
        <v>0</v>
      </c>
      <c r="R55" s="4"/>
      <c r="S55" s="6">
        <v>663903372</v>
      </c>
    </row>
    <row r="56" spans="1:19" x14ac:dyDescent="0.55000000000000004">
      <c r="A56" s="2" t="s">
        <v>77</v>
      </c>
      <c r="C56" s="4" t="s">
        <v>245</v>
      </c>
      <c r="D56" s="4"/>
      <c r="E56" s="6">
        <v>35010621</v>
      </c>
      <c r="F56" s="4"/>
      <c r="G56" s="6">
        <v>400</v>
      </c>
      <c r="H56" s="4"/>
      <c r="I56" s="6">
        <v>0</v>
      </c>
      <c r="J56" s="4"/>
      <c r="K56" s="6">
        <v>0</v>
      </c>
      <c r="L56" s="4"/>
      <c r="M56" s="6">
        <v>0</v>
      </c>
      <c r="N56" s="4"/>
      <c r="O56" s="6">
        <v>14004248400</v>
      </c>
      <c r="P56" s="4"/>
      <c r="Q56" s="6">
        <v>472678139</v>
      </c>
      <c r="R56" s="4"/>
      <c r="S56" s="6">
        <v>13531570261</v>
      </c>
    </row>
    <row r="57" spans="1:19" x14ac:dyDescent="0.55000000000000004">
      <c r="A57" s="2" t="s">
        <v>24</v>
      </c>
      <c r="C57" s="4" t="s">
        <v>232</v>
      </c>
      <c r="D57" s="4"/>
      <c r="E57" s="6">
        <v>2400000</v>
      </c>
      <c r="F57" s="4"/>
      <c r="G57" s="6">
        <v>20000</v>
      </c>
      <c r="H57" s="4"/>
      <c r="I57" s="6">
        <v>0</v>
      </c>
      <c r="J57" s="4"/>
      <c r="K57" s="6">
        <v>0</v>
      </c>
      <c r="L57" s="4"/>
      <c r="M57" s="6">
        <v>0</v>
      </c>
      <c r="N57" s="4"/>
      <c r="O57" s="6">
        <v>48000000000</v>
      </c>
      <c r="P57" s="4"/>
      <c r="Q57" s="6">
        <v>0</v>
      </c>
      <c r="R57" s="4"/>
      <c r="S57" s="6">
        <v>48000000000</v>
      </c>
    </row>
    <row r="58" spans="1:19" x14ac:dyDescent="0.55000000000000004">
      <c r="A58" s="2" t="s">
        <v>37</v>
      </c>
      <c r="C58" s="4" t="s">
        <v>246</v>
      </c>
      <c r="D58" s="4"/>
      <c r="E58" s="6">
        <v>26417969</v>
      </c>
      <c r="F58" s="4"/>
      <c r="G58" s="6">
        <v>84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2219112485</v>
      </c>
      <c r="P58" s="4"/>
      <c r="Q58" s="6">
        <v>0</v>
      </c>
      <c r="R58" s="4"/>
      <c r="S58" s="6">
        <v>2219109396</v>
      </c>
    </row>
    <row r="59" spans="1:19" x14ac:dyDescent="0.55000000000000004">
      <c r="A59" s="2" t="s">
        <v>30</v>
      </c>
      <c r="C59" s="4" t="s">
        <v>247</v>
      </c>
      <c r="D59" s="4"/>
      <c r="E59" s="6">
        <v>5988099</v>
      </c>
      <c r="F59" s="4"/>
      <c r="G59" s="6">
        <v>14200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85031005800</v>
      </c>
      <c r="P59" s="4"/>
      <c r="Q59" s="6">
        <v>0</v>
      </c>
      <c r="R59" s="4"/>
      <c r="S59" s="6">
        <v>85031005800</v>
      </c>
    </row>
    <row r="60" spans="1:19" x14ac:dyDescent="0.55000000000000004">
      <c r="A60" s="2" t="s">
        <v>34</v>
      </c>
      <c r="C60" s="4" t="s">
        <v>248</v>
      </c>
      <c r="D60" s="4"/>
      <c r="E60" s="6">
        <v>3892776</v>
      </c>
      <c r="F60" s="4"/>
      <c r="G60" s="6">
        <v>10000</v>
      </c>
      <c r="H60" s="4"/>
      <c r="I60" s="6">
        <v>0</v>
      </c>
      <c r="J60" s="4"/>
      <c r="K60" s="6">
        <v>0</v>
      </c>
      <c r="L60" s="4"/>
      <c r="M60" s="6">
        <v>0</v>
      </c>
      <c r="N60" s="4"/>
      <c r="O60" s="6">
        <v>38927760000</v>
      </c>
      <c r="P60" s="4"/>
      <c r="Q60" s="6">
        <v>0</v>
      </c>
      <c r="R60" s="4"/>
      <c r="S60" s="6">
        <v>38927760000</v>
      </c>
    </row>
    <row r="61" spans="1:19" x14ac:dyDescent="0.55000000000000004">
      <c r="A61" s="2" t="s">
        <v>33</v>
      </c>
      <c r="C61" s="4" t="s">
        <v>246</v>
      </c>
      <c r="D61" s="4"/>
      <c r="E61" s="6">
        <v>10223133</v>
      </c>
      <c r="F61" s="4"/>
      <c r="G61" s="6">
        <v>1868</v>
      </c>
      <c r="H61" s="4"/>
      <c r="I61" s="6">
        <v>0</v>
      </c>
      <c r="J61" s="4"/>
      <c r="K61" s="6">
        <v>0</v>
      </c>
      <c r="L61" s="4"/>
      <c r="M61" s="6">
        <v>0</v>
      </c>
      <c r="N61" s="4"/>
      <c r="O61" s="6">
        <v>19096837490</v>
      </c>
      <c r="P61" s="4"/>
      <c r="Q61" s="6">
        <v>0</v>
      </c>
      <c r="R61" s="4"/>
      <c r="S61" s="6">
        <v>19096812444</v>
      </c>
    </row>
    <row r="62" spans="1:19" x14ac:dyDescent="0.55000000000000004">
      <c r="A62" s="2" t="s">
        <v>70</v>
      </c>
      <c r="C62" s="4" t="s">
        <v>210</v>
      </c>
      <c r="D62" s="4"/>
      <c r="E62" s="6">
        <v>561012</v>
      </c>
      <c r="F62" s="4"/>
      <c r="G62" s="6">
        <v>680</v>
      </c>
      <c r="H62" s="4"/>
      <c r="I62" s="6">
        <v>0</v>
      </c>
      <c r="J62" s="4"/>
      <c r="K62" s="6">
        <v>0</v>
      </c>
      <c r="L62" s="4"/>
      <c r="M62" s="6">
        <v>0</v>
      </c>
      <c r="N62" s="4"/>
      <c r="O62" s="6">
        <v>381488160</v>
      </c>
      <c r="P62" s="4"/>
      <c r="Q62" s="6">
        <v>0</v>
      </c>
      <c r="R62" s="4"/>
      <c r="S62" s="6">
        <v>381488160</v>
      </c>
    </row>
    <row r="63" spans="1:19" x14ac:dyDescent="0.55000000000000004">
      <c r="A63" s="2" t="s">
        <v>67</v>
      </c>
      <c r="C63" s="4" t="s">
        <v>249</v>
      </c>
      <c r="D63" s="4"/>
      <c r="E63" s="6">
        <v>261240</v>
      </c>
      <c r="F63" s="4"/>
      <c r="G63" s="6">
        <v>500</v>
      </c>
      <c r="H63" s="4"/>
      <c r="I63" s="6">
        <v>0</v>
      </c>
      <c r="J63" s="4"/>
      <c r="K63" s="6">
        <v>0</v>
      </c>
      <c r="L63" s="4"/>
      <c r="M63" s="6">
        <v>0</v>
      </c>
      <c r="N63" s="4"/>
      <c r="O63" s="6">
        <v>130620000</v>
      </c>
      <c r="P63" s="4"/>
      <c r="Q63" s="6">
        <v>0</v>
      </c>
      <c r="R63" s="4"/>
      <c r="S63" s="6">
        <v>130620000</v>
      </c>
    </row>
    <row r="64" spans="1:19" x14ac:dyDescent="0.55000000000000004">
      <c r="A64" s="2" t="s">
        <v>250</v>
      </c>
      <c r="C64" s="4" t="s">
        <v>237</v>
      </c>
      <c r="D64" s="4"/>
      <c r="E64" s="6">
        <v>86842</v>
      </c>
      <c r="F64" s="4"/>
      <c r="G64" s="6">
        <v>5500</v>
      </c>
      <c r="H64" s="4"/>
      <c r="I64" s="6">
        <v>0</v>
      </c>
      <c r="J64" s="4"/>
      <c r="K64" s="6">
        <v>0</v>
      </c>
      <c r="L64" s="4"/>
      <c r="M64" s="6">
        <v>0</v>
      </c>
      <c r="N64" s="4"/>
      <c r="O64" s="6">
        <v>477631000</v>
      </c>
      <c r="P64" s="4"/>
      <c r="Q64" s="6">
        <v>0</v>
      </c>
      <c r="R64" s="4"/>
      <c r="S64" s="6">
        <v>477631000</v>
      </c>
    </row>
    <row r="65" spans="1:19" x14ac:dyDescent="0.55000000000000004">
      <c r="A65" s="2" t="s">
        <v>26</v>
      </c>
      <c r="C65" s="4" t="s">
        <v>251</v>
      </c>
      <c r="D65" s="4"/>
      <c r="E65" s="6">
        <v>22276849</v>
      </c>
      <c r="F65" s="4"/>
      <c r="G65" s="6">
        <v>780</v>
      </c>
      <c r="H65" s="4"/>
      <c r="I65" s="6">
        <v>0</v>
      </c>
      <c r="J65" s="4"/>
      <c r="K65" s="6">
        <v>0</v>
      </c>
      <c r="L65" s="4"/>
      <c r="M65" s="6">
        <v>0</v>
      </c>
      <c r="N65" s="4"/>
      <c r="O65" s="6">
        <v>17375942220</v>
      </c>
      <c r="P65" s="4"/>
      <c r="Q65" s="6">
        <v>0</v>
      </c>
      <c r="R65" s="4"/>
      <c r="S65" s="6">
        <v>17375942220</v>
      </c>
    </row>
    <row r="66" spans="1:19" x14ac:dyDescent="0.55000000000000004">
      <c r="A66" s="2" t="s">
        <v>35</v>
      </c>
      <c r="C66" s="4" t="s">
        <v>244</v>
      </c>
      <c r="D66" s="4"/>
      <c r="E66" s="6">
        <v>3311040</v>
      </c>
      <c r="F66" s="4"/>
      <c r="G66" s="6">
        <v>11500</v>
      </c>
      <c r="H66" s="4"/>
      <c r="I66" s="6">
        <v>0</v>
      </c>
      <c r="J66" s="4"/>
      <c r="K66" s="6">
        <v>0</v>
      </c>
      <c r="L66" s="4"/>
      <c r="M66" s="6">
        <v>0</v>
      </c>
      <c r="N66" s="4"/>
      <c r="O66" s="6">
        <v>38076960000</v>
      </c>
      <c r="P66" s="4"/>
      <c r="Q66" s="6">
        <v>0</v>
      </c>
      <c r="R66" s="4"/>
      <c r="S66" s="6">
        <v>38076960000</v>
      </c>
    </row>
    <row r="67" spans="1:19" x14ac:dyDescent="0.55000000000000004">
      <c r="A67" s="2" t="s">
        <v>55</v>
      </c>
      <c r="C67" s="4" t="s">
        <v>252</v>
      </c>
      <c r="D67" s="4"/>
      <c r="E67" s="6">
        <v>82469611</v>
      </c>
      <c r="F67" s="4"/>
      <c r="G67" s="6">
        <v>1930</v>
      </c>
      <c r="H67" s="4"/>
      <c r="I67" s="6">
        <v>0</v>
      </c>
      <c r="J67" s="4"/>
      <c r="K67" s="6">
        <v>0</v>
      </c>
      <c r="L67" s="4"/>
      <c r="M67" s="6">
        <v>0</v>
      </c>
      <c r="N67" s="4"/>
      <c r="O67" s="6">
        <v>159166349230</v>
      </c>
      <c r="P67" s="4"/>
      <c r="Q67" s="6">
        <v>0</v>
      </c>
      <c r="R67" s="4"/>
      <c r="S67" s="6">
        <v>159166349230</v>
      </c>
    </row>
    <row r="68" spans="1:19" x14ac:dyDescent="0.55000000000000004">
      <c r="A68" s="2" t="s">
        <v>54</v>
      </c>
      <c r="C68" s="4" t="s">
        <v>238</v>
      </c>
      <c r="D68" s="4"/>
      <c r="E68" s="6">
        <v>21477500</v>
      </c>
      <c r="F68" s="4"/>
      <c r="G68" s="6">
        <v>1350</v>
      </c>
      <c r="H68" s="4"/>
      <c r="I68" s="6">
        <v>0</v>
      </c>
      <c r="J68" s="4"/>
      <c r="K68" s="6">
        <v>0</v>
      </c>
      <c r="L68" s="4"/>
      <c r="M68" s="6">
        <v>0</v>
      </c>
      <c r="N68" s="4"/>
      <c r="O68" s="6">
        <v>28994625000</v>
      </c>
      <c r="P68" s="4"/>
      <c r="Q68" s="6">
        <v>0</v>
      </c>
      <c r="R68" s="4"/>
      <c r="S68" s="6">
        <v>28994625000</v>
      </c>
    </row>
    <row r="69" spans="1:19" x14ac:dyDescent="0.55000000000000004">
      <c r="A69" s="2" t="s">
        <v>253</v>
      </c>
      <c r="C69" s="4" t="s">
        <v>232</v>
      </c>
      <c r="D69" s="4"/>
      <c r="E69" s="6">
        <v>633689</v>
      </c>
      <c r="F69" s="4"/>
      <c r="G69" s="6">
        <v>3000</v>
      </c>
      <c r="H69" s="4"/>
      <c r="I69" s="6">
        <v>0</v>
      </c>
      <c r="J69" s="4"/>
      <c r="K69" s="6">
        <v>0</v>
      </c>
      <c r="L69" s="4"/>
      <c r="M69" s="6">
        <v>0</v>
      </c>
      <c r="N69" s="4"/>
      <c r="O69" s="6">
        <v>1901067000</v>
      </c>
      <c r="P69" s="4"/>
      <c r="Q69" s="6">
        <v>0</v>
      </c>
      <c r="R69" s="4"/>
      <c r="S69" s="6">
        <v>1901067000</v>
      </c>
    </row>
    <row r="70" spans="1:19" x14ac:dyDescent="0.55000000000000004">
      <c r="A70" s="2" t="s">
        <v>23</v>
      </c>
      <c r="C70" s="4" t="s">
        <v>254</v>
      </c>
      <c r="D70" s="4"/>
      <c r="E70" s="6">
        <v>1717429</v>
      </c>
      <c r="F70" s="4"/>
      <c r="G70" s="6">
        <v>5550</v>
      </c>
      <c r="H70" s="4"/>
      <c r="I70" s="6">
        <v>0</v>
      </c>
      <c r="J70" s="4"/>
      <c r="K70" s="6">
        <v>0</v>
      </c>
      <c r="L70" s="4"/>
      <c r="M70" s="6">
        <v>0</v>
      </c>
      <c r="N70" s="4"/>
      <c r="O70" s="6">
        <v>9531730950</v>
      </c>
      <c r="P70" s="4"/>
      <c r="Q70" s="6">
        <v>0</v>
      </c>
      <c r="R70" s="4"/>
      <c r="S70" s="6">
        <v>9531730950</v>
      </c>
    </row>
    <row r="71" spans="1:19" x14ac:dyDescent="0.55000000000000004">
      <c r="A71" s="2" t="s">
        <v>255</v>
      </c>
      <c r="C71" s="4" t="s">
        <v>256</v>
      </c>
      <c r="D71" s="4"/>
      <c r="E71" s="6">
        <v>154264</v>
      </c>
      <c r="F71" s="4"/>
      <c r="G71" s="6">
        <v>110</v>
      </c>
      <c r="H71" s="4"/>
      <c r="I71" s="6">
        <v>0</v>
      </c>
      <c r="J71" s="4"/>
      <c r="K71" s="6">
        <v>0</v>
      </c>
      <c r="L71" s="4"/>
      <c r="M71" s="6">
        <v>0</v>
      </c>
      <c r="N71" s="4"/>
      <c r="O71" s="6">
        <v>16969040</v>
      </c>
      <c r="P71" s="4"/>
      <c r="Q71" s="6">
        <v>0</v>
      </c>
      <c r="R71" s="4"/>
      <c r="S71" s="6">
        <v>16969040</v>
      </c>
    </row>
    <row r="72" spans="1:19" x14ac:dyDescent="0.55000000000000004">
      <c r="A72" s="2" t="s">
        <v>257</v>
      </c>
      <c r="C72" s="4" t="s">
        <v>254</v>
      </c>
      <c r="D72" s="4"/>
      <c r="E72" s="6">
        <v>2005582</v>
      </c>
      <c r="F72" s="4"/>
      <c r="G72" s="6">
        <v>165</v>
      </c>
      <c r="H72" s="4"/>
      <c r="I72" s="6">
        <v>0</v>
      </c>
      <c r="J72" s="4"/>
      <c r="K72" s="6">
        <v>0</v>
      </c>
      <c r="L72" s="4"/>
      <c r="M72" s="6">
        <v>0</v>
      </c>
      <c r="N72" s="4"/>
      <c r="O72" s="6">
        <v>330921030</v>
      </c>
      <c r="P72" s="4"/>
      <c r="Q72" s="6">
        <v>0</v>
      </c>
      <c r="R72" s="4"/>
      <c r="S72" s="6">
        <v>330921030</v>
      </c>
    </row>
    <row r="73" spans="1:19" x14ac:dyDescent="0.55000000000000004">
      <c r="A73" s="2" t="s">
        <v>29</v>
      </c>
      <c r="C73" s="4" t="s">
        <v>212</v>
      </c>
      <c r="D73" s="4"/>
      <c r="E73" s="6">
        <v>5100000</v>
      </c>
      <c r="F73" s="4"/>
      <c r="G73" s="6">
        <v>10000</v>
      </c>
      <c r="H73" s="4"/>
      <c r="I73" s="6">
        <v>0</v>
      </c>
      <c r="J73" s="4"/>
      <c r="K73" s="6">
        <v>0</v>
      </c>
      <c r="L73" s="4"/>
      <c r="M73" s="6">
        <v>0</v>
      </c>
      <c r="N73" s="4"/>
      <c r="O73" s="6">
        <v>51000000000</v>
      </c>
      <c r="P73" s="4"/>
      <c r="Q73" s="6">
        <v>0</v>
      </c>
      <c r="R73" s="4"/>
      <c r="S73" s="6">
        <v>51000000000</v>
      </c>
    </row>
    <row r="74" spans="1:19" x14ac:dyDescent="0.55000000000000004">
      <c r="A74" s="2" t="s">
        <v>19</v>
      </c>
      <c r="C74" s="4" t="s">
        <v>4</v>
      </c>
      <c r="D74" s="4"/>
      <c r="E74" s="6">
        <v>26235187</v>
      </c>
      <c r="F74" s="4"/>
      <c r="G74" s="6">
        <v>800</v>
      </c>
      <c r="H74" s="4"/>
      <c r="I74" s="6">
        <v>20988149600</v>
      </c>
      <c r="J74" s="4"/>
      <c r="K74" s="6">
        <v>2672131419</v>
      </c>
      <c r="L74" s="4"/>
      <c r="M74" s="6">
        <v>18316018181</v>
      </c>
      <c r="N74" s="4"/>
      <c r="O74" s="6">
        <v>20988149600</v>
      </c>
      <c r="P74" s="4"/>
      <c r="Q74" s="6">
        <v>2672131419</v>
      </c>
      <c r="R74" s="4"/>
      <c r="S74" s="6">
        <v>18316018181</v>
      </c>
    </row>
    <row r="75" spans="1:19" ht="24.75" thickBot="1" x14ac:dyDescent="0.6">
      <c r="C75" s="4"/>
      <c r="D75" s="4"/>
      <c r="E75" s="4"/>
      <c r="F75" s="4"/>
      <c r="G75" s="4"/>
      <c r="H75" s="4"/>
      <c r="I75" s="13">
        <f>SUM(I8:I74)</f>
        <v>79283678100</v>
      </c>
      <c r="J75" s="4"/>
      <c r="K75" s="13">
        <f>SUM(K8:K74)</f>
        <v>10754402332</v>
      </c>
      <c r="L75" s="4"/>
      <c r="M75" s="13">
        <f>SUM(M8:M74)</f>
        <v>68529275768</v>
      </c>
      <c r="N75" s="4"/>
      <c r="O75" s="13">
        <f>SUM(O8:O74)</f>
        <v>1895470782500</v>
      </c>
      <c r="P75" s="4"/>
      <c r="Q75" s="13">
        <f>SUM(Q8:Q74)</f>
        <v>29596035631</v>
      </c>
      <c r="R75" s="4"/>
      <c r="S75" s="13">
        <f>SUM(S8:S74)</f>
        <v>1865874693449</v>
      </c>
    </row>
    <row r="76" spans="1:19" ht="24.75" thickTop="1" x14ac:dyDescent="0.55000000000000004">
      <c r="I76" s="3"/>
      <c r="O76" s="3"/>
    </row>
    <row r="77" spans="1:19" x14ac:dyDescent="0.55000000000000004">
      <c r="I77" s="3"/>
      <c r="O77" s="3"/>
    </row>
  </sheetData>
  <autoFilter ref="A7:A74" xr:uid="{00000000-0001-0000-0700-000000000000}"/>
  <mergeCells count="16">
    <mergeCell ref="A6:A7"/>
    <mergeCell ref="C7"/>
    <mergeCell ref="E7"/>
    <mergeCell ref="G7"/>
    <mergeCell ref="C6:G6"/>
    <mergeCell ref="Q7"/>
    <mergeCell ref="S7"/>
    <mergeCell ref="O6:S6"/>
    <mergeCell ref="D2:H2"/>
    <mergeCell ref="D3:H3"/>
    <mergeCell ref="D4:H4"/>
    <mergeCell ref="I7"/>
    <mergeCell ref="K7"/>
    <mergeCell ref="M7"/>
    <mergeCell ref="I6:M6"/>
    <mergeCell ref="O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3"/>
  <sheetViews>
    <sheetView rightToLeft="1" topLeftCell="A99" workbookViewId="0">
      <selection activeCell="E118" sqref="E118"/>
    </sheetView>
  </sheetViews>
  <sheetFormatPr defaultRowHeight="24" x14ac:dyDescent="0.55000000000000004"/>
  <cols>
    <col min="1" max="1" width="33.140625" style="2" bestFit="1" customWidth="1"/>
    <col min="2" max="2" width="1" style="2" customWidth="1"/>
    <col min="3" max="3" width="13.28515625" style="2" bestFit="1" customWidth="1"/>
    <col min="4" max="4" width="1" style="2" customWidth="1"/>
    <col min="5" max="5" width="20.28515625" style="2" bestFit="1" customWidth="1"/>
    <col min="6" max="6" width="1" style="2" customWidth="1"/>
    <col min="7" max="7" width="20.28515625" style="2" bestFit="1" customWidth="1"/>
    <col min="8" max="8" width="1" style="2" customWidth="1"/>
    <col min="9" max="9" width="34.5703125" style="2" bestFit="1" customWidth="1"/>
    <col min="10" max="10" width="1" style="2" customWidth="1"/>
    <col min="11" max="11" width="13.28515625" style="2" bestFit="1" customWidth="1"/>
    <col min="12" max="12" width="1" style="2" customWidth="1"/>
    <col min="13" max="13" width="20.28515625" style="2" bestFit="1" customWidth="1"/>
    <col min="14" max="14" width="1" style="2" customWidth="1"/>
    <col min="15" max="15" width="20.28515625" style="2" bestFit="1" customWidth="1"/>
    <col min="16" max="16" width="1" style="2" customWidth="1"/>
    <col min="17" max="17" width="34.5703125" style="2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45">
      <c r="A3" s="20" t="s">
        <v>183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21" t="s">
        <v>3</v>
      </c>
      <c r="C6" s="22" t="s">
        <v>185</v>
      </c>
      <c r="D6" s="22" t="s">
        <v>185</v>
      </c>
      <c r="E6" s="22" t="s">
        <v>185</v>
      </c>
      <c r="F6" s="22" t="s">
        <v>185</v>
      </c>
      <c r="G6" s="22" t="s">
        <v>185</v>
      </c>
      <c r="H6" s="22" t="s">
        <v>185</v>
      </c>
      <c r="I6" s="22" t="s">
        <v>185</v>
      </c>
      <c r="K6" s="22" t="s">
        <v>186</v>
      </c>
      <c r="L6" s="22" t="s">
        <v>186</v>
      </c>
      <c r="M6" s="22" t="s">
        <v>186</v>
      </c>
      <c r="N6" s="22" t="s">
        <v>186</v>
      </c>
      <c r="O6" s="22" t="s">
        <v>186</v>
      </c>
      <c r="P6" s="22" t="s">
        <v>186</v>
      </c>
      <c r="Q6" s="22" t="s">
        <v>186</v>
      </c>
    </row>
    <row r="7" spans="1:17" ht="24.75" x14ac:dyDescent="0.55000000000000004">
      <c r="A7" s="22" t="s">
        <v>3</v>
      </c>
      <c r="C7" s="22" t="s">
        <v>7</v>
      </c>
      <c r="E7" s="22" t="s">
        <v>258</v>
      </c>
      <c r="G7" s="22" t="s">
        <v>259</v>
      </c>
      <c r="I7" s="22" t="s">
        <v>260</v>
      </c>
      <c r="K7" s="22" t="s">
        <v>7</v>
      </c>
      <c r="M7" s="22" t="s">
        <v>258</v>
      </c>
      <c r="O7" s="22" t="s">
        <v>259</v>
      </c>
      <c r="Q7" s="22" t="s">
        <v>260</v>
      </c>
    </row>
    <row r="8" spans="1:17" x14ac:dyDescent="0.55000000000000004">
      <c r="A8" s="2" t="s">
        <v>47</v>
      </c>
      <c r="C8" s="15">
        <v>1073549</v>
      </c>
      <c r="D8" s="15"/>
      <c r="E8" s="15">
        <v>6018790202</v>
      </c>
      <c r="F8" s="15"/>
      <c r="G8" s="15">
        <v>10680151125</v>
      </c>
      <c r="H8" s="15"/>
      <c r="I8" s="15">
        <f>E8-G8</f>
        <v>-4661360923</v>
      </c>
      <c r="J8" s="15"/>
      <c r="K8" s="15">
        <v>1073549</v>
      </c>
      <c r="L8" s="15"/>
      <c r="M8" s="15">
        <v>6018790202</v>
      </c>
      <c r="N8" s="15"/>
      <c r="O8" s="15">
        <v>19349647176</v>
      </c>
      <c r="P8" s="15"/>
      <c r="Q8" s="15">
        <f>M8-O8</f>
        <v>-13330856974</v>
      </c>
    </row>
    <row r="9" spans="1:17" x14ac:dyDescent="0.55000000000000004">
      <c r="A9" s="2" t="s">
        <v>48</v>
      </c>
      <c r="C9" s="15">
        <v>3355976</v>
      </c>
      <c r="D9" s="15"/>
      <c r="E9" s="15">
        <v>12159748951</v>
      </c>
      <c r="F9" s="15"/>
      <c r="G9" s="15">
        <v>14438242376</v>
      </c>
      <c r="H9" s="15"/>
      <c r="I9" s="15">
        <f t="shared" ref="I9:I72" si="0">E9-G9</f>
        <v>-2278493425</v>
      </c>
      <c r="J9" s="15"/>
      <c r="K9" s="15">
        <v>3355976</v>
      </c>
      <c r="L9" s="15"/>
      <c r="M9" s="15">
        <v>12159748951</v>
      </c>
      <c r="N9" s="15"/>
      <c r="O9" s="15">
        <v>7218704376</v>
      </c>
      <c r="P9" s="15"/>
      <c r="Q9" s="15">
        <f t="shared" ref="Q9:Q72" si="1">M9-O9</f>
        <v>4941044575</v>
      </c>
    </row>
    <row r="10" spans="1:17" x14ac:dyDescent="0.55000000000000004">
      <c r="A10" s="2" t="s">
        <v>46</v>
      </c>
      <c r="C10" s="15">
        <v>3099112</v>
      </c>
      <c r="D10" s="15"/>
      <c r="E10" s="15">
        <v>3863163043</v>
      </c>
      <c r="F10" s="15"/>
      <c r="G10" s="15">
        <v>2861944551</v>
      </c>
      <c r="H10" s="15"/>
      <c r="I10" s="15">
        <f t="shared" si="0"/>
        <v>1001218492</v>
      </c>
      <c r="J10" s="15"/>
      <c r="K10" s="15">
        <v>3099112</v>
      </c>
      <c r="L10" s="15"/>
      <c r="M10" s="15">
        <v>3863163043</v>
      </c>
      <c r="N10" s="15"/>
      <c r="O10" s="15">
        <v>7227061073</v>
      </c>
      <c r="P10" s="15"/>
      <c r="Q10" s="15">
        <f t="shared" si="1"/>
        <v>-3363898030</v>
      </c>
    </row>
    <row r="11" spans="1:17" x14ac:dyDescent="0.55000000000000004">
      <c r="A11" s="2" t="s">
        <v>68</v>
      </c>
      <c r="C11" s="15">
        <v>39018954</v>
      </c>
      <c r="D11" s="15"/>
      <c r="E11" s="15">
        <v>427430439285</v>
      </c>
      <c r="F11" s="15"/>
      <c r="G11" s="15">
        <v>376590916129</v>
      </c>
      <c r="H11" s="15"/>
      <c r="I11" s="15">
        <f t="shared" si="0"/>
        <v>50839523156</v>
      </c>
      <c r="J11" s="15"/>
      <c r="K11" s="15">
        <v>39018954</v>
      </c>
      <c r="L11" s="15"/>
      <c r="M11" s="15">
        <v>427430439285</v>
      </c>
      <c r="N11" s="15"/>
      <c r="O11" s="15">
        <v>473212788166</v>
      </c>
      <c r="P11" s="15"/>
      <c r="Q11" s="15">
        <f t="shared" si="1"/>
        <v>-45782348881</v>
      </c>
    </row>
    <row r="12" spans="1:17" x14ac:dyDescent="0.55000000000000004">
      <c r="A12" s="2" t="s">
        <v>87</v>
      </c>
      <c r="C12" s="15">
        <v>2350000</v>
      </c>
      <c r="D12" s="15"/>
      <c r="E12" s="15">
        <v>33334969725</v>
      </c>
      <c r="F12" s="15"/>
      <c r="G12" s="15">
        <v>33317687187</v>
      </c>
      <c r="H12" s="15"/>
      <c r="I12" s="15">
        <f t="shared" si="0"/>
        <v>17282538</v>
      </c>
      <c r="J12" s="15"/>
      <c r="K12" s="15">
        <v>2350000</v>
      </c>
      <c r="L12" s="15"/>
      <c r="M12" s="15">
        <v>33334969725</v>
      </c>
      <c r="N12" s="15"/>
      <c r="O12" s="15">
        <v>43261219183</v>
      </c>
      <c r="P12" s="15"/>
      <c r="Q12" s="15">
        <f t="shared" si="1"/>
        <v>-9926249458</v>
      </c>
    </row>
    <row r="13" spans="1:17" x14ac:dyDescent="0.55000000000000004">
      <c r="A13" s="2" t="s">
        <v>86</v>
      </c>
      <c r="C13" s="15">
        <v>17887654</v>
      </c>
      <c r="D13" s="15"/>
      <c r="E13" s="15">
        <v>717472326208</v>
      </c>
      <c r="F13" s="15"/>
      <c r="G13" s="15">
        <v>771241937285</v>
      </c>
      <c r="H13" s="15"/>
      <c r="I13" s="15">
        <f t="shared" si="0"/>
        <v>-53769611077</v>
      </c>
      <c r="J13" s="15"/>
      <c r="K13" s="15">
        <v>17887654</v>
      </c>
      <c r="L13" s="15"/>
      <c r="M13" s="15">
        <v>717472326208</v>
      </c>
      <c r="N13" s="15"/>
      <c r="O13" s="15">
        <v>674068362196</v>
      </c>
      <c r="P13" s="15"/>
      <c r="Q13" s="15">
        <f t="shared" si="1"/>
        <v>43403964012</v>
      </c>
    </row>
    <row r="14" spans="1:17" x14ac:dyDescent="0.55000000000000004">
      <c r="A14" s="2" t="s">
        <v>65</v>
      </c>
      <c r="C14" s="15">
        <v>10148705</v>
      </c>
      <c r="D14" s="15"/>
      <c r="E14" s="15">
        <v>75157985529</v>
      </c>
      <c r="F14" s="15"/>
      <c r="G14" s="15">
        <v>78487131196</v>
      </c>
      <c r="H14" s="15"/>
      <c r="I14" s="15">
        <f t="shared" si="0"/>
        <v>-3329145667</v>
      </c>
      <c r="J14" s="15"/>
      <c r="K14" s="15">
        <v>10148705</v>
      </c>
      <c r="L14" s="15"/>
      <c r="M14" s="15">
        <v>75157985529</v>
      </c>
      <c r="N14" s="15"/>
      <c r="O14" s="15">
        <v>93278539505</v>
      </c>
      <c r="P14" s="15"/>
      <c r="Q14" s="15">
        <f t="shared" si="1"/>
        <v>-18120553976</v>
      </c>
    </row>
    <row r="15" spans="1:17" x14ac:dyDescent="0.55000000000000004">
      <c r="A15" s="2" t="s">
        <v>66</v>
      </c>
      <c r="C15" s="15">
        <v>1556647</v>
      </c>
      <c r="D15" s="15"/>
      <c r="E15" s="15">
        <v>14158572295</v>
      </c>
      <c r="F15" s="15"/>
      <c r="G15" s="15">
        <v>17033613533</v>
      </c>
      <c r="H15" s="15"/>
      <c r="I15" s="15">
        <f t="shared" si="0"/>
        <v>-2875041238</v>
      </c>
      <c r="J15" s="15"/>
      <c r="K15" s="15">
        <v>1556647</v>
      </c>
      <c r="L15" s="15"/>
      <c r="M15" s="15">
        <v>14158572295</v>
      </c>
      <c r="N15" s="15"/>
      <c r="O15" s="15">
        <v>23466494397</v>
      </c>
      <c r="P15" s="15"/>
      <c r="Q15" s="15">
        <f t="shared" si="1"/>
        <v>-9307922102</v>
      </c>
    </row>
    <row r="16" spans="1:17" x14ac:dyDescent="0.55000000000000004">
      <c r="A16" s="2" t="s">
        <v>64</v>
      </c>
      <c r="C16" s="15">
        <v>45861974</v>
      </c>
      <c r="D16" s="15"/>
      <c r="E16" s="15">
        <v>537039542100</v>
      </c>
      <c r="F16" s="15"/>
      <c r="G16" s="15">
        <v>600408384504</v>
      </c>
      <c r="H16" s="15"/>
      <c r="I16" s="15">
        <f t="shared" si="0"/>
        <v>-63368842404</v>
      </c>
      <c r="J16" s="15"/>
      <c r="K16" s="15">
        <v>45861974</v>
      </c>
      <c r="L16" s="15"/>
      <c r="M16" s="15">
        <v>537039542100</v>
      </c>
      <c r="N16" s="15"/>
      <c r="O16" s="15">
        <v>678411326485</v>
      </c>
      <c r="P16" s="15"/>
      <c r="Q16" s="15">
        <f t="shared" si="1"/>
        <v>-141371784385</v>
      </c>
    </row>
    <row r="17" spans="1:17" x14ac:dyDescent="0.55000000000000004">
      <c r="A17" s="2" t="s">
        <v>51</v>
      </c>
      <c r="C17" s="15">
        <v>10944108</v>
      </c>
      <c r="D17" s="15"/>
      <c r="E17" s="15">
        <v>210943626907</v>
      </c>
      <c r="F17" s="15"/>
      <c r="G17" s="15">
        <v>224651155010</v>
      </c>
      <c r="H17" s="15"/>
      <c r="I17" s="15">
        <f t="shared" si="0"/>
        <v>-13707528103</v>
      </c>
      <c r="J17" s="15"/>
      <c r="K17" s="15">
        <v>10944108</v>
      </c>
      <c r="L17" s="15"/>
      <c r="M17" s="15">
        <v>210943626907</v>
      </c>
      <c r="N17" s="15"/>
      <c r="O17" s="15">
        <v>284050443457</v>
      </c>
      <c r="P17" s="15"/>
      <c r="Q17" s="15">
        <f t="shared" si="1"/>
        <v>-73106816550</v>
      </c>
    </row>
    <row r="18" spans="1:17" x14ac:dyDescent="0.55000000000000004">
      <c r="A18" s="2" t="s">
        <v>80</v>
      </c>
      <c r="C18" s="15">
        <v>5540000</v>
      </c>
      <c r="D18" s="15"/>
      <c r="E18" s="15">
        <v>83101188330</v>
      </c>
      <c r="F18" s="15"/>
      <c r="G18" s="15">
        <v>77152601926</v>
      </c>
      <c r="H18" s="15"/>
      <c r="I18" s="15">
        <f t="shared" si="0"/>
        <v>5948586404</v>
      </c>
      <c r="J18" s="15"/>
      <c r="K18" s="15">
        <v>5540000</v>
      </c>
      <c r="L18" s="15"/>
      <c r="M18" s="15">
        <v>83101188330</v>
      </c>
      <c r="N18" s="15"/>
      <c r="O18" s="15">
        <v>94957237863</v>
      </c>
      <c r="P18" s="15"/>
      <c r="Q18" s="15">
        <f t="shared" si="1"/>
        <v>-11856049533</v>
      </c>
    </row>
    <row r="19" spans="1:17" x14ac:dyDescent="0.55000000000000004">
      <c r="A19" s="2" t="s">
        <v>76</v>
      </c>
      <c r="C19" s="15">
        <v>11600029</v>
      </c>
      <c r="D19" s="15"/>
      <c r="E19" s="15">
        <v>115656018539</v>
      </c>
      <c r="F19" s="15"/>
      <c r="G19" s="15">
        <v>134507826413</v>
      </c>
      <c r="H19" s="15"/>
      <c r="I19" s="15">
        <f t="shared" si="0"/>
        <v>-18851807874</v>
      </c>
      <c r="J19" s="15"/>
      <c r="K19" s="15">
        <v>11600029</v>
      </c>
      <c r="L19" s="15"/>
      <c r="M19" s="15">
        <v>115656018539</v>
      </c>
      <c r="N19" s="15"/>
      <c r="O19" s="15">
        <v>245605985278</v>
      </c>
      <c r="P19" s="15"/>
      <c r="Q19" s="15">
        <f t="shared" si="1"/>
        <v>-129949966739</v>
      </c>
    </row>
    <row r="20" spans="1:17" x14ac:dyDescent="0.55000000000000004">
      <c r="A20" s="2" t="s">
        <v>81</v>
      </c>
      <c r="C20" s="15">
        <v>53194488</v>
      </c>
      <c r="D20" s="15"/>
      <c r="E20" s="15">
        <v>1032706964953</v>
      </c>
      <c r="F20" s="15"/>
      <c r="G20" s="15">
        <v>1126540949546</v>
      </c>
      <c r="H20" s="15"/>
      <c r="I20" s="15">
        <f t="shared" si="0"/>
        <v>-93833984593</v>
      </c>
      <c r="J20" s="15"/>
      <c r="K20" s="15">
        <v>53194488</v>
      </c>
      <c r="L20" s="15"/>
      <c r="M20" s="15">
        <v>1032706964953</v>
      </c>
      <c r="N20" s="15"/>
      <c r="O20" s="15">
        <v>858209628991</v>
      </c>
      <c r="P20" s="15"/>
      <c r="Q20" s="15">
        <f t="shared" si="1"/>
        <v>174497335962</v>
      </c>
    </row>
    <row r="21" spans="1:17" x14ac:dyDescent="0.55000000000000004">
      <c r="A21" s="2" t="s">
        <v>92</v>
      </c>
      <c r="C21" s="15">
        <v>20719998</v>
      </c>
      <c r="D21" s="15"/>
      <c r="E21" s="15">
        <v>102962973345</v>
      </c>
      <c r="F21" s="15"/>
      <c r="G21" s="15">
        <v>99894062957</v>
      </c>
      <c r="H21" s="15"/>
      <c r="I21" s="15">
        <f t="shared" si="0"/>
        <v>3068910388</v>
      </c>
      <c r="J21" s="15"/>
      <c r="K21" s="15">
        <v>20719998</v>
      </c>
      <c r="L21" s="15"/>
      <c r="M21" s="15">
        <v>102962973345</v>
      </c>
      <c r="N21" s="15"/>
      <c r="O21" s="15">
        <v>143208804376</v>
      </c>
      <c r="P21" s="15"/>
      <c r="Q21" s="15">
        <f t="shared" si="1"/>
        <v>-40245831031</v>
      </c>
    </row>
    <row r="22" spans="1:17" x14ac:dyDescent="0.55000000000000004">
      <c r="A22" s="2" t="s">
        <v>44</v>
      </c>
      <c r="C22" s="15">
        <v>7178060</v>
      </c>
      <c r="D22" s="15"/>
      <c r="E22" s="15">
        <v>42740749752</v>
      </c>
      <c r="F22" s="15"/>
      <c r="G22" s="15">
        <v>45666243475</v>
      </c>
      <c r="H22" s="15"/>
      <c r="I22" s="15">
        <f t="shared" si="0"/>
        <v>-2925493723</v>
      </c>
      <c r="J22" s="15"/>
      <c r="K22" s="15">
        <v>7178060</v>
      </c>
      <c r="L22" s="15"/>
      <c r="M22" s="15">
        <v>42740749752</v>
      </c>
      <c r="N22" s="15"/>
      <c r="O22" s="15">
        <v>271181268264</v>
      </c>
      <c r="P22" s="15"/>
      <c r="Q22" s="15">
        <f t="shared" si="1"/>
        <v>-228440518512</v>
      </c>
    </row>
    <row r="23" spans="1:17" x14ac:dyDescent="0.55000000000000004">
      <c r="A23" s="2" t="s">
        <v>27</v>
      </c>
      <c r="C23" s="15">
        <v>243478</v>
      </c>
      <c r="D23" s="15"/>
      <c r="E23" s="15">
        <v>10537955978</v>
      </c>
      <c r="F23" s="15"/>
      <c r="G23" s="15">
        <v>21501439121</v>
      </c>
      <c r="H23" s="15"/>
      <c r="I23" s="15">
        <f t="shared" si="0"/>
        <v>-10963483143</v>
      </c>
      <c r="J23" s="15"/>
      <c r="K23" s="15">
        <v>243478</v>
      </c>
      <c r="L23" s="15"/>
      <c r="M23" s="15">
        <v>10537955978</v>
      </c>
      <c r="N23" s="15"/>
      <c r="O23" s="15">
        <v>8630765050</v>
      </c>
      <c r="P23" s="15"/>
      <c r="Q23" s="15">
        <f t="shared" si="1"/>
        <v>1907190928</v>
      </c>
    </row>
    <row r="24" spans="1:17" x14ac:dyDescent="0.55000000000000004">
      <c r="A24" s="2" t="s">
        <v>71</v>
      </c>
      <c r="C24" s="15">
        <v>22548162</v>
      </c>
      <c r="D24" s="15"/>
      <c r="E24" s="15">
        <v>231088344496</v>
      </c>
      <c r="F24" s="15"/>
      <c r="G24" s="15">
        <v>246444409343</v>
      </c>
      <c r="H24" s="15"/>
      <c r="I24" s="15">
        <f t="shared" si="0"/>
        <v>-15356064847</v>
      </c>
      <c r="J24" s="15"/>
      <c r="K24" s="15">
        <v>22548162</v>
      </c>
      <c r="L24" s="15"/>
      <c r="M24" s="15">
        <v>231088344496</v>
      </c>
      <c r="N24" s="15"/>
      <c r="O24" s="15">
        <v>219763018422</v>
      </c>
      <c r="P24" s="15"/>
      <c r="Q24" s="15">
        <f t="shared" si="1"/>
        <v>11325326074</v>
      </c>
    </row>
    <row r="25" spans="1:17" x14ac:dyDescent="0.55000000000000004">
      <c r="A25" s="2" t="s">
        <v>77</v>
      </c>
      <c r="C25" s="15">
        <v>91735822</v>
      </c>
      <c r="D25" s="15"/>
      <c r="E25" s="15">
        <v>165509838854</v>
      </c>
      <c r="F25" s="15"/>
      <c r="G25" s="15">
        <v>188398527312</v>
      </c>
      <c r="H25" s="15"/>
      <c r="I25" s="15">
        <f t="shared" si="0"/>
        <v>-22888688458</v>
      </c>
      <c r="J25" s="15"/>
      <c r="K25" s="15">
        <v>91735822</v>
      </c>
      <c r="L25" s="15"/>
      <c r="M25" s="15">
        <v>165509838854</v>
      </c>
      <c r="N25" s="15"/>
      <c r="O25" s="15">
        <v>294413408111</v>
      </c>
      <c r="P25" s="15"/>
      <c r="Q25" s="15">
        <f t="shared" si="1"/>
        <v>-128903569257</v>
      </c>
    </row>
    <row r="26" spans="1:17" x14ac:dyDescent="0.55000000000000004">
      <c r="A26" s="2" t="s">
        <v>93</v>
      </c>
      <c r="C26" s="15">
        <v>2000000</v>
      </c>
      <c r="D26" s="15"/>
      <c r="E26" s="15">
        <v>8385805800</v>
      </c>
      <c r="F26" s="15"/>
      <c r="G26" s="15">
        <v>8665193955</v>
      </c>
      <c r="H26" s="15"/>
      <c r="I26" s="15">
        <f t="shared" si="0"/>
        <v>-279388155</v>
      </c>
      <c r="J26" s="15"/>
      <c r="K26" s="15">
        <v>2000000</v>
      </c>
      <c r="L26" s="15"/>
      <c r="M26" s="15">
        <v>8385805800</v>
      </c>
      <c r="N26" s="15"/>
      <c r="O26" s="15">
        <v>8665193955</v>
      </c>
      <c r="P26" s="15"/>
      <c r="Q26" s="15">
        <f t="shared" si="1"/>
        <v>-279388155</v>
      </c>
    </row>
    <row r="27" spans="1:17" x14ac:dyDescent="0.55000000000000004">
      <c r="A27" s="2" t="s">
        <v>83</v>
      </c>
      <c r="C27" s="15">
        <v>8117393</v>
      </c>
      <c r="D27" s="15"/>
      <c r="E27" s="15">
        <v>115145978681</v>
      </c>
      <c r="F27" s="15"/>
      <c r="G27" s="15">
        <v>130423839105</v>
      </c>
      <c r="H27" s="15"/>
      <c r="I27" s="15">
        <f t="shared" si="0"/>
        <v>-15277860424</v>
      </c>
      <c r="J27" s="15"/>
      <c r="K27" s="15">
        <v>8117393</v>
      </c>
      <c r="L27" s="15"/>
      <c r="M27" s="15">
        <v>115145978681</v>
      </c>
      <c r="N27" s="15"/>
      <c r="O27" s="15">
        <v>221012498713</v>
      </c>
      <c r="P27" s="15"/>
      <c r="Q27" s="15">
        <f t="shared" si="1"/>
        <v>-105866520032</v>
      </c>
    </row>
    <row r="28" spans="1:17" x14ac:dyDescent="0.55000000000000004">
      <c r="A28" s="2" t="s">
        <v>24</v>
      </c>
      <c r="C28" s="15">
        <v>2343000</v>
      </c>
      <c r="D28" s="15"/>
      <c r="E28" s="15">
        <v>396964841526</v>
      </c>
      <c r="F28" s="15"/>
      <c r="G28" s="15">
        <v>384810403316</v>
      </c>
      <c r="H28" s="15"/>
      <c r="I28" s="15">
        <f t="shared" si="0"/>
        <v>12154438210</v>
      </c>
      <c r="J28" s="15"/>
      <c r="K28" s="15">
        <v>2343000</v>
      </c>
      <c r="L28" s="15"/>
      <c r="M28" s="15">
        <v>396964841526</v>
      </c>
      <c r="N28" s="15"/>
      <c r="O28" s="15">
        <v>337503961437</v>
      </c>
      <c r="P28" s="15"/>
      <c r="Q28" s="15">
        <f t="shared" si="1"/>
        <v>59460880089</v>
      </c>
    </row>
    <row r="29" spans="1:17" x14ac:dyDescent="0.55000000000000004">
      <c r="A29" s="2" t="s">
        <v>36</v>
      </c>
      <c r="C29" s="15">
        <v>18908281</v>
      </c>
      <c r="D29" s="15"/>
      <c r="E29" s="15">
        <v>107887758419</v>
      </c>
      <c r="F29" s="15"/>
      <c r="G29" s="15">
        <v>105680987563</v>
      </c>
      <c r="H29" s="15"/>
      <c r="I29" s="15">
        <f t="shared" si="0"/>
        <v>2206770856</v>
      </c>
      <c r="J29" s="15"/>
      <c r="K29" s="15">
        <v>18908281</v>
      </c>
      <c r="L29" s="15"/>
      <c r="M29" s="15">
        <v>107887758419</v>
      </c>
      <c r="N29" s="15"/>
      <c r="O29" s="15">
        <v>115037566539</v>
      </c>
      <c r="P29" s="15"/>
      <c r="Q29" s="15">
        <f t="shared" si="1"/>
        <v>-7149808120</v>
      </c>
    </row>
    <row r="30" spans="1:17" x14ac:dyDescent="0.55000000000000004">
      <c r="A30" s="2" t="s">
        <v>37</v>
      </c>
      <c r="C30" s="15">
        <v>12651541</v>
      </c>
      <c r="D30" s="15"/>
      <c r="E30" s="15">
        <v>57284884027</v>
      </c>
      <c r="F30" s="15"/>
      <c r="G30" s="15">
        <v>56097633730</v>
      </c>
      <c r="H30" s="15"/>
      <c r="I30" s="15">
        <f t="shared" si="0"/>
        <v>1187250297</v>
      </c>
      <c r="J30" s="15"/>
      <c r="K30" s="15">
        <v>12651541</v>
      </c>
      <c r="L30" s="15"/>
      <c r="M30" s="15">
        <v>57284884027</v>
      </c>
      <c r="N30" s="15"/>
      <c r="O30" s="15">
        <v>67534540921</v>
      </c>
      <c r="P30" s="15"/>
      <c r="Q30" s="15">
        <f t="shared" si="1"/>
        <v>-10249656894</v>
      </c>
    </row>
    <row r="31" spans="1:17" x14ac:dyDescent="0.55000000000000004">
      <c r="A31" s="2" t="s">
        <v>30</v>
      </c>
      <c r="C31" s="15">
        <v>4909254</v>
      </c>
      <c r="D31" s="15"/>
      <c r="E31" s="15">
        <v>430224673635</v>
      </c>
      <c r="F31" s="15"/>
      <c r="G31" s="15">
        <v>523273421209</v>
      </c>
      <c r="H31" s="15"/>
      <c r="I31" s="15">
        <f t="shared" si="0"/>
        <v>-93048747574</v>
      </c>
      <c r="J31" s="15"/>
      <c r="K31" s="15">
        <v>4909254</v>
      </c>
      <c r="L31" s="15"/>
      <c r="M31" s="15">
        <v>430224673635</v>
      </c>
      <c r="N31" s="15"/>
      <c r="O31" s="15">
        <v>294803454333</v>
      </c>
      <c r="P31" s="15"/>
      <c r="Q31" s="15">
        <f t="shared" si="1"/>
        <v>135421219302</v>
      </c>
    </row>
    <row r="32" spans="1:17" x14ac:dyDescent="0.55000000000000004">
      <c r="A32" s="2" t="s">
        <v>40</v>
      </c>
      <c r="C32" s="15">
        <v>285900</v>
      </c>
      <c r="D32" s="15"/>
      <c r="E32" s="15">
        <v>332162027213</v>
      </c>
      <c r="F32" s="15"/>
      <c r="G32" s="15">
        <v>339667404805</v>
      </c>
      <c r="H32" s="15"/>
      <c r="I32" s="15">
        <f t="shared" si="0"/>
        <v>-7505377592</v>
      </c>
      <c r="J32" s="15"/>
      <c r="K32" s="15">
        <v>285900</v>
      </c>
      <c r="L32" s="15"/>
      <c r="M32" s="15">
        <v>332162027213</v>
      </c>
      <c r="N32" s="15"/>
      <c r="O32" s="15">
        <v>312181388951</v>
      </c>
      <c r="P32" s="15"/>
      <c r="Q32" s="15">
        <f t="shared" si="1"/>
        <v>19980638262</v>
      </c>
    </row>
    <row r="33" spans="1:17" x14ac:dyDescent="0.55000000000000004">
      <c r="A33" s="2" t="s">
        <v>34</v>
      </c>
      <c r="C33" s="15">
        <v>3892776</v>
      </c>
      <c r="D33" s="15"/>
      <c r="E33" s="15">
        <v>466017611948</v>
      </c>
      <c r="F33" s="15"/>
      <c r="G33" s="15">
        <v>446669542034</v>
      </c>
      <c r="H33" s="15"/>
      <c r="I33" s="15">
        <f t="shared" si="0"/>
        <v>19348069914</v>
      </c>
      <c r="J33" s="15"/>
      <c r="K33" s="15">
        <v>3892776</v>
      </c>
      <c r="L33" s="15"/>
      <c r="M33" s="15">
        <v>466017611948</v>
      </c>
      <c r="N33" s="15"/>
      <c r="O33" s="15">
        <v>305389935522</v>
      </c>
      <c r="P33" s="15"/>
      <c r="Q33" s="15">
        <f t="shared" si="1"/>
        <v>160627676426</v>
      </c>
    </row>
    <row r="34" spans="1:17" x14ac:dyDescent="0.55000000000000004">
      <c r="A34" s="2" t="s">
        <v>53</v>
      </c>
      <c r="C34" s="15">
        <v>11359792</v>
      </c>
      <c r="D34" s="15"/>
      <c r="E34" s="15">
        <v>44254136650</v>
      </c>
      <c r="F34" s="15"/>
      <c r="G34" s="15">
        <v>45112343944</v>
      </c>
      <c r="H34" s="15"/>
      <c r="I34" s="15">
        <f t="shared" si="0"/>
        <v>-858207294</v>
      </c>
      <c r="J34" s="15"/>
      <c r="K34" s="15">
        <v>11359792</v>
      </c>
      <c r="L34" s="15"/>
      <c r="M34" s="15">
        <v>44254136650</v>
      </c>
      <c r="N34" s="15"/>
      <c r="O34" s="15">
        <v>109568228608</v>
      </c>
      <c r="P34" s="15"/>
      <c r="Q34" s="15">
        <f t="shared" si="1"/>
        <v>-65314091958</v>
      </c>
    </row>
    <row r="35" spans="1:17" x14ac:dyDescent="0.55000000000000004">
      <c r="A35" s="2" t="s">
        <v>33</v>
      </c>
      <c r="C35" s="15">
        <v>8769709</v>
      </c>
      <c r="D35" s="15"/>
      <c r="E35" s="15">
        <v>223168748325</v>
      </c>
      <c r="F35" s="15"/>
      <c r="G35" s="15">
        <v>216630601401</v>
      </c>
      <c r="H35" s="15"/>
      <c r="I35" s="15">
        <f t="shared" si="0"/>
        <v>6538146924</v>
      </c>
      <c r="J35" s="15"/>
      <c r="K35" s="15">
        <v>8769709</v>
      </c>
      <c r="L35" s="15"/>
      <c r="M35" s="15">
        <v>223168748325</v>
      </c>
      <c r="N35" s="15"/>
      <c r="O35" s="15">
        <v>248615216466</v>
      </c>
      <c r="P35" s="15"/>
      <c r="Q35" s="15">
        <f t="shared" si="1"/>
        <v>-25446468141</v>
      </c>
    </row>
    <row r="36" spans="1:17" x14ac:dyDescent="0.55000000000000004">
      <c r="A36" s="2" t="s">
        <v>70</v>
      </c>
      <c r="C36" s="15">
        <v>561012</v>
      </c>
      <c r="D36" s="15"/>
      <c r="E36" s="15">
        <v>16618684562</v>
      </c>
      <c r="F36" s="15"/>
      <c r="G36" s="15">
        <v>19044566369</v>
      </c>
      <c r="H36" s="15"/>
      <c r="I36" s="15">
        <f t="shared" si="0"/>
        <v>-2425881807</v>
      </c>
      <c r="J36" s="15"/>
      <c r="K36" s="15">
        <v>561012</v>
      </c>
      <c r="L36" s="15"/>
      <c r="M36" s="15">
        <v>16618684562</v>
      </c>
      <c r="N36" s="15"/>
      <c r="O36" s="15">
        <v>16913136480</v>
      </c>
      <c r="P36" s="15"/>
      <c r="Q36" s="15">
        <f t="shared" si="1"/>
        <v>-294451918</v>
      </c>
    </row>
    <row r="37" spans="1:17" x14ac:dyDescent="0.55000000000000004">
      <c r="A37" s="2" t="s">
        <v>42</v>
      </c>
      <c r="C37" s="15">
        <v>64100</v>
      </c>
      <c r="D37" s="15"/>
      <c r="E37" s="15">
        <v>74294232679</v>
      </c>
      <c r="F37" s="15"/>
      <c r="G37" s="15">
        <v>80593230082</v>
      </c>
      <c r="H37" s="15"/>
      <c r="I37" s="15">
        <f t="shared" si="0"/>
        <v>-6298997403</v>
      </c>
      <c r="J37" s="15"/>
      <c r="K37" s="15">
        <v>64100</v>
      </c>
      <c r="L37" s="15"/>
      <c r="M37" s="15">
        <v>74294232679</v>
      </c>
      <c r="N37" s="15"/>
      <c r="O37" s="15">
        <v>65676773347</v>
      </c>
      <c r="P37" s="15"/>
      <c r="Q37" s="15">
        <f t="shared" si="1"/>
        <v>8617459332</v>
      </c>
    </row>
    <row r="38" spans="1:17" x14ac:dyDescent="0.55000000000000004">
      <c r="A38" s="2" t="s">
        <v>67</v>
      </c>
      <c r="C38" s="15">
        <v>178047</v>
      </c>
      <c r="D38" s="15"/>
      <c r="E38" s="15">
        <v>2191106739</v>
      </c>
      <c r="F38" s="15"/>
      <c r="G38" s="15">
        <v>2752157496</v>
      </c>
      <c r="H38" s="15"/>
      <c r="I38" s="15">
        <f t="shared" si="0"/>
        <v>-561050757</v>
      </c>
      <c r="J38" s="15"/>
      <c r="K38" s="15">
        <v>178047</v>
      </c>
      <c r="L38" s="15"/>
      <c r="M38" s="15">
        <v>2191106739</v>
      </c>
      <c r="N38" s="15"/>
      <c r="O38" s="15">
        <v>2424396101</v>
      </c>
      <c r="P38" s="15"/>
      <c r="Q38" s="15">
        <f t="shared" si="1"/>
        <v>-233289362</v>
      </c>
    </row>
    <row r="39" spans="1:17" x14ac:dyDescent="0.55000000000000004">
      <c r="A39" s="2" t="s">
        <v>26</v>
      </c>
      <c r="C39" s="15">
        <v>23624695</v>
      </c>
      <c r="D39" s="15"/>
      <c r="E39" s="15">
        <v>232727709121</v>
      </c>
      <c r="F39" s="15"/>
      <c r="G39" s="15">
        <v>242413281797</v>
      </c>
      <c r="H39" s="15"/>
      <c r="I39" s="15">
        <f t="shared" si="0"/>
        <v>-9685572676</v>
      </c>
      <c r="J39" s="15"/>
      <c r="K39" s="15">
        <v>23624695</v>
      </c>
      <c r="L39" s="15"/>
      <c r="M39" s="15">
        <v>232727709121</v>
      </c>
      <c r="N39" s="15"/>
      <c r="O39" s="15">
        <v>210486106048</v>
      </c>
      <c r="P39" s="15"/>
      <c r="Q39" s="15">
        <f t="shared" si="1"/>
        <v>22241603073</v>
      </c>
    </row>
    <row r="40" spans="1:17" x14ac:dyDescent="0.55000000000000004">
      <c r="A40" s="2" t="s">
        <v>35</v>
      </c>
      <c r="C40" s="15">
        <v>4950000</v>
      </c>
      <c r="D40" s="15"/>
      <c r="E40" s="15">
        <v>350342982000</v>
      </c>
      <c r="F40" s="15"/>
      <c r="G40" s="15">
        <v>351164713432</v>
      </c>
      <c r="H40" s="15"/>
      <c r="I40" s="15">
        <f t="shared" si="0"/>
        <v>-821731432</v>
      </c>
      <c r="J40" s="15"/>
      <c r="K40" s="15">
        <v>4950000</v>
      </c>
      <c r="L40" s="15"/>
      <c r="M40" s="15">
        <v>350342982000</v>
      </c>
      <c r="N40" s="15"/>
      <c r="O40" s="15">
        <v>280185815741</v>
      </c>
      <c r="P40" s="15"/>
      <c r="Q40" s="15">
        <f t="shared" si="1"/>
        <v>70157166259</v>
      </c>
    </row>
    <row r="41" spans="1:17" x14ac:dyDescent="0.55000000000000004">
      <c r="A41" s="2" t="s">
        <v>55</v>
      </c>
      <c r="C41" s="15">
        <v>72100000</v>
      </c>
      <c r="D41" s="15"/>
      <c r="E41" s="15">
        <v>409958148600</v>
      </c>
      <c r="F41" s="15"/>
      <c r="G41" s="15">
        <v>432176160150</v>
      </c>
      <c r="H41" s="15"/>
      <c r="I41" s="15">
        <f t="shared" si="0"/>
        <v>-22218011550</v>
      </c>
      <c r="J41" s="15"/>
      <c r="K41" s="15">
        <v>72100000</v>
      </c>
      <c r="L41" s="15"/>
      <c r="M41" s="15">
        <v>409958148600</v>
      </c>
      <c r="N41" s="15"/>
      <c r="O41" s="15">
        <v>537532537513</v>
      </c>
      <c r="P41" s="15"/>
      <c r="Q41" s="15">
        <f t="shared" si="1"/>
        <v>-127574388913</v>
      </c>
    </row>
    <row r="42" spans="1:17" x14ac:dyDescent="0.55000000000000004">
      <c r="A42" s="2" t="s">
        <v>23</v>
      </c>
      <c r="C42" s="15">
        <v>1430000</v>
      </c>
      <c r="D42" s="15"/>
      <c r="E42" s="15">
        <v>101508708015</v>
      </c>
      <c r="F42" s="15"/>
      <c r="G42" s="15">
        <v>108708079076</v>
      </c>
      <c r="H42" s="15"/>
      <c r="I42" s="15">
        <f t="shared" si="0"/>
        <v>-7199371061</v>
      </c>
      <c r="J42" s="15"/>
      <c r="K42" s="15">
        <v>1430000</v>
      </c>
      <c r="L42" s="15"/>
      <c r="M42" s="15">
        <v>101508708015</v>
      </c>
      <c r="N42" s="15"/>
      <c r="O42" s="15">
        <v>59745287745</v>
      </c>
      <c r="P42" s="15"/>
      <c r="Q42" s="15">
        <f t="shared" si="1"/>
        <v>41763420270</v>
      </c>
    </row>
    <row r="43" spans="1:17" x14ac:dyDescent="0.55000000000000004">
      <c r="A43" s="2" t="s">
        <v>41</v>
      </c>
      <c r="C43" s="15">
        <v>225100</v>
      </c>
      <c r="D43" s="15"/>
      <c r="E43" s="15">
        <v>261061860354</v>
      </c>
      <c r="F43" s="15"/>
      <c r="G43" s="15">
        <v>268347051411</v>
      </c>
      <c r="H43" s="15"/>
      <c r="I43" s="15">
        <f t="shared" si="0"/>
        <v>-7285191057</v>
      </c>
      <c r="J43" s="15"/>
      <c r="K43" s="15">
        <v>225100</v>
      </c>
      <c r="L43" s="15"/>
      <c r="M43" s="15">
        <v>261061860354</v>
      </c>
      <c r="N43" s="15"/>
      <c r="O43" s="15">
        <v>225509120748</v>
      </c>
      <c r="P43" s="15"/>
      <c r="Q43" s="15">
        <f t="shared" si="1"/>
        <v>35552739606</v>
      </c>
    </row>
    <row r="44" spans="1:17" x14ac:dyDescent="0.55000000000000004">
      <c r="A44" s="2" t="s">
        <v>29</v>
      </c>
      <c r="C44" s="15">
        <v>4900000</v>
      </c>
      <c r="D44" s="15"/>
      <c r="E44" s="15">
        <v>353672055450</v>
      </c>
      <c r="F44" s="15"/>
      <c r="G44" s="15">
        <v>369453593250</v>
      </c>
      <c r="H44" s="15"/>
      <c r="I44" s="15">
        <f t="shared" si="0"/>
        <v>-15781537800</v>
      </c>
      <c r="J44" s="15"/>
      <c r="K44" s="15">
        <v>4900000</v>
      </c>
      <c r="L44" s="15"/>
      <c r="M44" s="15">
        <v>353672055450</v>
      </c>
      <c r="N44" s="15"/>
      <c r="O44" s="15">
        <v>338697800000</v>
      </c>
      <c r="P44" s="15"/>
      <c r="Q44" s="15">
        <f t="shared" si="1"/>
        <v>14974255450</v>
      </c>
    </row>
    <row r="45" spans="1:17" x14ac:dyDescent="0.55000000000000004">
      <c r="A45" s="2" t="s">
        <v>19</v>
      </c>
      <c r="C45" s="15">
        <v>34810438</v>
      </c>
      <c r="D45" s="15"/>
      <c r="E45" s="15">
        <v>141631371953</v>
      </c>
      <c r="F45" s="15"/>
      <c r="G45" s="15">
        <v>168967991509</v>
      </c>
      <c r="H45" s="15"/>
      <c r="I45" s="15">
        <f t="shared" si="0"/>
        <v>-27336619556</v>
      </c>
      <c r="J45" s="15"/>
      <c r="K45" s="15">
        <v>34810438</v>
      </c>
      <c r="L45" s="15"/>
      <c r="M45" s="15">
        <v>141631371953</v>
      </c>
      <c r="N45" s="15"/>
      <c r="O45" s="15">
        <v>143880464315</v>
      </c>
      <c r="P45" s="15"/>
      <c r="Q45" s="15">
        <f t="shared" si="1"/>
        <v>-2249092362</v>
      </c>
    </row>
    <row r="46" spans="1:17" x14ac:dyDescent="0.55000000000000004">
      <c r="A46" s="2" t="s">
        <v>73</v>
      </c>
      <c r="C46" s="15">
        <v>44223800</v>
      </c>
      <c r="D46" s="15"/>
      <c r="E46" s="15">
        <v>814151578582</v>
      </c>
      <c r="F46" s="15"/>
      <c r="G46" s="15">
        <v>820698899142</v>
      </c>
      <c r="H46" s="15"/>
      <c r="I46" s="15">
        <f t="shared" si="0"/>
        <v>-6547320560</v>
      </c>
      <c r="J46" s="15"/>
      <c r="K46" s="15">
        <v>44223800</v>
      </c>
      <c r="L46" s="15"/>
      <c r="M46" s="15">
        <v>814151578582</v>
      </c>
      <c r="N46" s="15"/>
      <c r="O46" s="15">
        <v>887601309634</v>
      </c>
      <c r="P46" s="15"/>
      <c r="Q46" s="15">
        <f t="shared" si="1"/>
        <v>-73449731052</v>
      </c>
    </row>
    <row r="47" spans="1:17" x14ac:dyDescent="0.55000000000000004">
      <c r="A47" s="2" t="s">
        <v>59</v>
      </c>
      <c r="C47" s="15">
        <v>5333787</v>
      </c>
      <c r="D47" s="15"/>
      <c r="E47" s="15">
        <v>32024387842</v>
      </c>
      <c r="F47" s="15"/>
      <c r="G47" s="15">
        <v>31812305804</v>
      </c>
      <c r="H47" s="15"/>
      <c r="I47" s="15">
        <f t="shared" si="0"/>
        <v>212082038</v>
      </c>
      <c r="J47" s="15"/>
      <c r="K47" s="15">
        <v>5333787</v>
      </c>
      <c r="L47" s="15"/>
      <c r="M47" s="15">
        <v>32024387842</v>
      </c>
      <c r="N47" s="15"/>
      <c r="O47" s="15">
        <v>50574425823</v>
      </c>
      <c r="P47" s="15"/>
      <c r="Q47" s="15">
        <f t="shared" si="1"/>
        <v>-18550037981</v>
      </c>
    </row>
    <row r="48" spans="1:17" x14ac:dyDescent="0.55000000000000004">
      <c r="A48" s="2" t="s">
        <v>38</v>
      </c>
      <c r="C48" s="15">
        <v>36000002</v>
      </c>
      <c r="D48" s="15"/>
      <c r="E48" s="15">
        <v>165151476175</v>
      </c>
      <c r="F48" s="15"/>
      <c r="G48" s="15">
        <v>182865448159</v>
      </c>
      <c r="H48" s="15"/>
      <c r="I48" s="15">
        <f t="shared" si="0"/>
        <v>-17713971984</v>
      </c>
      <c r="J48" s="15"/>
      <c r="K48" s="15">
        <v>36000002</v>
      </c>
      <c r="L48" s="15"/>
      <c r="M48" s="15">
        <v>165151476175</v>
      </c>
      <c r="N48" s="15"/>
      <c r="O48" s="15">
        <v>275222034471</v>
      </c>
      <c r="P48" s="15"/>
      <c r="Q48" s="15">
        <f t="shared" si="1"/>
        <v>-110070558296</v>
      </c>
    </row>
    <row r="49" spans="1:17" x14ac:dyDescent="0.55000000000000004">
      <c r="A49" s="2" t="s">
        <v>82</v>
      </c>
      <c r="C49" s="15">
        <v>35533329</v>
      </c>
      <c r="D49" s="15"/>
      <c r="E49" s="15">
        <v>233124577570</v>
      </c>
      <c r="F49" s="15"/>
      <c r="G49" s="15">
        <v>242308273050</v>
      </c>
      <c r="H49" s="15"/>
      <c r="I49" s="15">
        <f t="shared" si="0"/>
        <v>-9183695480</v>
      </c>
      <c r="J49" s="15"/>
      <c r="K49" s="15">
        <v>35533329</v>
      </c>
      <c r="L49" s="15"/>
      <c r="M49" s="15">
        <v>233124577570</v>
      </c>
      <c r="N49" s="15"/>
      <c r="O49" s="15">
        <v>357152306474</v>
      </c>
      <c r="P49" s="15"/>
      <c r="Q49" s="15">
        <f t="shared" si="1"/>
        <v>-124027728904</v>
      </c>
    </row>
    <row r="50" spans="1:17" x14ac:dyDescent="0.55000000000000004">
      <c r="A50" s="2" t="s">
        <v>18</v>
      </c>
      <c r="C50" s="15">
        <v>12000000</v>
      </c>
      <c r="D50" s="15"/>
      <c r="E50" s="15">
        <v>33901081200</v>
      </c>
      <c r="F50" s="15"/>
      <c r="G50" s="15">
        <v>25885062000</v>
      </c>
      <c r="H50" s="15"/>
      <c r="I50" s="15">
        <f t="shared" si="0"/>
        <v>8016019200</v>
      </c>
      <c r="J50" s="15"/>
      <c r="K50" s="15">
        <v>12000000</v>
      </c>
      <c r="L50" s="15"/>
      <c r="M50" s="15">
        <v>33901081200</v>
      </c>
      <c r="N50" s="15"/>
      <c r="O50" s="15">
        <v>39720826740</v>
      </c>
      <c r="P50" s="15"/>
      <c r="Q50" s="15">
        <f t="shared" si="1"/>
        <v>-5819745540</v>
      </c>
    </row>
    <row r="51" spans="1:17" x14ac:dyDescent="0.55000000000000004">
      <c r="A51" s="2" t="s">
        <v>58</v>
      </c>
      <c r="C51" s="15">
        <v>28773679</v>
      </c>
      <c r="D51" s="15"/>
      <c r="E51" s="15">
        <v>112865368756</v>
      </c>
      <c r="F51" s="15"/>
      <c r="G51" s="15">
        <v>133373343769</v>
      </c>
      <c r="H51" s="15"/>
      <c r="I51" s="15">
        <f t="shared" si="0"/>
        <v>-20507975013</v>
      </c>
      <c r="J51" s="15"/>
      <c r="K51" s="15">
        <v>28773679</v>
      </c>
      <c r="L51" s="15"/>
      <c r="M51" s="15">
        <v>112865368756</v>
      </c>
      <c r="N51" s="15"/>
      <c r="O51" s="15">
        <v>143847569277</v>
      </c>
      <c r="P51" s="15"/>
      <c r="Q51" s="15">
        <f t="shared" si="1"/>
        <v>-30982200521</v>
      </c>
    </row>
    <row r="52" spans="1:17" x14ac:dyDescent="0.55000000000000004">
      <c r="A52" s="2" t="s">
        <v>57</v>
      </c>
      <c r="C52" s="15">
        <v>52995935</v>
      </c>
      <c r="D52" s="15"/>
      <c r="E52" s="15">
        <v>357174530286</v>
      </c>
      <c r="F52" s="15"/>
      <c r="G52" s="15">
        <v>410381945564</v>
      </c>
      <c r="H52" s="15"/>
      <c r="I52" s="15">
        <f t="shared" si="0"/>
        <v>-53207415278</v>
      </c>
      <c r="J52" s="15"/>
      <c r="K52" s="15">
        <v>52995935</v>
      </c>
      <c r="L52" s="15"/>
      <c r="M52" s="15">
        <v>357174530286</v>
      </c>
      <c r="N52" s="15"/>
      <c r="O52" s="15">
        <v>395271362914</v>
      </c>
      <c r="P52" s="15"/>
      <c r="Q52" s="15">
        <f t="shared" si="1"/>
        <v>-38096832628</v>
      </c>
    </row>
    <row r="53" spans="1:17" x14ac:dyDescent="0.55000000000000004">
      <c r="A53" s="2" t="s">
        <v>56</v>
      </c>
      <c r="C53" s="15">
        <v>97010998</v>
      </c>
      <c r="D53" s="15"/>
      <c r="E53" s="15">
        <v>452178006432</v>
      </c>
      <c r="F53" s="15"/>
      <c r="G53" s="15">
        <v>469572713779</v>
      </c>
      <c r="H53" s="15"/>
      <c r="I53" s="15">
        <f t="shared" si="0"/>
        <v>-17394707347</v>
      </c>
      <c r="J53" s="15"/>
      <c r="K53" s="15">
        <v>97010998</v>
      </c>
      <c r="L53" s="15"/>
      <c r="M53" s="15">
        <v>452178006432</v>
      </c>
      <c r="N53" s="15"/>
      <c r="O53" s="15">
        <v>660895832283</v>
      </c>
      <c r="P53" s="15"/>
      <c r="Q53" s="15">
        <f t="shared" si="1"/>
        <v>-208717825851</v>
      </c>
    </row>
    <row r="54" spans="1:17" x14ac:dyDescent="0.55000000000000004">
      <c r="A54" s="2" t="s">
        <v>60</v>
      </c>
      <c r="C54" s="15">
        <v>61642926</v>
      </c>
      <c r="D54" s="15"/>
      <c r="E54" s="15">
        <v>659944141857</v>
      </c>
      <c r="F54" s="15"/>
      <c r="G54" s="15">
        <v>480919226966</v>
      </c>
      <c r="H54" s="15"/>
      <c r="I54" s="15">
        <f t="shared" si="0"/>
        <v>179024914891</v>
      </c>
      <c r="J54" s="15"/>
      <c r="K54" s="15">
        <v>61642926</v>
      </c>
      <c r="L54" s="15"/>
      <c r="M54" s="15">
        <v>659944141857</v>
      </c>
      <c r="N54" s="15"/>
      <c r="O54" s="15">
        <v>565424762898</v>
      </c>
      <c r="P54" s="15"/>
      <c r="Q54" s="15">
        <f t="shared" si="1"/>
        <v>94519378959</v>
      </c>
    </row>
    <row r="55" spans="1:17" x14ac:dyDescent="0.55000000000000004">
      <c r="A55" s="2" t="s">
        <v>61</v>
      </c>
      <c r="C55" s="15">
        <v>58233961</v>
      </c>
      <c r="D55" s="15"/>
      <c r="E55" s="15">
        <v>745011725155</v>
      </c>
      <c r="F55" s="15"/>
      <c r="G55" s="15">
        <v>750699060228</v>
      </c>
      <c r="H55" s="15"/>
      <c r="I55" s="15">
        <f t="shared" si="0"/>
        <v>-5687335073</v>
      </c>
      <c r="J55" s="15"/>
      <c r="K55" s="15">
        <v>58233961</v>
      </c>
      <c r="L55" s="15"/>
      <c r="M55" s="15">
        <v>745011725155</v>
      </c>
      <c r="N55" s="15"/>
      <c r="O55" s="15">
        <v>613028295998</v>
      </c>
      <c r="P55" s="15"/>
      <c r="Q55" s="15">
        <f t="shared" si="1"/>
        <v>131983429157</v>
      </c>
    </row>
    <row r="56" spans="1:17" x14ac:dyDescent="0.55000000000000004">
      <c r="A56" s="2" t="s">
        <v>85</v>
      </c>
      <c r="C56" s="15">
        <v>83701063</v>
      </c>
      <c r="D56" s="15"/>
      <c r="E56" s="15">
        <v>584085352559</v>
      </c>
      <c r="F56" s="15"/>
      <c r="G56" s="15">
        <v>566923859743</v>
      </c>
      <c r="H56" s="15"/>
      <c r="I56" s="15">
        <f t="shared" si="0"/>
        <v>17161492816</v>
      </c>
      <c r="J56" s="15"/>
      <c r="K56" s="15">
        <v>83701063</v>
      </c>
      <c r="L56" s="15"/>
      <c r="M56" s="15">
        <v>584085352559</v>
      </c>
      <c r="N56" s="15"/>
      <c r="O56" s="15">
        <v>509559918236</v>
      </c>
      <c r="P56" s="15"/>
      <c r="Q56" s="15">
        <f t="shared" si="1"/>
        <v>74525434323</v>
      </c>
    </row>
    <row r="57" spans="1:17" x14ac:dyDescent="0.55000000000000004">
      <c r="A57" s="2" t="s">
        <v>39</v>
      </c>
      <c r="C57" s="15">
        <v>10593117</v>
      </c>
      <c r="D57" s="15"/>
      <c r="E57" s="15">
        <v>147631833112</v>
      </c>
      <c r="F57" s="15"/>
      <c r="G57" s="15">
        <v>179643300492</v>
      </c>
      <c r="H57" s="15"/>
      <c r="I57" s="15">
        <f t="shared" si="0"/>
        <v>-32011467380</v>
      </c>
      <c r="J57" s="15"/>
      <c r="K57" s="15">
        <v>10593117</v>
      </c>
      <c r="L57" s="15"/>
      <c r="M57" s="15">
        <v>147631833112</v>
      </c>
      <c r="N57" s="15"/>
      <c r="O57" s="15">
        <v>301436980498</v>
      </c>
      <c r="P57" s="15"/>
      <c r="Q57" s="15">
        <f t="shared" si="1"/>
        <v>-153805147386</v>
      </c>
    </row>
    <row r="58" spans="1:17" x14ac:dyDescent="0.55000000000000004">
      <c r="A58" s="2" t="s">
        <v>88</v>
      </c>
      <c r="C58" s="15">
        <v>66221896</v>
      </c>
      <c r="D58" s="15"/>
      <c r="E58" s="15">
        <v>113487257739</v>
      </c>
      <c r="F58" s="15"/>
      <c r="G58" s="15">
        <v>109932552450</v>
      </c>
      <c r="H58" s="15"/>
      <c r="I58" s="15">
        <f t="shared" si="0"/>
        <v>3554705289</v>
      </c>
      <c r="J58" s="15"/>
      <c r="K58" s="15">
        <v>66221896</v>
      </c>
      <c r="L58" s="15"/>
      <c r="M58" s="15">
        <v>113487257739</v>
      </c>
      <c r="N58" s="15"/>
      <c r="O58" s="15">
        <v>156771730239</v>
      </c>
      <c r="P58" s="15"/>
      <c r="Q58" s="15">
        <f t="shared" si="1"/>
        <v>-43284472500</v>
      </c>
    </row>
    <row r="59" spans="1:17" x14ac:dyDescent="0.55000000000000004">
      <c r="A59" s="2" t="s">
        <v>78</v>
      </c>
      <c r="C59" s="15">
        <v>46682561</v>
      </c>
      <c r="D59" s="15"/>
      <c r="E59" s="15">
        <v>647346956680</v>
      </c>
      <c r="F59" s="15"/>
      <c r="G59" s="15">
        <v>656282784963</v>
      </c>
      <c r="H59" s="15"/>
      <c r="I59" s="15">
        <f t="shared" si="0"/>
        <v>-8935828283</v>
      </c>
      <c r="J59" s="15"/>
      <c r="K59" s="15">
        <v>46682561</v>
      </c>
      <c r="L59" s="15"/>
      <c r="M59" s="15">
        <v>647346956680</v>
      </c>
      <c r="N59" s="15"/>
      <c r="O59" s="15">
        <v>590759937099</v>
      </c>
      <c r="P59" s="15"/>
      <c r="Q59" s="15">
        <f t="shared" si="1"/>
        <v>56587019581</v>
      </c>
    </row>
    <row r="60" spans="1:17" x14ac:dyDescent="0.55000000000000004">
      <c r="A60" s="2" t="s">
        <v>91</v>
      </c>
      <c r="C60" s="15">
        <v>4400000</v>
      </c>
      <c r="D60" s="15"/>
      <c r="E60" s="15">
        <v>54322844431</v>
      </c>
      <c r="F60" s="15"/>
      <c r="G60" s="15">
        <v>54978917400</v>
      </c>
      <c r="H60" s="15"/>
      <c r="I60" s="15">
        <f t="shared" si="0"/>
        <v>-656072969</v>
      </c>
      <c r="J60" s="15"/>
      <c r="K60" s="15">
        <v>4400000</v>
      </c>
      <c r="L60" s="15"/>
      <c r="M60" s="15">
        <v>54322844400</v>
      </c>
      <c r="N60" s="15"/>
      <c r="O60" s="15">
        <v>72125268134</v>
      </c>
      <c r="P60" s="15"/>
      <c r="Q60" s="15">
        <f t="shared" si="1"/>
        <v>-17802423734</v>
      </c>
    </row>
    <row r="61" spans="1:17" x14ac:dyDescent="0.55000000000000004">
      <c r="A61" s="2" t="s">
        <v>43</v>
      </c>
      <c r="C61" s="15">
        <v>59580844</v>
      </c>
      <c r="D61" s="15"/>
      <c r="E61" s="15">
        <v>647343874101</v>
      </c>
      <c r="F61" s="15"/>
      <c r="G61" s="15">
        <v>523712445490</v>
      </c>
      <c r="H61" s="15"/>
      <c r="I61" s="15">
        <f t="shared" si="0"/>
        <v>123631428611</v>
      </c>
      <c r="J61" s="15"/>
      <c r="K61" s="15">
        <v>59580844</v>
      </c>
      <c r="L61" s="15"/>
      <c r="M61" s="15">
        <v>647343874101</v>
      </c>
      <c r="N61" s="15"/>
      <c r="O61" s="15">
        <v>461138902034</v>
      </c>
      <c r="P61" s="15"/>
      <c r="Q61" s="15">
        <f t="shared" si="1"/>
        <v>186204972067</v>
      </c>
    </row>
    <row r="62" spans="1:17" x14ac:dyDescent="0.55000000000000004">
      <c r="A62" s="2" t="s">
        <v>32</v>
      </c>
      <c r="C62" s="15">
        <v>10520888</v>
      </c>
      <c r="D62" s="15"/>
      <c r="E62" s="15">
        <v>578134200242</v>
      </c>
      <c r="F62" s="15"/>
      <c r="G62" s="15">
        <v>666088408347</v>
      </c>
      <c r="H62" s="15"/>
      <c r="I62" s="15">
        <f t="shared" si="0"/>
        <v>-87954208105</v>
      </c>
      <c r="J62" s="15"/>
      <c r="K62" s="15">
        <v>10520888</v>
      </c>
      <c r="L62" s="15"/>
      <c r="M62" s="15">
        <v>578134200242</v>
      </c>
      <c r="N62" s="15"/>
      <c r="O62" s="15">
        <v>576565456926</v>
      </c>
      <c r="P62" s="15"/>
      <c r="Q62" s="15">
        <f t="shared" si="1"/>
        <v>1568743316</v>
      </c>
    </row>
    <row r="63" spans="1:17" x14ac:dyDescent="0.55000000000000004">
      <c r="A63" s="2" t="s">
        <v>89</v>
      </c>
      <c r="C63" s="15">
        <v>1506553</v>
      </c>
      <c r="D63" s="15"/>
      <c r="E63" s="15">
        <v>39057121371</v>
      </c>
      <c r="F63" s="15"/>
      <c r="G63" s="15">
        <v>42022347610</v>
      </c>
      <c r="H63" s="15"/>
      <c r="I63" s="15">
        <f t="shared" si="0"/>
        <v>-2965226239</v>
      </c>
      <c r="J63" s="15"/>
      <c r="K63" s="15">
        <v>1506553</v>
      </c>
      <c r="L63" s="15"/>
      <c r="M63" s="15">
        <v>39057121371</v>
      </c>
      <c r="N63" s="15"/>
      <c r="O63" s="15">
        <v>50962953998</v>
      </c>
      <c r="P63" s="15"/>
      <c r="Q63" s="15">
        <f t="shared" si="1"/>
        <v>-11905832627</v>
      </c>
    </row>
    <row r="64" spans="1:17" x14ac:dyDescent="0.55000000000000004">
      <c r="A64" s="2" t="s">
        <v>63</v>
      </c>
      <c r="C64" s="15">
        <v>4680397</v>
      </c>
      <c r="D64" s="15"/>
      <c r="E64" s="15">
        <v>96075129371</v>
      </c>
      <c r="F64" s="15"/>
      <c r="G64" s="15">
        <v>94214961216</v>
      </c>
      <c r="H64" s="15"/>
      <c r="I64" s="15">
        <f t="shared" si="0"/>
        <v>1860168155</v>
      </c>
      <c r="J64" s="15"/>
      <c r="K64" s="15">
        <v>4680397</v>
      </c>
      <c r="L64" s="15"/>
      <c r="M64" s="15">
        <v>96075129371</v>
      </c>
      <c r="N64" s="15"/>
      <c r="O64" s="15">
        <v>115234535100</v>
      </c>
      <c r="P64" s="15"/>
      <c r="Q64" s="15">
        <f t="shared" si="1"/>
        <v>-19159405729</v>
      </c>
    </row>
    <row r="65" spans="1:17" x14ac:dyDescent="0.55000000000000004">
      <c r="A65" s="2" t="s">
        <v>62</v>
      </c>
      <c r="C65" s="15">
        <v>1083931</v>
      </c>
      <c r="D65" s="15"/>
      <c r="E65" s="15">
        <v>35330622009</v>
      </c>
      <c r="F65" s="15"/>
      <c r="G65" s="15">
        <v>38121388083</v>
      </c>
      <c r="H65" s="15"/>
      <c r="I65" s="15">
        <f t="shared" si="0"/>
        <v>-2790766074</v>
      </c>
      <c r="J65" s="15"/>
      <c r="K65" s="15">
        <v>1083931</v>
      </c>
      <c r="L65" s="15"/>
      <c r="M65" s="15">
        <v>35330622009</v>
      </c>
      <c r="N65" s="15"/>
      <c r="O65" s="15">
        <v>43328650141</v>
      </c>
      <c r="P65" s="15"/>
      <c r="Q65" s="15">
        <f t="shared" si="1"/>
        <v>-7998028132</v>
      </c>
    </row>
    <row r="66" spans="1:17" x14ac:dyDescent="0.55000000000000004">
      <c r="A66" s="2" t="s">
        <v>52</v>
      </c>
      <c r="C66" s="15">
        <v>538214</v>
      </c>
      <c r="D66" s="15"/>
      <c r="E66" s="15">
        <v>222088676359</v>
      </c>
      <c r="F66" s="15"/>
      <c r="G66" s="15">
        <v>228134307741</v>
      </c>
      <c r="H66" s="15"/>
      <c r="I66" s="15">
        <f t="shared" si="0"/>
        <v>-6045631382</v>
      </c>
      <c r="J66" s="15"/>
      <c r="K66" s="15">
        <v>538214</v>
      </c>
      <c r="L66" s="15"/>
      <c r="M66" s="15">
        <v>222088676359</v>
      </c>
      <c r="N66" s="15"/>
      <c r="O66" s="15">
        <v>218140290554</v>
      </c>
      <c r="P66" s="15"/>
      <c r="Q66" s="15">
        <f t="shared" si="1"/>
        <v>3948385805</v>
      </c>
    </row>
    <row r="67" spans="1:17" x14ac:dyDescent="0.55000000000000004">
      <c r="A67" s="2" t="s">
        <v>21</v>
      </c>
      <c r="C67" s="15">
        <v>8105669</v>
      </c>
      <c r="D67" s="15"/>
      <c r="E67" s="15">
        <v>274839287590</v>
      </c>
      <c r="F67" s="15"/>
      <c r="G67" s="15">
        <v>275871599305</v>
      </c>
      <c r="H67" s="15"/>
      <c r="I67" s="15">
        <f t="shared" si="0"/>
        <v>-1032311715</v>
      </c>
      <c r="J67" s="15"/>
      <c r="K67" s="15">
        <v>8105669</v>
      </c>
      <c r="L67" s="15"/>
      <c r="M67" s="15">
        <v>274839287590</v>
      </c>
      <c r="N67" s="15"/>
      <c r="O67" s="15">
        <v>230595829481</v>
      </c>
      <c r="P67" s="15"/>
      <c r="Q67" s="15">
        <f t="shared" si="1"/>
        <v>44243458109</v>
      </c>
    </row>
    <row r="68" spans="1:17" x14ac:dyDescent="0.55000000000000004">
      <c r="A68" s="2" t="s">
        <v>84</v>
      </c>
      <c r="C68" s="15">
        <v>25105191</v>
      </c>
      <c r="D68" s="15"/>
      <c r="E68" s="15">
        <v>738692127361</v>
      </c>
      <c r="F68" s="15"/>
      <c r="G68" s="15">
        <v>720185577932</v>
      </c>
      <c r="H68" s="15"/>
      <c r="I68" s="15">
        <f t="shared" si="0"/>
        <v>18506549429</v>
      </c>
      <c r="J68" s="15"/>
      <c r="K68" s="15">
        <v>25105191</v>
      </c>
      <c r="L68" s="15"/>
      <c r="M68" s="15">
        <v>738692127361</v>
      </c>
      <c r="N68" s="15"/>
      <c r="O68" s="15">
        <v>606953873520</v>
      </c>
      <c r="P68" s="15"/>
      <c r="Q68" s="15">
        <f t="shared" si="1"/>
        <v>131738253841</v>
      </c>
    </row>
    <row r="69" spans="1:17" x14ac:dyDescent="0.55000000000000004">
      <c r="A69" s="2" t="s">
        <v>75</v>
      </c>
      <c r="C69" s="15">
        <v>160549622</v>
      </c>
      <c r="D69" s="15"/>
      <c r="E69" s="15">
        <v>1674144749848</v>
      </c>
      <c r="F69" s="15"/>
      <c r="G69" s="15">
        <v>1536226223638</v>
      </c>
      <c r="H69" s="15"/>
      <c r="I69" s="15">
        <f t="shared" si="0"/>
        <v>137918526210</v>
      </c>
      <c r="J69" s="15"/>
      <c r="K69" s="15">
        <v>160549622</v>
      </c>
      <c r="L69" s="15"/>
      <c r="M69" s="15">
        <v>1674144749848</v>
      </c>
      <c r="N69" s="15"/>
      <c r="O69" s="15">
        <v>1460757700083</v>
      </c>
      <c r="P69" s="15"/>
      <c r="Q69" s="15">
        <f t="shared" si="1"/>
        <v>213387049765</v>
      </c>
    </row>
    <row r="70" spans="1:17" x14ac:dyDescent="0.55000000000000004">
      <c r="A70" s="2" t="s">
        <v>72</v>
      </c>
      <c r="C70" s="15">
        <v>220900001</v>
      </c>
      <c r="D70" s="15"/>
      <c r="E70" s="15">
        <v>1095732373510</v>
      </c>
      <c r="F70" s="15"/>
      <c r="G70" s="15">
        <v>1224979020638</v>
      </c>
      <c r="H70" s="15"/>
      <c r="I70" s="15">
        <f t="shared" si="0"/>
        <v>-129246647128</v>
      </c>
      <c r="J70" s="15"/>
      <c r="K70" s="15">
        <v>220900001</v>
      </c>
      <c r="L70" s="15"/>
      <c r="M70" s="15">
        <v>1095732373510</v>
      </c>
      <c r="N70" s="15"/>
      <c r="O70" s="15">
        <v>1336072010411</v>
      </c>
      <c r="P70" s="15"/>
      <c r="Q70" s="15">
        <f t="shared" si="1"/>
        <v>-240339636901</v>
      </c>
    </row>
    <row r="71" spans="1:17" x14ac:dyDescent="0.55000000000000004">
      <c r="A71" s="2" t="s">
        <v>90</v>
      </c>
      <c r="C71" s="15">
        <v>2209925</v>
      </c>
      <c r="D71" s="15"/>
      <c r="E71" s="15">
        <v>34643156672</v>
      </c>
      <c r="F71" s="15"/>
      <c r="G71" s="15">
        <v>34269704761</v>
      </c>
      <c r="H71" s="15"/>
      <c r="I71" s="15">
        <f t="shared" si="0"/>
        <v>373451911</v>
      </c>
      <c r="J71" s="15"/>
      <c r="K71" s="15">
        <v>2209925</v>
      </c>
      <c r="L71" s="15"/>
      <c r="M71" s="15">
        <v>34643156672</v>
      </c>
      <c r="N71" s="15"/>
      <c r="O71" s="15">
        <v>35118094786</v>
      </c>
      <c r="P71" s="15"/>
      <c r="Q71" s="15">
        <f t="shared" si="1"/>
        <v>-474938114</v>
      </c>
    </row>
    <row r="72" spans="1:17" x14ac:dyDescent="0.55000000000000004">
      <c r="A72" s="2" t="s">
        <v>31</v>
      </c>
      <c r="C72" s="15">
        <v>2400000</v>
      </c>
      <c r="D72" s="15"/>
      <c r="E72" s="15">
        <v>103301676000</v>
      </c>
      <c r="F72" s="15"/>
      <c r="G72" s="15">
        <v>118295029328</v>
      </c>
      <c r="H72" s="15"/>
      <c r="I72" s="15">
        <f t="shared" si="0"/>
        <v>-14993353328</v>
      </c>
      <c r="J72" s="15"/>
      <c r="K72" s="15">
        <v>2400000</v>
      </c>
      <c r="L72" s="15"/>
      <c r="M72" s="15">
        <v>103301676000</v>
      </c>
      <c r="N72" s="15"/>
      <c r="O72" s="15">
        <v>106737112777</v>
      </c>
      <c r="P72" s="15"/>
      <c r="Q72" s="15">
        <f t="shared" si="1"/>
        <v>-3435436777</v>
      </c>
    </row>
    <row r="73" spans="1:17" x14ac:dyDescent="0.55000000000000004">
      <c r="A73" s="2" t="s">
        <v>74</v>
      </c>
      <c r="C73" s="15">
        <v>1604130</v>
      </c>
      <c r="D73" s="15"/>
      <c r="E73" s="15">
        <v>32657109534</v>
      </c>
      <c r="F73" s="15"/>
      <c r="G73" s="15">
        <v>35416468526</v>
      </c>
      <c r="H73" s="15"/>
      <c r="I73" s="15">
        <f t="shared" ref="I73:I105" si="2">E73-G73</f>
        <v>-2759358992</v>
      </c>
      <c r="J73" s="15"/>
      <c r="K73" s="15">
        <v>1604130</v>
      </c>
      <c r="L73" s="15"/>
      <c r="M73" s="15">
        <v>32657109565</v>
      </c>
      <c r="N73" s="15"/>
      <c r="O73" s="15">
        <v>34671070372</v>
      </c>
      <c r="P73" s="15"/>
      <c r="Q73" s="15">
        <f t="shared" ref="Q73:Q105" si="3">M73-O73</f>
        <v>-2013960807</v>
      </c>
    </row>
    <row r="74" spans="1:17" x14ac:dyDescent="0.55000000000000004">
      <c r="A74" s="2" t="s">
        <v>16</v>
      </c>
      <c r="C74" s="15">
        <v>242400000</v>
      </c>
      <c r="D74" s="15"/>
      <c r="E74" s="15">
        <v>456614879400</v>
      </c>
      <c r="F74" s="15"/>
      <c r="G74" s="15">
        <v>420471221400</v>
      </c>
      <c r="H74" s="15"/>
      <c r="I74" s="15">
        <f t="shared" si="2"/>
        <v>36143658000</v>
      </c>
      <c r="J74" s="15"/>
      <c r="K74" s="15">
        <v>242400000</v>
      </c>
      <c r="L74" s="15"/>
      <c r="M74" s="15">
        <v>456614879400</v>
      </c>
      <c r="N74" s="15"/>
      <c r="O74" s="15">
        <v>621670917931</v>
      </c>
      <c r="P74" s="15"/>
      <c r="Q74" s="15">
        <f t="shared" si="3"/>
        <v>-165056038531</v>
      </c>
    </row>
    <row r="75" spans="1:17" x14ac:dyDescent="0.55000000000000004">
      <c r="A75" s="2" t="s">
        <v>17</v>
      </c>
      <c r="C75" s="15">
        <v>75603088</v>
      </c>
      <c r="D75" s="15"/>
      <c r="E75" s="15">
        <v>150381652502</v>
      </c>
      <c r="F75" s="15"/>
      <c r="G75" s="15">
        <v>137530446816</v>
      </c>
      <c r="H75" s="15"/>
      <c r="I75" s="15">
        <f t="shared" si="2"/>
        <v>12851205686</v>
      </c>
      <c r="J75" s="15"/>
      <c r="K75" s="15">
        <v>75603088</v>
      </c>
      <c r="L75" s="15"/>
      <c r="M75" s="15">
        <v>150381652502</v>
      </c>
      <c r="N75" s="15"/>
      <c r="O75" s="15">
        <v>172100942021</v>
      </c>
      <c r="P75" s="15"/>
      <c r="Q75" s="15">
        <f t="shared" si="3"/>
        <v>-21719289519</v>
      </c>
    </row>
    <row r="76" spans="1:17" x14ac:dyDescent="0.55000000000000004">
      <c r="A76" s="2" t="s">
        <v>50</v>
      </c>
      <c r="C76" s="15">
        <v>69831606</v>
      </c>
      <c r="D76" s="15"/>
      <c r="E76" s="15">
        <v>244761196611</v>
      </c>
      <c r="F76" s="15"/>
      <c r="G76" s="15">
        <v>253021713456</v>
      </c>
      <c r="H76" s="15"/>
      <c r="I76" s="15">
        <f t="shared" si="2"/>
        <v>-8260516845</v>
      </c>
      <c r="J76" s="15"/>
      <c r="K76" s="15">
        <v>69831606</v>
      </c>
      <c r="L76" s="15"/>
      <c r="M76" s="15">
        <v>244761196611</v>
      </c>
      <c r="N76" s="15"/>
      <c r="O76" s="15">
        <v>498833780805</v>
      </c>
      <c r="P76" s="15"/>
      <c r="Q76" s="15">
        <f t="shared" si="3"/>
        <v>-254072584194</v>
      </c>
    </row>
    <row r="77" spans="1:17" x14ac:dyDescent="0.55000000000000004">
      <c r="A77" s="2" t="s">
        <v>28</v>
      </c>
      <c r="C77" s="15">
        <v>2457297</v>
      </c>
      <c r="D77" s="15"/>
      <c r="E77" s="15">
        <v>359195517983</v>
      </c>
      <c r="F77" s="15"/>
      <c r="G77" s="15">
        <v>437272926288</v>
      </c>
      <c r="H77" s="15"/>
      <c r="I77" s="15">
        <f t="shared" si="2"/>
        <v>-78077408305</v>
      </c>
      <c r="J77" s="15"/>
      <c r="K77" s="15">
        <v>2457297</v>
      </c>
      <c r="L77" s="15"/>
      <c r="M77" s="15">
        <v>359195517983</v>
      </c>
      <c r="N77" s="15"/>
      <c r="O77" s="15">
        <v>508803861284</v>
      </c>
      <c r="P77" s="15"/>
      <c r="Q77" s="15">
        <f t="shared" si="3"/>
        <v>-149608343301</v>
      </c>
    </row>
    <row r="78" spans="1:17" x14ac:dyDescent="0.55000000000000004">
      <c r="A78" s="2" t="s">
        <v>69</v>
      </c>
      <c r="C78" s="15">
        <v>1339359</v>
      </c>
      <c r="D78" s="15"/>
      <c r="E78" s="15">
        <v>62388926681</v>
      </c>
      <c r="F78" s="15"/>
      <c r="G78" s="15">
        <v>62050689683</v>
      </c>
      <c r="H78" s="15"/>
      <c r="I78" s="15">
        <f t="shared" si="2"/>
        <v>338236998</v>
      </c>
      <c r="J78" s="15"/>
      <c r="K78" s="15">
        <v>1339359</v>
      </c>
      <c r="L78" s="15"/>
      <c r="M78" s="15">
        <v>62388926681</v>
      </c>
      <c r="N78" s="15"/>
      <c r="O78" s="15">
        <v>49030137964</v>
      </c>
      <c r="P78" s="15"/>
      <c r="Q78" s="15">
        <f t="shared" si="3"/>
        <v>13358788717</v>
      </c>
    </row>
    <row r="79" spans="1:17" x14ac:dyDescent="0.55000000000000004">
      <c r="A79" s="2" t="s">
        <v>25</v>
      </c>
      <c r="C79" s="15">
        <v>8680000</v>
      </c>
      <c r="D79" s="15"/>
      <c r="E79" s="15">
        <v>1112194830600</v>
      </c>
      <c r="F79" s="15"/>
      <c r="G79" s="15">
        <v>1239800131375</v>
      </c>
      <c r="H79" s="15"/>
      <c r="I79" s="15">
        <f t="shared" si="2"/>
        <v>-127605300775</v>
      </c>
      <c r="J79" s="15"/>
      <c r="K79" s="15">
        <v>8680000</v>
      </c>
      <c r="L79" s="15"/>
      <c r="M79" s="15">
        <v>1112194830600</v>
      </c>
      <c r="N79" s="15"/>
      <c r="O79" s="15">
        <v>791126518608</v>
      </c>
      <c r="P79" s="15"/>
      <c r="Q79" s="15">
        <f t="shared" si="3"/>
        <v>321068311992</v>
      </c>
    </row>
    <row r="80" spans="1:17" x14ac:dyDescent="0.55000000000000004">
      <c r="A80" s="2" t="s">
        <v>79</v>
      </c>
      <c r="C80" s="15">
        <v>6973397</v>
      </c>
      <c r="D80" s="15"/>
      <c r="E80" s="15">
        <v>171841932085</v>
      </c>
      <c r="F80" s="15"/>
      <c r="G80" s="15">
        <v>189244609908</v>
      </c>
      <c r="H80" s="15"/>
      <c r="I80" s="15">
        <f t="shared" si="2"/>
        <v>-17402677823</v>
      </c>
      <c r="J80" s="15"/>
      <c r="K80" s="15">
        <v>6973397</v>
      </c>
      <c r="L80" s="15"/>
      <c r="M80" s="15">
        <v>171841932085</v>
      </c>
      <c r="N80" s="15"/>
      <c r="O80" s="15">
        <v>130125010458</v>
      </c>
      <c r="P80" s="15"/>
      <c r="Q80" s="15">
        <f t="shared" si="3"/>
        <v>41716921627</v>
      </c>
    </row>
    <row r="81" spans="1:17" x14ac:dyDescent="0.55000000000000004">
      <c r="A81" s="2" t="s">
        <v>20</v>
      </c>
      <c r="C81" s="15">
        <v>16277906</v>
      </c>
      <c r="D81" s="15"/>
      <c r="E81" s="15">
        <v>105338651510</v>
      </c>
      <c r="F81" s="15"/>
      <c r="G81" s="15">
        <v>103785089767</v>
      </c>
      <c r="H81" s="15"/>
      <c r="I81" s="15">
        <f t="shared" si="2"/>
        <v>1553561743</v>
      </c>
      <c r="J81" s="15"/>
      <c r="K81" s="15">
        <v>16277906</v>
      </c>
      <c r="L81" s="15"/>
      <c r="M81" s="15">
        <v>105338651510</v>
      </c>
      <c r="N81" s="15"/>
      <c r="O81" s="15">
        <v>80700187106</v>
      </c>
      <c r="P81" s="15"/>
      <c r="Q81" s="15">
        <f t="shared" si="3"/>
        <v>24638464404</v>
      </c>
    </row>
    <row r="82" spans="1:17" x14ac:dyDescent="0.55000000000000004">
      <c r="A82" s="2" t="s">
        <v>22</v>
      </c>
      <c r="C82" s="15">
        <v>5486359</v>
      </c>
      <c r="D82" s="15"/>
      <c r="E82" s="15">
        <v>631267530227</v>
      </c>
      <c r="F82" s="15"/>
      <c r="G82" s="15">
        <v>601834268298</v>
      </c>
      <c r="H82" s="15"/>
      <c r="I82" s="15">
        <f t="shared" si="2"/>
        <v>29433261929</v>
      </c>
      <c r="J82" s="15"/>
      <c r="K82" s="15">
        <v>5486359</v>
      </c>
      <c r="L82" s="15"/>
      <c r="M82" s="15">
        <v>631267530227</v>
      </c>
      <c r="N82" s="15"/>
      <c r="O82" s="15">
        <v>619742605548</v>
      </c>
      <c r="P82" s="15"/>
      <c r="Q82" s="15">
        <f t="shared" si="3"/>
        <v>11524924679</v>
      </c>
    </row>
    <row r="83" spans="1:17" x14ac:dyDescent="0.55000000000000004">
      <c r="A83" s="2" t="s">
        <v>54</v>
      </c>
      <c r="C83" s="15">
        <v>0</v>
      </c>
      <c r="D83" s="15"/>
      <c r="E83" s="15">
        <v>0</v>
      </c>
      <c r="F83" s="15"/>
      <c r="G83" s="15">
        <v>0</v>
      </c>
      <c r="H83" s="15"/>
      <c r="I83" s="15">
        <f t="shared" si="2"/>
        <v>0</v>
      </c>
      <c r="J83" s="15"/>
      <c r="K83" s="15">
        <v>247447044</v>
      </c>
      <c r="L83" s="15"/>
      <c r="M83" s="15">
        <v>234905871054</v>
      </c>
      <c r="N83" s="15"/>
      <c r="O83" s="15">
        <v>242746189908</v>
      </c>
      <c r="P83" s="15"/>
      <c r="Q83" s="15">
        <f t="shared" si="3"/>
        <v>-7840318854</v>
      </c>
    </row>
    <row r="84" spans="1:17" x14ac:dyDescent="0.55000000000000004">
      <c r="A84" s="2" t="s">
        <v>45</v>
      </c>
      <c r="C84" s="15">
        <v>0</v>
      </c>
      <c r="D84" s="15"/>
      <c r="E84" s="15">
        <v>0</v>
      </c>
      <c r="F84" s="15"/>
      <c r="G84" s="15">
        <v>-12741208342</v>
      </c>
      <c r="H84" s="15"/>
      <c r="I84" s="15">
        <f t="shared" si="2"/>
        <v>12741208342</v>
      </c>
      <c r="J84" s="15"/>
      <c r="K84" s="15">
        <v>0</v>
      </c>
      <c r="L84" s="15"/>
      <c r="M84" s="15">
        <v>0</v>
      </c>
      <c r="N84" s="15"/>
      <c r="O84" s="15">
        <v>0</v>
      </c>
      <c r="P84" s="15"/>
      <c r="Q84" s="15">
        <f t="shared" si="3"/>
        <v>0</v>
      </c>
    </row>
    <row r="85" spans="1:17" x14ac:dyDescent="0.55000000000000004">
      <c r="A85" s="2" t="s">
        <v>49</v>
      </c>
      <c r="C85" s="15">
        <v>0</v>
      </c>
      <c r="D85" s="15"/>
      <c r="E85" s="15">
        <v>0</v>
      </c>
      <c r="F85" s="15"/>
      <c r="G85" s="15">
        <v>148997185592</v>
      </c>
      <c r="H85" s="15"/>
      <c r="I85" s="15">
        <f t="shared" si="2"/>
        <v>-148997185592</v>
      </c>
      <c r="J85" s="15"/>
      <c r="K85" s="15">
        <v>0</v>
      </c>
      <c r="L85" s="15"/>
      <c r="M85" s="15">
        <v>0</v>
      </c>
      <c r="N85" s="15"/>
      <c r="O85" s="15">
        <v>0</v>
      </c>
      <c r="P85" s="15"/>
      <c r="Q85" s="15">
        <f t="shared" si="3"/>
        <v>0</v>
      </c>
    </row>
    <row r="86" spans="1:17" x14ac:dyDescent="0.55000000000000004">
      <c r="A86" s="2" t="s">
        <v>15</v>
      </c>
      <c r="C86" s="15">
        <v>0</v>
      </c>
      <c r="D86" s="15"/>
      <c r="E86" s="15">
        <v>0</v>
      </c>
      <c r="F86" s="15"/>
      <c r="G86" s="15">
        <v>809329986</v>
      </c>
      <c r="H86" s="15"/>
      <c r="I86" s="15">
        <f t="shared" si="2"/>
        <v>-809329986</v>
      </c>
      <c r="J86" s="15"/>
      <c r="K86" s="15">
        <v>0</v>
      </c>
      <c r="L86" s="15"/>
      <c r="M86" s="15">
        <v>0</v>
      </c>
      <c r="N86" s="15"/>
      <c r="O86" s="15">
        <v>0</v>
      </c>
      <c r="P86" s="15"/>
      <c r="Q86" s="15">
        <f t="shared" si="3"/>
        <v>0</v>
      </c>
    </row>
    <row r="87" spans="1:17" x14ac:dyDescent="0.55000000000000004">
      <c r="A87" s="2" t="s">
        <v>123</v>
      </c>
      <c r="C87" s="15">
        <v>51330</v>
      </c>
      <c r="D87" s="15"/>
      <c r="E87" s="15">
        <v>47818058905</v>
      </c>
      <c r="F87" s="15"/>
      <c r="G87" s="15">
        <v>46911735406</v>
      </c>
      <c r="H87" s="15"/>
      <c r="I87" s="15">
        <f t="shared" si="2"/>
        <v>906323499</v>
      </c>
      <c r="J87" s="15"/>
      <c r="K87" s="15">
        <v>51330</v>
      </c>
      <c r="L87" s="15"/>
      <c r="M87" s="15">
        <v>47818058905</v>
      </c>
      <c r="N87" s="15"/>
      <c r="O87" s="15">
        <v>40985837230</v>
      </c>
      <c r="P87" s="15"/>
      <c r="Q87" s="15">
        <f t="shared" si="3"/>
        <v>6832221675</v>
      </c>
    </row>
    <row r="88" spans="1:17" x14ac:dyDescent="0.55000000000000004">
      <c r="A88" s="2" t="s">
        <v>120</v>
      </c>
      <c r="C88" s="15">
        <v>5999</v>
      </c>
      <c r="D88" s="15"/>
      <c r="E88" s="15">
        <v>5639597377</v>
      </c>
      <c r="F88" s="15"/>
      <c r="G88" s="15">
        <v>5547169543</v>
      </c>
      <c r="H88" s="15"/>
      <c r="I88" s="15">
        <f t="shared" si="2"/>
        <v>92427834</v>
      </c>
      <c r="J88" s="15"/>
      <c r="K88" s="15">
        <v>5999</v>
      </c>
      <c r="L88" s="15"/>
      <c r="M88" s="15">
        <v>5639597377</v>
      </c>
      <c r="N88" s="15"/>
      <c r="O88" s="15">
        <v>5292129891</v>
      </c>
      <c r="P88" s="15"/>
      <c r="Q88" s="15">
        <f t="shared" si="3"/>
        <v>347467486</v>
      </c>
    </row>
    <row r="89" spans="1:17" x14ac:dyDescent="0.55000000000000004">
      <c r="A89" s="2" t="s">
        <v>117</v>
      </c>
      <c r="C89" s="15">
        <v>3126</v>
      </c>
      <c r="D89" s="15"/>
      <c r="E89" s="15">
        <v>2989508313</v>
      </c>
      <c r="F89" s="15"/>
      <c r="G89" s="15">
        <v>2932781696</v>
      </c>
      <c r="H89" s="15"/>
      <c r="I89" s="15">
        <f t="shared" si="2"/>
        <v>56726617</v>
      </c>
      <c r="J89" s="15"/>
      <c r="K89" s="15">
        <v>3126</v>
      </c>
      <c r="L89" s="15"/>
      <c r="M89" s="15">
        <v>2989508313</v>
      </c>
      <c r="N89" s="15"/>
      <c r="O89" s="15">
        <v>2665698746</v>
      </c>
      <c r="P89" s="15"/>
      <c r="Q89" s="15">
        <f t="shared" si="3"/>
        <v>323809567</v>
      </c>
    </row>
    <row r="90" spans="1:17" x14ac:dyDescent="0.55000000000000004">
      <c r="A90" s="2" t="s">
        <v>126</v>
      </c>
      <c r="C90" s="15">
        <v>89380</v>
      </c>
      <c r="D90" s="15"/>
      <c r="E90" s="15">
        <v>81406847134</v>
      </c>
      <c r="F90" s="15"/>
      <c r="G90" s="15">
        <v>80229032251</v>
      </c>
      <c r="H90" s="15"/>
      <c r="I90" s="15">
        <f t="shared" si="2"/>
        <v>1177814883</v>
      </c>
      <c r="J90" s="15"/>
      <c r="K90" s="15">
        <v>89380</v>
      </c>
      <c r="L90" s="15"/>
      <c r="M90" s="15">
        <v>81406847134</v>
      </c>
      <c r="N90" s="15"/>
      <c r="O90" s="15">
        <v>69526734214</v>
      </c>
      <c r="P90" s="15"/>
      <c r="Q90" s="15">
        <f t="shared" si="3"/>
        <v>11880112920</v>
      </c>
    </row>
    <row r="91" spans="1:17" x14ac:dyDescent="0.55000000000000004">
      <c r="A91" s="2" t="s">
        <v>141</v>
      </c>
      <c r="C91" s="15">
        <v>500000</v>
      </c>
      <c r="D91" s="15"/>
      <c r="E91" s="15">
        <v>499889378625</v>
      </c>
      <c r="F91" s="15"/>
      <c r="G91" s="15">
        <v>490861015312</v>
      </c>
      <c r="H91" s="15"/>
      <c r="I91" s="15">
        <f t="shared" si="2"/>
        <v>9028363313</v>
      </c>
      <c r="J91" s="15"/>
      <c r="K91" s="15">
        <v>500000</v>
      </c>
      <c r="L91" s="15"/>
      <c r="M91" s="15">
        <v>499889378625</v>
      </c>
      <c r="N91" s="15"/>
      <c r="O91" s="15">
        <v>483320000000</v>
      </c>
      <c r="P91" s="15"/>
      <c r="Q91" s="15">
        <f t="shared" si="3"/>
        <v>16569378625</v>
      </c>
    </row>
    <row r="92" spans="1:17" x14ac:dyDescent="0.55000000000000004">
      <c r="A92" s="2" t="s">
        <v>144</v>
      </c>
      <c r="C92" s="15">
        <v>600000</v>
      </c>
      <c r="D92" s="15"/>
      <c r="E92" s="15">
        <v>599885251087</v>
      </c>
      <c r="F92" s="15"/>
      <c r="G92" s="15">
        <v>593892337500</v>
      </c>
      <c r="H92" s="15"/>
      <c r="I92" s="15">
        <f t="shared" si="2"/>
        <v>5992913587</v>
      </c>
      <c r="J92" s="15"/>
      <c r="K92" s="15">
        <v>600000</v>
      </c>
      <c r="L92" s="15"/>
      <c r="M92" s="15">
        <v>599885251087</v>
      </c>
      <c r="N92" s="15"/>
      <c r="O92" s="15">
        <v>575952500000</v>
      </c>
      <c r="P92" s="15"/>
      <c r="Q92" s="15">
        <f t="shared" si="3"/>
        <v>23932751087</v>
      </c>
    </row>
    <row r="93" spans="1:17" x14ac:dyDescent="0.55000000000000004">
      <c r="A93" s="2" t="s">
        <v>146</v>
      </c>
      <c r="C93" s="15">
        <v>25000</v>
      </c>
      <c r="D93" s="15"/>
      <c r="E93" s="15">
        <v>24120627343</v>
      </c>
      <c r="F93" s="15"/>
      <c r="G93" s="15">
        <v>24698272626</v>
      </c>
      <c r="H93" s="15"/>
      <c r="I93" s="15">
        <f t="shared" si="2"/>
        <v>-577645283</v>
      </c>
      <c r="J93" s="15"/>
      <c r="K93" s="15">
        <v>25000</v>
      </c>
      <c r="L93" s="15"/>
      <c r="M93" s="15">
        <v>24120627343</v>
      </c>
      <c r="N93" s="15"/>
      <c r="O93" s="15">
        <v>23754304687</v>
      </c>
      <c r="P93" s="15"/>
      <c r="Q93" s="15">
        <f t="shared" si="3"/>
        <v>366322656</v>
      </c>
    </row>
    <row r="94" spans="1:17" x14ac:dyDescent="0.55000000000000004">
      <c r="A94" s="2" t="s">
        <v>132</v>
      </c>
      <c r="C94" s="15">
        <v>23124</v>
      </c>
      <c r="D94" s="15"/>
      <c r="E94" s="15">
        <v>19321917787</v>
      </c>
      <c r="F94" s="15"/>
      <c r="G94" s="15">
        <v>18929805830</v>
      </c>
      <c r="H94" s="15"/>
      <c r="I94" s="15">
        <f t="shared" si="2"/>
        <v>392111957</v>
      </c>
      <c r="J94" s="15"/>
      <c r="K94" s="15">
        <v>23124</v>
      </c>
      <c r="L94" s="15"/>
      <c r="M94" s="15">
        <v>19321917787</v>
      </c>
      <c r="N94" s="15"/>
      <c r="O94" s="15">
        <v>17793681112</v>
      </c>
      <c r="P94" s="15"/>
      <c r="Q94" s="15">
        <f t="shared" si="3"/>
        <v>1528236675</v>
      </c>
    </row>
    <row r="95" spans="1:17" x14ac:dyDescent="0.55000000000000004">
      <c r="A95" s="2" t="s">
        <v>135</v>
      </c>
      <c r="C95" s="15">
        <v>55670</v>
      </c>
      <c r="D95" s="15"/>
      <c r="E95" s="15">
        <v>45972302509</v>
      </c>
      <c r="F95" s="15"/>
      <c r="G95" s="15">
        <v>45107347511</v>
      </c>
      <c r="H95" s="15"/>
      <c r="I95" s="15">
        <f t="shared" si="2"/>
        <v>864954998</v>
      </c>
      <c r="J95" s="15"/>
      <c r="K95" s="15">
        <v>55670</v>
      </c>
      <c r="L95" s="15"/>
      <c r="M95" s="15">
        <v>45972302509</v>
      </c>
      <c r="N95" s="15"/>
      <c r="O95" s="15">
        <v>42361256327</v>
      </c>
      <c r="P95" s="15"/>
      <c r="Q95" s="15">
        <f t="shared" si="3"/>
        <v>3611046182</v>
      </c>
    </row>
    <row r="96" spans="1:17" x14ac:dyDescent="0.55000000000000004">
      <c r="A96" s="2" t="s">
        <v>129</v>
      </c>
      <c r="C96" s="15">
        <v>12320</v>
      </c>
      <c r="D96" s="15"/>
      <c r="E96" s="15">
        <v>10973282731</v>
      </c>
      <c r="F96" s="15"/>
      <c r="G96" s="15">
        <v>10752055636</v>
      </c>
      <c r="H96" s="15"/>
      <c r="I96" s="15">
        <f t="shared" si="2"/>
        <v>221227095</v>
      </c>
      <c r="J96" s="15"/>
      <c r="K96" s="15">
        <v>12320</v>
      </c>
      <c r="L96" s="15"/>
      <c r="M96" s="15">
        <v>10973282731</v>
      </c>
      <c r="N96" s="15"/>
      <c r="O96" s="15">
        <v>9269883369</v>
      </c>
      <c r="P96" s="15"/>
      <c r="Q96" s="15">
        <f t="shared" si="3"/>
        <v>1703399362</v>
      </c>
    </row>
    <row r="97" spans="1:17" x14ac:dyDescent="0.55000000000000004">
      <c r="A97" s="2" t="s">
        <v>110</v>
      </c>
      <c r="C97" s="15">
        <v>162728</v>
      </c>
      <c r="D97" s="15"/>
      <c r="E97" s="15">
        <v>114692684509</v>
      </c>
      <c r="F97" s="15"/>
      <c r="G97" s="15">
        <v>112575976945</v>
      </c>
      <c r="H97" s="15"/>
      <c r="I97" s="15">
        <f t="shared" si="2"/>
        <v>2116707564</v>
      </c>
      <c r="J97" s="15"/>
      <c r="K97" s="15">
        <v>162728</v>
      </c>
      <c r="L97" s="15"/>
      <c r="M97" s="15">
        <v>114692684502</v>
      </c>
      <c r="N97" s="15"/>
      <c r="O97" s="15">
        <v>103608382069</v>
      </c>
      <c r="P97" s="15"/>
      <c r="Q97" s="15">
        <f t="shared" si="3"/>
        <v>11084302433</v>
      </c>
    </row>
    <row r="98" spans="1:17" x14ac:dyDescent="0.55000000000000004">
      <c r="A98" s="2" t="s">
        <v>155</v>
      </c>
      <c r="C98" s="15">
        <v>100000</v>
      </c>
      <c r="D98" s="15"/>
      <c r="E98" s="15">
        <v>94482871875</v>
      </c>
      <c r="F98" s="15"/>
      <c r="G98" s="15">
        <v>94432880937</v>
      </c>
      <c r="H98" s="15"/>
      <c r="I98" s="15">
        <f t="shared" si="2"/>
        <v>49990938</v>
      </c>
      <c r="J98" s="15"/>
      <c r="K98" s="15">
        <v>100000</v>
      </c>
      <c r="L98" s="15"/>
      <c r="M98" s="15">
        <v>94482871875</v>
      </c>
      <c r="N98" s="15"/>
      <c r="O98" s="15">
        <v>94432880937</v>
      </c>
      <c r="P98" s="15"/>
      <c r="Q98" s="15">
        <f t="shared" si="3"/>
        <v>49990938</v>
      </c>
    </row>
    <row r="99" spans="1:17" x14ac:dyDescent="0.55000000000000004">
      <c r="A99" s="2" t="s">
        <v>152</v>
      </c>
      <c r="C99" s="15">
        <v>300000</v>
      </c>
      <c r="D99" s="15"/>
      <c r="E99" s="15">
        <v>309792839868</v>
      </c>
      <c r="F99" s="15"/>
      <c r="G99" s="15">
        <v>299945625000</v>
      </c>
      <c r="H99" s="15"/>
      <c r="I99" s="15">
        <f t="shared" si="2"/>
        <v>9847214868</v>
      </c>
      <c r="J99" s="15"/>
      <c r="K99" s="15">
        <v>300000</v>
      </c>
      <c r="L99" s="15"/>
      <c r="M99" s="15">
        <v>309792839868</v>
      </c>
      <c r="N99" s="15"/>
      <c r="O99" s="15">
        <v>280623000000</v>
      </c>
      <c r="P99" s="15"/>
      <c r="Q99" s="15">
        <f t="shared" si="3"/>
        <v>29169839868</v>
      </c>
    </row>
    <row r="100" spans="1:17" x14ac:dyDescent="0.55000000000000004">
      <c r="A100" s="2" t="s">
        <v>165</v>
      </c>
      <c r="C100" s="15">
        <v>400000</v>
      </c>
      <c r="D100" s="15"/>
      <c r="E100" s="15">
        <v>381062919825</v>
      </c>
      <c r="F100" s="15"/>
      <c r="G100" s="15">
        <v>377863861525</v>
      </c>
      <c r="H100" s="15"/>
      <c r="I100" s="15">
        <f t="shared" si="2"/>
        <v>3199058300</v>
      </c>
      <c r="J100" s="15"/>
      <c r="K100" s="15">
        <v>400000</v>
      </c>
      <c r="L100" s="15"/>
      <c r="M100" s="15">
        <v>381062919833</v>
      </c>
      <c r="N100" s="15"/>
      <c r="O100" s="15">
        <v>377863861525</v>
      </c>
      <c r="P100" s="15"/>
      <c r="Q100" s="15">
        <f t="shared" si="3"/>
        <v>3199058308</v>
      </c>
    </row>
    <row r="101" spans="1:17" x14ac:dyDescent="0.55000000000000004">
      <c r="A101" s="2" t="s">
        <v>162</v>
      </c>
      <c r="C101" s="15">
        <v>300000</v>
      </c>
      <c r="D101" s="15"/>
      <c r="E101" s="15">
        <v>280815093037</v>
      </c>
      <c r="F101" s="15"/>
      <c r="G101" s="15">
        <v>281233257587</v>
      </c>
      <c r="H101" s="15"/>
      <c r="I101" s="15">
        <f t="shared" si="2"/>
        <v>-418164550</v>
      </c>
      <c r="J101" s="15"/>
      <c r="K101" s="15">
        <v>300000</v>
      </c>
      <c r="L101" s="15"/>
      <c r="M101" s="15">
        <v>280815093037</v>
      </c>
      <c r="N101" s="15"/>
      <c r="O101" s="15">
        <v>281233257587</v>
      </c>
      <c r="P101" s="15"/>
      <c r="Q101" s="15">
        <f t="shared" si="3"/>
        <v>-418164550</v>
      </c>
    </row>
    <row r="102" spans="1:17" x14ac:dyDescent="0.55000000000000004">
      <c r="A102" s="2" t="s">
        <v>138</v>
      </c>
      <c r="C102" s="15">
        <v>0</v>
      </c>
      <c r="D102" s="15"/>
      <c r="E102" s="15">
        <v>0</v>
      </c>
      <c r="F102" s="15"/>
      <c r="G102" s="15">
        <v>0</v>
      </c>
      <c r="H102" s="15"/>
      <c r="I102" s="15">
        <f t="shared" si="2"/>
        <v>0</v>
      </c>
      <c r="J102" s="15"/>
      <c r="K102" s="15">
        <v>105000</v>
      </c>
      <c r="L102" s="15"/>
      <c r="M102" s="15">
        <v>103910162868</v>
      </c>
      <c r="N102" s="15"/>
      <c r="O102" s="15">
        <v>104123996982</v>
      </c>
      <c r="P102" s="15"/>
      <c r="Q102" s="15">
        <f t="shared" si="3"/>
        <v>-213834114</v>
      </c>
    </row>
    <row r="103" spans="1:17" x14ac:dyDescent="0.55000000000000004">
      <c r="A103" s="2" t="s">
        <v>158</v>
      </c>
      <c r="C103" s="15">
        <v>0</v>
      </c>
      <c r="D103" s="15"/>
      <c r="E103" s="15">
        <v>0</v>
      </c>
      <c r="F103" s="15"/>
      <c r="G103" s="15">
        <v>0</v>
      </c>
      <c r="H103" s="15"/>
      <c r="I103" s="15">
        <f t="shared" si="2"/>
        <v>0</v>
      </c>
      <c r="J103" s="15"/>
      <c r="K103" s="15">
        <v>50000</v>
      </c>
      <c r="L103" s="15"/>
      <c r="M103" s="15">
        <v>49990887509</v>
      </c>
      <c r="N103" s="15"/>
      <c r="O103" s="15">
        <v>50009012486</v>
      </c>
      <c r="P103" s="15"/>
      <c r="Q103" s="15">
        <f t="shared" si="3"/>
        <v>-18124977</v>
      </c>
    </row>
    <row r="104" spans="1:17" x14ac:dyDescent="0.55000000000000004">
      <c r="A104" s="2" t="s">
        <v>161</v>
      </c>
      <c r="C104" s="15">
        <v>0</v>
      </c>
      <c r="D104" s="15"/>
      <c r="E104" s="15">
        <v>0</v>
      </c>
      <c r="F104" s="15"/>
      <c r="G104" s="15">
        <v>0</v>
      </c>
      <c r="H104" s="15"/>
      <c r="I104" s="15">
        <f t="shared" si="2"/>
        <v>0</v>
      </c>
      <c r="J104" s="15"/>
      <c r="K104" s="15">
        <v>25000</v>
      </c>
      <c r="L104" s="15"/>
      <c r="M104" s="15">
        <v>24995468750</v>
      </c>
      <c r="N104" s="15"/>
      <c r="O104" s="15">
        <v>24996704830</v>
      </c>
      <c r="P104" s="15"/>
      <c r="Q104" s="15">
        <f t="shared" si="3"/>
        <v>-1236080</v>
      </c>
    </row>
    <row r="105" spans="1:17" x14ac:dyDescent="0.55000000000000004">
      <c r="A105" s="2" t="s">
        <v>114</v>
      </c>
      <c r="C105" s="15">
        <v>0</v>
      </c>
      <c r="D105" s="15"/>
      <c r="E105" s="15">
        <v>0</v>
      </c>
      <c r="F105" s="15"/>
      <c r="G105" s="15">
        <v>18452992978</v>
      </c>
      <c r="H105" s="15"/>
      <c r="I105" s="15">
        <f t="shared" si="2"/>
        <v>-18452992978</v>
      </c>
      <c r="J105" s="15"/>
      <c r="K105" s="15">
        <v>0</v>
      </c>
      <c r="L105" s="15"/>
      <c r="M105" s="15">
        <v>0</v>
      </c>
      <c r="N105" s="15"/>
      <c r="O105" s="15">
        <v>0</v>
      </c>
      <c r="P105" s="15"/>
      <c r="Q105" s="15">
        <f t="shared" si="3"/>
        <v>0</v>
      </c>
    </row>
    <row r="106" spans="1:17" ht="24.75" thickBot="1" x14ac:dyDescent="0.6">
      <c r="E106" s="16">
        <f>SUM(E8:E105)</f>
        <v>24484676045057</v>
      </c>
      <c r="F106" s="4"/>
      <c r="G106" s="16">
        <f>SUM(G8:G105)</f>
        <v>25110727147257</v>
      </c>
      <c r="H106" s="4"/>
      <c r="I106" s="16">
        <f>SUM(I8:I105)</f>
        <v>-626051102200</v>
      </c>
      <c r="J106" s="4"/>
      <c r="K106" s="4"/>
      <c r="L106" s="4"/>
      <c r="M106" s="16">
        <f>SUM(M8:M105)</f>
        <v>24898478435239</v>
      </c>
      <c r="N106" s="4"/>
      <c r="O106" s="16">
        <f>SUM(O8:O105)</f>
        <v>25539240440378</v>
      </c>
      <c r="P106" s="4"/>
      <c r="Q106" s="16">
        <f>SUM(Q8:Q105)</f>
        <v>-640762005139</v>
      </c>
    </row>
    <row r="107" spans="1:17" ht="24.75" thickTop="1" x14ac:dyDescent="0.55000000000000004"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55000000000000004">
      <c r="G108" s="3"/>
      <c r="I108" s="3"/>
      <c r="O108" s="3"/>
      <c r="Q108" s="3"/>
    </row>
    <row r="109" spans="1:17" x14ac:dyDescent="0.55000000000000004"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1" spans="1:17" x14ac:dyDescent="0.55000000000000004"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55000000000000004">
      <c r="G112" s="3"/>
      <c r="I112" s="3"/>
      <c r="O112" s="3"/>
      <c r="Q112" s="3"/>
    </row>
    <row r="113" spans="7:17" x14ac:dyDescent="0.55000000000000004"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2"/>
  <sheetViews>
    <sheetView rightToLeft="1" topLeftCell="A107" workbookViewId="0">
      <selection activeCell="E124" sqref="E124"/>
    </sheetView>
  </sheetViews>
  <sheetFormatPr defaultRowHeight="24" x14ac:dyDescent="0.55000000000000004"/>
  <cols>
    <col min="1" max="1" width="35.710937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9.140625" style="2" bestFit="1" customWidth="1"/>
    <col min="8" max="8" width="1" style="2" customWidth="1"/>
    <col min="9" max="9" width="34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34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183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21" t="s">
        <v>3</v>
      </c>
      <c r="C6" s="22" t="s">
        <v>185</v>
      </c>
      <c r="D6" s="22" t="s">
        <v>185</v>
      </c>
      <c r="E6" s="22" t="s">
        <v>185</v>
      </c>
      <c r="F6" s="22" t="s">
        <v>185</v>
      </c>
      <c r="G6" s="22" t="s">
        <v>185</v>
      </c>
      <c r="H6" s="22" t="s">
        <v>185</v>
      </c>
      <c r="I6" s="22" t="s">
        <v>185</v>
      </c>
      <c r="K6" s="22" t="s">
        <v>186</v>
      </c>
      <c r="L6" s="22" t="s">
        <v>186</v>
      </c>
      <c r="M6" s="22" t="s">
        <v>186</v>
      </c>
      <c r="N6" s="22" t="s">
        <v>186</v>
      </c>
      <c r="O6" s="22" t="s">
        <v>186</v>
      </c>
      <c r="P6" s="22" t="s">
        <v>186</v>
      </c>
      <c r="Q6" s="22" t="s">
        <v>186</v>
      </c>
    </row>
    <row r="7" spans="1:17" ht="24.75" x14ac:dyDescent="0.55000000000000004">
      <c r="A7" s="22" t="s">
        <v>3</v>
      </c>
      <c r="C7" s="22" t="s">
        <v>7</v>
      </c>
      <c r="E7" s="22" t="s">
        <v>258</v>
      </c>
      <c r="G7" s="22" t="s">
        <v>259</v>
      </c>
      <c r="I7" s="22" t="s">
        <v>261</v>
      </c>
      <c r="K7" s="22" t="s">
        <v>7</v>
      </c>
      <c r="M7" s="22" t="s">
        <v>258</v>
      </c>
      <c r="O7" s="22" t="s">
        <v>259</v>
      </c>
      <c r="Q7" s="22" t="s">
        <v>261</v>
      </c>
    </row>
    <row r="8" spans="1:17" x14ac:dyDescent="0.55000000000000004">
      <c r="A8" s="2" t="s">
        <v>49</v>
      </c>
      <c r="C8" s="15">
        <v>34798566</v>
      </c>
      <c r="D8" s="15"/>
      <c r="E8" s="15">
        <v>172860243198</v>
      </c>
      <c r="F8" s="15"/>
      <c r="G8" s="15">
        <v>172860243198</v>
      </c>
      <c r="H8" s="15"/>
      <c r="I8" s="15">
        <f>E8-G8</f>
        <v>0</v>
      </c>
      <c r="J8" s="15"/>
      <c r="K8" s="15">
        <v>34798566</v>
      </c>
      <c r="L8" s="15"/>
      <c r="M8" s="15">
        <v>172860243198</v>
      </c>
      <c r="N8" s="15"/>
      <c r="O8" s="15">
        <v>172860243198</v>
      </c>
      <c r="P8" s="15"/>
      <c r="Q8" s="15">
        <f>M8-O8</f>
        <v>0</v>
      </c>
    </row>
    <row r="9" spans="1:17" x14ac:dyDescent="0.55000000000000004">
      <c r="A9" s="2" t="s">
        <v>78</v>
      </c>
      <c r="C9" s="15">
        <v>1805000</v>
      </c>
      <c r="D9" s="15"/>
      <c r="E9" s="15">
        <v>24295595804</v>
      </c>
      <c r="F9" s="15"/>
      <c r="G9" s="15">
        <v>22841970606</v>
      </c>
      <c r="H9" s="15"/>
      <c r="I9" s="15">
        <f t="shared" ref="I9:I72" si="0">E9-G9</f>
        <v>1453625198</v>
      </c>
      <c r="J9" s="15"/>
      <c r="K9" s="15">
        <v>2890627</v>
      </c>
      <c r="L9" s="15"/>
      <c r="M9" s="15">
        <v>39474281989</v>
      </c>
      <c r="N9" s="15"/>
      <c r="O9" s="15">
        <v>36580397214</v>
      </c>
      <c r="P9" s="15"/>
      <c r="Q9" s="15">
        <f t="shared" ref="Q9:Q72" si="1">M9-O9</f>
        <v>2893884775</v>
      </c>
    </row>
    <row r="10" spans="1:17" x14ac:dyDescent="0.55000000000000004">
      <c r="A10" s="2" t="s">
        <v>61</v>
      </c>
      <c r="C10" s="15">
        <v>700000</v>
      </c>
      <c r="D10" s="15"/>
      <c r="E10" s="15">
        <v>9256593669</v>
      </c>
      <c r="F10" s="15"/>
      <c r="G10" s="15">
        <v>7368892652</v>
      </c>
      <c r="H10" s="15"/>
      <c r="I10" s="15">
        <f t="shared" si="0"/>
        <v>1887701017</v>
      </c>
      <c r="J10" s="15"/>
      <c r="K10" s="15">
        <v>3395945</v>
      </c>
      <c r="L10" s="15"/>
      <c r="M10" s="15">
        <v>45790307404</v>
      </c>
      <c r="N10" s="15"/>
      <c r="O10" s="15">
        <v>35749077349</v>
      </c>
      <c r="P10" s="15"/>
      <c r="Q10" s="15">
        <f t="shared" si="1"/>
        <v>10041230055</v>
      </c>
    </row>
    <row r="11" spans="1:17" x14ac:dyDescent="0.55000000000000004">
      <c r="A11" s="2" t="s">
        <v>60</v>
      </c>
      <c r="C11" s="15">
        <v>10324130</v>
      </c>
      <c r="D11" s="15"/>
      <c r="E11" s="15">
        <v>106727932597</v>
      </c>
      <c r="F11" s="15"/>
      <c r="G11" s="15">
        <v>137593975059</v>
      </c>
      <c r="H11" s="15"/>
      <c r="I11" s="15">
        <f t="shared" si="0"/>
        <v>-30866042462</v>
      </c>
      <c r="J11" s="15"/>
      <c r="K11" s="15">
        <v>13819805</v>
      </c>
      <c r="L11" s="15"/>
      <c r="M11" s="15">
        <v>144711718296</v>
      </c>
      <c r="N11" s="15"/>
      <c r="O11" s="15">
        <v>184182289872</v>
      </c>
      <c r="P11" s="15"/>
      <c r="Q11" s="15">
        <f t="shared" si="1"/>
        <v>-39470571576</v>
      </c>
    </row>
    <row r="12" spans="1:17" x14ac:dyDescent="0.55000000000000004">
      <c r="A12" s="2" t="s">
        <v>36</v>
      </c>
      <c r="C12" s="15">
        <v>4600000</v>
      </c>
      <c r="D12" s="15"/>
      <c r="E12" s="15">
        <v>26259611037</v>
      </c>
      <c r="F12" s="15"/>
      <c r="G12" s="15">
        <v>27986298921</v>
      </c>
      <c r="H12" s="15"/>
      <c r="I12" s="15">
        <f t="shared" si="0"/>
        <v>-1726687884</v>
      </c>
      <c r="J12" s="15"/>
      <c r="K12" s="15">
        <v>4600000</v>
      </c>
      <c r="L12" s="15"/>
      <c r="M12" s="15">
        <v>26259611037</v>
      </c>
      <c r="N12" s="15"/>
      <c r="O12" s="15">
        <v>27986298921</v>
      </c>
      <c r="P12" s="15"/>
      <c r="Q12" s="15">
        <f t="shared" si="1"/>
        <v>-1726687884</v>
      </c>
    </row>
    <row r="13" spans="1:17" x14ac:dyDescent="0.55000000000000004">
      <c r="A13" s="2" t="s">
        <v>37</v>
      </c>
      <c r="C13" s="15">
        <v>3668124</v>
      </c>
      <c r="D13" s="15"/>
      <c r="E13" s="15">
        <v>16362614686</v>
      </c>
      <c r="F13" s="15"/>
      <c r="G13" s="15">
        <v>19580624179</v>
      </c>
      <c r="H13" s="15"/>
      <c r="I13" s="15">
        <f t="shared" si="0"/>
        <v>-3218009493</v>
      </c>
      <c r="J13" s="15"/>
      <c r="K13" s="15">
        <v>19846344</v>
      </c>
      <c r="L13" s="15"/>
      <c r="M13" s="15">
        <v>123721692684</v>
      </c>
      <c r="N13" s="15"/>
      <c r="O13" s="15">
        <v>134727454803</v>
      </c>
      <c r="P13" s="15"/>
      <c r="Q13" s="15">
        <f t="shared" si="1"/>
        <v>-11005762119</v>
      </c>
    </row>
    <row r="14" spans="1:17" x14ac:dyDescent="0.55000000000000004">
      <c r="A14" s="2" t="s">
        <v>43</v>
      </c>
      <c r="C14" s="15">
        <v>1300000</v>
      </c>
      <c r="D14" s="15"/>
      <c r="E14" s="15">
        <v>12320926625</v>
      </c>
      <c r="F14" s="15"/>
      <c r="G14" s="15">
        <v>10061632777</v>
      </c>
      <c r="H14" s="15"/>
      <c r="I14" s="15">
        <f t="shared" si="0"/>
        <v>2259293848</v>
      </c>
      <c r="J14" s="15"/>
      <c r="K14" s="15">
        <v>3580359</v>
      </c>
      <c r="L14" s="15"/>
      <c r="M14" s="15">
        <v>34444795968</v>
      </c>
      <c r="N14" s="15"/>
      <c r="O14" s="15">
        <v>27710967273</v>
      </c>
      <c r="P14" s="15"/>
      <c r="Q14" s="15">
        <f t="shared" si="1"/>
        <v>6733828695</v>
      </c>
    </row>
    <row r="15" spans="1:17" x14ac:dyDescent="0.55000000000000004">
      <c r="A15" s="2" t="s">
        <v>84</v>
      </c>
      <c r="C15" s="15">
        <v>1269701</v>
      </c>
      <c r="D15" s="15"/>
      <c r="E15" s="15">
        <v>34941554977</v>
      </c>
      <c r="F15" s="15"/>
      <c r="G15" s="15">
        <v>30696836352</v>
      </c>
      <c r="H15" s="15"/>
      <c r="I15" s="15">
        <f t="shared" si="0"/>
        <v>4244718625</v>
      </c>
      <c r="J15" s="15"/>
      <c r="K15" s="15">
        <v>2732649</v>
      </c>
      <c r="L15" s="15"/>
      <c r="M15" s="15">
        <v>76452307659</v>
      </c>
      <c r="N15" s="15"/>
      <c r="O15" s="15">
        <v>66065695127</v>
      </c>
      <c r="P15" s="15"/>
      <c r="Q15" s="15">
        <f t="shared" si="1"/>
        <v>10386612532</v>
      </c>
    </row>
    <row r="16" spans="1:17" x14ac:dyDescent="0.55000000000000004">
      <c r="A16" s="2" t="s">
        <v>40</v>
      </c>
      <c r="C16" s="15">
        <v>4200</v>
      </c>
      <c r="D16" s="15"/>
      <c r="E16" s="15">
        <v>4867357919</v>
      </c>
      <c r="F16" s="15"/>
      <c r="G16" s="15">
        <v>4586085462</v>
      </c>
      <c r="H16" s="15"/>
      <c r="I16" s="15">
        <f t="shared" si="0"/>
        <v>281272457</v>
      </c>
      <c r="J16" s="15"/>
      <c r="K16" s="15">
        <v>5400</v>
      </c>
      <c r="L16" s="15"/>
      <c r="M16" s="15">
        <v>6241047467</v>
      </c>
      <c r="N16" s="15"/>
      <c r="O16" s="15">
        <v>5896395588</v>
      </c>
      <c r="P16" s="15"/>
      <c r="Q16" s="15">
        <f t="shared" si="1"/>
        <v>344651879</v>
      </c>
    </row>
    <row r="17" spans="1:17" x14ac:dyDescent="0.55000000000000004">
      <c r="A17" s="2" t="s">
        <v>42</v>
      </c>
      <c r="C17" s="15">
        <v>27300</v>
      </c>
      <c r="D17" s="15"/>
      <c r="E17" s="15">
        <v>31857764547</v>
      </c>
      <c r="F17" s="15"/>
      <c r="G17" s="15">
        <v>27971543106</v>
      </c>
      <c r="H17" s="15"/>
      <c r="I17" s="15">
        <f t="shared" si="0"/>
        <v>3886221441</v>
      </c>
      <c r="J17" s="15"/>
      <c r="K17" s="15">
        <v>27300</v>
      </c>
      <c r="L17" s="15"/>
      <c r="M17" s="15">
        <v>31857764547</v>
      </c>
      <c r="N17" s="15"/>
      <c r="O17" s="15">
        <v>27971543106</v>
      </c>
      <c r="P17" s="15"/>
      <c r="Q17" s="15">
        <f t="shared" si="1"/>
        <v>3886221441</v>
      </c>
    </row>
    <row r="18" spans="1:17" x14ac:dyDescent="0.55000000000000004">
      <c r="A18" s="2" t="s">
        <v>41</v>
      </c>
      <c r="C18" s="15">
        <v>6500</v>
      </c>
      <c r="D18" s="15"/>
      <c r="E18" s="15">
        <v>7525749463</v>
      </c>
      <c r="F18" s="15"/>
      <c r="G18" s="15">
        <v>6511813803</v>
      </c>
      <c r="H18" s="15"/>
      <c r="I18" s="15">
        <f t="shared" si="0"/>
        <v>1013935660</v>
      </c>
      <c r="J18" s="15"/>
      <c r="K18" s="15">
        <v>6500</v>
      </c>
      <c r="L18" s="15"/>
      <c r="M18" s="15">
        <v>7525749463</v>
      </c>
      <c r="N18" s="15"/>
      <c r="O18" s="15">
        <v>6511813803</v>
      </c>
      <c r="P18" s="15"/>
      <c r="Q18" s="15">
        <f t="shared" si="1"/>
        <v>1013935660</v>
      </c>
    </row>
    <row r="19" spans="1:17" x14ac:dyDescent="0.55000000000000004">
      <c r="A19" s="2" t="s">
        <v>80</v>
      </c>
      <c r="C19" s="15">
        <v>200000</v>
      </c>
      <c r="D19" s="15"/>
      <c r="E19" s="15">
        <v>3091495525</v>
      </c>
      <c r="F19" s="15"/>
      <c r="G19" s="15">
        <v>3449850803</v>
      </c>
      <c r="H19" s="15"/>
      <c r="I19" s="15">
        <f t="shared" si="0"/>
        <v>-358355278</v>
      </c>
      <c r="J19" s="15"/>
      <c r="K19" s="15">
        <v>200000</v>
      </c>
      <c r="L19" s="15"/>
      <c r="M19" s="15">
        <v>3091495525</v>
      </c>
      <c r="N19" s="15"/>
      <c r="O19" s="15">
        <v>3449850803</v>
      </c>
      <c r="P19" s="15"/>
      <c r="Q19" s="15">
        <f t="shared" si="1"/>
        <v>-358355278</v>
      </c>
    </row>
    <row r="20" spans="1:17" x14ac:dyDescent="0.55000000000000004">
      <c r="A20" s="2" t="s">
        <v>75</v>
      </c>
      <c r="C20" s="15">
        <v>2000000</v>
      </c>
      <c r="D20" s="15"/>
      <c r="E20" s="15">
        <v>21113652070</v>
      </c>
      <c r="F20" s="15"/>
      <c r="G20" s="15">
        <v>18196962188</v>
      </c>
      <c r="H20" s="15"/>
      <c r="I20" s="15">
        <f t="shared" si="0"/>
        <v>2916689882</v>
      </c>
      <c r="J20" s="15"/>
      <c r="K20" s="15">
        <v>6700000</v>
      </c>
      <c r="L20" s="15"/>
      <c r="M20" s="15">
        <v>69860482154</v>
      </c>
      <c r="N20" s="15"/>
      <c r="O20" s="15">
        <v>59447601082</v>
      </c>
      <c r="P20" s="15"/>
      <c r="Q20" s="15">
        <f t="shared" si="1"/>
        <v>10412881072</v>
      </c>
    </row>
    <row r="21" spans="1:17" x14ac:dyDescent="0.55000000000000004">
      <c r="A21" s="2" t="s">
        <v>85</v>
      </c>
      <c r="C21" s="15">
        <v>13171109</v>
      </c>
      <c r="D21" s="15"/>
      <c r="E21" s="15">
        <v>91573845427</v>
      </c>
      <c r="F21" s="15"/>
      <c r="G21" s="15">
        <v>80183799171</v>
      </c>
      <c r="H21" s="15"/>
      <c r="I21" s="15">
        <f t="shared" si="0"/>
        <v>11390046256</v>
      </c>
      <c r="J21" s="15"/>
      <c r="K21" s="15">
        <v>13171109</v>
      </c>
      <c r="L21" s="15"/>
      <c r="M21" s="15">
        <v>91573845427</v>
      </c>
      <c r="N21" s="15"/>
      <c r="O21" s="15">
        <v>80183799171</v>
      </c>
      <c r="P21" s="15"/>
      <c r="Q21" s="15">
        <f t="shared" si="1"/>
        <v>11390046256</v>
      </c>
    </row>
    <row r="22" spans="1:17" x14ac:dyDescent="0.55000000000000004">
      <c r="A22" s="2" t="s">
        <v>74</v>
      </c>
      <c r="C22" s="15">
        <v>2405808</v>
      </c>
      <c r="D22" s="15"/>
      <c r="E22" s="15">
        <v>48727529110</v>
      </c>
      <c r="F22" s="15"/>
      <c r="G22" s="15">
        <v>51998241068</v>
      </c>
      <c r="H22" s="15"/>
      <c r="I22" s="15">
        <f t="shared" si="0"/>
        <v>-3270711958</v>
      </c>
      <c r="J22" s="15"/>
      <c r="K22" s="15">
        <v>5895870</v>
      </c>
      <c r="L22" s="15"/>
      <c r="M22" s="15">
        <v>138742271462</v>
      </c>
      <c r="N22" s="15"/>
      <c r="O22" s="15">
        <v>127431145628</v>
      </c>
      <c r="P22" s="15"/>
      <c r="Q22" s="15">
        <f t="shared" si="1"/>
        <v>11311125834</v>
      </c>
    </row>
    <row r="23" spans="1:17" x14ac:dyDescent="0.55000000000000004">
      <c r="A23" s="2" t="s">
        <v>72</v>
      </c>
      <c r="C23" s="15">
        <v>615905</v>
      </c>
      <c r="D23" s="15"/>
      <c r="E23" s="15">
        <v>3120958235</v>
      </c>
      <c r="F23" s="15"/>
      <c r="G23" s="15">
        <v>3725185246</v>
      </c>
      <c r="H23" s="15"/>
      <c r="I23" s="15">
        <f t="shared" si="0"/>
        <v>-604227011</v>
      </c>
      <c r="J23" s="15"/>
      <c r="K23" s="15">
        <v>615905</v>
      </c>
      <c r="L23" s="15"/>
      <c r="M23" s="15">
        <v>3120958235</v>
      </c>
      <c r="N23" s="15"/>
      <c r="O23" s="15">
        <v>3725185246</v>
      </c>
      <c r="P23" s="15"/>
      <c r="Q23" s="15">
        <f t="shared" si="1"/>
        <v>-604227011</v>
      </c>
    </row>
    <row r="24" spans="1:17" x14ac:dyDescent="0.55000000000000004">
      <c r="A24" s="2" t="s">
        <v>22</v>
      </c>
      <c r="C24" s="15">
        <v>350000</v>
      </c>
      <c r="D24" s="15"/>
      <c r="E24" s="15">
        <v>38736240054</v>
      </c>
      <c r="F24" s="15"/>
      <c r="G24" s="15">
        <v>39536222701</v>
      </c>
      <c r="H24" s="15"/>
      <c r="I24" s="15">
        <f t="shared" si="0"/>
        <v>-799982647</v>
      </c>
      <c r="J24" s="15"/>
      <c r="K24" s="15">
        <v>759980</v>
      </c>
      <c r="L24" s="15"/>
      <c r="M24" s="15">
        <v>92108136539</v>
      </c>
      <c r="N24" s="15"/>
      <c r="O24" s="15">
        <v>85509211162</v>
      </c>
      <c r="P24" s="15"/>
      <c r="Q24" s="15">
        <f t="shared" si="1"/>
        <v>6598925377</v>
      </c>
    </row>
    <row r="25" spans="1:17" x14ac:dyDescent="0.55000000000000004">
      <c r="A25" s="2" t="s">
        <v>87</v>
      </c>
      <c r="C25" s="15">
        <v>37808</v>
      </c>
      <c r="D25" s="15"/>
      <c r="E25" s="15">
        <v>560738995</v>
      </c>
      <c r="F25" s="15"/>
      <c r="G25" s="15">
        <v>696008585</v>
      </c>
      <c r="H25" s="15"/>
      <c r="I25" s="15">
        <f t="shared" si="0"/>
        <v>-135269590</v>
      </c>
      <c r="J25" s="15"/>
      <c r="K25" s="15">
        <v>737808</v>
      </c>
      <c r="L25" s="15"/>
      <c r="M25" s="15">
        <v>15204189064</v>
      </c>
      <c r="N25" s="15"/>
      <c r="O25" s="15">
        <v>13582329188</v>
      </c>
      <c r="P25" s="15"/>
      <c r="Q25" s="15">
        <f t="shared" si="1"/>
        <v>1621859876</v>
      </c>
    </row>
    <row r="26" spans="1:17" x14ac:dyDescent="0.55000000000000004">
      <c r="A26" s="2" t="s">
        <v>86</v>
      </c>
      <c r="C26" s="15">
        <v>245386</v>
      </c>
      <c r="D26" s="15"/>
      <c r="E26" s="15">
        <v>10291838353</v>
      </c>
      <c r="F26" s="15"/>
      <c r="G26" s="15">
        <v>9246988954</v>
      </c>
      <c r="H26" s="15"/>
      <c r="I26" s="15">
        <f t="shared" si="0"/>
        <v>1044849399</v>
      </c>
      <c r="J26" s="15"/>
      <c r="K26" s="15">
        <v>1145386</v>
      </c>
      <c r="L26" s="15"/>
      <c r="M26" s="15">
        <v>43966276153</v>
      </c>
      <c r="N26" s="15"/>
      <c r="O26" s="15">
        <v>43162086259</v>
      </c>
      <c r="P26" s="15"/>
      <c r="Q26" s="15">
        <f t="shared" si="1"/>
        <v>804189894</v>
      </c>
    </row>
    <row r="27" spans="1:17" x14ac:dyDescent="0.55000000000000004">
      <c r="A27" s="2" t="s">
        <v>81</v>
      </c>
      <c r="C27" s="15">
        <v>2348197</v>
      </c>
      <c r="D27" s="15"/>
      <c r="E27" s="15">
        <v>45921690125</v>
      </c>
      <c r="F27" s="15"/>
      <c r="G27" s="15">
        <v>37884475505</v>
      </c>
      <c r="H27" s="15"/>
      <c r="I27" s="15">
        <f t="shared" si="0"/>
        <v>8037214620</v>
      </c>
      <c r="J27" s="15"/>
      <c r="K27" s="15">
        <v>18703504</v>
      </c>
      <c r="L27" s="15"/>
      <c r="M27" s="15">
        <v>345502264552</v>
      </c>
      <c r="N27" s="15"/>
      <c r="O27" s="15">
        <v>301751699928</v>
      </c>
      <c r="P27" s="15"/>
      <c r="Q27" s="15">
        <f t="shared" si="1"/>
        <v>43750564624</v>
      </c>
    </row>
    <row r="28" spans="1:17" x14ac:dyDescent="0.55000000000000004">
      <c r="A28" s="2" t="s">
        <v>71</v>
      </c>
      <c r="C28" s="15">
        <v>4207887</v>
      </c>
      <c r="D28" s="15"/>
      <c r="E28" s="15">
        <v>41657028864</v>
      </c>
      <c r="F28" s="15"/>
      <c r="G28" s="15">
        <v>18326075857</v>
      </c>
      <c r="H28" s="15"/>
      <c r="I28" s="15">
        <f t="shared" si="0"/>
        <v>23330953007</v>
      </c>
      <c r="J28" s="15"/>
      <c r="K28" s="15">
        <v>7509810</v>
      </c>
      <c r="L28" s="15"/>
      <c r="M28" s="15">
        <v>76681162681</v>
      </c>
      <c r="N28" s="15"/>
      <c r="O28" s="15">
        <v>32706521747</v>
      </c>
      <c r="P28" s="15"/>
      <c r="Q28" s="15">
        <f t="shared" si="1"/>
        <v>43974640934</v>
      </c>
    </row>
    <row r="29" spans="1:17" x14ac:dyDescent="0.55000000000000004">
      <c r="A29" s="2" t="s">
        <v>45</v>
      </c>
      <c r="C29" s="15">
        <v>22548162</v>
      </c>
      <c r="D29" s="15"/>
      <c r="E29" s="15">
        <v>197214856422</v>
      </c>
      <c r="F29" s="15"/>
      <c r="G29" s="15">
        <v>197214856422</v>
      </c>
      <c r="H29" s="15"/>
      <c r="I29" s="15">
        <f t="shared" si="0"/>
        <v>0</v>
      </c>
      <c r="J29" s="15"/>
      <c r="K29" s="15">
        <v>22548162</v>
      </c>
      <c r="L29" s="15"/>
      <c r="M29" s="15">
        <v>197214856422</v>
      </c>
      <c r="N29" s="15"/>
      <c r="O29" s="15">
        <v>197214856422</v>
      </c>
      <c r="P29" s="15"/>
      <c r="Q29" s="15">
        <f t="shared" si="1"/>
        <v>0</v>
      </c>
    </row>
    <row r="30" spans="1:17" x14ac:dyDescent="0.55000000000000004">
      <c r="A30" s="2" t="s">
        <v>31</v>
      </c>
      <c r="C30" s="15">
        <v>1437326</v>
      </c>
      <c r="D30" s="15"/>
      <c r="E30" s="15">
        <v>62756445482</v>
      </c>
      <c r="F30" s="15"/>
      <c r="G30" s="15">
        <v>63923344767</v>
      </c>
      <c r="H30" s="15"/>
      <c r="I30" s="15">
        <f t="shared" si="0"/>
        <v>-1166899285</v>
      </c>
      <c r="J30" s="15"/>
      <c r="K30" s="15">
        <v>1688326</v>
      </c>
      <c r="L30" s="15"/>
      <c r="M30" s="15">
        <v>74706467295</v>
      </c>
      <c r="N30" s="15"/>
      <c r="O30" s="15">
        <v>75086267816</v>
      </c>
      <c r="P30" s="15"/>
      <c r="Q30" s="15">
        <f t="shared" si="1"/>
        <v>-379800521</v>
      </c>
    </row>
    <row r="31" spans="1:17" x14ac:dyDescent="0.55000000000000004">
      <c r="A31" s="2" t="s">
        <v>28</v>
      </c>
      <c r="C31" s="15">
        <v>24246</v>
      </c>
      <c r="D31" s="15"/>
      <c r="E31" s="15">
        <v>4105730936</v>
      </c>
      <c r="F31" s="15"/>
      <c r="G31" s="15">
        <v>5020336685</v>
      </c>
      <c r="H31" s="15"/>
      <c r="I31" s="15">
        <f t="shared" si="0"/>
        <v>-914605749</v>
      </c>
      <c r="J31" s="15"/>
      <c r="K31" s="15">
        <v>549430</v>
      </c>
      <c r="L31" s="15"/>
      <c r="M31" s="15">
        <v>97912052912</v>
      </c>
      <c r="N31" s="15"/>
      <c r="O31" s="15">
        <v>113764068512</v>
      </c>
      <c r="P31" s="15"/>
      <c r="Q31" s="15">
        <f t="shared" si="1"/>
        <v>-15852015600</v>
      </c>
    </row>
    <row r="32" spans="1:17" x14ac:dyDescent="0.55000000000000004">
      <c r="A32" s="2" t="s">
        <v>68</v>
      </c>
      <c r="C32" s="15">
        <v>3931638</v>
      </c>
      <c r="D32" s="15"/>
      <c r="E32" s="15">
        <v>38963492736</v>
      </c>
      <c r="F32" s="15"/>
      <c r="G32" s="15">
        <v>47227314806</v>
      </c>
      <c r="H32" s="15"/>
      <c r="I32" s="15">
        <f t="shared" si="0"/>
        <v>-8263822070</v>
      </c>
      <c r="J32" s="15"/>
      <c r="K32" s="15">
        <v>6231638</v>
      </c>
      <c r="L32" s="15"/>
      <c r="M32" s="15">
        <v>67851579996</v>
      </c>
      <c r="N32" s="15"/>
      <c r="O32" s="15">
        <v>74844159456</v>
      </c>
      <c r="P32" s="15"/>
      <c r="Q32" s="15">
        <f t="shared" si="1"/>
        <v>-6992579460</v>
      </c>
    </row>
    <row r="33" spans="1:17" x14ac:dyDescent="0.55000000000000004">
      <c r="A33" s="2" t="s">
        <v>27</v>
      </c>
      <c r="C33" s="15">
        <v>750970</v>
      </c>
      <c r="D33" s="15"/>
      <c r="E33" s="15">
        <v>33035238594</v>
      </c>
      <c r="F33" s="15"/>
      <c r="G33" s="15">
        <v>26620251633</v>
      </c>
      <c r="H33" s="15"/>
      <c r="I33" s="15">
        <f t="shared" si="0"/>
        <v>6414986961</v>
      </c>
      <c r="J33" s="15"/>
      <c r="K33" s="15">
        <v>1435732</v>
      </c>
      <c r="L33" s="15"/>
      <c r="M33" s="15">
        <v>66347067213</v>
      </c>
      <c r="N33" s="15"/>
      <c r="O33" s="15">
        <v>50893573809</v>
      </c>
      <c r="P33" s="15"/>
      <c r="Q33" s="15">
        <f t="shared" si="1"/>
        <v>15453493404</v>
      </c>
    </row>
    <row r="34" spans="1:17" x14ac:dyDescent="0.55000000000000004">
      <c r="A34" s="2" t="s">
        <v>15</v>
      </c>
      <c r="C34" s="15">
        <v>956885</v>
      </c>
      <c r="D34" s="15"/>
      <c r="E34" s="15">
        <v>22283202822</v>
      </c>
      <c r="F34" s="15"/>
      <c r="G34" s="15">
        <v>22029735636</v>
      </c>
      <c r="H34" s="15"/>
      <c r="I34" s="15">
        <f t="shared" si="0"/>
        <v>253467186</v>
      </c>
      <c r="J34" s="15"/>
      <c r="K34" s="15">
        <v>956885</v>
      </c>
      <c r="L34" s="15"/>
      <c r="M34" s="15">
        <v>22283202822</v>
      </c>
      <c r="N34" s="15"/>
      <c r="O34" s="15">
        <v>22029735636</v>
      </c>
      <c r="P34" s="15"/>
      <c r="Q34" s="15">
        <f t="shared" si="1"/>
        <v>253467186</v>
      </c>
    </row>
    <row r="35" spans="1:17" x14ac:dyDescent="0.55000000000000004">
      <c r="A35" s="2" t="s">
        <v>83</v>
      </c>
      <c r="C35" s="15">
        <v>100000</v>
      </c>
      <c r="D35" s="15"/>
      <c r="E35" s="15">
        <v>1551058585</v>
      </c>
      <c r="F35" s="15"/>
      <c r="G35" s="15">
        <v>2722702934</v>
      </c>
      <c r="H35" s="15"/>
      <c r="I35" s="15">
        <f t="shared" si="0"/>
        <v>-1171644349</v>
      </c>
      <c r="J35" s="15"/>
      <c r="K35" s="15">
        <v>200000</v>
      </c>
      <c r="L35" s="15"/>
      <c r="M35" s="15">
        <v>4035189588</v>
      </c>
      <c r="N35" s="15"/>
      <c r="O35" s="15">
        <v>5445405861</v>
      </c>
      <c r="P35" s="15"/>
      <c r="Q35" s="15">
        <f t="shared" si="1"/>
        <v>-1410216273</v>
      </c>
    </row>
    <row r="36" spans="1:17" x14ac:dyDescent="0.55000000000000004">
      <c r="A36" s="2" t="s">
        <v>30</v>
      </c>
      <c r="C36" s="15">
        <v>765746</v>
      </c>
      <c r="D36" s="15"/>
      <c r="E36" s="15">
        <v>68577695435</v>
      </c>
      <c r="F36" s="15"/>
      <c r="G36" s="15">
        <v>45983476503</v>
      </c>
      <c r="H36" s="15"/>
      <c r="I36" s="15">
        <f t="shared" si="0"/>
        <v>22594218932</v>
      </c>
      <c r="J36" s="15"/>
      <c r="K36" s="15">
        <v>1078845</v>
      </c>
      <c r="L36" s="15"/>
      <c r="M36" s="15">
        <v>99867406691</v>
      </c>
      <c r="N36" s="15"/>
      <c r="O36" s="15">
        <v>64785246946</v>
      </c>
      <c r="P36" s="15"/>
      <c r="Q36" s="15">
        <f t="shared" si="1"/>
        <v>35082159745</v>
      </c>
    </row>
    <row r="37" spans="1:17" x14ac:dyDescent="0.55000000000000004">
      <c r="A37" s="2" t="s">
        <v>24</v>
      </c>
      <c r="C37" s="15">
        <v>27000</v>
      </c>
      <c r="D37" s="15"/>
      <c r="E37" s="15">
        <v>4399730099</v>
      </c>
      <c r="F37" s="15"/>
      <c r="G37" s="15">
        <v>3889290199</v>
      </c>
      <c r="H37" s="15"/>
      <c r="I37" s="15">
        <f t="shared" si="0"/>
        <v>510439900</v>
      </c>
      <c r="J37" s="15"/>
      <c r="K37" s="15">
        <v>57000</v>
      </c>
      <c r="L37" s="15"/>
      <c r="M37" s="15">
        <v>9368984483</v>
      </c>
      <c r="N37" s="15"/>
      <c r="O37" s="15">
        <v>8210723763</v>
      </c>
      <c r="P37" s="15"/>
      <c r="Q37" s="15">
        <f t="shared" si="1"/>
        <v>1158260720</v>
      </c>
    </row>
    <row r="38" spans="1:17" x14ac:dyDescent="0.55000000000000004">
      <c r="A38" s="2" t="s">
        <v>23</v>
      </c>
      <c r="C38" s="15">
        <v>287429</v>
      </c>
      <c r="D38" s="15"/>
      <c r="E38" s="15">
        <v>18801766617</v>
      </c>
      <c r="F38" s="15"/>
      <c r="G38" s="15">
        <v>12008761056</v>
      </c>
      <c r="H38" s="15"/>
      <c r="I38" s="15">
        <f t="shared" si="0"/>
        <v>6793005561</v>
      </c>
      <c r="J38" s="15"/>
      <c r="K38" s="15">
        <v>287429</v>
      </c>
      <c r="L38" s="15"/>
      <c r="M38" s="15">
        <v>18801766617</v>
      </c>
      <c r="N38" s="15"/>
      <c r="O38" s="15">
        <v>12008761056</v>
      </c>
      <c r="P38" s="15"/>
      <c r="Q38" s="15">
        <f t="shared" si="1"/>
        <v>6793005561</v>
      </c>
    </row>
    <row r="39" spans="1:17" x14ac:dyDescent="0.55000000000000004">
      <c r="A39" s="2" t="s">
        <v>262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f t="shared" si="0"/>
        <v>0</v>
      </c>
      <c r="J39" s="15"/>
      <c r="K39" s="15">
        <v>82124</v>
      </c>
      <c r="L39" s="15"/>
      <c r="M39" s="15">
        <v>4577828976</v>
      </c>
      <c r="N39" s="15"/>
      <c r="O39" s="15">
        <v>2671453483</v>
      </c>
      <c r="P39" s="15"/>
      <c r="Q39" s="15">
        <f t="shared" si="1"/>
        <v>1906375493</v>
      </c>
    </row>
    <row r="40" spans="1:17" x14ac:dyDescent="0.55000000000000004">
      <c r="A40" s="2" t="s">
        <v>39</v>
      </c>
      <c r="C40" s="15">
        <v>0</v>
      </c>
      <c r="D40" s="15"/>
      <c r="E40" s="15">
        <v>0</v>
      </c>
      <c r="F40" s="15"/>
      <c r="G40" s="15">
        <v>0</v>
      </c>
      <c r="H40" s="15"/>
      <c r="I40" s="15">
        <f t="shared" si="0"/>
        <v>0</v>
      </c>
      <c r="J40" s="15"/>
      <c r="K40" s="15">
        <v>1600000</v>
      </c>
      <c r="L40" s="15"/>
      <c r="M40" s="15">
        <v>50415233955</v>
      </c>
      <c r="N40" s="15"/>
      <c r="O40" s="15">
        <v>45533208615</v>
      </c>
      <c r="P40" s="15"/>
      <c r="Q40" s="15">
        <f t="shared" si="1"/>
        <v>4882025340</v>
      </c>
    </row>
    <row r="41" spans="1:17" x14ac:dyDescent="0.55000000000000004">
      <c r="A41" s="2" t="s">
        <v>218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f t="shared" si="0"/>
        <v>0</v>
      </c>
      <c r="J41" s="15"/>
      <c r="K41" s="15">
        <v>1106440</v>
      </c>
      <c r="L41" s="15"/>
      <c r="M41" s="15">
        <v>24800835707</v>
      </c>
      <c r="N41" s="15"/>
      <c r="O41" s="15">
        <v>40837678602</v>
      </c>
      <c r="P41" s="15"/>
      <c r="Q41" s="15">
        <f t="shared" si="1"/>
        <v>-16036842895</v>
      </c>
    </row>
    <row r="42" spans="1:17" x14ac:dyDescent="0.55000000000000004">
      <c r="A42" s="2" t="s">
        <v>91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f t="shared" si="0"/>
        <v>0</v>
      </c>
      <c r="J42" s="15"/>
      <c r="K42" s="15">
        <v>700000</v>
      </c>
      <c r="L42" s="15"/>
      <c r="M42" s="15">
        <v>13269573521</v>
      </c>
      <c r="N42" s="15"/>
      <c r="O42" s="15">
        <v>11474474510</v>
      </c>
      <c r="P42" s="15"/>
      <c r="Q42" s="15">
        <f t="shared" si="1"/>
        <v>1795099011</v>
      </c>
    </row>
    <row r="43" spans="1:17" x14ac:dyDescent="0.55000000000000004">
      <c r="A43" s="2" t="s">
        <v>240</v>
      </c>
      <c r="C43" s="15">
        <v>0</v>
      </c>
      <c r="D43" s="15"/>
      <c r="E43" s="15">
        <v>0</v>
      </c>
      <c r="F43" s="15"/>
      <c r="G43" s="15">
        <v>0</v>
      </c>
      <c r="H43" s="15"/>
      <c r="I43" s="15">
        <f t="shared" si="0"/>
        <v>0</v>
      </c>
      <c r="J43" s="15"/>
      <c r="K43" s="15">
        <v>500000</v>
      </c>
      <c r="L43" s="15"/>
      <c r="M43" s="15">
        <v>15622489864</v>
      </c>
      <c r="N43" s="15"/>
      <c r="O43" s="15">
        <v>16425682200</v>
      </c>
      <c r="P43" s="15"/>
      <c r="Q43" s="15">
        <f t="shared" si="1"/>
        <v>-803192336</v>
      </c>
    </row>
    <row r="44" spans="1:17" x14ac:dyDescent="0.55000000000000004">
      <c r="A44" s="2" t="s">
        <v>38</v>
      </c>
      <c r="C44" s="15">
        <v>0</v>
      </c>
      <c r="D44" s="15"/>
      <c r="E44" s="15">
        <v>0</v>
      </c>
      <c r="F44" s="15"/>
      <c r="G44" s="15">
        <v>0</v>
      </c>
      <c r="H44" s="15"/>
      <c r="I44" s="15">
        <f t="shared" si="0"/>
        <v>0</v>
      </c>
      <c r="J44" s="15"/>
      <c r="K44" s="15">
        <v>3675797</v>
      </c>
      <c r="L44" s="15"/>
      <c r="M44" s="15">
        <v>89079833495</v>
      </c>
      <c r="N44" s="15"/>
      <c r="O44" s="15">
        <v>101147577408</v>
      </c>
      <c r="P44" s="15"/>
      <c r="Q44" s="15">
        <f t="shared" si="1"/>
        <v>-12067743913</v>
      </c>
    </row>
    <row r="45" spans="1:17" x14ac:dyDescent="0.55000000000000004">
      <c r="A45" s="2" t="s">
        <v>263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f t="shared" si="0"/>
        <v>0</v>
      </c>
      <c r="J45" s="15"/>
      <c r="K45" s="15">
        <v>2789534</v>
      </c>
      <c r="L45" s="15"/>
      <c r="M45" s="15">
        <v>12531543836</v>
      </c>
      <c r="N45" s="15"/>
      <c r="O45" s="15">
        <v>9307353732</v>
      </c>
      <c r="P45" s="15"/>
      <c r="Q45" s="15">
        <f t="shared" si="1"/>
        <v>3224190104</v>
      </c>
    </row>
    <row r="46" spans="1:17" x14ac:dyDescent="0.55000000000000004">
      <c r="A46" s="2" t="s">
        <v>50</v>
      </c>
      <c r="C46" s="15">
        <v>0</v>
      </c>
      <c r="D46" s="15"/>
      <c r="E46" s="15">
        <v>0</v>
      </c>
      <c r="F46" s="15"/>
      <c r="G46" s="15">
        <v>0</v>
      </c>
      <c r="H46" s="15"/>
      <c r="I46" s="15">
        <f t="shared" si="0"/>
        <v>0</v>
      </c>
      <c r="J46" s="15"/>
      <c r="K46" s="15">
        <v>2000002</v>
      </c>
      <c r="L46" s="15"/>
      <c r="M46" s="15">
        <v>12452030653</v>
      </c>
      <c r="N46" s="15"/>
      <c r="O46" s="15">
        <v>14393858394</v>
      </c>
      <c r="P46" s="15"/>
      <c r="Q46" s="15">
        <f t="shared" si="1"/>
        <v>-1941827741</v>
      </c>
    </row>
    <row r="47" spans="1:17" x14ac:dyDescent="0.55000000000000004">
      <c r="A47" s="2" t="s">
        <v>44</v>
      </c>
      <c r="C47" s="15">
        <v>0</v>
      </c>
      <c r="D47" s="15"/>
      <c r="E47" s="15">
        <v>0</v>
      </c>
      <c r="F47" s="15"/>
      <c r="G47" s="15">
        <v>0</v>
      </c>
      <c r="H47" s="15"/>
      <c r="I47" s="15">
        <f t="shared" si="0"/>
        <v>0</v>
      </c>
      <c r="J47" s="15"/>
      <c r="K47" s="15">
        <v>3200000</v>
      </c>
      <c r="L47" s="15"/>
      <c r="M47" s="15">
        <v>79861005066</v>
      </c>
      <c r="N47" s="15"/>
      <c r="O47" s="15">
        <v>124111515816</v>
      </c>
      <c r="P47" s="15"/>
      <c r="Q47" s="15">
        <f t="shared" si="1"/>
        <v>-44250510750</v>
      </c>
    </row>
    <row r="48" spans="1:17" x14ac:dyDescent="0.55000000000000004">
      <c r="A48" s="2" t="s">
        <v>264</v>
      </c>
      <c r="C48" s="15">
        <v>0</v>
      </c>
      <c r="D48" s="15"/>
      <c r="E48" s="15">
        <v>0</v>
      </c>
      <c r="F48" s="15"/>
      <c r="G48" s="15">
        <v>0</v>
      </c>
      <c r="H48" s="15"/>
      <c r="I48" s="15">
        <f t="shared" si="0"/>
        <v>0</v>
      </c>
      <c r="J48" s="15"/>
      <c r="K48" s="15">
        <v>9403312</v>
      </c>
      <c r="L48" s="15"/>
      <c r="M48" s="15">
        <v>6930240944</v>
      </c>
      <c r="N48" s="15"/>
      <c r="O48" s="15">
        <v>6930240944</v>
      </c>
      <c r="P48" s="15"/>
      <c r="Q48" s="15">
        <f t="shared" si="1"/>
        <v>0</v>
      </c>
    </row>
    <row r="49" spans="1:17" x14ac:dyDescent="0.55000000000000004">
      <c r="A49" s="2" t="s">
        <v>265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f t="shared" si="0"/>
        <v>0</v>
      </c>
      <c r="J49" s="15"/>
      <c r="K49" s="15">
        <v>18181403</v>
      </c>
      <c r="L49" s="15"/>
      <c r="M49" s="15">
        <v>115415546244</v>
      </c>
      <c r="N49" s="15"/>
      <c r="O49" s="15">
        <v>115415546244</v>
      </c>
      <c r="P49" s="15"/>
      <c r="Q49" s="15">
        <f t="shared" si="1"/>
        <v>0</v>
      </c>
    </row>
    <row r="50" spans="1:17" x14ac:dyDescent="0.55000000000000004">
      <c r="A50" s="2" t="s">
        <v>223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f t="shared" si="0"/>
        <v>0</v>
      </c>
      <c r="J50" s="15"/>
      <c r="K50" s="15">
        <v>5802471</v>
      </c>
      <c r="L50" s="15"/>
      <c r="M50" s="15">
        <v>116495397715</v>
      </c>
      <c r="N50" s="15"/>
      <c r="O50" s="15">
        <v>64943775826</v>
      </c>
      <c r="P50" s="15"/>
      <c r="Q50" s="15">
        <f t="shared" si="1"/>
        <v>51551621889</v>
      </c>
    </row>
    <row r="51" spans="1:17" x14ac:dyDescent="0.55000000000000004">
      <c r="A51" s="2" t="s">
        <v>266</v>
      </c>
      <c r="C51" s="15">
        <v>0</v>
      </c>
      <c r="D51" s="15"/>
      <c r="E51" s="15">
        <v>0</v>
      </c>
      <c r="F51" s="15"/>
      <c r="G51" s="15">
        <v>0</v>
      </c>
      <c r="H51" s="15"/>
      <c r="I51" s="15">
        <f t="shared" si="0"/>
        <v>0</v>
      </c>
      <c r="J51" s="15"/>
      <c r="K51" s="15">
        <v>1946219</v>
      </c>
      <c r="L51" s="15"/>
      <c r="M51" s="15">
        <v>6877937946</v>
      </c>
      <c r="N51" s="15"/>
      <c r="O51" s="15">
        <v>20836061997</v>
      </c>
      <c r="P51" s="15"/>
      <c r="Q51" s="15">
        <f t="shared" si="1"/>
        <v>-13958124051</v>
      </c>
    </row>
    <row r="52" spans="1:17" x14ac:dyDescent="0.55000000000000004">
      <c r="A52" s="2" t="s">
        <v>16</v>
      </c>
      <c r="C52" s="15">
        <v>0</v>
      </c>
      <c r="D52" s="15"/>
      <c r="E52" s="15">
        <v>0</v>
      </c>
      <c r="F52" s="15"/>
      <c r="G52" s="15">
        <v>0</v>
      </c>
      <c r="H52" s="15"/>
      <c r="I52" s="15">
        <f t="shared" si="0"/>
        <v>0</v>
      </c>
      <c r="J52" s="15"/>
      <c r="K52" s="15">
        <v>18600000</v>
      </c>
      <c r="L52" s="15"/>
      <c r="M52" s="15">
        <v>43902214738</v>
      </c>
      <c r="N52" s="15"/>
      <c r="O52" s="15">
        <v>47702471069</v>
      </c>
      <c r="P52" s="15"/>
      <c r="Q52" s="15">
        <f t="shared" si="1"/>
        <v>-3800256331</v>
      </c>
    </row>
    <row r="53" spans="1:17" x14ac:dyDescent="0.55000000000000004">
      <c r="A53" s="2" t="s">
        <v>267</v>
      </c>
      <c r="C53" s="15">
        <v>0</v>
      </c>
      <c r="D53" s="15"/>
      <c r="E53" s="15">
        <v>0</v>
      </c>
      <c r="F53" s="15"/>
      <c r="G53" s="15">
        <v>0</v>
      </c>
      <c r="H53" s="15"/>
      <c r="I53" s="15">
        <f t="shared" si="0"/>
        <v>0</v>
      </c>
      <c r="J53" s="15"/>
      <c r="K53" s="15">
        <v>5500000</v>
      </c>
      <c r="L53" s="15"/>
      <c r="M53" s="15">
        <v>83325510838</v>
      </c>
      <c r="N53" s="15"/>
      <c r="O53" s="15">
        <v>84668499520</v>
      </c>
      <c r="P53" s="15"/>
      <c r="Q53" s="15">
        <f t="shared" si="1"/>
        <v>-1342988682</v>
      </c>
    </row>
    <row r="54" spans="1:17" x14ac:dyDescent="0.55000000000000004">
      <c r="A54" s="2" t="s">
        <v>17</v>
      </c>
      <c r="C54" s="15">
        <v>0</v>
      </c>
      <c r="D54" s="15"/>
      <c r="E54" s="15">
        <v>0</v>
      </c>
      <c r="F54" s="15"/>
      <c r="G54" s="15">
        <v>0</v>
      </c>
      <c r="H54" s="15"/>
      <c r="I54" s="15">
        <f t="shared" si="0"/>
        <v>0</v>
      </c>
      <c r="J54" s="15"/>
      <c r="K54" s="15">
        <v>34896912</v>
      </c>
      <c r="L54" s="15"/>
      <c r="M54" s="15">
        <v>75255465114</v>
      </c>
      <c r="N54" s="15"/>
      <c r="O54" s="15">
        <v>79438440229</v>
      </c>
      <c r="P54" s="15"/>
      <c r="Q54" s="15">
        <f t="shared" si="1"/>
        <v>-4182975115</v>
      </c>
    </row>
    <row r="55" spans="1:17" x14ac:dyDescent="0.55000000000000004">
      <c r="A55" s="2" t="s">
        <v>250</v>
      </c>
      <c r="C55" s="15">
        <v>0</v>
      </c>
      <c r="D55" s="15"/>
      <c r="E55" s="15">
        <v>0</v>
      </c>
      <c r="F55" s="15"/>
      <c r="G55" s="15">
        <v>0</v>
      </c>
      <c r="H55" s="15"/>
      <c r="I55" s="15">
        <f t="shared" si="0"/>
        <v>0</v>
      </c>
      <c r="J55" s="15"/>
      <c r="K55" s="15">
        <v>86842</v>
      </c>
      <c r="L55" s="15"/>
      <c r="M55" s="15">
        <v>6657010492</v>
      </c>
      <c r="N55" s="15"/>
      <c r="O55" s="15">
        <v>9775907477</v>
      </c>
      <c r="P55" s="15"/>
      <c r="Q55" s="15">
        <f t="shared" si="1"/>
        <v>-3118896985</v>
      </c>
    </row>
    <row r="56" spans="1:17" x14ac:dyDescent="0.55000000000000004">
      <c r="A56" s="2" t="s">
        <v>268</v>
      </c>
      <c r="C56" s="15">
        <v>0</v>
      </c>
      <c r="D56" s="15"/>
      <c r="E56" s="15">
        <v>0</v>
      </c>
      <c r="F56" s="15"/>
      <c r="G56" s="15">
        <v>0</v>
      </c>
      <c r="H56" s="15"/>
      <c r="I56" s="15">
        <f t="shared" si="0"/>
        <v>0</v>
      </c>
      <c r="J56" s="15"/>
      <c r="K56" s="15">
        <v>650805</v>
      </c>
      <c r="L56" s="15"/>
      <c r="M56" s="15">
        <v>10313403680</v>
      </c>
      <c r="N56" s="15"/>
      <c r="O56" s="15">
        <v>4970161924</v>
      </c>
      <c r="P56" s="15"/>
      <c r="Q56" s="15">
        <f t="shared" si="1"/>
        <v>5343241756</v>
      </c>
    </row>
    <row r="57" spans="1:17" x14ac:dyDescent="0.55000000000000004">
      <c r="A57" s="2" t="s">
        <v>269</v>
      </c>
      <c r="C57" s="15">
        <v>0</v>
      </c>
      <c r="D57" s="15"/>
      <c r="E57" s="15">
        <v>0</v>
      </c>
      <c r="F57" s="15"/>
      <c r="G57" s="15">
        <v>0</v>
      </c>
      <c r="H57" s="15"/>
      <c r="I57" s="15">
        <f t="shared" si="0"/>
        <v>0</v>
      </c>
      <c r="J57" s="15"/>
      <c r="K57" s="15">
        <v>10359999</v>
      </c>
      <c r="L57" s="15"/>
      <c r="M57" s="15">
        <v>12711718773</v>
      </c>
      <c r="N57" s="15"/>
      <c r="O57" s="15">
        <v>12711718773</v>
      </c>
      <c r="P57" s="15"/>
      <c r="Q57" s="15">
        <f t="shared" si="1"/>
        <v>0</v>
      </c>
    </row>
    <row r="58" spans="1:17" x14ac:dyDescent="0.55000000000000004">
      <c r="A58" s="2" t="s">
        <v>67</v>
      </c>
      <c r="C58" s="15">
        <v>0</v>
      </c>
      <c r="D58" s="15"/>
      <c r="E58" s="15">
        <v>0</v>
      </c>
      <c r="F58" s="15"/>
      <c r="G58" s="15">
        <v>0</v>
      </c>
      <c r="H58" s="15"/>
      <c r="I58" s="15">
        <f t="shared" si="0"/>
        <v>0</v>
      </c>
      <c r="J58" s="15"/>
      <c r="K58" s="15">
        <v>261240</v>
      </c>
      <c r="L58" s="15"/>
      <c r="M58" s="15">
        <v>4908058261</v>
      </c>
      <c r="N58" s="15"/>
      <c r="O58" s="15">
        <v>3557202516</v>
      </c>
      <c r="P58" s="15"/>
      <c r="Q58" s="15">
        <f t="shared" si="1"/>
        <v>1350855745</v>
      </c>
    </row>
    <row r="59" spans="1:17" x14ac:dyDescent="0.55000000000000004">
      <c r="A59" s="2" t="s">
        <v>270</v>
      </c>
      <c r="C59" s="15">
        <v>0</v>
      </c>
      <c r="D59" s="15"/>
      <c r="E59" s="15">
        <v>0</v>
      </c>
      <c r="F59" s="15"/>
      <c r="G59" s="15">
        <v>0</v>
      </c>
      <c r="H59" s="15"/>
      <c r="I59" s="15">
        <f t="shared" si="0"/>
        <v>0</v>
      </c>
      <c r="J59" s="15"/>
      <c r="K59" s="15">
        <v>1925384</v>
      </c>
      <c r="L59" s="15"/>
      <c r="M59" s="15">
        <v>73198550851</v>
      </c>
      <c r="N59" s="15"/>
      <c r="O59" s="15">
        <v>57718764148</v>
      </c>
      <c r="P59" s="15"/>
      <c r="Q59" s="15">
        <f t="shared" si="1"/>
        <v>15479786703</v>
      </c>
    </row>
    <row r="60" spans="1:17" x14ac:dyDescent="0.55000000000000004">
      <c r="A60" s="2" t="s">
        <v>66</v>
      </c>
      <c r="C60" s="15">
        <v>0</v>
      </c>
      <c r="D60" s="15"/>
      <c r="E60" s="15">
        <v>0</v>
      </c>
      <c r="F60" s="15"/>
      <c r="G60" s="15">
        <v>0</v>
      </c>
      <c r="H60" s="15"/>
      <c r="I60" s="15">
        <f t="shared" si="0"/>
        <v>0</v>
      </c>
      <c r="J60" s="15"/>
      <c r="K60" s="15">
        <v>37308</v>
      </c>
      <c r="L60" s="15"/>
      <c r="M60" s="15">
        <v>694621128</v>
      </c>
      <c r="N60" s="15"/>
      <c r="O60" s="15">
        <v>1026170104</v>
      </c>
      <c r="P60" s="15"/>
      <c r="Q60" s="15">
        <f t="shared" si="1"/>
        <v>-331548976</v>
      </c>
    </row>
    <row r="61" spans="1:17" x14ac:dyDescent="0.55000000000000004">
      <c r="A61" s="2" t="s">
        <v>51</v>
      </c>
      <c r="C61" s="15">
        <v>0</v>
      </c>
      <c r="D61" s="15"/>
      <c r="E61" s="15">
        <v>0</v>
      </c>
      <c r="F61" s="15"/>
      <c r="G61" s="15">
        <v>0</v>
      </c>
      <c r="H61" s="15"/>
      <c r="I61" s="15">
        <f t="shared" si="0"/>
        <v>0</v>
      </c>
      <c r="J61" s="15"/>
      <c r="K61" s="15">
        <v>200465</v>
      </c>
      <c r="L61" s="15"/>
      <c r="M61" s="15">
        <v>3845787525</v>
      </c>
      <c r="N61" s="15"/>
      <c r="O61" s="15">
        <v>5202998006</v>
      </c>
      <c r="P61" s="15"/>
      <c r="Q61" s="15">
        <f t="shared" si="1"/>
        <v>-1357210481</v>
      </c>
    </row>
    <row r="62" spans="1:17" x14ac:dyDescent="0.55000000000000004">
      <c r="A62" s="2" t="s">
        <v>33</v>
      </c>
      <c r="C62" s="15">
        <v>0</v>
      </c>
      <c r="D62" s="15"/>
      <c r="E62" s="15">
        <v>0</v>
      </c>
      <c r="F62" s="15"/>
      <c r="G62" s="15">
        <v>0</v>
      </c>
      <c r="H62" s="15"/>
      <c r="I62" s="15">
        <f t="shared" si="0"/>
        <v>0</v>
      </c>
      <c r="J62" s="15"/>
      <c r="K62" s="15">
        <v>1468990</v>
      </c>
      <c r="L62" s="15"/>
      <c r="M62" s="15">
        <v>37239837472</v>
      </c>
      <c r="N62" s="15"/>
      <c r="O62" s="15">
        <v>41644855447</v>
      </c>
      <c r="P62" s="15"/>
      <c r="Q62" s="15">
        <f t="shared" si="1"/>
        <v>-4405017975</v>
      </c>
    </row>
    <row r="63" spans="1:17" x14ac:dyDescent="0.55000000000000004">
      <c r="A63" s="2" t="s">
        <v>271</v>
      </c>
      <c r="C63" s="15">
        <v>0</v>
      </c>
      <c r="D63" s="15"/>
      <c r="E63" s="15">
        <v>0</v>
      </c>
      <c r="F63" s="15"/>
      <c r="G63" s="15">
        <v>0</v>
      </c>
      <c r="H63" s="15"/>
      <c r="I63" s="15">
        <f t="shared" si="0"/>
        <v>0</v>
      </c>
      <c r="J63" s="15"/>
      <c r="K63" s="15">
        <v>219291</v>
      </c>
      <c r="L63" s="15"/>
      <c r="M63" s="15">
        <v>1958454673</v>
      </c>
      <c r="N63" s="15"/>
      <c r="O63" s="15">
        <v>1102498849</v>
      </c>
      <c r="P63" s="15"/>
      <c r="Q63" s="15">
        <f t="shared" si="1"/>
        <v>855955824</v>
      </c>
    </row>
    <row r="64" spans="1:17" x14ac:dyDescent="0.55000000000000004">
      <c r="A64" s="2" t="s">
        <v>272</v>
      </c>
      <c r="C64" s="15">
        <v>0</v>
      </c>
      <c r="D64" s="15"/>
      <c r="E64" s="15">
        <v>0</v>
      </c>
      <c r="F64" s="15"/>
      <c r="G64" s="15">
        <v>0</v>
      </c>
      <c r="H64" s="15"/>
      <c r="I64" s="15">
        <f t="shared" si="0"/>
        <v>0</v>
      </c>
      <c r="J64" s="15"/>
      <c r="K64" s="15">
        <v>456860</v>
      </c>
      <c r="L64" s="15"/>
      <c r="M64" s="15">
        <v>1501883731</v>
      </c>
      <c r="N64" s="15"/>
      <c r="O64" s="15">
        <v>869736720</v>
      </c>
      <c r="P64" s="15"/>
      <c r="Q64" s="15">
        <f t="shared" si="1"/>
        <v>632147011</v>
      </c>
    </row>
    <row r="65" spans="1:17" x14ac:dyDescent="0.55000000000000004">
      <c r="A65" s="2" t="s">
        <v>55</v>
      </c>
      <c r="C65" s="15">
        <v>0</v>
      </c>
      <c r="D65" s="15"/>
      <c r="E65" s="15">
        <v>0</v>
      </c>
      <c r="F65" s="15"/>
      <c r="G65" s="15">
        <v>0</v>
      </c>
      <c r="H65" s="15"/>
      <c r="I65" s="15">
        <f t="shared" si="0"/>
        <v>0</v>
      </c>
      <c r="J65" s="15"/>
      <c r="K65" s="15">
        <v>10369611</v>
      </c>
      <c r="L65" s="15"/>
      <c r="M65" s="15">
        <v>64270386896</v>
      </c>
      <c r="N65" s="15"/>
      <c r="O65" s="15">
        <v>77309338596</v>
      </c>
      <c r="P65" s="15"/>
      <c r="Q65" s="15">
        <f t="shared" si="1"/>
        <v>-13038951700</v>
      </c>
    </row>
    <row r="66" spans="1:17" x14ac:dyDescent="0.55000000000000004">
      <c r="A66" s="2" t="s">
        <v>273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f t="shared" si="0"/>
        <v>0</v>
      </c>
      <c r="J66" s="15"/>
      <c r="K66" s="15">
        <v>12033554</v>
      </c>
      <c r="L66" s="15"/>
      <c r="M66" s="15">
        <v>52071053639</v>
      </c>
      <c r="N66" s="15"/>
      <c r="O66" s="15">
        <v>36025749751</v>
      </c>
      <c r="P66" s="15"/>
      <c r="Q66" s="15">
        <f t="shared" si="1"/>
        <v>16045303888</v>
      </c>
    </row>
    <row r="67" spans="1:17" x14ac:dyDescent="0.55000000000000004">
      <c r="A67" s="2" t="s">
        <v>274</v>
      </c>
      <c r="C67" s="15">
        <v>0</v>
      </c>
      <c r="D67" s="15"/>
      <c r="E67" s="15">
        <v>0</v>
      </c>
      <c r="F67" s="15"/>
      <c r="G67" s="15">
        <v>0</v>
      </c>
      <c r="H67" s="15"/>
      <c r="I67" s="15">
        <f t="shared" si="0"/>
        <v>0</v>
      </c>
      <c r="J67" s="15"/>
      <c r="K67" s="15">
        <v>156083</v>
      </c>
      <c r="L67" s="15"/>
      <c r="M67" s="15">
        <v>1423075306</v>
      </c>
      <c r="N67" s="15"/>
      <c r="O67" s="15">
        <v>965312561</v>
      </c>
      <c r="P67" s="15"/>
      <c r="Q67" s="15">
        <f t="shared" si="1"/>
        <v>457762745</v>
      </c>
    </row>
    <row r="68" spans="1:17" x14ac:dyDescent="0.55000000000000004">
      <c r="A68" s="2" t="s">
        <v>73</v>
      </c>
      <c r="C68" s="15">
        <v>0</v>
      </c>
      <c r="D68" s="15"/>
      <c r="E68" s="15">
        <v>0</v>
      </c>
      <c r="F68" s="15"/>
      <c r="G68" s="15">
        <v>0</v>
      </c>
      <c r="H68" s="15"/>
      <c r="I68" s="15">
        <f t="shared" si="0"/>
        <v>0</v>
      </c>
      <c r="J68" s="15"/>
      <c r="K68" s="15">
        <v>15394536</v>
      </c>
      <c r="L68" s="15"/>
      <c r="M68" s="15">
        <v>442179936663</v>
      </c>
      <c r="N68" s="15"/>
      <c r="O68" s="15">
        <v>308217068463</v>
      </c>
      <c r="P68" s="15"/>
      <c r="Q68" s="15">
        <f t="shared" si="1"/>
        <v>133962868200</v>
      </c>
    </row>
    <row r="69" spans="1:17" x14ac:dyDescent="0.55000000000000004">
      <c r="A69" s="2" t="s">
        <v>76</v>
      </c>
      <c r="C69" s="15">
        <v>0</v>
      </c>
      <c r="D69" s="15"/>
      <c r="E69" s="15">
        <v>0</v>
      </c>
      <c r="F69" s="15"/>
      <c r="G69" s="15">
        <v>0</v>
      </c>
      <c r="H69" s="15"/>
      <c r="I69" s="15">
        <f t="shared" si="0"/>
        <v>0</v>
      </c>
      <c r="J69" s="15"/>
      <c r="K69" s="15">
        <v>1240000</v>
      </c>
      <c r="L69" s="15"/>
      <c r="M69" s="15">
        <v>17055571946</v>
      </c>
      <c r="N69" s="15"/>
      <c r="O69" s="15">
        <v>26315349068</v>
      </c>
      <c r="P69" s="15"/>
      <c r="Q69" s="15">
        <f t="shared" si="1"/>
        <v>-9259777122</v>
      </c>
    </row>
    <row r="70" spans="1:17" x14ac:dyDescent="0.55000000000000004">
      <c r="A70" s="2" t="s">
        <v>275</v>
      </c>
      <c r="C70" s="15">
        <v>0</v>
      </c>
      <c r="D70" s="15"/>
      <c r="E70" s="15">
        <v>0</v>
      </c>
      <c r="F70" s="15"/>
      <c r="G70" s="15">
        <v>0</v>
      </c>
      <c r="H70" s="15"/>
      <c r="I70" s="15">
        <f t="shared" si="0"/>
        <v>0</v>
      </c>
      <c r="J70" s="15"/>
      <c r="K70" s="15">
        <v>209736</v>
      </c>
      <c r="L70" s="15"/>
      <c r="M70" s="15">
        <v>6102445854</v>
      </c>
      <c r="N70" s="15"/>
      <c r="O70" s="15">
        <v>7274148790</v>
      </c>
      <c r="P70" s="15"/>
      <c r="Q70" s="15">
        <f t="shared" si="1"/>
        <v>-1171702936</v>
      </c>
    </row>
    <row r="71" spans="1:17" x14ac:dyDescent="0.55000000000000004">
      <c r="A71" s="2" t="s">
        <v>255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f t="shared" si="0"/>
        <v>0</v>
      </c>
      <c r="J71" s="15"/>
      <c r="K71" s="15">
        <v>154264</v>
      </c>
      <c r="L71" s="15"/>
      <c r="M71" s="15">
        <v>2467772554</v>
      </c>
      <c r="N71" s="15"/>
      <c r="O71" s="15">
        <v>1210836883</v>
      </c>
      <c r="P71" s="15"/>
      <c r="Q71" s="15">
        <f t="shared" si="1"/>
        <v>1256935671</v>
      </c>
    </row>
    <row r="72" spans="1:17" x14ac:dyDescent="0.55000000000000004">
      <c r="A72" s="2" t="s">
        <v>88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f t="shared" si="0"/>
        <v>0</v>
      </c>
      <c r="J72" s="15"/>
      <c r="K72" s="15">
        <v>2</v>
      </c>
      <c r="L72" s="15"/>
      <c r="M72" s="15">
        <v>2</v>
      </c>
      <c r="N72" s="15"/>
      <c r="O72" s="15">
        <v>4778</v>
      </c>
      <c r="P72" s="15"/>
      <c r="Q72" s="15">
        <f t="shared" si="1"/>
        <v>-4776</v>
      </c>
    </row>
    <row r="73" spans="1:17" x14ac:dyDescent="0.55000000000000004">
      <c r="A73" s="2" t="s">
        <v>21</v>
      </c>
      <c r="C73" s="15">
        <v>0</v>
      </c>
      <c r="D73" s="15"/>
      <c r="E73" s="15">
        <v>0</v>
      </c>
      <c r="F73" s="15"/>
      <c r="G73" s="15">
        <v>0</v>
      </c>
      <c r="H73" s="15"/>
      <c r="I73" s="15">
        <f t="shared" ref="I73:I115" si="2">E73-G73</f>
        <v>0</v>
      </c>
      <c r="J73" s="15"/>
      <c r="K73" s="15">
        <v>2050276</v>
      </c>
      <c r="L73" s="15"/>
      <c r="M73" s="15">
        <v>74161822137</v>
      </c>
      <c r="N73" s="15"/>
      <c r="O73" s="15">
        <v>58288998098</v>
      </c>
      <c r="P73" s="15"/>
      <c r="Q73" s="15">
        <f t="shared" ref="Q73:Q115" si="3">M73-O73</f>
        <v>15872824039</v>
      </c>
    </row>
    <row r="74" spans="1:17" x14ac:dyDescent="0.55000000000000004">
      <c r="A74" s="2" t="s">
        <v>20</v>
      </c>
      <c r="C74" s="15">
        <v>0</v>
      </c>
      <c r="D74" s="15"/>
      <c r="E74" s="15">
        <v>0</v>
      </c>
      <c r="F74" s="15"/>
      <c r="G74" s="15">
        <v>0</v>
      </c>
      <c r="H74" s="15"/>
      <c r="I74" s="15">
        <f t="shared" si="2"/>
        <v>0</v>
      </c>
      <c r="J74" s="15"/>
      <c r="K74" s="15">
        <v>2653539</v>
      </c>
      <c r="L74" s="15"/>
      <c r="M74" s="15">
        <v>16914051250</v>
      </c>
      <c r="N74" s="15"/>
      <c r="O74" s="15">
        <v>13124366073</v>
      </c>
      <c r="P74" s="15"/>
      <c r="Q74" s="15">
        <f t="shared" si="3"/>
        <v>3789685177</v>
      </c>
    </row>
    <row r="75" spans="1:17" x14ac:dyDescent="0.55000000000000004">
      <c r="A75" s="2" t="s">
        <v>276</v>
      </c>
      <c r="C75" s="15">
        <v>0</v>
      </c>
      <c r="D75" s="15"/>
      <c r="E75" s="15">
        <v>0</v>
      </c>
      <c r="F75" s="15"/>
      <c r="G75" s="15">
        <v>0</v>
      </c>
      <c r="H75" s="15"/>
      <c r="I75" s="15">
        <f t="shared" si="2"/>
        <v>0</v>
      </c>
      <c r="J75" s="15"/>
      <c r="K75" s="15">
        <v>700000</v>
      </c>
      <c r="L75" s="15"/>
      <c r="M75" s="15">
        <v>9846065286</v>
      </c>
      <c r="N75" s="15"/>
      <c r="O75" s="15">
        <v>9706728279</v>
      </c>
      <c r="P75" s="15"/>
      <c r="Q75" s="15">
        <f t="shared" si="3"/>
        <v>139337007</v>
      </c>
    </row>
    <row r="76" spans="1:17" x14ac:dyDescent="0.55000000000000004">
      <c r="A76" s="2" t="s">
        <v>257</v>
      </c>
      <c r="C76" s="15">
        <v>0</v>
      </c>
      <c r="D76" s="15"/>
      <c r="E76" s="15">
        <v>0</v>
      </c>
      <c r="F76" s="15"/>
      <c r="G76" s="15">
        <v>0</v>
      </c>
      <c r="H76" s="15"/>
      <c r="I76" s="15">
        <f t="shared" si="2"/>
        <v>0</v>
      </c>
      <c r="J76" s="15"/>
      <c r="K76" s="15">
        <v>2005582</v>
      </c>
      <c r="L76" s="15"/>
      <c r="M76" s="15">
        <v>9410416773</v>
      </c>
      <c r="N76" s="15"/>
      <c r="O76" s="15">
        <v>4418380574</v>
      </c>
      <c r="P76" s="15"/>
      <c r="Q76" s="15">
        <f t="shared" si="3"/>
        <v>4992036199</v>
      </c>
    </row>
    <row r="77" spans="1:17" x14ac:dyDescent="0.55000000000000004">
      <c r="A77" s="2" t="s">
        <v>243</v>
      </c>
      <c r="C77" s="15">
        <v>0</v>
      </c>
      <c r="D77" s="15"/>
      <c r="E77" s="15">
        <v>0</v>
      </c>
      <c r="F77" s="15"/>
      <c r="G77" s="15">
        <v>0</v>
      </c>
      <c r="H77" s="15"/>
      <c r="I77" s="15">
        <f t="shared" si="2"/>
        <v>0</v>
      </c>
      <c r="J77" s="15"/>
      <c r="K77" s="15">
        <v>5400000</v>
      </c>
      <c r="L77" s="15"/>
      <c r="M77" s="15">
        <v>37104586233</v>
      </c>
      <c r="N77" s="15"/>
      <c r="O77" s="15">
        <v>40840229856</v>
      </c>
      <c r="P77" s="15"/>
      <c r="Q77" s="15">
        <f t="shared" si="3"/>
        <v>-3735643623</v>
      </c>
    </row>
    <row r="78" spans="1:17" x14ac:dyDescent="0.55000000000000004">
      <c r="A78" s="2" t="s">
        <v>277</v>
      </c>
      <c r="C78" s="15">
        <v>0</v>
      </c>
      <c r="D78" s="15"/>
      <c r="E78" s="15">
        <v>0</v>
      </c>
      <c r="F78" s="15"/>
      <c r="G78" s="15">
        <v>0</v>
      </c>
      <c r="H78" s="15"/>
      <c r="I78" s="15">
        <f t="shared" si="2"/>
        <v>0</v>
      </c>
      <c r="J78" s="15"/>
      <c r="K78" s="15">
        <v>2595293</v>
      </c>
      <c r="L78" s="15"/>
      <c r="M78" s="15">
        <v>11169131016</v>
      </c>
      <c r="N78" s="15"/>
      <c r="O78" s="15">
        <v>12925053543</v>
      </c>
      <c r="P78" s="15"/>
      <c r="Q78" s="15">
        <f t="shared" si="3"/>
        <v>-1755922527</v>
      </c>
    </row>
    <row r="79" spans="1:17" x14ac:dyDescent="0.55000000000000004">
      <c r="A79" s="2" t="s">
        <v>82</v>
      </c>
      <c r="C79" s="15">
        <v>0</v>
      </c>
      <c r="D79" s="15"/>
      <c r="E79" s="15">
        <v>0</v>
      </c>
      <c r="F79" s="15"/>
      <c r="G79" s="15">
        <v>0</v>
      </c>
      <c r="H79" s="15"/>
      <c r="I79" s="15">
        <f t="shared" si="2"/>
        <v>0</v>
      </c>
      <c r="J79" s="15"/>
      <c r="K79" s="15">
        <v>2000000</v>
      </c>
      <c r="L79" s="15"/>
      <c r="M79" s="15">
        <v>18682175819</v>
      </c>
      <c r="N79" s="15"/>
      <c r="O79" s="15">
        <v>20517191995</v>
      </c>
      <c r="P79" s="15"/>
      <c r="Q79" s="15">
        <f t="shared" si="3"/>
        <v>-1835016176</v>
      </c>
    </row>
    <row r="80" spans="1:17" x14ac:dyDescent="0.55000000000000004">
      <c r="A80" s="2" t="s">
        <v>278</v>
      </c>
      <c r="C80" s="15">
        <v>0</v>
      </c>
      <c r="D80" s="15"/>
      <c r="E80" s="15">
        <v>0</v>
      </c>
      <c r="F80" s="15"/>
      <c r="G80" s="15">
        <v>0</v>
      </c>
      <c r="H80" s="15"/>
      <c r="I80" s="15">
        <f t="shared" si="2"/>
        <v>0</v>
      </c>
      <c r="J80" s="15"/>
      <c r="K80" s="15">
        <v>30403165</v>
      </c>
      <c r="L80" s="15"/>
      <c r="M80" s="15">
        <v>152532678805</v>
      </c>
      <c r="N80" s="15"/>
      <c r="O80" s="15">
        <v>135100630097</v>
      </c>
      <c r="P80" s="15"/>
      <c r="Q80" s="15">
        <f t="shared" si="3"/>
        <v>17432048708</v>
      </c>
    </row>
    <row r="81" spans="1:17" x14ac:dyDescent="0.55000000000000004">
      <c r="A81" s="2" t="s">
        <v>279</v>
      </c>
      <c r="C81" s="15">
        <v>0</v>
      </c>
      <c r="D81" s="15"/>
      <c r="E81" s="15">
        <v>0</v>
      </c>
      <c r="F81" s="15"/>
      <c r="G81" s="15">
        <v>0</v>
      </c>
      <c r="H81" s="15"/>
      <c r="I81" s="15">
        <f t="shared" si="2"/>
        <v>0</v>
      </c>
      <c r="J81" s="15"/>
      <c r="K81" s="15">
        <v>8575251</v>
      </c>
      <c r="L81" s="15"/>
      <c r="M81" s="15">
        <v>26866261383</v>
      </c>
      <c r="N81" s="15"/>
      <c r="O81" s="15">
        <v>26866261383</v>
      </c>
      <c r="P81" s="15"/>
      <c r="Q81" s="15">
        <f t="shared" si="3"/>
        <v>0</v>
      </c>
    </row>
    <row r="82" spans="1:17" x14ac:dyDescent="0.55000000000000004">
      <c r="A82" s="2" t="s">
        <v>19</v>
      </c>
      <c r="C82" s="15">
        <v>0</v>
      </c>
      <c r="D82" s="15"/>
      <c r="E82" s="15">
        <v>0</v>
      </c>
      <c r="F82" s="15"/>
      <c r="G82" s="15">
        <v>0</v>
      </c>
      <c r="H82" s="15"/>
      <c r="I82" s="15">
        <f t="shared" si="2"/>
        <v>0</v>
      </c>
      <c r="J82" s="15"/>
      <c r="K82" s="15">
        <v>4167978</v>
      </c>
      <c r="L82" s="15"/>
      <c r="M82" s="15">
        <v>18123678369</v>
      </c>
      <c r="N82" s="15"/>
      <c r="O82" s="15">
        <v>17227465490</v>
      </c>
      <c r="P82" s="15"/>
      <c r="Q82" s="15">
        <f t="shared" si="3"/>
        <v>896212879</v>
      </c>
    </row>
    <row r="83" spans="1:17" x14ac:dyDescent="0.55000000000000004">
      <c r="A83" s="2" t="s">
        <v>253</v>
      </c>
      <c r="C83" s="15">
        <v>0</v>
      </c>
      <c r="D83" s="15"/>
      <c r="E83" s="15">
        <v>0</v>
      </c>
      <c r="F83" s="15"/>
      <c r="G83" s="15">
        <v>0</v>
      </c>
      <c r="H83" s="15"/>
      <c r="I83" s="15">
        <f t="shared" si="2"/>
        <v>0</v>
      </c>
      <c r="J83" s="15"/>
      <c r="K83" s="15">
        <v>633689</v>
      </c>
      <c r="L83" s="15"/>
      <c r="M83" s="15">
        <v>35280790009</v>
      </c>
      <c r="N83" s="15"/>
      <c r="O83" s="15">
        <v>13319818327</v>
      </c>
      <c r="P83" s="15"/>
      <c r="Q83" s="15">
        <f t="shared" si="3"/>
        <v>21960971682</v>
      </c>
    </row>
    <row r="84" spans="1:17" x14ac:dyDescent="0.55000000000000004">
      <c r="A84" s="2" t="s">
        <v>280</v>
      </c>
      <c r="C84" s="15">
        <v>0</v>
      </c>
      <c r="D84" s="15"/>
      <c r="E84" s="15">
        <v>0</v>
      </c>
      <c r="F84" s="15"/>
      <c r="G84" s="15">
        <v>0</v>
      </c>
      <c r="H84" s="15"/>
      <c r="I84" s="15">
        <f t="shared" si="2"/>
        <v>0</v>
      </c>
      <c r="J84" s="15"/>
      <c r="K84" s="15">
        <v>60</v>
      </c>
      <c r="L84" s="15"/>
      <c r="M84" s="15">
        <v>1807424</v>
      </c>
      <c r="N84" s="15"/>
      <c r="O84" s="15">
        <v>2042176</v>
      </c>
      <c r="P84" s="15"/>
      <c r="Q84" s="15">
        <f t="shared" si="3"/>
        <v>-234752</v>
      </c>
    </row>
    <row r="85" spans="1:17" x14ac:dyDescent="0.55000000000000004">
      <c r="A85" s="2" t="s">
        <v>29</v>
      </c>
      <c r="C85" s="15">
        <v>0</v>
      </c>
      <c r="D85" s="15"/>
      <c r="E85" s="15">
        <v>0</v>
      </c>
      <c r="F85" s="15"/>
      <c r="G85" s="15">
        <v>0</v>
      </c>
      <c r="H85" s="15"/>
      <c r="I85" s="15">
        <f t="shared" si="2"/>
        <v>0</v>
      </c>
      <c r="J85" s="15"/>
      <c r="K85" s="15">
        <v>200000</v>
      </c>
      <c r="L85" s="15"/>
      <c r="M85" s="15">
        <v>19845214435</v>
      </c>
      <c r="N85" s="15"/>
      <c r="O85" s="15">
        <v>13824400000</v>
      </c>
      <c r="P85" s="15"/>
      <c r="Q85" s="15">
        <f t="shared" si="3"/>
        <v>6020814435</v>
      </c>
    </row>
    <row r="86" spans="1:17" x14ac:dyDescent="0.55000000000000004">
      <c r="A86" s="2" t="s">
        <v>32</v>
      </c>
      <c r="C86" s="15">
        <v>0</v>
      </c>
      <c r="D86" s="15"/>
      <c r="E86" s="15">
        <v>0</v>
      </c>
      <c r="F86" s="15"/>
      <c r="G86" s="15">
        <v>0</v>
      </c>
      <c r="H86" s="15"/>
      <c r="I86" s="15">
        <f t="shared" si="2"/>
        <v>0</v>
      </c>
      <c r="J86" s="15"/>
      <c r="K86" s="15">
        <v>500000</v>
      </c>
      <c r="L86" s="15"/>
      <c r="M86" s="15">
        <v>41410863599</v>
      </c>
      <c r="N86" s="15"/>
      <c r="O86" s="15">
        <v>27400988259</v>
      </c>
      <c r="P86" s="15"/>
      <c r="Q86" s="15">
        <f t="shared" si="3"/>
        <v>14009875340</v>
      </c>
    </row>
    <row r="87" spans="1:17" x14ac:dyDescent="0.55000000000000004">
      <c r="A87" s="2" t="s">
        <v>69</v>
      </c>
      <c r="C87" s="15">
        <v>0</v>
      </c>
      <c r="D87" s="15"/>
      <c r="E87" s="15">
        <v>0</v>
      </c>
      <c r="F87" s="15"/>
      <c r="G87" s="15">
        <v>0</v>
      </c>
      <c r="H87" s="15"/>
      <c r="I87" s="15">
        <f t="shared" si="2"/>
        <v>0</v>
      </c>
      <c r="J87" s="15"/>
      <c r="K87" s="15">
        <v>18892</v>
      </c>
      <c r="L87" s="15"/>
      <c r="M87" s="15">
        <v>878133755</v>
      </c>
      <c r="N87" s="15"/>
      <c r="O87" s="15">
        <v>663295212</v>
      </c>
      <c r="P87" s="15"/>
      <c r="Q87" s="15">
        <f t="shared" si="3"/>
        <v>214838543</v>
      </c>
    </row>
    <row r="88" spans="1:17" x14ac:dyDescent="0.55000000000000004">
      <c r="A88" s="2" t="s">
        <v>35</v>
      </c>
      <c r="C88" s="15">
        <v>0</v>
      </c>
      <c r="D88" s="15"/>
      <c r="E88" s="15">
        <v>0</v>
      </c>
      <c r="F88" s="15"/>
      <c r="G88" s="15">
        <v>0</v>
      </c>
      <c r="H88" s="15"/>
      <c r="I88" s="15">
        <f t="shared" si="2"/>
        <v>0</v>
      </c>
      <c r="J88" s="15"/>
      <c r="K88" s="15">
        <v>11040</v>
      </c>
      <c r="L88" s="15"/>
      <c r="M88" s="15">
        <v>1163480152</v>
      </c>
      <c r="N88" s="15"/>
      <c r="O88" s="15">
        <v>937348914</v>
      </c>
      <c r="P88" s="15"/>
      <c r="Q88" s="15">
        <f t="shared" si="3"/>
        <v>226131238</v>
      </c>
    </row>
    <row r="89" spans="1:17" x14ac:dyDescent="0.55000000000000004">
      <c r="A89" s="2" t="s">
        <v>70</v>
      </c>
      <c r="C89" s="15">
        <v>0</v>
      </c>
      <c r="D89" s="15"/>
      <c r="E89" s="15">
        <v>0</v>
      </c>
      <c r="F89" s="15"/>
      <c r="G89" s="15">
        <v>0</v>
      </c>
      <c r="H89" s="15"/>
      <c r="I89" s="15">
        <f t="shared" si="2"/>
        <v>0</v>
      </c>
      <c r="J89" s="15"/>
      <c r="K89" s="15">
        <v>224405</v>
      </c>
      <c r="L89" s="15"/>
      <c r="M89" s="15">
        <v>6492619087</v>
      </c>
      <c r="N89" s="15"/>
      <c r="O89" s="15">
        <v>6765260541</v>
      </c>
      <c r="P89" s="15"/>
      <c r="Q89" s="15">
        <f t="shared" si="3"/>
        <v>-272641454</v>
      </c>
    </row>
    <row r="90" spans="1:17" x14ac:dyDescent="0.55000000000000004">
      <c r="A90" s="2" t="s">
        <v>77</v>
      </c>
      <c r="C90" s="15">
        <v>0</v>
      </c>
      <c r="D90" s="15"/>
      <c r="E90" s="15">
        <v>0</v>
      </c>
      <c r="F90" s="15"/>
      <c r="G90" s="15">
        <v>0</v>
      </c>
      <c r="H90" s="15"/>
      <c r="I90" s="15">
        <f t="shared" si="2"/>
        <v>0</v>
      </c>
      <c r="J90" s="15"/>
      <c r="K90" s="15">
        <v>6293917</v>
      </c>
      <c r="L90" s="15"/>
      <c r="M90" s="15">
        <v>24707275535</v>
      </c>
      <c r="N90" s="15"/>
      <c r="O90" s="15">
        <v>20199454446</v>
      </c>
      <c r="P90" s="15"/>
      <c r="Q90" s="15">
        <f t="shared" si="3"/>
        <v>4507821089</v>
      </c>
    </row>
    <row r="91" spans="1:17" x14ac:dyDescent="0.55000000000000004">
      <c r="A91" s="2" t="s">
        <v>29</v>
      </c>
      <c r="C91" s="15">
        <v>0</v>
      </c>
      <c r="D91" s="15"/>
      <c r="E91" s="15">
        <v>0</v>
      </c>
      <c r="F91" s="15"/>
      <c r="G91" s="15">
        <v>0</v>
      </c>
      <c r="H91" s="15"/>
      <c r="I91" s="15">
        <f t="shared" si="2"/>
        <v>0</v>
      </c>
      <c r="J91" s="15"/>
      <c r="K91" s="15">
        <v>5100000</v>
      </c>
      <c r="L91" s="15"/>
      <c r="M91" s="15">
        <v>352522200000</v>
      </c>
      <c r="N91" s="15"/>
      <c r="O91" s="15">
        <v>350424692910</v>
      </c>
      <c r="P91" s="15"/>
      <c r="Q91" s="15">
        <f t="shared" si="3"/>
        <v>2097507090</v>
      </c>
    </row>
    <row r="92" spans="1:17" x14ac:dyDescent="0.55000000000000004">
      <c r="A92" s="2" t="s">
        <v>25</v>
      </c>
      <c r="C92" s="15">
        <v>0</v>
      </c>
      <c r="D92" s="15"/>
      <c r="E92" s="15">
        <v>0</v>
      </c>
      <c r="F92" s="15"/>
      <c r="G92" s="15">
        <v>0</v>
      </c>
      <c r="H92" s="15"/>
      <c r="I92" s="15">
        <f t="shared" si="2"/>
        <v>0</v>
      </c>
      <c r="J92" s="15"/>
      <c r="K92" s="15">
        <v>98376</v>
      </c>
      <c r="L92" s="15"/>
      <c r="M92" s="15">
        <v>15779010736</v>
      </c>
      <c r="N92" s="15"/>
      <c r="O92" s="15">
        <v>8955668906</v>
      </c>
      <c r="P92" s="15"/>
      <c r="Q92" s="15">
        <f t="shared" si="3"/>
        <v>6823341830</v>
      </c>
    </row>
    <row r="93" spans="1:17" x14ac:dyDescent="0.55000000000000004">
      <c r="A93" s="2" t="s">
        <v>114</v>
      </c>
      <c r="C93" s="15">
        <v>155118</v>
      </c>
      <c r="D93" s="15"/>
      <c r="E93" s="15">
        <v>155118000000</v>
      </c>
      <c r="F93" s="15"/>
      <c r="G93" s="15">
        <v>135659825609</v>
      </c>
      <c r="H93" s="15"/>
      <c r="I93" s="15">
        <f t="shared" si="2"/>
        <v>19458174391</v>
      </c>
      <c r="J93" s="15"/>
      <c r="K93" s="15">
        <v>185118</v>
      </c>
      <c r="L93" s="15"/>
      <c r="M93" s="15">
        <v>181294691559</v>
      </c>
      <c r="N93" s="15"/>
      <c r="O93" s="15">
        <v>161341829901</v>
      </c>
      <c r="P93" s="15"/>
      <c r="Q93" s="15">
        <f t="shared" si="3"/>
        <v>19952861658</v>
      </c>
    </row>
    <row r="94" spans="1:17" x14ac:dyDescent="0.55000000000000004">
      <c r="A94" s="2" t="s">
        <v>281</v>
      </c>
      <c r="C94" s="15">
        <v>0</v>
      </c>
      <c r="D94" s="15"/>
      <c r="E94" s="15">
        <v>0</v>
      </c>
      <c r="F94" s="15"/>
      <c r="G94" s="15">
        <v>0</v>
      </c>
      <c r="H94" s="15"/>
      <c r="I94" s="15">
        <f t="shared" si="2"/>
        <v>0</v>
      </c>
      <c r="J94" s="15"/>
      <c r="K94" s="15">
        <v>1000000</v>
      </c>
      <c r="L94" s="15"/>
      <c r="M94" s="15">
        <v>873597549138</v>
      </c>
      <c r="N94" s="15"/>
      <c r="O94" s="15">
        <v>843343200334</v>
      </c>
      <c r="P94" s="15"/>
      <c r="Q94" s="15">
        <f t="shared" si="3"/>
        <v>30254348804</v>
      </c>
    </row>
    <row r="95" spans="1:17" x14ac:dyDescent="0.55000000000000004">
      <c r="A95" s="2" t="s">
        <v>282</v>
      </c>
      <c r="C95" s="15">
        <v>0</v>
      </c>
      <c r="D95" s="15"/>
      <c r="E95" s="15">
        <v>0</v>
      </c>
      <c r="F95" s="15"/>
      <c r="G95" s="15">
        <v>0</v>
      </c>
      <c r="H95" s="15"/>
      <c r="I95" s="15">
        <f t="shared" si="2"/>
        <v>0</v>
      </c>
      <c r="J95" s="15"/>
      <c r="K95" s="15">
        <v>400000</v>
      </c>
      <c r="L95" s="15"/>
      <c r="M95" s="15">
        <v>399509966460</v>
      </c>
      <c r="N95" s="15"/>
      <c r="O95" s="15">
        <v>388243089503</v>
      </c>
      <c r="P95" s="15"/>
      <c r="Q95" s="15">
        <f t="shared" si="3"/>
        <v>11266876957</v>
      </c>
    </row>
    <row r="96" spans="1:17" x14ac:dyDescent="0.55000000000000004">
      <c r="A96" s="2" t="s">
        <v>120</v>
      </c>
      <c r="C96" s="15">
        <v>0</v>
      </c>
      <c r="D96" s="15"/>
      <c r="E96" s="15">
        <v>0</v>
      </c>
      <c r="F96" s="15"/>
      <c r="G96" s="15">
        <v>0</v>
      </c>
      <c r="H96" s="15"/>
      <c r="I96" s="15">
        <f t="shared" si="2"/>
        <v>0</v>
      </c>
      <c r="J96" s="15"/>
      <c r="K96" s="15">
        <v>32134</v>
      </c>
      <c r="L96" s="15"/>
      <c r="M96" s="15">
        <v>26217266077</v>
      </c>
      <c r="N96" s="15"/>
      <c r="O96" s="15">
        <v>25771359122</v>
      </c>
      <c r="P96" s="15"/>
      <c r="Q96" s="15">
        <f t="shared" si="3"/>
        <v>445906955</v>
      </c>
    </row>
    <row r="97" spans="1:17" x14ac:dyDescent="0.55000000000000004">
      <c r="A97" s="2" t="s">
        <v>117</v>
      </c>
      <c r="C97" s="15">
        <v>0</v>
      </c>
      <c r="D97" s="15"/>
      <c r="E97" s="15">
        <v>0</v>
      </c>
      <c r="F97" s="15"/>
      <c r="G97" s="15">
        <v>0</v>
      </c>
      <c r="H97" s="15"/>
      <c r="I97" s="15">
        <f t="shared" si="2"/>
        <v>0</v>
      </c>
      <c r="J97" s="15"/>
      <c r="K97" s="15">
        <v>56609</v>
      </c>
      <c r="L97" s="15"/>
      <c r="M97" s="15">
        <v>46920356056</v>
      </c>
      <c r="N97" s="15"/>
      <c r="O97" s="15">
        <v>46167365512</v>
      </c>
      <c r="P97" s="15"/>
      <c r="Q97" s="15">
        <f t="shared" si="3"/>
        <v>752990544</v>
      </c>
    </row>
    <row r="98" spans="1:17" x14ac:dyDescent="0.55000000000000004">
      <c r="A98" s="2" t="s">
        <v>283</v>
      </c>
      <c r="C98" s="15">
        <v>0</v>
      </c>
      <c r="D98" s="15"/>
      <c r="E98" s="15">
        <v>0</v>
      </c>
      <c r="F98" s="15"/>
      <c r="G98" s="15">
        <v>0</v>
      </c>
      <c r="H98" s="15"/>
      <c r="I98" s="15">
        <f t="shared" si="2"/>
        <v>0</v>
      </c>
      <c r="J98" s="15"/>
      <c r="K98" s="15">
        <v>66513</v>
      </c>
      <c r="L98" s="15"/>
      <c r="M98" s="15">
        <v>66513000000</v>
      </c>
      <c r="N98" s="15"/>
      <c r="O98" s="15">
        <v>60041242271</v>
      </c>
      <c r="P98" s="15"/>
      <c r="Q98" s="15">
        <f t="shared" si="3"/>
        <v>6471757729</v>
      </c>
    </row>
    <row r="99" spans="1:17" x14ac:dyDescent="0.55000000000000004">
      <c r="A99" s="2" t="s">
        <v>144</v>
      </c>
      <c r="C99" s="15">
        <v>0</v>
      </c>
      <c r="D99" s="15"/>
      <c r="E99" s="15">
        <v>0</v>
      </c>
      <c r="F99" s="15"/>
      <c r="G99" s="15">
        <v>0</v>
      </c>
      <c r="H99" s="15"/>
      <c r="I99" s="15">
        <f t="shared" si="2"/>
        <v>0</v>
      </c>
      <c r="J99" s="15"/>
      <c r="K99" s="15">
        <v>600000</v>
      </c>
      <c r="L99" s="15"/>
      <c r="M99" s="15">
        <v>575964500000</v>
      </c>
      <c r="N99" s="15"/>
      <c r="O99" s="15">
        <v>575952499999</v>
      </c>
      <c r="P99" s="15"/>
      <c r="Q99" s="15">
        <f t="shared" si="3"/>
        <v>12000001</v>
      </c>
    </row>
    <row r="100" spans="1:17" x14ac:dyDescent="0.55000000000000004">
      <c r="A100" s="2" t="s">
        <v>194</v>
      </c>
      <c r="C100" s="15">
        <v>0</v>
      </c>
      <c r="D100" s="15"/>
      <c r="E100" s="15">
        <v>0</v>
      </c>
      <c r="F100" s="15"/>
      <c r="G100" s="15">
        <v>0</v>
      </c>
      <c r="H100" s="15"/>
      <c r="I100" s="15">
        <f t="shared" si="2"/>
        <v>0</v>
      </c>
      <c r="J100" s="15"/>
      <c r="K100" s="15">
        <v>130000</v>
      </c>
      <c r="L100" s="15"/>
      <c r="M100" s="15">
        <v>130000000000</v>
      </c>
      <c r="N100" s="15"/>
      <c r="O100" s="15">
        <v>129976437500</v>
      </c>
      <c r="P100" s="15"/>
      <c r="Q100" s="15">
        <f t="shared" si="3"/>
        <v>23562500</v>
      </c>
    </row>
    <row r="101" spans="1:17" x14ac:dyDescent="0.55000000000000004">
      <c r="A101" s="2" t="s">
        <v>284</v>
      </c>
      <c r="C101" s="15">
        <v>0</v>
      </c>
      <c r="D101" s="15"/>
      <c r="E101" s="15">
        <v>0</v>
      </c>
      <c r="F101" s="15"/>
      <c r="G101" s="15">
        <v>0</v>
      </c>
      <c r="H101" s="15"/>
      <c r="I101" s="15">
        <f t="shared" si="2"/>
        <v>0</v>
      </c>
      <c r="J101" s="15"/>
      <c r="K101" s="15">
        <v>90691</v>
      </c>
      <c r="L101" s="15"/>
      <c r="M101" s="15">
        <v>90691000000</v>
      </c>
      <c r="N101" s="15"/>
      <c r="O101" s="15">
        <v>79417768724</v>
      </c>
      <c r="P101" s="15"/>
      <c r="Q101" s="15">
        <f t="shared" si="3"/>
        <v>11273231276</v>
      </c>
    </row>
    <row r="102" spans="1:17" x14ac:dyDescent="0.55000000000000004">
      <c r="A102" s="2" t="s">
        <v>285</v>
      </c>
      <c r="C102" s="15">
        <v>0</v>
      </c>
      <c r="D102" s="15"/>
      <c r="E102" s="15">
        <v>0</v>
      </c>
      <c r="F102" s="15"/>
      <c r="G102" s="15">
        <v>0</v>
      </c>
      <c r="H102" s="15"/>
      <c r="I102" s="15">
        <f t="shared" si="2"/>
        <v>0</v>
      </c>
      <c r="J102" s="15"/>
      <c r="K102" s="15">
        <v>38123</v>
      </c>
      <c r="L102" s="15"/>
      <c r="M102" s="15">
        <v>38123000000</v>
      </c>
      <c r="N102" s="15"/>
      <c r="O102" s="15">
        <v>34087371935</v>
      </c>
      <c r="P102" s="15"/>
      <c r="Q102" s="15">
        <f t="shared" si="3"/>
        <v>4035628065</v>
      </c>
    </row>
    <row r="103" spans="1:17" x14ac:dyDescent="0.55000000000000004">
      <c r="A103" s="2" t="s">
        <v>196</v>
      </c>
      <c r="C103" s="15">
        <v>0</v>
      </c>
      <c r="D103" s="15"/>
      <c r="E103" s="15">
        <v>0</v>
      </c>
      <c r="F103" s="15"/>
      <c r="G103" s="15">
        <v>0</v>
      </c>
      <c r="H103" s="15"/>
      <c r="I103" s="15">
        <f t="shared" si="2"/>
        <v>0</v>
      </c>
      <c r="J103" s="15"/>
      <c r="K103" s="15">
        <v>70000</v>
      </c>
      <c r="L103" s="15"/>
      <c r="M103" s="15">
        <v>70000000000</v>
      </c>
      <c r="N103" s="15"/>
      <c r="O103" s="15">
        <v>69387381257</v>
      </c>
      <c r="P103" s="15"/>
      <c r="Q103" s="15">
        <f t="shared" si="3"/>
        <v>612618743</v>
      </c>
    </row>
    <row r="104" spans="1:17" x14ac:dyDescent="0.55000000000000004">
      <c r="A104" s="2" t="s">
        <v>286</v>
      </c>
      <c r="C104" s="15">
        <v>0</v>
      </c>
      <c r="D104" s="15"/>
      <c r="E104" s="15">
        <v>0</v>
      </c>
      <c r="F104" s="15"/>
      <c r="G104" s="15">
        <v>0</v>
      </c>
      <c r="H104" s="15"/>
      <c r="I104" s="15">
        <f t="shared" si="2"/>
        <v>0</v>
      </c>
      <c r="J104" s="15"/>
      <c r="K104" s="15">
        <v>11207</v>
      </c>
      <c r="L104" s="15"/>
      <c r="M104" s="15">
        <v>11207000000</v>
      </c>
      <c r="N104" s="15"/>
      <c r="O104" s="15">
        <v>10534396172</v>
      </c>
      <c r="P104" s="15"/>
      <c r="Q104" s="15">
        <f t="shared" si="3"/>
        <v>672603828</v>
      </c>
    </row>
    <row r="105" spans="1:17" x14ac:dyDescent="0.55000000000000004">
      <c r="A105" s="2" t="s">
        <v>287</v>
      </c>
      <c r="C105" s="15">
        <v>0</v>
      </c>
      <c r="D105" s="15"/>
      <c r="E105" s="15">
        <v>0</v>
      </c>
      <c r="F105" s="15"/>
      <c r="G105" s="15">
        <v>0</v>
      </c>
      <c r="H105" s="15"/>
      <c r="I105" s="15">
        <f t="shared" si="2"/>
        <v>0</v>
      </c>
      <c r="J105" s="15"/>
      <c r="K105" s="15">
        <v>15000</v>
      </c>
      <c r="L105" s="15"/>
      <c r="M105" s="15">
        <v>15000000000</v>
      </c>
      <c r="N105" s="15"/>
      <c r="O105" s="15">
        <v>14020238371</v>
      </c>
      <c r="P105" s="15"/>
      <c r="Q105" s="15">
        <f t="shared" si="3"/>
        <v>979761629</v>
      </c>
    </row>
    <row r="106" spans="1:17" x14ac:dyDescent="0.55000000000000004">
      <c r="A106" s="2" t="s">
        <v>288</v>
      </c>
      <c r="C106" s="15">
        <v>0</v>
      </c>
      <c r="D106" s="15"/>
      <c r="E106" s="15">
        <v>0</v>
      </c>
      <c r="F106" s="15"/>
      <c r="G106" s="15">
        <v>0</v>
      </c>
      <c r="H106" s="15"/>
      <c r="I106" s="15">
        <f t="shared" si="2"/>
        <v>0</v>
      </c>
      <c r="J106" s="15"/>
      <c r="K106" s="15">
        <v>29438</v>
      </c>
      <c r="L106" s="15"/>
      <c r="M106" s="15">
        <v>28211409538</v>
      </c>
      <c r="N106" s="15"/>
      <c r="O106" s="15">
        <v>26204017079</v>
      </c>
      <c r="P106" s="15"/>
      <c r="Q106" s="15">
        <f t="shared" si="3"/>
        <v>2007392459</v>
      </c>
    </row>
    <row r="107" spans="1:17" x14ac:dyDescent="0.55000000000000004">
      <c r="A107" s="2" t="s">
        <v>289</v>
      </c>
      <c r="C107" s="15">
        <v>0</v>
      </c>
      <c r="D107" s="15"/>
      <c r="E107" s="15">
        <v>0</v>
      </c>
      <c r="F107" s="15"/>
      <c r="G107" s="15">
        <v>0</v>
      </c>
      <c r="H107" s="15"/>
      <c r="I107" s="15">
        <f t="shared" si="2"/>
        <v>0</v>
      </c>
      <c r="J107" s="15"/>
      <c r="K107" s="15">
        <v>15762</v>
      </c>
      <c r="L107" s="15"/>
      <c r="M107" s="15">
        <v>15762000000</v>
      </c>
      <c r="N107" s="15"/>
      <c r="O107" s="15">
        <v>14139103222</v>
      </c>
      <c r="P107" s="15"/>
      <c r="Q107" s="15">
        <f t="shared" si="3"/>
        <v>1622896778</v>
      </c>
    </row>
    <row r="108" spans="1:17" x14ac:dyDescent="0.55000000000000004">
      <c r="A108" s="2" t="s">
        <v>290</v>
      </c>
      <c r="C108" s="15">
        <v>0</v>
      </c>
      <c r="D108" s="15"/>
      <c r="E108" s="15">
        <v>0</v>
      </c>
      <c r="F108" s="15"/>
      <c r="G108" s="15">
        <v>0</v>
      </c>
      <c r="H108" s="15"/>
      <c r="I108" s="15">
        <f t="shared" si="2"/>
        <v>0</v>
      </c>
      <c r="J108" s="15"/>
      <c r="K108" s="15">
        <v>5000</v>
      </c>
      <c r="L108" s="15"/>
      <c r="M108" s="15">
        <v>5000000000</v>
      </c>
      <c r="N108" s="15"/>
      <c r="O108" s="15">
        <v>4773719606</v>
      </c>
      <c r="P108" s="15"/>
      <c r="Q108" s="15">
        <f t="shared" si="3"/>
        <v>226280394</v>
      </c>
    </row>
    <row r="109" spans="1:17" x14ac:dyDescent="0.55000000000000004">
      <c r="A109" s="2" t="s">
        <v>291</v>
      </c>
      <c r="C109" s="15">
        <v>0</v>
      </c>
      <c r="D109" s="15"/>
      <c r="E109" s="15">
        <v>0</v>
      </c>
      <c r="F109" s="15"/>
      <c r="G109" s="15">
        <v>0</v>
      </c>
      <c r="H109" s="15"/>
      <c r="I109" s="15">
        <f t="shared" si="2"/>
        <v>0</v>
      </c>
      <c r="J109" s="15"/>
      <c r="K109" s="15">
        <v>15300</v>
      </c>
      <c r="L109" s="15"/>
      <c r="M109" s="15">
        <v>15300000000</v>
      </c>
      <c r="N109" s="15"/>
      <c r="O109" s="15">
        <v>13339273618</v>
      </c>
      <c r="P109" s="15"/>
      <c r="Q109" s="15">
        <f t="shared" si="3"/>
        <v>1960726382</v>
      </c>
    </row>
    <row r="110" spans="1:17" x14ac:dyDescent="0.55000000000000004">
      <c r="A110" s="2" t="s">
        <v>292</v>
      </c>
      <c r="C110" s="15">
        <v>0</v>
      </c>
      <c r="D110" s="15"/>
      <c r="E110" s="15">
        <v>0</v>
      </c>
      <c r="F110" s="15"/>
      <c r="G110" s="15">
        <v>0</v>
      </c>
      <c r="H110" s="15"/>
      <c r="I110" s="15">
        <f t="shared" si="2"/>
        <v>0</v>
      </c>
      <c r="J110" s="15"/>
      <c r="K110" s="15">
        <v>5051</v>
      </c>
      <c r="L110" s="15"/>
      <c r="M110" s="15">
        <v>5051000000</v>
      </c>
      <c r="N110" s="15"/>
      <c r="O110" s="15">
        <v>4884588186</v>
      </c>
      <c r="P110" s="15"/>
      <c r="Q110" s="15">
        <f t="shared" si="3"/>
        <v>166411814</v>
      </c>
    </row>
    <row r="111" spans="1:17" x14ac:dyDescent="0.55000000000000004">
      <c r="A111" s="2" t="s">
        <v>293</v>
      </c>
      <c r="C111" s="15">
        <v>0</v>
      </c>
      <c r="D111" s="15"/>
      <c r="E111" s="15">
        <v>0</v>
      </c>
      <c r="F111" s="15"/>
      <c r="G111" s="15">
        <v>0</v>
      </c>
      <c r="H111" s="15"/>
      <c r="I111" s="15">
        <f t="shared" si="2"/>
        <v>0</v>
      </c>
      <c r="J111" s="15"/>
      <c r="K111" s="15">
        <v>20000</v>
      </c>
      <c r="L111" s="15"/>
      <c r="M111" s="15">
        <v>20000000000</v>
      </c>
      <c r="N111" s="15"/>
      <c r="O111" s="15">
        <v>18163407285</v>
      </c>
      <c r="P111" s="15"/>
      <c r="Q111" s="15">
        <f t="shared" si="3"/>
        <v>1836592715</v>
      </c>
    </row>
    <row r="112" spans="1:17" x14ac:dyDescent="0.55000000000000004">
      <c r="A112" s="2" t="s">
        <v>294</v>
      </c>
      <c r="C112" s="15">
        <v>0</v>
      </c>
      <c r="D112" s="15"/>
      <c r="E112" s="15">
        <v>0</v>
      </c>
      <c r="F112" s="15"/>
      <c r="G112" s="15">
        <v>0</v>
      </c>
      <c r="H112" s="15"/>
      <c r="I112" s="15">
        <f t="shared" si="2"/>
        <v>0</v>
      </c>
      <c r="J112" s="15"/>
      <c r="K112" s="15">
        <v>19151</v>
      </c>
      <c r="L112" s="15"/>
      <c r="M112" s="15">
        <v>19151000000</v>
      </c>
      <c r="N112" s="15"/>
      <c r="O112" s="15">
        <v>17984546272</v>
      </c>
      <c r="P112" s="15"/>
      <c r="Q112" s="15">
        <f t="shared" si="3"/>
        <v>1166453728</v>
      </c>
    </row>
    <row r="113" spans="1:17" x14ac:dyDescent="0.55000000000000004">
      <c r="A113" s="2" t="s">
        <v>295</v>
      </c>
      <c r="C113" s="15">
        <v>0</v>
      </c>
      <c r="D113" s="15"/>
      <c r="E113" s="15">
        <v>0</v>
      </c>
      <c r="F113" s="15"/>
      <c r="G113" s="15">
        <v>0</v>
      </c>
      <c r="H113" s="15"/>
      <c r="I113" s="15">
        <f t="shared" si="2"/>
        <v>0</v>
      </c>
      <c r="J113" s="15"/>
      <c r="K113" s="15">
        <v>5000</v>
      </c>
      <c r="L113" s="15"/>
      <c r="M113" s="15">
        <v>5000000000</v>
      </c>
      <c r="N113" s="15"/>
      <c r="O113" s="15">
        <v>4744989814</v>
      </c>
      <c r="P113" s="15"/>
      <c r="Q113" s="15">
        <f t="shared" si="3"/>
        <v>255010186</v>
      </c>
    </row>
    <row r="114" spans="1:17" x14ac:dyDescent="0.55000000000000004">
      <c r="A114" s="2" t="s">
        <v>296</v>
      </c>
      <c r="C114" s="15">
        <v>0</v>
      </c>
      <c r="D114" s="15"/>
      <c r="E114" s="15">
        <v>0</v>
      </c>
      <c r="F114" s="15"/>
      <c r="G114" s="15">
        <v>0</v>
      </c>
      <c r="H114" s="15"/>
      <c r="I114" s="15">
        <f t="shared" si="2"/>
        <v>0</v>
      </c>
      <c r="J114" s="15"/>
      <c r="K114" s="15">
        <v>15472</v>
      </c>
      <c r="L114" s="15"/>
      <c r="M114" s="15">
        <v>15472000000</v>
      </c>
      <c r="N114" s="15"/>
      <c r="O114" s="15">
        <v>14748532279</v>
      </c>
      <c r="P114" s="15"/>
      <c r="Q114" s="15">
        <f t="shared" si="3"/>
        <v>723467721</v>
      </c>
    </row>
    <row r="115" spans="1:17" x14ac:dyDescent="0.55000000000000004">
      <c r="A115" s="2" t="s">
        <v>192</v>
      </c>
      <c r="C115" s="15">
        <v>0</v>
      </c>
      <c r="D115" s="15"/>
      <c r="E115" s="15">
        <v>0</v>
      </c>
      <c r="F115" s="15"/>
      <c r="G115" s="15">
        <v>0</v>
      </c>
      <c r="H115" s="15"/>
      <c r="I115" s="15">
        <f t="shared" si="2"/>
        <v>0</v>
      </c>
      <c r="J115" s="15"/>
      <c r="K115" s="15">
        <v>25000</v>
      </c>
      <c r="L115" s="15"/>
      <c r="M115" s="15">
        <v>25000000000</v>
      </c>
      <c r="N115" s="15"/>
      <c r="O115" s="15">
        <v>25004531250</v>
      </c>
      <c r="P115" s="15"/>
      <c r="Q115" s="15">
        <f t="shared" si="3"/>
        <v>-4531250</v>
      </c>
    </row>
    <row r="116" spans="1:17" ht="24.75" thickBot="1" x14ac:dyDescent="0.6">
      <c r="E116" s="16">
        <f>SUM(E8:E115)</f>
        <v>1358878179008</v>
      </c>
      <c r="G116" s="16">
        <f>SUM(G8:G115)</f>
        <v>1293603622443</v>
      </c>
      <c r="I116" s="16">
        <f>SUM(I8:I115)</f>
        <v>65274556565</v>
      </c>
      <c r="M116" s="16">
        <f>SUM(M8:M115)</f>
        <v>7288869434232</v>
      </c>
      <c r="O116" s="16">
        <f>SUM(O8:O115)</f>
        <v>6846989231479</v>
      </c>
      <c r="Q116" s="16">
        <f>SUM(Q8:Q115)</f>
        <v>441880202753</v>
      </c>
    </row>
    <row r="117" spans="1:17" ht="24.75" thickTop="1" x14ac:dyDescent="0.55000000000000004"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55000000000000004">
      <c r="G118" s="3"/>
      <c r="I118" s="3"/>
      <c r="O118" s="3"/>
      <c r="Q118" s="3"/>
    </row>
    <row r="121" spans="1:17" x14ac:dyDescent="0.55000000000000004"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55000000000000004">
      <c r="G122" s="3"/>
      <c r="I122" s="3"/>
      <c r="O122" s="3"/>
      <c r="Q122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2022-02-21T08:12:56Z</dcterms:created>
  <dcterms:modified xsi:type="dcterms:W3CDTF">2022-02-27T05:48:33Z</dcterms:modified>
</cp:coreProperties>
</file>