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akrami\Desktop\صورت معاملات فصلی\زمستان 1400\"/>
    </mc:Choice>
  </mc:AlternateContent>
  <xr:revisionPtr revIDLastSave="0" documentId="13_ncr:1_{7350F549-ADA9-447A-AD07-E268E2B4F1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7" i="9" l="1"/>
  <c r="I44" i="11"/>
  <c r="G11" i="15"/>
  <c r="E11" i="15"/>
  <c r="C10" i="15"/>
  <c r="C9" i="15"/>
  <c r="C8" i="15"/>
  <c r="K10" i="13"/>
  <c r="K9" i="13"/>
  <c r="K8" i="13"/>
  <c r="G10" i="13"/>
  <c r="G9" i="13"/>
  <c r="G8" i="13"/>
  <c r="I10" i="13"/>
  <c r="E10" i="13"/>
  <c r="Q47" i="12"/>
  <c r="O47" i="12"/>
  <c r="M47" i="12"/>
  <c r="K47" i="12"/>
  <c r="I47" i="12"/>
  <c r="G47" i="12"/>
  <c r="E47" i="12"/>
  <c r="C47" i="12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8" i="11"/>
  <c r="Q122" i="11"/>
  <c r="O122" i="11"/>
  <c r="M122" i="11"/>
  <c r="S32" i="8"/>
  <c r="S74" i="8"/>
  <c r="S11" i="8"/>
  <c r="S48" i="8"/>
  <c r="S47" i="8"/>
  <c r="S44" i="8"/>
  <c r="S49" i="8"/>
  <c r="S50" i="8"/>
  <c r="S78" i="8"/>
  <c r="S33" i="8"/>
  <c r="S80" i="8"/>
  <c r="S67" i="8"/>
  <c r="S34" i="8"/>
  <c r="S27" i="8"/>
  <c r="S66" i="8"/>
  <c r="S53" i="8"/>
  <c r="S52" i="8"/>
  <c r="S51" i="8"/>
  <c r="S41" i="8"/>
  <c r="S14" i="8"/>
  <c r="S77" i="8"/>
  <c r="S76" i="8"/>
  <c r="S65" i="8"/>
  <c r="S62" i="8"/>
  <c r="S22" i="8"/>
  <c r="S9" i="8"/>
  <c r="S10" i="8"/>
  <c r="S37" i="8"/>
  <c r="S23" i="8"/>
  <c r="S59" i="8"/>
  <c r="S19" i="8"/>
  <c r="S70" i="8"/>
  <c r="S13" i="8"/>
  <c r="S15" i="8"/>
  <c r="S58" i="8"/>
  <c r="S79" i="8"/>
  <c r="S54" i="8"/>
  <c r="S56" i="8"/>
  <c r="S55" i="8"/>
  <c r="S38" i="8"/>
  <c r="S72" i="8"/>
  <c r="S64" i="8"/>
  <c r="S39" i="8"/>
  <c r="S73" i="8"/>
  <c r="S68" i="8"/>
  <c r="S36" i="8"/>
  <c r="S21" i="8"/>
  <c r="S61" i="8"/>
  <c r="S81" i="8"/>
  <c r="S69" i="8"/>
  <c r="S75" i="8"/>
  <c r="S18" i="8"/>
  <c r="S31" i="8"/>
  <c r="S26" i="8"/>
  <c r="S29" i="8"/>
  <c r="S43" i="8"/>
  <c r="S28" i="8"/>
  <c r="S60" i="8"/>
  <c r="S57" i="8"/>
  <c r="S40" i="8"/>
  <c r="S20" i="8"/>
  <c r="S30" i="8"/>
  <c r="S46" i="8"/>
  <c r="S45" i="8"/>
  <c r="S42" i="8"/>
  <c r="S17" i="8"/>
  <c r="S35" i="8"/>
  <c r="S71" i="8"/>
  <c r="S25" i="8"/>
  <c r="S12" i="8"/>
  <c r="S8" i="8"/>
  <c r="S24" i="8"/>
  <c r="S16" i="8"/>
  <c r="S63" i="8"/>
  <c r="I105" i="11"/>
  <c r="I36" i="11"/>
  <c r="I37" i="11"/>
  <c r="I46" i="11"/>
  <c r="I116" i="11"/>
  <c r="I40" i="11"/>
  <c r="I42" i="11"/>
  <c r="I41" i="11"/>
  <c r="I117" i="11"/>
  <c r="I19" i="11"/>
  <c r="I119" i="11"/>
  <c r="I118" i="11"/>
  <c r="I111" i="11"/>
  <c r="I86" i="11"/>
  <c r="I24" i="11"/>
  <c r="I31" i="11"/>
  <c r="I34" i="11"/>
  <c r="I27" i="11"/>
  <c r="I112" i="11"/>
  <c r="I39" i="11"/>
  <c r="I79" i="11"/>
  <c r="I63" i="11"/>
  <c r="I38" i="11"/>
  <c r="I61" i="11"/>
  <c r="I59" i="11"/>
  <c r="I58" i="11"/>
  <c r="I76" i="11"/>
  <c r="I77" i="11"/>
  <c r="I48" i="11"/>
  <c r="I50" i="11"/>
  <c r="I51" i="11"/>
  <c r="I115" i="11"/>
  <c r="I53" i="11"/>
  <c r="I11" i="11"/>
  <c r="I10" i="11"/>
  <c r="I12" i="11"/>
  <c r="I62" i="11"/>
  <c r="I45" i="11"/>
  <c r="I56" i="11"/>
  <c r="I85" i="11"/>
  <c r="I88" i="11"/>
  <c r="I84" i="11"/>
  <c r="I60" i="11"/>
  <c r="I33" i="11"/>
  <c r="I65" i="11"/>
  <c r="I71" i="11"/>
  <c r="I104" i="11"/>
  <c r="I72" i="11"/>
  <c r="I110" i="11"/>
  <c r="I106" i="11"/>
  <c r="I95" i="11"/>
  <c r="I96" i="11"/>
  <c r="I97" i="11"/>
  <c r="I90" i="11"/>
  <c r="I47" i="11"/>
  <c r="I94" i="11"/>
  <c r="I98" i="11"/>
  <c r="I120" i="11"/>
  <c r="I17" i="11"/>
  <c r="I16" i="11"/>
  <c r="I15" i="11"/>
  <c r="I91" i="11"/>
  <c r="I52" i="11"/>
  <c r="I109" i="11"/>
  <c r="I108" i="11"/>
  <c r="I121" i="11"/>
  <c r="I113" i="11"/>
  <c r="I83" i="11"/>
  <c r="I49" i="11"/>
  <c r="I14" i="11"/>
  <c r="I67" i="11"/>
  <c r="I64" i="11"/>
  <c r="I28" i="11"/>
  <c r="I26" i="11"/>
  <c r="I103" i="11"/>
  <c r="I9" i="11"/>
  <c r="I23" i="11"/>
  <c r="I22" i="11"/>
  <c r="I89" i="11"/>
  <c r="I32" i="11"/>
  <c r="I87" i="11"/>
  <c r="I35" i="11"/>
  <c r="I30" i="11"/>
  <c r="I114" i="11"/>
  <c r="I13" i="11"/>
  <c r="I74" i="11"/>
  <c r="I73" i="11"/>
  <c r="I69" i="11"/>
  <c r="I99" i="11"/>
  <c r="I80" i="11"/>
  <c r="I78" i="11"/>
  <c r="I66" i="11"/>
  <c r="I107" i="11"/>
  <c r="I81" i="11"/>
  <c r="I82" i="11"/>
  <c r="I102" i="11"/>
  <c r="I68" i="11"/>
  <c r="I25" i="11"/>
  <c r="I70" i="11"/>
  <c r="I55" i="11"/>
  <c r="I57" i="11"/>
  <c r="I54" i="11"/>
  <c r="I18" i="11"/>
  <c r="I43" i="11"/>
  <c r="I75" i="11"/>
  <c r="I93" i="11"/>
  <c r="I92" i="11"/>
  <c r="I100" i="11"/>
  <c r="I21" i="11"/>
  <c r="I8" i="11"/>
  <c r="I29" i="11"/>
  <c r="I20" i="11"/>
  <c r="I101" i="11"/>
  <c r="G122" i="11"/>
  <c r="E122" i="11"/>
  <c r="C122" i="11"/>
  <c r="M82" i="8"/>
  <c r="K82" i="8"/>
  <c r="I82" i="8"/>
  <c r="Q117" i="10"/>
  <c r="O117" i="10"/>
  <c r="M117" i="10"/>
  <c r="I117" i="10"/>
  <c r="G117" i="10"/>
  <c r="E117" i="10"/>
  <c r="O107" i="9"/>
  <c r="M107" i="9"/>
  <c r="G107" i="9"/>
  <c r="E107" i="9"/>
  <c r="Q82" i="8"/>
  <c r="O82" i="8"/>
  <c r="S22" i="7"/>
  <c r="Q22" i="7"/>
  <c r="O22" i="7"/>
  <c r="M22" i="7"/>
  <c r="K22" i="7"/>
  <c r="I22" i="7"/>
  <c r="S10" i="6"/>
  <c r="Q10" i="6"/>
  <c r="O10" i="6"/>
  <c r="M10" i="6"/>
  <c r="K10" i="6"/>
  <c r="AK28" i="3"/>
  <c r="AI28" i="3"/>
  <c r="AG28" i="3"/>
  <c r="AA28" i="3"/>
  <c r="W28" i="3"/>
  <c r="S28" i="3"/>
  <c r="Q28" i="3"/>
  <c r="Y90" i="1"/>
  <c r="W90" i="1"/>
  <c r="U90" i="1"/>
  <c r="O90" i="1"/>
  <c r="K90" i="1"/>
  <c r="G90" i="1"/>
  <c r="E90" i="1"/>
  <c r="Q107" i="9"/>
  <c r="S122" i="11" l="1"/>
  <c r="U119" i="11" s="1"/>
  <c r="S82" i="8"/>
  <c r="I122" i="11"/>
  <c r="K44" i="11" s="1"/>
  <c r="C7" i="15" l="1"/>
  <c r="C11" i="15" s="1"/>
  <c r="K13" i="11"/>
  <c r="K25" i="11"/>
  <c r="K50" i="11"/>
  <c r="K58" i="11"/>
  <c r="K74" i="11"/>
  <c r="K110" i="11"/>
  <c r="K8" i="11"/>
  <c r="K21" i="11"/>
  <c r="K54" i="11"/>
  <c r="K62" i="11"/>
  <c r="K86" i="11"/>
  <c r="K90" i="11"/>
  <c r="K98" i="11"/>
  <c r="K106" i="11"/>
  <c r="K14" i="11"/>
  <c r="K47" i="11"/>
  <c r="K63" i="11"/>
  <c r="K95" i="11"/>
  <c r="K34" i="11"/>
  <c r="K99" i="11"/>
  <c r="K22" i="11"/>
  <c r="K71" i="11"/>
  <c r="K87" i="11"/>
  <c r="K10" i="11"/>
  <c r="K26" i="11"/>
  <c r="K42" i="11"/>
  <c r="K59" i="11"/>
  <c r="K75" i="11"/>
  <c r="K91" i="11"/>
  <c r="K107" i="11"/>
  <c r="K30" i="11"/>
  <c r="K79" i="11"/>
  <c r="K111" i="11"/>
  <c r="K45" i="11"/>
  <c r="U9" i="11"/>
  <c r="U25" i="11"/>
  <c r="U58" i="11"/>
  <c r="U74" i="11"/>
  <c r="U106" i="11"/>
  <c r="K112" i="11"/>
  <c r="K70" i="11"/>
  <c r="U30" i="11"/>
  <c r="U79" i="11"/>
  <c r="U111" i="11"/>
  <c r="K33" i="11"/>
  <c r="K32" i="11"/>
  <c r="K105" i="11"/>
  <c r="K83" i="11"/>
  <c r="K53" i="11"/>
  <c r="K19" i="11"/>
  <c r="K84" i="11"/>
  <c r="K80" i="11"/>
  <c r="U13" i="11"/>
  <c r="U29" i="11"/>
  <c r="U46" i="11"/>
  <c r="U62" i="11"/>
  <c r="U78" i="11"/>
  <c r="U94" i="11"/>
  <c r="U110" i="11"/>
  <c r="U8" i="11"/>
  <c r="K76" i="11"/>
  <c r="K17" i="11"/>
  <c r="K73" i="11"/>
  <c r="K92" i="11"/>
  <c r="U18" i="11"/>
  <c r="U34" i="11"/>
  <c r="U51" i="11"/>
  <c r="U67" i="11"/>
  <c r="U83" i="11"/>
  <c r="U99" i="11"/>
  <c r="U115" i="11"/>
  <c r="K118" i="11"/>
  <c r="K77" i="11"/>
  <c r="K72" i="11"/>
  <c r="K109" i="11"/>
  <c r="K114" i="11"/>
  <c r="K43" i="11"/>
  <c r="K117" i="11"/>
  <c r="K55" i="11"/>
  <c r="K28" i="11"/>
  <c r="K38" i="11"/>
  <c r="K88" i="11"/>
  <c r="K51" i="11"/>
  <c r="K40" i="11"/>
  <c r="K35" i="11"/>
  <c r="U41" i="11"/>
  <c r="U90" i="11"/>
  <c r="K104" i="11"/>
  <c r="U47" i="11"/>
  <c r="K41" i="11"/>
  <c r="K101" i="11"/>
  <c r="K27" i="11"/>
  <c r="U17" i="11"/>
  <c r="U66" i="11"/>
  <c r="U98" i="11"/>
  <c r="K37" i="11"/>
  <c r="K56" i="11"/>
  <c r="K52" i="11"/>
  <c r="K78" i="11"/>
  <c r="K29" i="11"/>
  <c r="U22" i="11"/>
  <c r="U38" i="11"/>
  <c r="U55" i="11"/>
  <c r="U71" i="11"/>
  <c r="U87" i="11"/>
  <c r="U103" i="11"/>
  <c r="K31" i="11"/>
  <c r="K12" i="11"/>
  <c r="K96" i="11"/>
  <c r="K64" i="11"/>
  <c r="K69" i="11"/>
  <c r="K100" i="11"/>
  <c r="K48" i="11"/>
  <c r="K65" i="11"/>
  <c r="K68" i="11"/>
  <c r="K67" i="11"/>
  <c r="K97" i="11"/>
  <c r="K103" i="11"/>
  <c r="U19" i="11"/>
  <c r="U27" i="11"/>
  <c r="U35" i="11"/>
  <c r="U43" i="11"/>
  <c r="U52" i="11"/>
  <c r="U72" i="11"/>
  <c r="U84" i="11"/>
  <c r="U92" i="11"/>
  <c r="U11" i="11"/>
  <c r="U15" i="11"/>
  <c r="U23" i="11"/>
  <c r="U31" i="11"/>
  <c r="U39" i="11"/>
  <c r="U48" i="11"/>
  <c r="U56" i="11"/>
  <c r="U60" i="11"/>
  <c r="U64" i="11"/>
  <c r="U68" i="11"/>
  <c r="U76" i="11"/>
  <c r="U80" i="11"/>
  <c r="U88" i="11"/>
  <c r="U96" i="11"/>
  <c r="U28" i="11"/>
  <c r="U93" i="11"/>
  <c r="U120" i="11"/>
  <c r="U16" i="11"/>
  <c r="U32" i="11"/>
  <c r="U49" i="11"/>
  <c r="U65" i="11"/>
  <c r="U81" i="11"/>
  <c r="U97" i="11"/>
  <c r="U105" i="11"/>
  <c r="U113" i="11"/>
  <c r="U121" i="11"/>
  <c r="U20" i="11"/>
  <c r="U36" i="11"/>
  <c r="U53" i="11"/>
  <c r="U69" i="11"/>
  <c r="U85" i="11"/>
  <c r="U100" i="11"/>
  <c r="U108" i="11"/>
  <c r="U116" i="11"/>
  <c r="U24" i="11"/>
  <c r="U40" i="11"/>
  <c r="U57" i="11"/>
  <c r="U73" i="11"/>
  <c r="U89" i="11"/>
  <c r="U101" i="11"/>
  <c r="U109" i="11"/>
  <c r="U117" i="11"/>
  <c r="U12" i="11"/>
  <c r="U45" i="11"/>
  <c r="U61" i="11"/>
  <c r="U77" i="11"/>
  <c r="U104" i="11"/>
  <c r="U112" i="11"/>
  <c r="K89" i="11"/>
  <c r="U14" i="11"/>
  <c r="U63" i="11"/>
  <c r="U95" i="11"/>
  <c r="K61" i="11"/>
  <c r="K16" i="11"/>
  <c r="K102" i="11"/>
  <c r="K49" i="11"/>
  <c r="K23" i="11"/>
  <c r="K116" i="11"/>
  <c r="K120" i="11"/>
  <c r="K81" i="11"/>
  <c r="U33" i="11"/>
  <c r="U50" i="11"/>
  <c r="U82" i="11"/>
  <c r="U114" i="11"/>
  <c r="K36" i="11"/>
  <c r="K11" i="11"/>
  <c r="K121" i="11"/>
  <c r="K93" i="11"/>
  <c r="U21" i="11"/>
  <c r="U37" i="11"/>
  <c r="U54" i="11"/>
  <c r="U70" i="11"/>
  <c r="U86" i="11"/>
  <c r="U102" i="11"/>
  <c r="U118" i="11"/>
  <c r="K24" i="11"/>
  <c r="K60" i="11"/>
  <c r="K113" i="11"/>
  <c r="K82" i="11"/>
  <c r="U10" i="11"/>
  <c r="U26" i="11"/>
  <c r="U42" i="11"/>
  <c r="U59" i="11"/>
  <c r="U75" i="11"/>
  <c r="U91" i="11"/>
  <c r="U107" i="11"/>
  <c r="K46" i="11"/>
  <c r="K39" i="11"/>
  <c r="K85" i="11"/>
  <c r="K94" i="11"/>
  <c r="K9" i="11"/>
  <c r="K66" i="11"/>
  <c r="K20" i="11"/>
  <c r="K115" i="11"/>
  <c r="K15" i="11"/>
  <c r="K57" i="11"/>
  <c r="K18" i="11"/>
  <c r="K108" i="11"/>
  <c r="K119" i="11"/>
  <c r="K122" i="11" l="1"/>
  <c r="U122" i="11"/>
</calcChain>
</file>

<file path=xl/sharedStrings.xml><?xml version="1.0" encoding="utf-8"?>
<sst xmlns="http://schemas.openxmlformats.org/spreadsheetml/2006/main" count="1164" uniqueCount="326">
  <si>
    <t>صندوق سرمایه‌گذاری مشترک پیشرو</t>
  </si>
  <si>
    <t>صورت وضعیت پورتفوی</t>
  </si>
  <si>
    <t>برای ماه منتهی به 1400/12/29</t>
  </si>
  <si>
    <t>نام شرکت</t>
  </si>
  <si>
    <t>1400/11/30</t>
  </si>
  <si>
    <t>تغییرات طی دوره</t>
  </si>
  <si>
    <t>1400/12/29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</si>
  <si>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</si>
  <si>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</si>
  <si>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</si>
  <si>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</si>
  <si>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</si>
  <si>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</si>
  <si>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</si>
  <si>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</si>
  <si>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</si>
  <si>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</si>
  <si>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بانک‌ کارآفرین‌</t>
  </si>
  <si>
    <t>بیمه اتکایی امین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</si>
  <si>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</si>
  <si>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</si>
  <si>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</si>
  <si>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</si>
  <si>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</si>
  <si>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</si>
  <si>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</si>
  <si>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</si>
  <si>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</si>
  <si>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</si>
  <si>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</si>
  <si>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</si>
  <si>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</si>
  <si>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</si>
  <si>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</si>
  <si>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</si>
  <si>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</si>
  <si>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</si>
  <si>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</si>
  <si>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</si>
  <si>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</si>
  <si>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تمام سکه طرح جدید0012رفاه</t>
  </si>
  <si>
    <t>تمام سکه طرح جدید0012صادرات</t>
  </si>
  <si>
    <t>تمام سکه طرح جدید0112سامان</t>
  </si>
  <si>
    <t>توسعه‌معادن‌وفلزات‌</t>
  </si>
  <si>
    <t>تولیدی و خدمات صنایع نسوز توکا</t>
  </si>
  <si>
    <t>ح . واسپاری ملت</t>
  </si>
  <si>
    <t>ح. شرکت کی بی سی</t>
  </si>
  <si>
    <t>ح.تولیدی وخدمات صنایع نسوزتوکا</t>
  </si>
  <si>
    <t>حفاری شمال</t>
  </si>
  <si>
    <t>داروسازی کاسپین تامین</t>
  </si>
  <si>
    <t>سپنتا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</si>
  <si>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</si>
  <si>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</si>
  <si>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</si>
  <si>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</si>
  <si>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</si>
  <si>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</si>
  <si>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</si>
  <si>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</si>
  <si>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</si>
  <si>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سیمان‌ارومیه‌</t>
  </si>
  <si>
    <t>سیمان‌هگمتان‌</t>
  </si>
  <si>
    <t>شرکت آهن و فولاد ارفع</t>
  </si>
  <si>
    <t>شرکت ارتباطات سیار ایران</t>
  </si>
  <si>
    <t>شرکت کی بی سی</t>
  </si>
  <si>
    <t>شیرپاستوریزه پگاه گیلان</t>
  </si>
  <si>
    <t>صنایع پتروشیمی خلیج فارس</t>
  </si>
  <si>
    <t>صنایع پتروشیمی کرمانشاه</t>
  </si>
  <si>
    <t>صنعتی دوده فام</t>
  </si>
  <si>
    <t>فجر انرژی خلیج فارس</t>
  </si>
  <si>
    <t>فولاد  خوزستان</t>
  </si>
  <si>
    <t>فولاد امیرکبیرکاشان</t>
  </si>
  <si>
    <t>فولاد خراسان</t>
  </si>
  <si>
    <t>فولاد مبارکه اصفهان</t>
  </si>
  <si>
    <t>فولاد کاوه جنوب کیش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</si>
  <si>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</si>
  <si>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</si>
  <si>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</si>
  <si>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</si>
  <si>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</si>
  <si>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</si>
  <si>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</si>
  <si>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</si>
  <si>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</si>
  <si>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نفت ایرانول</t>
  </si>
  <si>
    <t>نفت پاسارگاد</t>
  </si>
  <si>
    <t>نیروترانس‌</t>
  </si>
  <si>
    <t>کارخانجات‌داروپخش‌</t>
  </si>
  <si>
    <t>کالسیمین‌</t>
  </si>
  <si>
    <t>کشتیرانی جمهوری اسلامی ایران</t>
  </si>
  <si>
    <t>کویر تایر</t>
  </si>
  <si>
    <t>فروسیلیس‌ ایران‌</t>
  </si>
  <si>
    <t>تمام سکه طرح جدید 0110 صادرات</t>
  </si>
  <si>
    <t>پتروشیمی امیرکبیر</t>
  </si>
  <si>
    <t>فرآورده‌های‌نسوزآذر</t>
  </si>
  <si>
    <t>تمام سکه طرح جدید0312 رفاه</t>
  </si>
  <si>
    <t>تعداد اوراق تبعی</t>
  </si>
  <si>
    <t>قیمت اعمال</t>
  </si>
  <si>
    <t>تاریخ اعمال</t>
  </si>
  <si>
    <t>نرخ موثر</t>
  </si>
  <si>
    <t>اختیارف ت فارس11832-1401/04/12</t>
  </si>
  <si>
    <t>1401/04/12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</si>
  <si>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</si>
  <si>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</si>
  <si>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</si>
  <si>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</si>
  <si>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</si>
  <si>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</si>
  <si>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</si>
  <si>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</si>
  <si>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</si>
  <si>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</si>
  <si>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</si>
  <si>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</si>
  <si>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</si>
  <si>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</si>
  <si>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</si>
  <si>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</si>
  <si>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</si>
  <si>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</si>
  <si>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</si>
  <si>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</si>
  <si>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</si>
  <si>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اسنادخزانه-م17بودجه98-010512</t>
  </si>
  <si>
    <t>1398/11/07</t>
  </si>
  <si>
    <t>1401/05/12</t>
  </si>
  <si>
    <t>اسنادخزانه-م17بودجه99-010226</t>
  </si>
  <si>
    <t>1400/01/14</t>
  </si>
  <si>
    <t>1401/02/26</t>
  </si>
  <si>
    <t>اسنادخزانه-م18بودجه99-010323</t>
  </si>
  <si>
    <t>1401/03/23</t>
  </si>
  <si>
    <t>اسنادخزانه-م1بودجه99-010621</t>
  </si>
  <si>
    <t>1399/09/01</t>
  </si>
  <si>
    <t>1401/06/21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</si>
  <si>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</si>
  <si>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</si>
  <si>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</si>
  <si>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</si>
  <si>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</si>
  <si>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</si>
  <si>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صکوک اجاره مخابرات-3 ماهه 16%</t>
  </si>
  <si>
    <t>1397/02/30</t>
  </si>
  <si>
    <t>1401/02/30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</si>
  <si>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</si>
  <si>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</si>
  <si>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</si>
  <si>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</si>
  <si>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</si>
  <si>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دولت4-ش.خ 0107</t>
  </si>
  <si>
    <t>1399/05/21</t>
  </si>
  <si>
    <t>1401/07/21</t>
  </si>
  <si>
    <t>مرابحه عام دولت70-ش.خ0112</t>
  </si>
  <si>
    <t>1399/11/07</t>
  </si>
  <si>
    <t>1401/12/07</t>
  </si>
  <si>
    <t>مرابحه عام دولت86-ش.خ020404</t>
  </si>
  <si>
    <t>1400/03/04</t>
  </si>
  <si>
    <t>1402/04/04</t>
  </si>
  <si>
    <t>مرابحه عام دولتی64-ش.خ0111</t>
  </si>
  <si>
    <t>1399/10/09</t>
  </si>
  <si>
    <t>1401/11/09</t>
  </si>
  <si>
    <t>منفعت دولت5-ش.خاص کاردان0108</t>
  </si>
  <si>
    <t>1398/08/18</t>
  </si>
  <si>
    <t>1401/08/18</t>
  </si>
  <si>
    <t>منفعت دولت5-ش.خاص کاریزما0108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</si>
  <si>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</si>
  <si>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</si>
  <si>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</si>
  <si>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</si>
  <si>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</si>
  <si>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</si>
  <si>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</si>
  <si>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</si>
  <si>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</si>
  <si>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</si>
  <si>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</si>
  <si>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</si>
  <si>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</si>
  <si>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</si>
  <si>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</si>
  <si>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</si>
  <si>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</si>
  <si>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</si>
  <si>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</si>
  <si>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</si>
  <si>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</si>
  <si>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</si>
  <si>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</si>
  <si>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</si>
  <si>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</si>
  <si>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</si>
  <si>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0009</t>
  </si>
  <si>
    <t>1400/09/12</t>
  </si>
  <si>
    <t>مرابحه عام دولت3-ش.خ 0005</t>
  </si>
  <si>
    <t>1400/05/24</t>
  </si>
  <si>
    <t>اجاره تامین اجتماعی-سپهر000523</t>
  </si>
  <si>
    <t>1400/05/23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</si>
  <si>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</si>
  <si>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</si>
  <si>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</si>
  <si>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</si>
  <si>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</si>
  <si>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</si>
  <si>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1400/04/19</t>
  </si>
  <si>
    <t>1400/03/17</t>
  </si>
  <si>
    <t>1400/08/15</t>
  </si>
  <si>
    <t>1400/04/26</t>
  </si>
  <si>
    <t>1400/11/25</t>
  </si>
  <si>
    <t>1400/04/24</t>
  </si>
  <si>
    <t>1400/04/31</t>
  </si>
  <si>
    <t>1400/12/23</t>
  </si>
  <si>
    <t>1400/04/29</t>
  </si>
  <si>
    <t>1400/03/18</t>
  </si>
  <si>
    <t>1400/07/17</t>
  </si>
  <si>
    <t>1400/04/14</t>
  </si>
  <si>
    <t>1400/03/29</t>
  </si>
  <si>
    <t>1400/03/26</t>
  </si>
  <si>
    <t>1400/02/30</t>
  </si>
  <si>
    <t>سیمان‌غرب‌</t>
  </si>
  <si>
    <t>1400/02/18</t>
  </si>
  <si>
    <t>1400/02/13</t>
  </si>
  <si>
    <t>1400/04/10</t>
  </si>
  <si>
    <t>1400/04/12</t>
  </si>
  <si>
    <t>معدنی و صنعتی گل گهر</t>
  </si>
  <si>
    <t>1400/05/11</t>
  </si>
  <si>
    <t>1400/04/09</t>
  </si>
  <si>
    <t>1400/04/28</t>
  </si>
  <si>
    <t>1400/08/06</t>
  </si>
  <si>
    <t>1400/04/15</t>
  </si>
  <si>
    <t>1400/03/08</t>
  </si>
  <si>
    <t>1400/10/06</t>
  </si>
  <si>
    <t>1400/10/29</t>
  </si>
  <si>
    <t>1400/04/27</t>
  </si>
  <si>
    <t>1400/07/25</t>
  </si>
  <si>
    <t>1400/03/30</t>
  </si>
  <si>
    <t>1400/02/12</t>
  </si>
  <si>
    <t>1400/02/29</t>
  </si>
  <si>
    <t>1400/03/23</t>
  </si>
  <si>
    <t>1400/07/27</t>
  </si>
  <si>
    <t>1400/04/23</t>
  </si>
  <si>
    <t>دریایی و کشتیرانی خط دریابندر</t>
  </si>
  <si>
    <t>1400/03/12</t>
  </si>
  <si>
    <t>1400/04/22</t>
  </si>
  <si>
    <t>1400/12/11</t>
  </si>
  <si>
    <t>واسپاری ملت</t>
  </si>
  <si>
    <t>1400/02/28</t>
  </si>
  <si>
    <t>1400/05/20</t>
  </si>
  <si>
    <t>1400/12/26</t>
  </si>
  <si>
    <t>1400/03/11</t>
  </si>
  <si>
    <t>1400/04/20</t>
  </si>
  <si>
    <t>1400/02/20</t>
  </si>
  <si>
    <t>1400/12/18</t>
  </si>
  <si>
    <t>1400/02/25</t>
  </si>
  <si>
    <t>رایان هم افزا</t>
  </si>
  <si>
    <t>1400/03/25</t>
  </si>
  <si>
    <t>1400/06/20</t>
  </si>
  <si>
    <t>سپید ماکیان</t>
  </si>
  <si>
    <t>1400/04/07</t>
  </si>
  <si>
    <t>تولید و توسعه سرب روی ایرانیان</t>
  </si>
  <si>
    <t>1400/04/06</t>
  </si>
  <si>
    <t>لیزینگ کارآفرین</t>
  </si>
  <si>
    <t>1400/10/30</t>
  </si>
  <si>
    <t>بهای فروش</t>
  </si>
  <si>
    <t>ارزش دفتری</t>
  </si>
  <si>
    <t>سود و زیان ناشی از تغییر قیمت</t>
  </si>
  <si>
    <t>سود و زیان ناشی از فروش</t>
  </si>
  <si>
    <t>محصولات کاغذی لطیف</t>
  </si>
  <si>
    <t>ریل پرداز نو آفرین</t>
  </si>
  <si>
    <t>ح.سرمایه گذاری صندوق بازنشستگی</t>
  </si>
  <si>
    <t>ح . تامین سرمایه لوتوس پارسیان</t>
  </si>
  <si>
    <t>ح . توسعه‌معادن‌وفلزات‌</t>
  </si>
  <si>
    <t>ح . معدنی و صنعتی گل گهر</t>
  </si>
  <si>
    <t>بانک  پاسارگاد</t>
  </si>
  <si>
    <t>توسعه سامانه ی نرم افزاری نگین</t>
  </si>
  <si>
    <t>ح. کویر تایر</t>
  </si>
  <si>
    <t>صنعت غذایی کورش</t>
  </si>
  <si>
    <t>س. و خدمات مدیریت صند. ب کشوری</t>
  </si>
  <si>
    <t>گ.مدیریت ارزش سرمایه ص ب کشوری</t>
  </si>
  <si>
    <t>سرمایه گذاری هامون صبا</t>
  </si>
  <si>
    <t>گسترش صنایع روی ایرانیان</t>
  </si>
  <si>
    <t>غلتک سازان سپاهان</t>
  </si>
  <si>
    <t>پالایش نفت اصفهان</t>
  </si>
  <si>
    <t>ح . فجر انرژی خلیج فارس</t>
  </si>
  <si>
    <t>لیزینگ پارسیان</t>
  </si>
  <si>
    <t>شرکت بیمه اتکایی امین</t>
  </si>
  <si>
    <t>ح . بیمه اتکایی امین</t>
  </si>
  <si>
    <t>زغال سنگ پروده طبس</t>
  </si>
  <si>
    <t>آریان کیمیا تک</t>
  </si>
  <si>
    <t>اوراق سلف موازی ورق گرم فولاد</t>
  </si>
  <si>
    <t>اوراق سلف ورق گرم فولاد اصفهان</t>
  </si>
  <si>
    <t>اسنادخزانه-م13بودجه97-000518</t>
  </si>
  <si>
    <t>اسنادخزانه-م18بودجه97-000525</t>
  </si>
  <si>
    <t>اسنادخزانه-م11بودجه98-001013</t>
  </si>
  <si>
    <t>اسنادخزانه-م23بودجه97-000824</t>
  </si>
  <si>
    <t>اسنادخزانه-م5بودجه98-000422</t>
  </si>
  <si>
    <t>اسنادخزانه-م10بودجه98-001006</t>
  </si>
  <si>
    <t>اسنادخزانه-م20بودجه97-000324</t>
  </si>
  <si>
    <t>اسنادخزانه-م7بودجه98-000719</t>
  </si>
  <si>
    <t>اسنادخزانه-م6بودجه98-000519</t>
  </si>
  <si>
    <t>اسنادخزانه-م9بودجه98-000923</t>
  </si>
  <si>
    <t>اسنادخزانه-م8بودجه98-000817</t>
  </si>
  <si>
    <t>اسنادخزانه-م22بودجه97-000428</t>
  </si>
  <si>
    <t>اسنادخزانه-م4بودجه98-000421</t>
  </si>
  <si>
    <t>اسنادخزانه-م21بودجه97-000728</t>
  </si>
  <si>
    <t>اسنادخزانه-م12بودجه98-001111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</si>
  <si>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</si>
  <si>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</si>
  <si>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</si>
  <si>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</si>
  <si>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</si>
  <si>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</si>
  <si>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</si>
  <si>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</si>
  <si>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</si>
  <si>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</si>
  <si>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</si>
  <si>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</si>
  <si>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</si>
  <si>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</si>
  <si>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1400/12/01</t>
  </si>
  <si>
    <t> فولاد کاوه جنوب کیش</t>
  </si>
  <si>
    <t>پتروشیمی س. ایرانیان</t>
  </si>
  <si>
    <t>پتروشیمی ارومیه</t>
  </si>
  <si>
    <t xml:space="preserve"> سایر درآمدهای تنزیل سود بانک</t>
  </si>
  <si>
    <t>سایر درآمدهای تنزیل سود سهام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</si>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</sst>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  <font>
      <sz val="14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9" fontId="2" fillId="0" borderId="4" xfId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38100</xdr:rowOff>
        </xdr:from>
        <xdr:to>
          <xdr:col>15</xdr:col>
          <xdr:colOff>19050</xdr:colOff>
          <xdr:row>32</xdr:row>
          <xdr:rowOff>57150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5DB74F3F-9B21-47E6-B9C9-F1B07C1D3F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CDE8C-042B-4AAD-80A8-AC170533A86F}">
  <dimension ref="A1"/>
  <sheetViews>
    <sheetView rightToLeft="1" tabSelected="1" workbookViewId="0">
      <selection activeCell="T24" sqref="T24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38100</xdr:rowOff>
              </from>
              <to>
                <xdr:col>15</xdr:col>
                <xdr:colOff>19050</xdr:colOff>
                <xdr:row>32</xdr:row>
                <xdr:rowOff>47625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20"/>
  <sheetViews>
    <sheetView rightToLeft="1" topLeftCell="A93" workbookViewId="0">
      <selection activeCell="Q94" sqref="Q94:Q116"/>
    </sheetView>
  </sheetViews>
  <sheetFormatPr defaultRowHeight="21.75" x14ac:dyDescent="0.5"/>
  <cols>
    <col min="1" max="1" width="39.28515625" style="2" bestFit="1" customWidth="1"/>
    <col min="2" max="2" width="1" style="2" customWidth="1"/>
    <col min="3" max="3" width="11.4257812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18.7109375" style="2" bestFit="1" customWidth="1"/>
    <col min="8" max="8" width="1" style="2" customWidth="1"/>
    <col min="9" max="9" width="34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34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2.5" x14ac:dyDescent="0.5">
      <c r="A3" s="13" t="s">
        <v>180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2.5" x14ac:dyDescent="0.5">
      <c r="A6" s="10" t="s">
        <v>3</v>
      </c>
      <c r="C6" s="11" t="s">
        <v>182</v>
      </c>
      <c r="D6" s="11" t="s">
        <v>182</v>
      </c>
      <c r="E6" s="11" t="s">
        <v>182</v>
      </c>
      <c r="F6" s="11" t="s">
        <v>182</v>
      </c>
      <c r="G6" s="11" t="s">
        <v>182</v>
      </c>
      <c r="H6" s="11" t="s">
        <v>182</v>
      </c>
      <c r="I6" s="11" t="s">
        <v>182</v>
      </c>
      <c r="K6" s="11" t="s">
        <v>183</v>
      </c>
      <c r="L6" s="11" t="s">
        <v>183</v>
      </c>
      <c r="M6" s="11" t="s">
        <v>183</v>
      </c>
      <c r="N6" s="11" t="s">
        <v>183</v>
      </c>
      <c r="O6" s="11" t="s">
        <v>183</v>
      </c>
      <c r="P6" s="11" t="s">
        <v>183</v>
      </c>
      <c r="Q6" s="11" t="s">
        <v>183</v>
      </c>
    </row>
    <row r="7" spans="1:17" ht="22.5" x14ac:dyDescent="0.5">
      <c r="A7" s="11" t="s">
        <v>3</v>
      </c>
      <c r="C7" s="14" t="s">
        <v>7</v>
      </c>
      <c r="E7" s="14" t="s">
        <v>261</v>
      </c>
      <c r="G7" s="14" t="s">
        <v>262</v>
      </c>
      <c r="I7" s="14" t="s">
        <v>264</v>
      </c>
      <c r="K7" s="14" t="s">
        <v>7</v>
      </c>
      <c r="M7" s="14" t="s">
        <v>261</v>
      </c>
      <c r="O7" s="14" t="s">
        <v>262</v>
      </c>
      <c r="Q7" s="14" t="s">
        <v>264</v>
      </c>
    </row>
    <row r="8" spans="1:17" ht="22.5" x14ac:dyDescent="0.55000000000000004">
      <c r="A8" s="3" t="s">
        <v>89</v>
      </c>
      <c r="C8" s="4">
        <v>100000</v>
      </c>
      <c r="E8" s="4">
        <v>1383717627</v>
      </c>
      <c r="G8" s="4">
        <v>1639210638</v>
      </c>
      <c r="I8" s="4">
        <v>-255493011</v>
      </c>
      <c r="K8" s="4">
        <v>800000</v>
      </c>
      <c r="M8" s="4">
        <v>14653291148</v>
      </c>
      <c r="O8" s="4">
        <v>13113685148</v>
      </c>
      <c r="Q8" s="4">
        <v>1539606000</v>
      </c>
    </row>
    <row r="9" spans="1:17" ht="22.5" x14ac:dyDescent="0.55000000000000004">
      <c r="A9" s="3" t="s">
        <v>76</v>
      </c>
      <c r="C9" s="4">
        <v>200000</v>
      </c>
      <c r="E9" s="4">
        <v>2767435215</v>
      </c>
      <c r="G9" s="4">
        <v>2530966272</v>
      </c>
      <c r="I9" s="4">
        <v>236468943</v>
      </c>
      <c r="K9" s="4">
        <v>3090627</v>
      </c>
      <c r="M9" s="4">
        <v>42241717204</v>
      </c>
      <c r="O9" s="4">
        <v>39111363486</v>
      </c>
      <c r="Q9" s="4">
        <v>3130353718</v>
      </c>
    </row>
    <row r="10" spans="1:17" ht="22.5" x14ac:dyDescent="0.55000000000000004">
      <c r="A10" s="3" t="s">
        <v>36</v>
      </c>
      <c r="C10" s="4">
        <v>1908358</v>
      </c>
      <c r="E10" s="4">
        <v>10899458960</v>
      </c>
      <c r="G10" s="4">
        <v>11610408124</v>
      </c>
      <c r="I10" s="4">
        <v>-710949164</v>
      </c>
      <c r="K10" s="4">
        <v>6508358</v>
      </c>
      <c r="M10" s="4">
        <v>37159069997</v>
      </c>
      <c r="O10" s="4">
        <v>39596707045</v>
      </c>
      <c r="Q10" s="4">
        <v>-2437637048</v>
      </c>
    </row>
    <row r="11" spans="1:17" ht="22.5" x14ac:dyDescent="0.55000000000000004">
      <c r="A11" s="3" t="s">
        <v>37</v>
      </c>
      <c r="C11" s="4">
        <v>425172</v>
      </c>
      <c r="E11" s="4">
        <v>1926547619</v>
      </c>
      <c r="G11" s="4">
        <v>2269588786</v>
      </c>
      <c r="I11" s="4">
        <v>-343041167</v>
      </c>
      <c r="K11" s="4">
        <v>20271516</v>
      </c>
      <c r="M11" s="4">
        <v>125648240303</v>
      </c>
      <c r="O11" s="4">
        <v>136997043589</v>
      </c>
      <c r="Q11" s="4">
        <v>-11348803286</v>
      </c>
    </row>
    <row r="12" spans="1:17" ht="22.5" x14ac:dyDescent="0.55000000000000004">
      <c r="A12" s="3" t="s">
        <v>43</v>
      </c>
      <c r="C12" s="4">
        <v>332996</v>
      </c>
      <c r="E12" s="4">
        <v>3593898851</v>
      </c>
      <c r="G12" s="4">
        <v>2577294973</v>
      </c>
      <c r="I12" s="4">
        <v>1016603878</v>
      </c>
      <c r="K12" s="4">
        <v>3913355</v>
      </c>
      <c r="M12" s="4">
        <v>38038694819</v>
      </c>
      <c r="O12" s="4">
        <v>30288262246</v>
      </c>
      <c r="Q12" s="4">
        <v>7750432573</v>
      </c>
    </row>
    <row r="13" spans="1:17" ht="22.5" x14ac:dyDescent="0.55000000000000004">
      <c r="A13" s="3" t="s">
        <v>82</v>
      </c>
      <c r="C13" s="4">
        <v>400000</v>
      </c>
      <c r="E13" s="4">
        <v>11768558020</v>
      </c>
      <c r="G13" s="4">
        <v>9670571698</v>
      </c>
      <c r="I13" s="4">
        <v>2097986322</v>
      </c>
      <c r="K13" s="4">
        <v>3132649</v>
      </c>
      <c r="M13" s="4">
        <v>88220865679</v>
      </c>
      <c r="O13" s="4">
        <v>75736266825</v>
      </c>
      <c r="Q13" s="4">
        <v>12484598854</v>
      </c>
    </row>
    <row r="14" spans="1:17" ht="22.5" x14ac:dyDescent="0.55000000000000004">
      <c r="A14" s="3" t="s">
        <v>40</v>
      </c>
      <c r="C14" s="4">
        <v>285900</v>
      </c>
      <c r="E14" s="4">
        <v>339498244800</v>
      </c>
      <c r="G14" s="4">
        <v>312181388951</v>
      </c>
      <c r="I14" s="4">
        <v>27316855849</v>
      </c>
      <c r="K14" s="4">
        <v>291300</v>
      </c>
      <c r="M14" s="4">
        <v>345739292267</v>
      </c>
      <c r="O14" s="4">
        <v>318077784539</v>
      </c>
      <c r="Q14" s="4">
        <v>27661507728</v>
      </c>
    </row>
    <row r="15" spans="1:17" ht="22.5" x14ac:dyDescent="0.55000000000000004">
      <c r="A15" s="3" t="s">
        <v>42</v>
      </c>
      <c r="C15" s="4">
        <v>42700</v>
      </c>
      <c r="E15" s="4">
        <v>49839848097</v>
      </c>
      <c r="G15" s="4">
        <v>43750362296</v>
      </c>
      <c r="I15" s="4">
        <v>6089485801</v>
      </c>
      <c r="K15" s="4">
        <v>70000</v>
      </c>
      <c r="M15" s="4">
        <v>81697612644</v>
      </c>
      <c r="O15" s="4">
        <v>71721905402</v>
      </c>
      <c r="Q15" s="4">
        <v>9975707242</v>
      </c>
    </row>
    <row r="16" spans="1:17" ht="22.5" x14ac:dyDescent="0.55000000000000004">
      <c r="A16" s="3" t="s">
        <v>41</v>
      </c>
      <c r="C16" s="4">
        <v>225100</v>
      </c>
      <c r="E16" s="4">
        <v>225100</v>
      </c>
      <c r="G16" s="4">
        <v>225509120748</v>
      </c>
      <c r="I16" s="4">
        <v>-225508895648</v>
      </c>
      <c r="K16" s="4">
        <v>231600</v>
      </c>
      <c r="M16" s="4">
        <v>7525974563</v>
      </c>
      <c r="O16" s="4">
        <v>232020934551</v>
      </c>
      <c r="Q16" s="4">
        <v>-224494959988</v>
      </c>
    </row>
    <row r="17" spans="1:17" ht="22.5" x14ac:dyDescent="0.55000000000000004">
      <c r="A17" s="3" t="s">
        <v>83</v>
      </c>
      <c r="C17" s="4">
        <v>4000000</v>
      </c>
      <c r="E17" s="4">
        <v>27821471630</v>
      </c>
      <c r="G17" s="4">
        <v>24351419211</v>
      </c>
      <c r="I17" s="4">
        <v>3470052419</v>
      </c>
      <c r="K17" s="4">
        <v>17171109</v>
      </c>
      <c r="M17" s="4">
        <v>119395317057</v>
      </c>
      <c r="O17" s="4">
        <v>104535218382</v>
      </c>
      <c r="Q17" s="4">
        <v>14860098675</v>
      </c>
    </row>
    <row r="18" spans="1:17" ht="22.5" x14ac:dyDescent="0.55000000000000004">
      <c r="A18" s="3" t="s">
        <v>22</v>
      </c>
      <c r="C18" s="4">
        <v>30000</v>
      </c>
      <c r="E18" s="4">
        <v>3593490814</v>
      </c>
      <c r="G18" s="4">
        <v>3388819099</v>
      </c>
      <c r="I18" s="4">
        <v>204671715</v>
      </c>
      <c r="K18" s="4">
        <v>789980</v>
      </c>
      <c r="M18" s="4">
        <v>95701627353</v>
      </c>
      <c r="O18" s="4">
        <v>88898030261</v>
      </c>
      <c r="Q18" s="4">
        <v>6803597092</v>
      </c>
    </row>
    <row r="19" spans="1:17" ht="22.5" x14ac:dyDescent="0.55000000000000004">
      <c r="A19" s="3" t="s">
        <v>85</v>
      </c>
      <c r="C19" s="4">
        <v>200000</v>
      </c>
      <c r="E19" s="4">
        <v>2978173832</v>
      </c>
      <c r="G19" s="4">
        <v>3681805888</v>
      </c>
      <c r="I19" s="4">
        <v>-703632056</v>
      </c>
      <c r="K19" s="4">
        <v>937808</v>
      </c>
      <c r="M19" s="4">
        <v>18182362896</v>
      </c>
      <c r="O19" s="4">
        <v>17264135076</v>
      </c>
      <c r="Q19" s="4">
        <v>918227820</v>
      </c>
    </row>
    <row r="20" spans="1:17" ht="22.5" x14ac:dyDescent="0.55000000000000004">
      <c r="A20" s="3" t="s">
        <v>84</v>
      </c>
      <c r="C20" s="4">
        <v>186949</v>
      </c>
      <c r="E20" s="4">
        <v>7656301817</v>
      </c>
      <c r="G20" s="4">
        <v>7044881697</v>
      </c>
      <c r="I20" s="4">
        <v>611420120</v>
      </c>
      <c r="K20" s="4">
        <v>1332335</v>
      </c>
      <c r="M20" s="4">
        <v>51622577970</v>
      </c>
      <c r="O20" s="4">
        <v>50206967956</v>
      </c>
      <c r="Q20" s="4">
        <v>1415610014</v>
      </c>
    </row>
    <row r="21" spans="1:17" ht="22.5" x14ac:dyDescent="0.55000000000000004">
      <c r="A21" s="3" t="s">
        <v>79</v>
      </c>
      <c r="C21" s="4">
        <v>1200773</v>
      </c>
      <c r="E21" s="4">
        <v>23311360821</v>
      </c>
      <c r="G21" s="4">
        <v>19372588972</v>
      </c>
      <c r="I21" s="4">
        <v>3938771849</v>
      </c>
      <c r="K21" s="4">
        <v>19904277</v>
      </c>
      <c r="M21" s="4">
        <v>368813625373</v>
      </c>
      <c r="O21" s="4">
        <v>321124288900</v>
      </c>
      <c r="Q21" s="4">
        <v>47689336473</v>
      </c>
    </row>
    <row r="22" spans="1:17" ht="22.5" x14ac:dyDescent="0.55000000000000004">
      <c r="A22" s="3" t="s">
        <v>66</v>
      </c>
      <c r="C22" s="4">
        <v>800000</v>
      </c>
      <c r="E22" s="4">
        <v>8582634314</v>
      </c>
      <c r="G22" s="4">
        <v>9702213712</v>
      </c>
      <c r="I22" s="4">
        <v>-1119579398</v>
      </c>
      <c r="K22" s="4">
        <v>7031638</v>
      </c>
      <c r="M22" s="4">
        <v>76434214310</v>
      </c>
      <c r="O22" s="4">
        <v>84546373168</v>
      </c>
      <c r="Q22" s="4">
        <v>-8112158858</v>
      </c>
    </row>
    <row r="23" spans="1:17" ht="22.5" x14ac:dyDescent="0.55000000000000004">
      <c r="A23" s="3" t="s">
        <v>25</v>
      </c>
      <c r="C23" s="4">
        <v>64243</v>
      </c>
      <c r="E23" s="4">
        <v>8522295349</v>
      </c>
      <c r="G23" s="4">
        <v>5855338829</v>
      </c>
      <c r="I23" s="4">
        <v>2666956520</v>
      </c>
      <c r="K23" s="4">
        <v>162619</v>
      </c>
      <c r="M23" s="4">
        <v>24301306085</v>
      </c>
      <c r="O23" s="4">
        <v>14811007735</v>
      </c>
      <c r="Q23" s="4">
        <v>9490298350</v>
      </c>
    </row>
    <row r="24" spans="1:17" ht="22.5" x14ac:dyDescent="0.55000000000000004">
      <c r="A24" s="3" t="s">
        <v>30</v>
      </c>
      <c r="C24" s="4">
        <v>20000</v>
      </c>
      <c r="E24" s="4">
        <v>1694681587</v>
      </c>
      <c r="G24" s="4">
        <v>1201011211</v>
      </c>
      <c r="I24" s="4">
        <v>493670376</v>
      </c>
      <c r="K24" s="4">
        <v>1098845</v>
      </c>
      <c r="M24" s="4">
        <v>101562088278</v>
      </c>
      <c r="O24" s="4">
        <v>65986258157</v>
      </c>
      <c r="Q24" s="4">
        <v>35575830121</v>
      </c>
    </row>
    <row r="25" spans="1:17" ht="22.5" x14ac:dyDescent="0.55000000000000004">
      <c r="A25" s="3" t="s">
        <v>34</v>
      </c>
      <c r="C25" s="4">
        <v>20060</v>
      </c>
      <c r="E25" s="4">
        <v>2353228204</v>
      </c>
      <c r="G25" s="4">
        <v>1573715549</v>
      </c>
      <c r="I25" s="4">
        <v>779512655</v>
      </c>
      <c r="K25" s="4">
        <v>20060</v>
      </c>
      <c r="M25" s="4">
        <v>2353228204</v>
      </c>
      <c r="O25" s="4">
        <v>1573715549</v>
      </c>
      <c r="Q25" s="4">
        <v>779512655</v>
      </c>
    </row>
    <row r="26" spans="1:17" ht="22.5" x14ac:dyDescent="0.55000000000000004">
      <c r="A26" s="3" t="s">
        <v>31</v>
      </c>
      <c r="C26" s="4">
        <v>110000</v>
      </c>
      <c r="E26" s="4">
        <v>4687705887</v>
      </c>
      <c r="G26" s="4">
        <v>4892117669</v>
      </c>
      <c r="I26" s="4">
        <v>-204411782</v>
      </c>
      <c r="K26" s="4">
        <v>1798326</v>
      </c>
      <c r="M26" s="4">
        <v>79394173182</v>
      </c>
      <c r="O26" s="4">
        <v>79978385485</v>
      </c>
      <c r="Q26" s="4">
        <v>-584212303</v>
      </c>
    </row>
    <row r="27" spans="1:17" ht="22.5" x14ac:dyDescent="0.55000000000000004">
      <c r="A27" s="3" t="s">
        <v>265</v>
      </c>
      <c r="C27" s="4">
        <v>0</v>
      </c>
      <c r="E27" s="4">
        <v>0</v>
      </c>
      <c r="G27" s="4">
        <v>0</v>
      </c>
      <c r="I27" s="4">
        <v>0</v>
      </c>
      <c r="K27" s="4">
        <v>82124</v>
      </c>
      <c r="M27" s="4">
        <v>4577828976</v>
      </c>
      <c r="O27" s="4">
        <v>2671453483</v>
      </c>
      <c r="Q27" s="4">
        <v>1906375493</v>
      </c>
    </row>
    <row r="28" spans="1:17" ht="22.5" x14ac:dyDescent="0.55000000000000004">
      <c r="A28" s="3" t="s">
        <v>39</v>
      </c>
      <c r="C28" s="4">
        <v>0</v>
      </c>
      <c r="E28" s="4">
        <v>0</v>
      </c>
      <c r="G28" s="4">
        <v>0</v>
      </c>
      <c r="I28" s="4">
        <v>0</v>
      </c>
      <c r="K28" s="4">
        <v>1600000</v>
      </c>
      <c r="M28" s="4">
        <v>50415233955</v>
      </c>
      <c r="O28" s="4">
        <v>45533208615</v>
      </c>
      <c r="Q28" s="4">
        <v>4882025340</v>
      </c>
    </row>
    <row r="29" spans="1:17" ht="22.5" x14ac:dyDescent="0.55000000000000004">
      <c r="A29" s="3" t="s">
        <v>217</v>
      </c>
      <c r="C29" s="4">
        <v>0</v>
      </c>
      <c r="E29" s="4">
        <v>0</v>
      </c>
      <c r="G29" s="4">
        <v>0</v>
      </c>
      <c r="I29" s="4">
        <v>0</v>
      </c>
      <c r="K29" s="4">
        <v>1106440</v>
      </c>
      <c r="M29" s="4">
        <v>24800835707</v>
      </c>
      <c r="O29" s="4">
        <v>40837678602</v>
      </c>
      <c r="Q29" s="4">
        <v>-16036842895</v>
      </c>
    </row>
    <row r="30" spans="1:17" ht="22.5" x14ac:dyDescent="0.55000000000000004">
      <c r="A30" s="3" t="s">
        <v>266</v>
      </c>
      <c r="C30" s="4">
        <v>0</v>
      </c>
      <c r="E30" s="4">
        <v>0</v>
      </c>
      <c r="G30" s="4">
        <v>0</v>
      </c>
      <c r="I30" s="4">
        <v>0</v>
      </c>
      <c r="K30" s="4">
        <v>2789534</v>
      </c>
      <c r="M30" s="4">
        <v>12531543836</v>
      </c>
      <c r="O30" s="4">
        <v>9307353732</v>
      </c>
      <c r="Q30" s="4">
        <v>3224190104</v>
      </c>
    </row>
    <row r="31" spans="1:17" ht="22.5" x14ac:dyDescent="0.55000000000000004">
      <c r="A31" s="3" t="s">
        <v>38</v>
      </c>
      <c r="C31" s="4">
        <v>0</v>
      </c>
      <c r="E31" s="4">
        <v>0</v>
      </c>
      <c r="G31" s="4">
        <v>0</v>
      </c>
      <c r="I31" s="4">
        <v>0</v>
      </c>
      <c r="K31" s="4">
        <v>3675797</v>
      </c>
      <c r="M31" s="4">
        <v>89079833495</v>
      </c>
      <c r="O31" s="4">
        <v>101147577408</v>
      </c>
      <c r="Q31" s="4">
        <v>-12067743913</v>
      </c>
    </row>
    <row r="32" spans="1:17" ht="22.5" x14ac:dyDescent="0.55000000000000004">
      <c r="A32" s="3" t="s">
        <v>239</v>
      </c>
      <c r="C32" s="4">
        <v>0</v>
      </c>
      <c r="E32" s="4">
        <v>0</v>
      </c>
      <c r="G32" s="4">
        <v>0</v>
      </c>
      <c r="I32" s="4">
        <v>0</v>
      </c>
      <c r="K32" s="4">
        <v>500000</v>
      </c>
      <c r="M32" s="4">
        <v>15622489864</v>
      </c>
      <c r="O32" s="4">
        <v>16425682200</v>
      </c>
      <c r="Q32" s="4">
        <v>-803192336</v>
      </c>
    </row>
    <row r="33" spans="1:17" ht="22.5" x14ac:dyDescent="0.55000000000000004">
      <c r="A33" s="3" t="s">
        <v>48</v>
      </c>
      <c r="C33" s="4">
        <v>0</v>
      </c>
      <c r="E33" s="4">
        <v>0</v>
      </c>
      <c r="G33" s="4">
        <v>0</v>
      </c>
      <c r="I33" s="4">
        <v>0</v>
      </c>
      <c r="K33" s="4">
        <v>2000002</v>
      </c>
      <c r="M33" s="4">
        <v>12452030653</v>
      </c>
      <c r="O33" s="4">
        <v>14393858394</v>
      </c>
      <c r="Q33" s="4">
        <v>-1941827741</v>
      </c>
    </row>
    <row r="34" spans="1:17" ht="22.5" x14ac:dyDescent="0.55000000000000004">
      <c r="A34" s="3" t="s">
        <v>267</v>
      </c>
      <c r="C34" s="4">
        <v>0</v>
      </c>
      <c r="E34" s="4">
        <v>0</v>
      </c>
      <c r="G34" s="4">
        <v>0</v>
      </c>
      <c r="I34" s="4">
        <v>0</v>
      </c>
      <c r="K34" s="4">
        <v>34798566</v>
      </c>
      <c r="M34" s="4">
        <v>172860243198</v>
      </c>
      <c r="O34" s="4">
        <v>172860243198</v>
      </c>
      <c r="Q34" s="4">
        <v>0</v>
      </c>
    </row>
    <row r="35" spans="1:17" ht="22.5" x14ac:dyDescent="0.55000000000000004">
      <c r="A35" s="3" t="s">
        <v>58</v>
      </c>
      <c r="C35" s="4">
        <v>0</v>
      </c>
      <c r="E35" s="4">
        <v>0</v>
      </c>
      <c r="G35" s="4">
        <v>0</v>
      </c>
      <c r="I35" s="4">
        <v>0</v>
      </c>
      <c r="K35" s="4">
        <v>13819805</v>
      </c>
      <c r="M35" s="4">
        <v>144711718296</v>
      </c>
      <c r="O35" s="4">
        <v>184182289872</v>
      </c>
      <c r="Q35" s="4">
        <v>-39470571576</v>
      </c>
    </row>
    <row r="36" spans="1:17" ht="22.5" x14ac:dyDescent="0.55000000000000004">
      <c r="A36" s="3" t="s">
        <v>59</v>
      </c>
      <c r="C36" s="4">
        <v>0</v>
      </c>
      <c r="E36" s="4">
        <v>0</v>
      </c>
      <c r="G36" s="4">
        <v>0</v>
      </c>
      <c r="I36" s="4">
        <v>0</v>
      </c>
      <c r="K36" s="4">
        <v>3395945</v>
      </c>
      <c r="M36" s="4">
        <v>45790307404</v>
      </c>
      <c r="O36" s="4">
        <v>35749077349</v>
      </c>
      <c r="Q36" s="4">
        <v>10041230055</v>
      </c>
    </row>
    <row r="37" spans="1:17" ht="22.5" x14ac:dyDescent="0.55000000000000004">
      <c r="A37" s="3" t="s">
        <v>44</v>
      </c>
      <c r="C37" s="4">
        <v>0</v>
      </c>
      <c r="E37" s="4">
        <v>0</v>
      </c>
      <c r="G37" s="4">
        <v>0</v>
      </c>
      <c r="I37" s="4">
        <v>0</v>
      </c>
      <c r="K37" s="4">
        <v>3200000</v>
      </c>
      <c r="M37" s="4">
        <v>79861005066</v>
      </c>
      <c r="O37" s="4">
        <v>124111515816</v>
      </c>
      <c r="Q37" s="4">
        <v>-44250510750</v>
      </c>
    </row>
    <row r="38" spans="1:17" ht="22.5" x14ac:dyDescent="0.55000000000000004">
      <c r="A38" s="3" t="s">
        <v>268</v>
      </c>
      <c r="C38" s="4">
        <v>0</v>
      </c>
      <c r="E38" s="4">
        <v>0</v>
      </c>
      <c r="G38" s="4">
        <v>0</v>
      </c>
      <c r="I38" s="4">
        <v>0</v>
      </c>
      <c r="K38" s="4">
        <v>9403312</v>
      </c>
      <c r="M38" s="4">
        <v>6930240944</v>
      </c>
      <c r="O38" s="4">
        <v>6930240944</v>
      </c>
      <c r="Q38" s="4">
        <v>0</v>
      </c>
    </row>
    <row r="39" spans="1:17" ht="22.5" x14ac:dyDescent="0.55000000000000004">
      <c r="A39" s="3" t="s">
        <v>269</v>
      </c>
      <c r="C39" s="4">
        <v>0</v>
      </c>
      <c r="E39" s="4">
        <v>0</v>
      </c>
      <c r="G39" s="4">
        <v>0</v>
      </c>
      <c r="I39" s="4">
        <v>0</v>
      </c>
      <c r="K39" s="4">
        <v>18181403</v>
      </c>
      <c r="M39" s="4">
        <v>115415546244</v>
      </c>
      <c r="O39" s="4">
        <v>115415546244</v>
      </c>
      <c r="Q39" s="4">
        <v>0</v>
      </c>
    </row>
    <row r="40" spans="1:17" ht="22.5" x14ac:dyDescent="0.55000000000000004">
      <c r="A40" s="3" t="s">
        <v>222</v>
      </c>
      <c r="C40" s="4">
        <v>0</v>
      </c>
      <c r="E40" s="4">
        <v>0</v>
      </c>
      <c r="G40" s="4">
        <v>0</v>
      </c>
      <c r="I40" s="4">
        <v>0</v>
      </c>
      <c r="K40" s="4">
        <v>5802471</v>
      </c>
      <c r="M40" s="4">
        <v>116495397715</v>
      </c>
      <c r="O40" s="4">
        <v>64943775826</v>
      </c>
      <c r="Q40" s="4">
        <v>51551621889</v>
      </c>
    </row>
    <row r="41" spans="1:17" ht="22.5" x14ac:dyDescent="0.55000000000000004">
      <c r="A41" s="3" t="s">
        <v>270</v>
      </c>
      <c r="C41" s="4">
        <v>0</v>
      </c>
      <c r="E41" s="4">
        <v>0</v>
      </c>
      <c r="G41" s="4">
        <v>0</v>
      </c>
      <c r="I41" s="4">
        <v>0</v>
      </c>
      <c r="K41" s="4">
        <v>1946219</v>
      </c>
      <c r="M41" s="4">
        <v>6877937946</v>
      </c>
      <c r="O41" s="4">
        <v>20836061997</v>
      </c>
      <c r="Q41" s="4">
        <v>-13958124051</v>
      </c>
    </row>
    <row r="42" spans="1:17" ht="22.5" x14ac:dyDescent="0.55000000000000004">
      <c r="A42" s="3" t="s">
        <v>15</v>
      </c>
      <c r="C42" s="4">
        <v>0</v>
      </c>
      <c r="E42" s="4">
        <v>0</v>
      </c>
      <c r="G42" s="4">
        <v>0</v>
      </c>
      <c r="I42" s="4">
        <v>0</v>
      </c>
      <c r="K42" s="4">
        <v>18600000</v>
      </c>
      <c r="M42" s="4">
        <v>43902214738</v>
      </c>
      <c r="O42" s="4">
        <v>47702471069</v>
      </c>
      <c r="Q42" s="4">
        <v>-3800256331</v>
      </c>
    </row>
    <row r="43" spans="1:17" ht="22.5" x14ac:dyDescent="0.55000000000000004">
      <c r="A43" s="3" t="s">
        <v>271</v>
      </c>
      <c r="C43" s="4">
        <v>0</v>
      </c>
      <c r="E43" s="4">
        <v>0</v>
      </c>
      <c r="G43" s="4">
        <v>0</v>
      </c>
      <c r="I43" s="4">
        <v>0</v>
      </c>
      <c r="K43" s="4">
        <v>5500000</v>
      </c>
      <c r="M43" s="4">
        <v>83325510838</v>
      </c>
      <c r="O43" s="4">
        <v>84668499520</v>
      </c>
      <c r="Q43" s="4">
        <v>-1342988682</v>
      </c>
    </row>
    <row r="44" spans="1:17" ht="22.5" x14ac:dyDescent="0.55000000000000004">
      <c r="A44" s="3" t="s">
        <v>16</v>
      </c>
      <c r="C44" s="4">
        <v>0</v>
      </c>
      <c r="E44" s="4">
        <v>0</v>
      </c>
      <c r="G44" s="4">
        <v>0</v>
      </c>
      <c r="I44" s="4">
        <v>0</v>
      </c>
      <c r="K44" s="4">
        <v>34896912</v>
      </c>
      <c r="M44" s="4">
        <v>75255465114</v>
      </c>
      <c r="O44" s="4">
        <v>79438440229</v>
      </c>
      <c r="Q44" s="4">
        <v>-4182975115</v>
      </c>
    </row>
    <row r="45" spans="1:17" ht="22.5" x14ac:dyDescent="0.55000000000000004">
      <c r="A45" s="3" t="s">
        <v>252</v>
      </c>
      <c r="C45" s="4">
        <v>0</v>
      </c>
      <c r="E45" s="4">
        <v>0</v>
      </c>
      <c r="G45" s="4">
        <v>0</v>
      </c>
      <c r="I45" s="4">
        <v>0</v>
      </c>
      <c r="K45" s="4">
        <v>86842</v>
      </c>
      <c r="M45" s="4">
        <v>6657010492</v>
      </c>
      <c r="O45" s="4">
        <v>9775907477</v>
      </c>
      <c r="Q45" s="4">
        <v>-3118896985</v>
      </c>
    </row>
    <row r="46" spans="1:17" ht="22.5" x14ac:dyDescent="0.55000000000000004">
      <c r="A46" s="3" t="s">
        <v>272</v>
      </c>
      <c r="C46" s="4">
        <v>0</v>
      </c>
      <c r="E46" s="4">
        <v>0</v>
      </c>
      <c r="G46" s="4">
        <v>0</v>
      </c>
      <c r="I46" s="4">
        <v>0</v>
      </c>
      <c r="K46" s="4">
        <v>650805</v>
      </c>
      <c r="M46" s="4">
        <v>10313403680</v>
      </c>
      <c r="O46" s="4">
        <v>4970161924</v>
      </c>
      <c r="Q46" s="4">
        <v>5343241756</v>
      </c>
    </row>
    <row r="47" spans="1:17" ht="22.5" x14ac:dyDescent="0.55000000000000004">
      <c r="A47" s="3" t="s">
        <v>273</v>
      </c>
      <c r="C47" s="4">
        <v>0</v>
      </c>
      <c r="E47" s="4">
        <v>0</v>
      </c>
      <c r="G47" s="4">
        <v>0</v>
      </c>
      <c r="I47" s="4">
        <v>0</v>
      </c>
      <c r="K47" s="4">
        <v>10359999</v>
      </c>
      <c r="M47" s="4">
        <v>12711718773</v>
      </c>
      <c r="O47" s="4">
        <v>12711718773</v>
      </c>
      <c r="Q47" s="4">
        <v>0</v>
      </c>
    </row>
    <row r="48" spans="1:17" ht="22.5" x14ac:dyDescent="0.55000000000000004">
      <c r="A48" s="3" t="s">
        <v>65</v>
      </c>
      <c r="C48" s="4">
        <v>0</v>
      </c>
      <c r="E48" s="4">
        <v>0</v>
      </c>
      <c r="G48" s="4">
        <v>0</v>
      </c>
      <c r="I48" s="4">
        <v>0</v>
      </c>
      <c r="K48" s="4">
        <v>261240</v>
      </c>
      <c r="M48" s="4">
        <v>4908058261</v>
      </c>
      <c r="O48" s="4">
        <v>3557202516</v>
      </c>
      <c r="Q48" s="4">
        <v>1350855745</v>
      </c>
    </row>
    <row r="49" spans="1:17" ht="22.5" x14ac:dyDescent="0.55000000000000004">
      <c r="A49" s="3" t="s">
        <v>274</v>
      </c>
      <c r="C49" s="4">
        <v>0</v>
      </c>
      <c r="E49" s="4">
        <v>0</v>
      </c>
      <c r="G49" s="4">
        <v>0</v>
      </c>
      <c r="I49" s="4">
        <v>0</v>
      </c>
      <c r="K49" s="4">
        <v>1925384</v>
      </c>
      <c r="M49" s="4">
        <v>73198550851</v>
      </c>
      <c r="O49" s="4">
        <v>57718764148</v>
      </c>
      <c r="Q49" s="4">
        <v>15479786703</v>
      </c>
    </row>
    <row r="50" spans="1:17" ht="22.5" x14ac:dyDescent="0.55000000000000004">
      <c r="A50" s="3" t="s">
        <v>64</v>
      </c>
      <c r="C50" s="4">
        <v>0</v>
      </c>
      <c r="E50" s="4">
        <v>0</v>
      </c>
      <c r="G50" s="4">
        <v>0</v>
      </c>
      <c r="I50" s="4">
        <v>0</v>
      </c>
      <c r="K50" s="4">
        <v>37308</v>
      </c>
      <c r="M50" s="4">
        <v>694621128</v>
      </c>
      <c r="O50" s="4">
        <v>1026170104</v>
      </c>
      <c r="Q50" s="4">
        <v>-331548976</v>
      </c>
    </row>
    <row r="51" spans="1:17" ht="22.5" x14ac:dyDescent="0.55000000000000004">
      <c r="A51" s="3" t="s">
        <v>49</v>
      </c>
      <c r="C51" s="4">
        <v>0</v>
      </c>
      <c r="E51" s="4">
        <v>0</v>
      </c>
      <c r="G51" s="4">
        <v>0</v>
      </c>
      <c r="I51" s="4">
        <v>0</v>
      </c>
      <c r="K51" s="4">
        <v>200465</v>
      </c>
      <c r="M51" s="4">
        <v>3845787525</v>
      </c>
      <c r="O51" s="4">
        <v>5202998006</v>
      </c>
      <c r="Q51" s="4">
        <v>-1357210481</v>
      </c>
    </row>
    <row r="52" spans="1:17" ht="22.5" x14ac:dyDescent="0.55000000000000004">
      <c r="A52" s="3" t="s">
        <v>33</v>
      </c>
      <c r="C52" s="4">
        <v>0</v>
      </c>
      <c r="E52" s="4">
        <v>0</v>
      </c>
      <c r="G52" s="4">
        <v>0</v>
      </c>
      <c r="I52" s="4">
        <v>0</v>
      </c>
      <c r="K52" s="4">
        <v>1468990</v>
      </c>
      <c r="M52" s="4">
        <v>37239837472</v>
      </c>
      <c r="O52" s="4">
        <v>41644855447</v>
      </c>
      <c r="Q52" s="4">
        <v>-4405017975</v>
      </c>
    </row>
    <row r="53" spans="1:17" ht="22.5" x14ac:dyDescent="0.55000000000000004">
      <c r="A53" s="3" t="s">
        <v>275</v>
      </c>
      <c r="C53" s="4">
        <v>0</v>
      </c>
      <c r="E53" s="4">
        <v>0</v>
      </c>
      <c r="G53" s="4">
        <v>0</v>
      </c>
      <c r="I53" s="4">
        <v>0</v>
      </c>
      <c r="K53" s="4">
        <v>219291</v>
      </c>
      <c r="M53" s="4">
        <v>1958454673</v>
      </c>
      <c r="O53" s="4">
        <v>1102498849</v>
      </c>
      <c r="Q53" s="4">
        <v>855955824</v>
      </c>
    </row>
    <row r="54" spans="1:17" ht="22.5" x14ac:dyDescent="0.55000000000000004">
      <c r="A54" s="3" t="s">
        <v>53</v>
      </c>
      <c r="C54" s="4">
        <v>0</v>
      </c>
      <c r="E54" s="4">
        <v>0</v>
      </c>
      <c r="G54" s="4">
        <v>0</v>
      </c>
      <c r="I54" s="4">
        <v>0</v>
      </c>
      <c r="K54" s="4">
        <v>10369611</v>
      </c>
      <c r="M54" s="4">
        <v>64270386896</v>
      </c>
      <c r="O54" s="4">
        <v>77309338596</v>
      </c>
      <c r="Q54" s="4">
        <v>-13038951700</v>
      </c>
    </row>
    <row r="55" spans="1:17" ht="22.5" x14ac:dyDescent="0.55000000000000004">
      <c r="A55" s="3" t="s">
        <v>276</v>
      </c>
      <c r="C55" s="4">
        <v>0</v>
      </c>
      <c r="E55" s="4">
        <v>0</v>
      </c>
      <c r="G55" s="4">
        <v>0</v>
      </c>
      <c r="I55" s="4">
        <v>0</v>
      </c>
      <c r="K55" s="4">
        <v>12033554</v>
      </c>
      <c r="M55" s="4">
        <v>52071053639</v>
      </c>
      <c r="O55" s="4">
        <v>36025749751</v>
      </c>
      <c r="Q55" s="4">
        <v>16045303888</v>
      </c>
    </row>
    <row r="56" spans="1:17" ht="22.5" x14ac:dyDescent="0.55000000000000004">
      <c r="A56" s="3" t="s">
        <v>277</v>
      </c>
      <c r="C56" s="4">
        <v>0</v>
      </c>
      <c r="E56" s="4">
        <v>0</v>
      </c>
      <c r="G56" s="4">
        <v>0</v>
      </c>
      <c r="I56" s="4">
        <v>0</v>
      </c>
      <c r="K56" s="4">
        <v>456860</v>
      </c>
      <c r="M56" s="4">
        <v>1501883731</v>
      </c>
      <c r="O56" s="4">
        <v>869736720</v>
      </c>
      <c r="Q56" s="4">
        <v>632147011</v>
      </c>
    </row>
    <row r="57" spans="1:17" ht="22.5" x14ac:dyDescent="0.55000000000000004">
      <c r="A57" s="3" t="s">
        <v>78</v>
      </c>
      <c r="C57" s="4">
        <v>0</v>
      </c>
      <c r="E57" s="4">
        <v>0</v>
      </c>
      <c r="G57" s="4">
        <v>0</v>
      </c>
      <c r="I57" s="4">
        <v>0</v>
      </c>
      <c r="K57" s="4">
        <v>200000</v>
      </c>
      <c r="M57" s="4">
        <v>3091495525</v>
      </c>
      <c r="O57" s="4">
        <v>3449850803</v>
      </c>
      <c r="Q57" s="4">
        <v>-358355278</v>
      </c>
    </row>
    <row r="58" spans="1:17" ht="22.5" x14ac:dyDescent="0.55000000000000004">
      <c r="A58" s="3" t="s">
        <v>278</v>
      </c>
      <c r="C58" s="4">
        <v>0</v>
      </c>
      <c r="E58" s="4">
        <v>0</v>
      </c>
      <c r="G58" s="4">
        <v>0</v>
      </c>
      <c r="I58" s="4">
        <v>0</v>
      </c>
      <c r="K58" s="4">
        <v>156083</v>
      </c>
      <c r="M58" s="4">
        <v>1423075306</v>
      </c>
      <c r="O58" s="4">
        <v>965312561</v>
      </c>
      <c r="Q58" s="4">
        <v>457762745</v>
      </c>
    </row>
    <row r="59" spans="1:17" ht="22.5" x14ac:dyDescent="0.55000000000000004">
      <c r="A59" s="3" t="s">
        <v>71</v>
      </c>
      <c r="C59" s="4">
        <v>0</v>
      </c>
      <c r="E59" s="4">
        <v>0</v>
      </c>
      <c r="G59" s="4">
        <v>0</v>
      </c>
      <c r="I59" s="4">
        <v>0</v>
      </c>
      <c r="K59" s="4">
        <v>15394536</v>
      </c>
      <c r="M59" s="4">
        <v>442179936663</v>
      </c>
      <c r="O59" s="4">
        <v>308217068463</v>
      </c>
      <c r="Q59" s="4">
        <v>133962868200</v>
      </c>
    </row>
    <row r="60" spans="1:17" ht="22.5" x14ac:dyDescent="0.55000000000000004">
      <c r="A60" s="3" t="s">
        <v>72</v>
      </c>
      <c r="C60" s="4">
        <v>0</v>
      </c>
      <c r="E60" s="4">
        <v>0</v>
      </c>
      <c r="G60" s="4">
        <v>0</v>
      </c>
      <c r="I60" s="4">
        <v>0</v>
      </c>
      <c r="K60" s="4">
        <v>5895870</v>
      </c>
      <c r="M60" s="4">
        <v>138742271462</v>
      </c>
      <c r="O60" s="4">
        <v>127431145628</v>
      </c>
      <c r="Q60" s="4">
        <v>11311125834</v>
      </c>
    </row>
    <row r="61" spans="1:17" ht="22.5" x14ac:dyDescent="0.55000000000000004">
      <c r="A61" s="3" t="s">
        <v>74</v>
      </c>
      <c r="C61" s="4">
        <v>0</v>
      </c>
      <c r="E61" s="4">
        <v>0</v>
      </c>
      <c r="G61" s="4">
        <v>0</v>
      </c>
      <c r="I61" s="4">
        <v>0</v>
      </c>
      <c r="K61" s="4">
        <v>1240000</v>
      </c>
      <c r="M61" s="4">
        <v>17055571946</v>
      </c>
      <c r="O61" s="4">
        <v>26315349068</v>
      </c>
      <c r="Q61" s="4">
        <v>-9259777122</v>
      </c>
    </row>
    <row r="62" spans="1:17" ht="22.5" x14ac:dyDescent="0.55000000000000004">
      <c r="A62" s="3" t="s">
        <v>279</v>
      </c>
      <c r="C62" s="4">
        <v>0</v>
      </c>
      <c r="E62" s="4">
        <v>0</v>
      </c>
      <c r="G62" s="4">
        <v>0</v>
      </c>
      <c r="I62" s="4">
        <v>0</v>
      </c>
      <c r="K62" s="4">
        <v>209736</v>
      </c>
      <c r="M62" s="4">
        <v>6102445854</v>
      </c>
      <c r="O62" s="4">
        <v>7274148790</v>
      </c>
      <c r="Q62" s="4">
        <v>-1171702936</v>
      </c>
    </row>
    <row r="63" spans="1:17" ht="22.5" x14ac:dyDescent="0.55000000000000004">
      <c r="A63" s="3" t="s">
        <v>257</v>
      </c>
      <c r="C63" s="4">
        <v>0</v>
      </c>
      <c r="E63" s="4">
        <v>0</v>
      </c>
      <c r="G63" s="4">
        <v>0</v>
      </c>
      <c r="I63" s="4">
        <v>0</v>
      </c>
      <c r="K63" s="4">
        <v>154264</v>
      </c>
      <c r="M63" s="4">
        <v>2467772554</v>
      </c>
      <c r="O63" s="4">
        <v>1210836883</v>
      </c>
      <c r="Q63" s="4">
        <v>1256935671</v>
      </c>
    </row>
    <row r="64" spans="1:17" ht="22.5" x14ac:dyDescent="0.55000000000000004">
      <c r="A64" s="3" t="s">
        <v>70</v>
      </c>
      <c r="C64" s="4">
        <v>0</v>
      </c>
      <c r="E64" s="4">
        <v>0</v>
      </c>
      <c r="G64" s="4">
        <v>0</v>
      </c>
      <c r="I64" s="4">
        <v>0</v>
      </c>
      <c r="K64" s="4">
        <v>615905</v>
      </c>
      <c r="M64" s="4">
        <v>3120958235</v>
      </c>
      <c r="O64" s="4">
        <v>3725185246</v>
      </c>
      <c r="Q64" s="4">
        <v>-604227011</v>
      </c>
    </row>
    <row r="65" spans="1:17" ht="22.5" x14ac:dyDescent="0.55000000000000004">
      <c r="A65" s="3" t="s">
        <v>73</v>
      </c>
      <c r="C65" s="4">
        <v>0</v>
      </c>
      <c r="E65" s="4">
        <v>0</v>
      </c>
      <c r="G65" s="4">
        <v>0</v>
      </c>
      <c r="I65" s="4">
        <v>0</v>
      </c>
      <c r="K65" s="4">
        <v>6700000</v>
      </c>
      <c r="M65" s="4">
        <v>69860482154</v>
      </c>
      <c r="O65" s="4">
        <v>59447601082</v>
      </c>
      <c r="Q65" s="4">
        <v>10412881072</v>
      </c>
    </row>
    <row r="66" spans="1:17" ht="22.5" x14ac:dyDescent="0.55000000000000004">
      <c r="A66" s="3" t="s">
        <v>86</v>
      </c>
      <c r="C66" s="4">
        <v>0</v>
      </c>
      <c r="E66" s="4">
        <v>0</v>
      </c>
      <c r="G66" s="4">
        <v>0</v>
      </c>
      <c r="I66" s="4">
        <v>0</v>
      </c>
      <c r="K66" s="4">
        <v>2</v>
      </c>
      <c r="M66" s="4">
        <v>2</v>
      </c>
      <c r="O66" s="4">
        <v>4778</v>
      </c>
      <c r="Q66" s="4">
        <v>-4776</v>
      </c>
    </row>
    <row r="67" spans="1:17" ht="22.5" x14ac:dyDescent="0.55000000000000004">
      <c r="A67" s="3" t="s">
        <v>20</v>
      </c>
      <c r="C67" s="4">
        <v>0</v>
      </c>
      <c r="E67" s="4">
        <v>0</v>
      </c>
      <c r="G67" s="4">
        <v>0</v>
      </c>
      <c r="I67" s="4">
        <v>0</v>
      </c>
      <c r="K67" s="4">
        <v>2050276</v>
      </c>
      <c r="M67" s="4">
        <v>74161822137</v>
      </c>
      <c r="O67" s="4">
        <v>58288998098</v>
      </c>
      <c r="Q67" s="4">
        <v>15872824039</v>
      </c>
    </row>
    <row r="68" spans="1:17" ht="22.5" x14ac:dyDescent="0.55000000000000004">
      <c r="A68" s="3" t="s">
        <v>19</v>
      </c>
      <c r="C68" s="4">
        <v>0</v>
      </c>
      <c r="E68" s="4">
        <v>0</v>
      </c>
      <c r="G68" s="4">
        <v>0</v>
      </c>
      <c r="I68" s="4">
        <v>0</v>
      </c>
      <c r="K68" s="4">
        <v>2653539</v>
      </c>
      <c r="M68" s="4">
        <v>16914051250</v>
      </c>
      <c r="O68" s="4">
        <v>13124366073</v>
      </c>
      <c r="Q68" s="4">
        <v>3789685177</v>
      </c>
    </row>
    <row r="69" spans="1:17" ht="22.5" x14ac:dyDescent="0.55000000000000004">
      <c r="A69" s="3" t="s">
        <v>280</v>
      </c>
      <c r="C69" s="4">
        <v>0</v>
      </c>
      <c r="E69" s="4">
        <v>0</v>
      </c>
      <c r="G69" s="4">
        <v>0</v>
      </c>
      <c r="I69" s="4">
        <v>0</v>
      </c>
      <c r="K69" s="4">
        <v>700000</v>
      </c>
      <c r="M69" s="4">
        <v>9846065286</v>
      </c>
      <c r="O69" s="4">
        <v>9706728279</v>
      </c>
      <c r="Q69" s="4">
        <v>139337007</v>
      </c>
    </row>
    <row r="70" spans="1:17" ht="22.5" x14ac:dyDescent="0.55000000000000004">
      <c r="A70" s="3" t="s">
        <v>69</v>
      </c>
      <c r="C70" s="4">
        <v>0</v>
      </c>
      <c r="E70" s="4">
        <v>0</v>
      </c>
      <c r="G70" s="4">
        <v>0</v>
      </c>
      <c r="I70" s="4">
        <v>0</v>
      </c>
      <c r="K70" s="4">
        <v>7509810</v>
      </c>
      <c r="M70" s="4">
        <v>76681162681</v>
      </c>
      <c r="O70" s="4">
        <v>32706521747</v>
      </c>
      <c r="Q70" s="4">
        <v>43974640934</v>
      </c>
    </row>
    <row r="71" spans="1:17" ht="22.5" x14ac:dyDescent="0.55000000000000004">
      <c r="A71" s="3" t="s">
        <v>281</v>
      </c>
      <c r="C71" s="4">
        <v>0</v>
      </c>
      <c r="E71" s="4">
        <v>0</v>
      </c>
      <c r="G71" s="4">
        <v>0</v>
      </c>
      <c r="I71" s="4">
        <v>0</v>
      </c>
      <c r="K71" s="4">
        <v>22548162</v>
      </c>
      <c r="M71" s="4">
        <v>197214856422</v>
      </c>
      <c r="O71" s="4">
        <v>197214856422</v>
      </c>
      <c r="Q71" s="4">
        <v>0</v>
      </c>
    </row>
    <row r="72" spans="1:17" ht="22.5" x14ac:dyDescent="0.55000000000000004">
      <c r="A72" s="3" t="s">
        <v>259</v>
      </c>
      <c r="C72" s="4">
        <v>0</v>
      </c>
      <c r="E72" s="4">
        <v>0</v>
      </c>
      <c r="G72" s="4">
        <v>0</v>
      </c>
      <c r="I72" s="4">
        <v>0</v>
      </c>
      <c r="K72" s="4">
        <v>2005582</v>
      </c>
      <c r="M72" s="4">
        <v>9410416773</v>
      </c>
      <c r="O72" s="4">
        <v>4418380574</v>
      </c>
      <c r="Q72" s="4">
        <v>4992036199</v>
      </c>
    </row>
    <row r="73" spans="1:17" ht="22.5" x14ac:dyDescent="0.55000000000000004">
      <c r="A73" s="3" t="s">
        <v>282</v>
      </c>
      <c r="C73" s="4">
        <v>0</v>
      </c>
      <c r="E73" s="4">
        <v>0</v>
      </c>
      <c r="G73" s="4">
        <v>0</v>
      </c>
      <c r="I73" s="4">
        <v>0</v>
      </c>
      <c r="K73" s="4">
        <v>2595293</v>
      </c>
      <c r="M73" s="4">
        <v>11169131016</v>
      </c>
      <c r="O73" s="4">
        <v>12925053543</v>
      </c>
      <c r="Q73" s="4">
        <v>-1755922527</v>
      </c>
    </row>
    <row r="74" spans="1:17" ht="22.5" x14ac:dyDescent="0.55000000000000004">
      <c r="A74" s="3" t="s">
        <v>243</v>
      </c>
      <c r="C74" s="4">
        <v>0</v>
      </c>
      <c r="E74" s="4">
        <v>0</v>
      </c>
      <c r="G74" s="4">
        <v>0</v>
      </c>
      <c r="I74" s="4">
        <v>0</v>
      </c>
      <c r="K74" s="4">
        <v>5400000</v>
      </c>
      <c r="M74" s="4">
        <v>37104586233</v>
      </c>
      <c r="O74" s="4">
        <v>40840229856</v>
      </c>
      <c r="Q74" s="4">
        <v>-3735643623</v>
      </c>
    </row>
    <row r="75" spans="1:17" ht="22.5" x14ac:dyDescent="0.55000000000000004">
      <c r="A75" s="3" t="s">
        <v>80</v>
      </c>
      <c r="C75" s="4">
        <v>0</v>
      </c>
      <c r="E75" s="4">
        <v>0</v>
      </c>
      <c r="G75" s="4">
        <v>0</v>
      </c>
      <c r="I75" s="4">
        <v>0</v>
      </c>
      <c r="K75" s="4">
        <v>2000000</v>
      </c>
      <c r="M75" s="4">
        <v>18682175819</v>
      </c>
      <c r="O75" s="4">
        <v>20517191995</v>
      </c>
      <c r="Q75" s="4">
        <v>-1835016176</v>
      </c>
    </row>
    <row r="76" spans="1:17" ht="22.5" x14ac:dyDescent="0.55000000000000004">
      <c r="A76" s="3" t="s">
        <v>283</v>
      </c>
      <c r="C76" s="4">
        <v>0</v>
      </c>
      <c r="E76" s="4">
        <v>0</v>
      </c>
      <c r="G76" s="4">
        <v>0</v>
      </c>
      <c r="I76" s="4">
        <v>0</v>
      </c>
      <c r="K76" s="4">
        <v>30403165</v>
      </c>
      <c r="M76" s="4">
        <v>152532678805</v>
      </c>
      <c r="O76" s="4">
        <v>135100630097</v>
      </c>
      <c r="Q76" s="4">
        <v>17432048708</v>
      </c>
    </row>
    <row r="77" spans="1:17" ht="22.5" x14ac:dyDescent="0.55000000000000004">
      <c r="A77" s="3" t="s">
        <v>284</v>
      </c>
      <c r="C77" s="4">
        <v>0</v>
      </c>
      <c r="E77" s="4">
        <v>0</v>
      </c>
      <c r="G77" s="4">
        <v>0</v>
      </c>
      <c r="I77" s="4">
        <v>0</v>
      </c>
      <c r="K77" s="4">
        <v>8575251</v>
      </c>
      <c r="M77" s="4">
        <v>26866261383</v>
      </c>
      <c r="O77" s="4">
        <v>26866261383</v>
      </c>
      <c r="Q77" s="4">
        <v>0</v>
      </c>
    </row>
    <row r="78" spans="1:17" ht="22.5" x14ac:dyDescent="0.55000000000000004">
      <c r="A78" s="3" t="s">
        <v>18</v>
      </c>
      <c r="C78" s="4">
        <v>0</v>
      </c>
      <c r="E78" s="4">
        <v>0</v>
      </c>
      <c r="G78" s="4">
        <v>0</v>
      </c>
      <c r="I78" s="4">
        <v>0</v>
      </c>
      <c r="K78" s="4">
        <v>4167978</v>
      </c>
      <c r="M78" s="4">
        <v>18123678369</v>
      </c>
      <c r="O78" s="4">
        <v>17227465490</v>
      </c>
      <c r="Q78" s="4">
        <v>896212879</v>
      </c>
    </row>
    <row r="79" spans="1:17" ht="22.5" x14ac:dyDescent="0.55000000000000004">
      <c r="A79" s="3" t="s">
        <v>255</v>
      </c>
      <c r="C79" s="4">
        <v>0</v>
      </c>
      <c r="E79" s="4">
        <v>0</v>
      </c>
      <c r="G79" s="4">
        <v>0</v>
      </c>
      <c r="I79" s="4">
        <v>0</v>
      </c>
      <c r="K79" s="4">
        <v>633689</v>
      </c>
      <c r="M79" s="4">
        <v>35280790009</v>
      </c>
      <c r="O79" s="4">
        <v>13319818327</v>
      </c>
      <c r="Q79" s="4">
        <v>21960971682</v>
      </c>
    </row>
    <row r="80" spans="1:17" ht="22.5" x14ac:dyDescent="0.55000000000000004">
      <c r="A80" s="3" t="s">
        <v>285</v>
      </c>
      <c r="C80" s="4">
        <v>0</v>
      </c>
      <c r="E80" s="4">
        <v>0</v>
      </c>
      <c r="G80" s="4">
        <v>0</v>
      </c>
      <c r="I80" s="4">
        <v>0</v>
      </c>
      <c r="K80" s="4">
        <v>60</v>
      </c>
      <c r="M80" s="4">
        <v>1807424</v>
      </c>
      <c r="O80" s="4">
        <v>2042176</v>
      </c>
      <c r="Q80" s="4">
        <v>-234752</v>
      </c>
    </row>
    <row r="81" spans="1:17" ht="22.5" x14ac:dyDescent="0.55000000000000004">
      <c r="A81" s="3" t="s">
        <v>28</v>
      </c>
      <c r="C81" s="4">
        <v>0</v>
      </c>
      <c r="E81" s="4">
        <v>0</v>
      </c>
      <c r="G81" s="4">
        <v>0</v>
      </c>
      <c r="I81" s="4">
        <v>0</v>
      </c>
      <c r="K81" s="4">
        <v>549430</v>
      </c>
      <c r="M81" s="4">
        <v>97912052912</v>
      </c>
      <c r="O81" s="4">
        <v>113764068512</v>
      </c>
      <c r="Q81" s="4">
        <v>-15852015600</v>
      </c>
    </row>
    <row r="82" spans="1:17" ht="22.5" x14ac:dyDescent="0.55000000000000004">
      <c r="A82" s="3" t="s">
        <v>27</v>
      </c>
      <c r="C82" s="4">
        <v>0</v>
      </c>
      <c r="E82" s="4">
        <v>0</v>
      </c>
      <c r="G82" s="4">
        <v>0</v>
      </c>
      <c r="I82" s="4">
        <v>0</v>
      </c>
      <c r="K82" s="4">
        <v>1435732</v>
      </c>
      <c r="M82" s="4">
        <v>66347067213</v>
      </c>
      <c r="O82" s="4">
        <v>50893573809</v>
      </c>
      <c r="Q82" s="4">
        <v>15453493404</v>
      </c>
    </row>
    <row r="83" spans="1:17" ht="22.5" x14ac:dyDescent="0.55000000000000004">
      <c r="A83" s="3" t="s">
        <v>75</v>
      </c>
      <c r="C83" s="4">
        <v>0</v>
      </c>
      <c r="E83" s="4">
        <v>0</v>
      </c>
      <c r="G83" s="4">
        <v>0</v>
      </c>
      <c r="I83" s="4">
        <v>0</v>
      </c>
      <c r="K83" s="4">
        <v>6293917</v>
      </c>
      <c r="M83" s="4">
        <v>24707275535</v>
      </c>
      <c r="O83" s="4">
        <v>20199454446</v>
      </c>
      <c r="Q83" s="4">
        <v>4507821089</v>
      </c>
    </row>
    <row r="84" spans="1:17" ht="22.5" x14ac:dyDescent="0.55000000000000004">
      <c r="A84" s="3" t="s">
        <v>286</v>
      </c>
      <c r="C84" s="4">
        <v>0</v>
      </c>
      <c r="E84" s="4">
        <v>0</v>
      </c>
      <c r="G84" s="4">
        <v>0</v>
      </c>
      <c r="I84" s="4">
        <v>0</v>
      </c>
      <c r="K84" s="4">
        <v>956885</v>
      </c>
      <c r="M84" s="4">
        <v>22283202822</v>
      </c>
      <c r="O84" s="4">
        <v>22029735636</v>
      </c>
      <c r="Q84" s="4">
        <v>253467186</v>
      </c>
    </row>
    <row r="85" spans="1:17" ht="22.5" x14ac:dyDescent="0.55000000000000004">
      <c r="A85" s="3" t="s">
        <v>24</v>
      </c>
      <c r="C85" s="4">
        <v>0</v>
      </c>
      <c r="E85" s="4">
        <v>0</v>
      </c>
      <c r="G85" s="4">
        <v>0</v>
      </c>
      <c r="I85" s="4">
        <v>0</v>
      </c>
      <c r="K85" s="4">
        <v>57000</v>
      </c>
      <c r="M85" s="4">
        <v>9368984483</v>
      </c>
      <c r="O85" s="4">
        <v>8210723763</v>
      </c>
      <c r="Q85" s="4">
        <v>1158260720</v>
      </c>
    </row>
    <row r="86" spans="1:17" ht="22.5" x14ac:dyDescent="0.55000000000000004">
      <c r="A86" s="3" t="s">
        <v>23</v>
      </c>
      <c r="C86" s="4">
        <v>0</v>
      </c>
      <c r="E86" s="4">
        <v>0</v>
      </c>
      <c r="G86" s="4">
        <v>0</v>
      </c>
      <c r="I86" s="4">
        <v>0</v>
      </c>
      <c r="K86" s="4">
        <v>287429</v>
      </c>
      <c r="M86" s="4">
        <v>18801766617</v>
      </c>
      <c r="O86" s="4">
        <v>12008761056</v>
      </c>
      <c r="Q86" s="4">
        <v>6793005561</v>
      </c>
    </row>
    <row r="87" spans="1:17" ht="22.5" x14ac:dyDescent="0.55000000000000004">
      <c r="A87" s="3" t="s">
        <v>29</v>
      </c>
      <c r="C87" s="4">
        <v>0</v>
      </c>
      <c r="E87" s="4">
        <v>0</v>
      </c>
      <c r="G87" s="4">
        <v>0</v>
      </c>
      <c r="I87" s="4">
        <v>0</v>
      </c>
      <c r="K87" s="4">
        <v>5100000</v>
      </c>
      <c r="M87" s="4">
        <v>352522200000</v>
      </c>
      <c r="O87" s="4">
        <v>350424692910</v>
      </c>
      <c r="Q87" s="4">
        <v>2097507090</v>
      </c>
    </row>
    <row r="88" spans="1:17" ht="22.5" x14ac:dyDescent="0.55000000000000004">
      <c r="A88" s="3" t="s">
        <v>68</v>
      </c>
      <c r="C88" s="4">
        <v>0</v>
      </c>
      <c r="E88" s="4">
        <v>0</v>
      </c>
      <c r="G88" s="4">
        <v>0</v>
      </c>
      <c r="I88" s="4">
        <v>0</v>
      </c>
      <c r="K88" s="4">
        <v>224405</v>
      </c>
      <c r="M88" s="4">
        <v>6492619087</v>
      </c>
      <c r="O88" s="4">
        <v>6765260541</v>
      </c>
      <c r="Q88" s="4">
        <v>-272641454</v>
      </c>
    </row>
    <row r="89" spans="1:17" ht="22.5" x14ac:dyDescent="0.55000000000000004">
      <c r="A89" s="3" t="s">
        <v>32</v>
      </c>
      <c r="C89" s="4">
        <v>0</v>
      </c>
      <c r="E89" s="4">
        <v>0</v>
      </c>
      <c r="G89" s="4">
        <v>0</v>
      </c>
      <c r="I89" s="4">
        <v>0</v>
      </c>
      <c r="K89" s="4">
        <v>500000</v>
      </c>
      <c r="M89" s="4">
        <v>41410863599</v>
      </c>
      <c r="O89" s="4">
        <v>27400988259</v>
      </c>
      <c r="Q89" s="4">
        <v>14009875340</v>
      </c>
    </row>
    <row r="90" spans="1:17" ht="22.5" x14ac:dyDescent="0.55000000000000004">
      <c r="A90" s="3" t="s">
        <v>67</v>
      </c>
      <c r="C90" s="4">
        <v>0</v>
      </c>
      <c r="E90" s="4">
        <v>0</v>
      </c>
      <c r="G90" s="4">
        <v>0</v>
      </c>
      <c r="I90" s="4">
        <v>0</v>
      </c>
      <c r="K90" s="4">
        <v>18892</v>
      </c>
      <c r="M90" s="4">
        <v>878133755</v>
      </c>
      <c r="O90" s="4">
        <v>663295212</v>
      </c>
      <c r="Q90" s="4">
        <v>214838543</v>
      </c>
    </row>
    <row r="91" spans="1:17" ht="22.5" x14ac:dyDescent="0.55000000000000004">
      <c r="A91" s="3" t="s">
        <v>35</v>
      </c>
      <c r="C91" s="4">
        <v>0</v>
      </c>
      <c r="E91" s="4">
        <v>0</v>
      </c>
      <c r="G91" s="4">
        <v>0</v>
      </c>
      <c r="I91" s="4">
        <v>0</v>
      </c>
      <c r="K91" s="4">
        <v>11040</v>
      </c>
      <c r="M91" s="4">
        <v>1163480152</v>
      </c>
      <c r="O91" s="4">
        <v>937348914</v>
      </c>
      <c r="Q91" s="4">
        <v>226131238</v>
      </c>
    </row>
    <row r="92" spans="1:17" ht="22.5" x14ac:dyDescent="0.55000000000000004">
      <c r="A92" s="3" t="s">
        <v>29</v>
      </c>
      <c r="C92" s="4">
        <v>0</v>
      </c>
      <c r="E92" s="4">
        <v>0</v>
      </c>
      <c r="G92" s="4">
        <v>0</v>
      </c>
      <c r="I92" s="4">
        <v>0</v>
      </c>
      <c r="K92" s="4">
        <v>200000</v>
      </c>
      <c r="M92" s="4">
        <v>19845214435</v>
      </c>
      <c r="O92" s="4">
        <v>13824400000</v>
      </c>
      <c r="Q92" s="4">
        <v>6020814435</v>
      </c>
    </row>
    <row r="93" spans="1:17" ht="22.5" x14ac:dyDescent="0.55000000000000004">
      <c r="A93" s="3" t="s">
        <v>81</v>
      </c>
      <c r="C93" s="4">
        <v>0</v>
      </c>
      <c r="E93" s="4">
        <v>0</v>
      </c>
      <c r="G93" s="4">
        <v>0</v>
      </c>
      <c r="I93" s="4">
        <v>0</v>
      </c>
      <c r="K93" s="4">
        <v>200000</v>
      </c>
      <c r="M93" s="4">
        <v>4035189588</v>
      </c>
      <c r="O93" s="4">
        <v>5445405861</v>
      </c>
      <c r="Q93" s="4">
        <v>-1410216273</v>
      </c>
    </row>
    <row r="94" spans="1:17" ht="22.5" x14ac:dyDescent="0.55000000000000004">
      <c r="A94" s="3" t="s">
        <v>287</v>
      </c>
      <c r="C94" s="4">
        <v>0</v>
      </c>
      <c r="E94" s="4">
        <v>0</v>
      </c>
      <c r="G94" s="4">
        <v>0</v>
      </c>
      <c r="I94" s="4">
        <v>0</v>
      </c>
      <c r="K94" s="4">
        <v>1000000</v>
      </c>
      <c r="M94" s="4">
        <v>873597549138</v>
      </c>
      <c r="O94" s="4">
        <v>843343200334</v>
      </c>
      <c r="Q94" s="4">
        <v>30254348804</v>
      </c>
    </row>
    <row r="95" spans="1:17" ht="22.5" x14ac:dyDescent="0.55000000000000004">
      <c r="A95" s="3" t="s">
        <v>288</v>
      </c>
      <c r="C95" s="4">
        <v>0</v>
      </c>
      <c r="E95" s="4">
        <v>0</v>
      </c>
      <c r="G95" s="4">
        <v>0</v>
      </c>
      <c r="I95" s="4">
        <v>0</v>
      </c>
      <c r="K95" s="4">
        <v>400000</v>
      </c>
      <c r="M95" s="4">
        <v>399509966460</v>
      </c>
      <c r="O95" s="4">
        <v>388243089503</v>
      </c>
      <c r="Q95" s="4">
        <v>11266876957</v>
      </c>
    </row>
    <row r="96" spans="1:17" ht="22.5" x14ac:dyDescent="0.55000000000000004">
      <c r="A96" s="3" t="s">
        <v>117</v>
      </c>
      <c r="C96" s="4">
        <v>0</v>
      </c>
      <c r="E96" s="4">
        <v>0</v>
      </c>
      <c r="G96" s="4">
        <v>0</v>
      </c>
      <c r="I96" s="4">
        <v>0</v>
      </c>
      <c r="K96" s="4">
        <v>32134</v>
      </c>
      <c r="M96" s="4">
        <v>26217266077</v>
      </c>
      <c r="O96" s="4">
        <v>25771359122</v>
      </c>
      <c r="Q96" s="4">
        <v>445906955</v>
      </c>
    </row>
    <row r="97" spans="1:17" ht="22.5" x14ac:dyDescent="0.55000000000000004">
      <c r="A97" s="3" t="s">
        <v>114</v>
      </c>
      <c r="C97" s="4">
        <v>0</v>
      </c>
      <c r="E97" s="4">
        <v>0</v>
      </c>
      <c r="G97" s="4">
        <v>0</v>
      </c>
      <c r="I97" s="4">
        <v>0</v>
      </c>
      <c r="K97" s="4">
        <v>56609</v>
      </c>
      <c r="M97" s="4">
        <v>46920356056</v>
      </c>
      <c r="O97" s="4">
        <v>46167365512</v>
      </c>
      <c r="Q97" s="4">
        <v>752990544</v>
      </c>
    </row>
    <row r="98" spans="1:17" ht="22.5" x14ac:dyDescent="0.55000000000000004">
      <c r="A98" s="3" t="s">
        <v>194</v>
      </c>
      <c r="C98" s="4">
        <v>0</v>
      </c>
      <c r="E98" s="4">
        <v>0</v>
      </c>
      <c r="G98" s="4">
        <v>0</v>
      </c>
      <c r="I98" s="4">
        <v>0</v>
      </c>
      <c r="K98" s="4">
        <v>70000</v>
      </c>
      <c r="M98" s="4">
        <v>70000000000</v>
      </c>
      <c r="O98" s="4">
        <v>69387381257</v>
      </c>
      <c r="Q98" s="4">
        <v>612618743</v>
      </c>
    </row>
    <row r="99" spans="1:17" ht="22.5" x14ac:dyDescent="0.55000000000000004">
      <c r="A99" s="3" t="s">
        <v>289</v>
      </c>
      <c r="C99" s="4">
        <v>0</v>
      </c>
      <c r="E99" s="4">
        <v>0</v>
      </c>
      <c r="G99" s="4">
        <v>0</v>
      </c>
      <c r="I99" s="4">
        <v>0</v>
      </c>
      <c r="K99" s="4">
        <v>11207</v>
      </c>
      <c r="M99" s="4">
        <v>11207000000</v>
      </c>
      <c r="O99" s="4">
        <v>10534396172</v>
      </c>
      <c r="Q99" s="4">
        <v>672603828</v>
      </c>
    </row>
    <row r="100" spans="1:17" ht="22.5" x14ac:dyDescent="0.55000000000000004">
      <c r="A100" s="3" t="s">
        <v>290</v>
      </c>
      <c r="C100" s="4">
        <v>0</v>
      </c>
      <c r="E100" s="4">
        <v>0</v>
      </c>
      <c r="G100" s="4">
        <v>0</v>
      </c>
      <c r="I100" s="4">
        <v>0</v>
      </c>
      <c r="K100" s="4">
        <v>15000</v>
      </c>
      <c r="M100" s="4">
        <v>15000000000</v>
      </c>
      <c r="O100" s="4">
        <v>14020238371</v>
      </c>
      <c r="Q100" s="4">
        <v>979761629</v>
      </c>
    </row>
    <row r="101" spans="1:17" ht="22.5" x14ac:dyDescent="0.55000000000000004">
      <c r="A101" s="3" t="s">
        <v>291</v>
      </c>
      <c r="C101" s="4">
        <v>0</v>
      </c>
      <c r="E101" s="4">
        <v>0</v>
      </c>
      <c r="G101" s="4">
        <v>0</v>
      </c>
      <c r="I101" s="4">
        <v>0</v>
      </c>
      <c r="K101" s="4">
        <v>29438</v>
      </c>
      <c r="M101" s="4">
        <v>28211409538</v>
      </c>
      <c r="O101" s="4">
        <v>26204017079</v>
      </c>
      <c r="Q101" s="4">
        <v>2007392459</v>
      </c>
    </row>
    <row r="102" spans="1:17" ht="22.5" x14ac:dyDescent="0.55000000000000004">
      <c r="A102" s="3" t="s">
        <v>292</v>
      </c>
      <c r="C102" s="4">
        <v>0</v>
      </c>
      <c r="E102" s="4">
        <v>0</v>
      </c>
      <c r="G102" s="4">
        <v>0</v>
      </c>
      <c r="I102" s="4">
        <v>0</v>
      </c>
      <c r="K102" s="4">
        <v>15762</v>
      </c>
      <c r="M102" s="4">
        <v>15762000000</v>
      </c>
      <c r="O102" s="4">
        <v>14139103222</v>
      </c>
      <c r="Q102" s="4">
        <v>1622896778</v>
      </c>
    </row>
    <row r="103" spans="1:17" ht="22.5" x14ac:dyDescent="0.55000000000000004">
      <c r="A103" s="3" t="s">
        <v>293</v>
      </c>
      <c r="C103" s="4">
        <v>0</v>
      </c>
      <c r="E103" s="4">
        <v>0</v>
      </c>
      <c r="G103" s="4">
        <v>0</v>
      </c>
      <c r="I103" s="4">
        <v>0</v>
      </c>
      <c r="K103" s="4">
        <v>5000</v>
      </c>
      <c r="M103" s="4">
        <v>5000000000</v>
      </c>
      <c r="O103" s="4">
        <v>4773719606</v>
      </c>
      <c r="Q103" s="4">
        <v>226280394</v>
      </c>
    </row>
    <row r="104" spans="1:17" ht="22.5" x14ac:dyDescent="0.55000000000000004">
      <c r="A104" s="3" t="s">
        <v>294</v>
      </c>
      <c r="C104" s="4">
        <v>0</v>
      </c>
      <c r="E104" s="4">
        <v>0</v>
      </c>
      <c r="G104" s="4">
        <v>0</v>
      </c>
      <c r="I104" s="4">
        <v>0</v>
      </c>
      <c r="K104" s="4">
        <v>15300</v>
      </c>
      <c r="M104" s="4">
        <v>15300000000</v>
      </c>
      <c r="O104" s="4">
        <v>13339273618</v>
      </c>
      <c r="Q104" s="4">
        <v>1960726382</v>
      </c>
    </row>
    <row r="105" spans="1:17" ht="22.5" x14ac:dyDescent="0.55000000000000004">
      <c r="A105" s="3" t="s">
        <v>295</v>
      </c>
      <c r="C105" s="4">
        <v>0</v>
      </c>
      <c r="E105" s="4">
        <v>0</v>
      </c>
      <c r="G105" s="4">
        <v>0</v>
      </c>
      <c r="I105" s="4">
        <v>0</v>
      </c>
      <c r="K105" s="4">
        <v>5051</v>
      </c>
      <c r="M105" s="4">
        <v>5051000000</v>
      </c>
      <c r="O105" s="4">
        <v>4884588186</v>
      </c>
      <c r="Q105" s="4">
        <v>166411814</v>
      </c>
    </row>
    <row r="106" spans="1:17" ht="22.5" x14ac:dyDescent="0.55000000000000004">
      <c r="A106" s="3" t="s">
        <v>296</v>
      </c>
      <c r="C106" s="4">
        <v>0</v>
      </c>
      <c r="E106" s="4">
        <v>0</v>
      </c>
      <c r="G106" s="4">
        <v>0</v>
      </c>
      <c r="I106" s="4">
        <v>0</v>
      </c>
      <c r="K106" s="4">
        <v>20000</v>
      </c>
      <c r="M106" s="4">
        <v>20000000000</v>
      </c>
      <c r="O106" s="4">
        <v>18163407285</v>
      </c>
      <c r="Q106" s="4">
        <v>1836592715</v>
      </c>
    </row>
    <row r="107" spans="1:17" ht="22.5" x14ac:dyDescent="0.55000000000000004">
      <c r="A107" s="3" t="s">
        <v>297</v>
      </c>
      <c r="C107" s="4">
        <v>0</v>
      </c>
      <c r="E107" s="4">
        <v>0</v>
      </c>
      <c r="G107" s="4">
        <v>0</v>
      </c>
      <c r="I107" s="4">
        <v>0</v>
      </c>
      <c r="K107" s="4">
        <v>19151</v>
      </c>
      <c r="M107" s="4">
        <v>19151000000</v>
      </c>
      <c r="O107" s="4">
        <v>17984546272</v>
      </c>
      <c r="Q107" s="4">
        <v>1166453728</v>
      </c>
    </row>
    <row r="108" spans="1:17" ht="22.5" x14ac:dyDescent="0.55000000000000004">
      <c r="A108" s="3" t="s">
        <v>298</v>
      </c>
      <c r="C108" s="4">
        <v>0</v>
      </c>
      <c r="E108" s="4">
        <v>0</v>
      </c>
      <c r="G108" s="4">
        <v>0</v>
      </c>
      <c r="I108" s="4">
        <v>0</v>
      </c>
      <c r="K108" s="4">
        <v>90691</v>
      </c>
      <c r="M108" s="4">
        <v>90691000000</v>
      </c>
      <c r="O108" s="4">
        <v>79417768724</v>
      </c>
      <c r="Q108" s="4">
        <v>11273231276</v>
      </c>
    </row>
    <row r="109" spans="1:17" ht="22.5" x14ac:dyDescent="0.55000000000000004">
      <c r="A109" s="3" t="s">
        <v>299</v>
      </c>
      <c r="C109" s="4">
        <v>0</v>
      </c>
      <c r="E109" s="4">
        <v>0</v>
      </c>
      <c r="G109" s="4">
        <v>0</v>
      </c>
      <c r="I109" s="4">
        <v>0</v>
      </c>
      <c r="K109" s="4">
        <v>38123</v>
      </c>
      <c r="M109" s="4">
        <v>38123000000</v>
      </c>
      <c r="O109" s="4">
        <v>34087371935</v>
      </c>
      <c r="Q109" s="4">
        <v>4035628065</v>
      </c>
    </row>
    <row r="110" spans="1:17" ht="22.5" x14ac:dyDescent="0.55000000000000004">
      <c r="A110" s="3" t="s">
        <v>300</v>
      </c>
      <c r="C110" s="4">
        <v>0</v>
      </c>
      <c r="E110" s="4">
        <v>0</v>
      </c>
      <c r="G110" s="4">
        <v>0</v>
      </c>
      <c r="I110" s="4">
        <v>0</v>
      </c>
      <c r="K110" s="4">
        <v>5000</v>
      </c>
      <c r="M110" s="4">
        <v>5000000000</v>
      </c>
      <c r="O110" s="4">
        <v>4744989814</v>
      </c>
      <c r="Q110" s="4">
        <v>255010186</v>
      </c>
    </row>
    <row r="111" spans="1:17" ht="22.5" x14ac:dyDescent="0.55000000000000004">
      <c r="A111" s="3" t="s">
        <v>301</v>
      </c>
      <c r="C111" s="4">
        <v>0</v>
      </c>
      <c r="E111" s="4">
        <v>0</v>
      </c>
      <c r="G111" s="4">
        <v>0</v>
      </c>
      <c r="I111" s="4">
        <v>0</v>
      </c>
      <c r="K111" s="4">
        <v>15472</v>
      </c>
      <c r="M111" s="4">
        <v>15472000000</v>
      </c>
      <c r="O111" s="4">
        <v>14748532279</v>
      </c>
      <c r="Q111" s="4">
        <v>723467721</v>
      </c>
    </row>
    <row r="112" spans="1:17" ht="22.5" x14ac:dyDescent="0.55000000000000004">
      <c r="A112" s="3" t="s">
        <v>190</v>
      </c>
      <c r="C112" s="4">
        <v>0</v>
      </c>
      <c r="E112" s="4">
        <v>0</v>
      </c>
      <c r="G112" s="4">
        <v>0</v>
      </c>
      <c r="I112" s="4">
        <v>0</v>
      </c>
      <c r="K112" s="4">
        <v>25000</v>
      </c>
      <c r="M112" s="4">
        <v>25000000000</v>
      </c>
      <c r="O112" s="4">
        <v>25004531250</v>
      </c>
      <c r="Q112" s="4">
        <v>-4531250</v>
      </c>
    </row>
    <row r="113" spans="1:17" ht="22.5" x14ac:dyDescent="0.55000000000000004">
      <c r="A113" s="3" t="s">
        <v>302</v>
      </c>
      <c r="C113" s="4">
        <v>0</v>
      </c>
      <c r="E113" s="4">
        <v>0</v>
      </c>
      <c r="G113" s="4">
        <v>0</v>
      </c>
      <c r="I113" s="4">
        <v>0</v>
      </c>
      <c r="K113" s="4">
        <v>66513</v>
      </c>
      <c r="M113" s="4">
        <v>66513000000</v>
      </c>
      <c r="O113" s="4">
        <v>60041242271</v>
      </c>
      <c r="Q113" s="4">
        <v>6471757729</v>
      </c>
    </row>
    <row r="114" spans="1:17" ht="22.5" x14ac:dyDescent="0.55000000000000004">
      <c r="A114" s="3" t="s">
        <v>303</v>
      </c>
      <c r="C114" s="4">
        <v>0</v>
      </c>
      <c r="E114" s="4">
        <v>0</v>
      </c>
      <c r="G114" s="4">
        <v>0</v>
      </c>
      <c r="I114" s="4">
        <v>0</v>
      </c>
      <c r="K114" s="4">
        <v>185118</v>
      </c>
      <c r="M114" s="4">
        <v>181294691559</v>
      </c>
      <c r="O114" s="4">
        <v>161341829901</v>
      </c>
      <c r="Q114" s="4">
        <v>19952861658</v>
      </c>
    </row>
    <row r="115" spans="1:17" ht="22.5" x14ac:dyDescent="0.55000000000000004">
      <c r="A115" s="3" t="s">
        <v>146</v>
      </c>
      <c r="C115" s="4">
        <v>0</v>
      </c>
      <c r="E115" s="4">
        <v>0</v>
      </c>
      <c r="G115" s="4">
        <v>0</v>
      </c>
      <c r="I115" s="4">
        <v>0</v>
      </c>
      <c r="K115" s="4">
        <v>600000</v>
      </c>
      <c r="M115" s="4">
        <v>575964500000</v>
      </c>
      <c r="O115" s="4">
        <v>575952499999</v>
      </c>
      <c r="Q115" s="4">
        <v>12000001</v>
      </c>
    </row>
    <row r="116" spans="1:17" ht="22.5" x14ac:dyDescent="0.55000000000000004">
      <c r="A116" s="3" t="s">
        <v>192</v>
      </c>
      <c r="C116" s="4">
        <v>0</v>
      </c>
      <c r="E116" s="4">
        <v>0</v>
      </c>
      <c r="G116" s="4">
        <v>0</v>
      </c>
      <c r="I116" s="4">
        <v>0</v>
      </c>
      <c r="K116" s="4">
        <v>130000</v>
      </c>
      <c r="M116" s="4">
        <v>130000000000</v>
      </c>
      <c r="O116" s="4">
        <v>129976437500</v>
      </c>
      <c r="Q116" s="4">
        <v>23562500</v>
      </c>
    </row>
    <row r="117" spans="1:17" ht="22.5" thickBot="1" x14ac:dyDescent="0.55000000000000004">
      <c r="E117" s="5">
        <f>SUM(E8:E116)</f>
        <v>512879278544</v>
      </c>
      <c r="G117" s="5">
        <f>SUM(G8:G116)</f>
        <v>692802824323</v>
      </c>
      <c r="I117" s="5">
        <f>SUM(I8:I116)</f>
        <v>-179923545779</v>
      </c>
      <c r="M117" s="5">
        <f>SUM(M8:M116)</f>
        <v>7801748712776</v>
      </c>
      <c r="O117" s="5">
        <f>SUM(O8:O116)</f>
        <v>7539792055802</v>
      </c>
      <c r="Q117" s="5">
        <f>SUM(Q8:Q116)</f>
        <v>261956656974</v>
      </c>
    </row>
    <row r="118" spans="1:17" ht="22.5" thickTop="1" x14ac:dyDescent="0.5"/>
    <row r="120" spans="1:17" x14ac:dyDescent="0.5">
      <c r="I120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3"/>
  <sheetViews>
    <sheetView rightToLeft="1" topLeftCell="A37" workbookViewId="0">
      <selection activeCell="A44" sqref="A44:XFD44"/>
    </sheetView>
  </sheetViews>
  <sheetFormatPr defaultRowHeight="21.75" x14ac:dyDescent="0.5"/>
  <cols>
    <col min="1" max="1" width="39.2851562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9.42578125" style="2" bestFit="1" customWidth="1"/>
    <col min="8" max="8" width="1" style="2" customWidth="1"/>
    <col min="9" max="9" width="19.42578125" style="2" bestFit="1" customWidth="1"/>
    <col min="10" max="10" width="1" style="2" customWidth="1"/>
    <col min="11" max="11" width="24.8554687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2.42578125" style="2" bestFit="1" customWidth="1"/>
    <col min="16" max="16" width="1" style="2" customWidth="1"/>
    <col min="17" max="17" width="19.42578125" style="2" bestFit="1" customWidth="1"/>
    <col min="18" max="18" width="1" style="2" customWidth="1"/>
    <col min="19" max="19" width="19.42578125" style="2" bestFit="1" customWidth="1"/>
    <col min="20" max="20" width="1" style="2" customWidth="1"/>
    <col min="21" max="21" width="24.855468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2.5" x14ac:dyDescent="0.5">
      <c r="A3" s="13" t="s">
        <v>180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22.5" x14ac:dyDescent="0.5">
      <c r="A6" s="15" t="s">
        <v>3</v>
      </c>
      <c r="C6" s="11" t="s">
        <v>182</v>
      </c>
      <c r="D6" s="11" t="s">
        <v>182</v>
      </c>
      <c r="E6" s="11" t="s">
        <v>182</v>
      </c>
      <c r="F6" s="11" t="s">
        <v>182</v>
      </c>
      <c r="G6" s="11" t="s">
        <v>182</v>
      </c>
      <c r="H6" s="11" t="s">
        <v>182</v>
      </c>
      <c r="I6" s="11" t="s">
        <v>182</v>
      </c>
      <c r="J6" s="11" t="s">
        <v>182</v>
      </c>
      <c r="K6" s="11" t="s">
        <v>182</v>
      </c>
      <c r="M6" s="11" t="s">
        <v>183</v>
      </c>
      <c r="N6" s="11" t="s">
        <v>183</v>
      </c>
      <c r="O6" s="11" t="s">
        <v>183</v>
      </c>
      <c r="P6" s="11" t="s">
        <v>183</v>
      </c>
      <c r="Q6" s="11" t="s">
        <v>183</v>
      </c>
      <c r="R6" s="11" t="s">
        <v>183</v>
      </c>
      <c r="S6" s="11" t="s">
        <v>183</v>
      </c>
      <c r="T6" s="11" t="s">
        <v>183</v>
      </c>
      <c r="U6" s="11" t="s">
        <v>183</v>
      </c>
    </row>
    <row r="7" spans="1:21" ht="22.5" x14ac:dyDescent="0.5">
      <c r="A7" s="16" t="s">
        <v>3</v>
      </c>
      <c r="C7" s="14" t="s">
        <v>304</v>
      </c>
      <c r="E7" s="14" t="s">
        <v>305</v>
      </c>
      <c r="G7" s="14" t="s">
        <v>306</v>
      </c>
      <c r="I7" s="14" t="s">
        <v>170</v>
      </c>
      <c r="K7" s="14" t="s">
        <v>307</v>
      </c>
      <c r="M7" s="14" t="s">
        <v>304</v>
      </c>
      <c r="O7" s="14" t="s">
        <v>305</v>
      </c>
      <c r="Q7" s="14" t="s">
        <v>306</v>
      </c>
      <c r="S7" s="14" t="s">
        <v>170</v>
      </c>
      <c r="U7" s="14" t="s">
        <v>307</v>
      </c>
    </row>
    <row r="8" spans="1:21" x14ac:dyDescent="0.5">
      <c r="A8" s="2" t="s">
        <v>319</v>
      </c>
      <c r="C8" s="4">
        <v>918</v>
      </c>
      <c r="E8" s="2">
        <v>0</v>
      </c>
      <c r="G8" s="2">
        <v>0</v>
      </c>
      <c r="I8" s="4">
        <f t="shared" ref="I8:I39" si="0">C8+E8+G8</f>
        <v>918</v>
      </c>
      <c r="K8" s="6">
        <f>I8/$I$122</f>
        <v>5.2082411934458728E-10</v>
      </c>
      <c r="M8" s="2">
        <v>0</v>
      </c>
      <c r="O8" s="2">
        <v>0</v>
      </c>
      <c r="Q8" s="2">
        <v>0</v>
      </c>
      <c r="S8" s="4">
        <f>M8+O8+Q8</f>
        <v>0</v>
      </c>
      <c r="U8" s="6">
        <f>S8/$S$122</f>
        <v>0</v>
      </c>
    </row>
    <row r="9" spans="1:21" x14ac:dyDescent="0.5">
      <c r="A9" s="2" t="s">
        <v>286</v>
      </c>
      <c r="C9" s="4">
        <v>0</v>
      </c>
      <c r="E9" s="4">
        <v>0</v>
      </c>
      <c r="G9" s="4">
        <v>0</v>
      </c>
      <c r="I9" s="4">
        <f t="shared" si="0"/>
        <v>0</v>
      </c>
      <c r="K9" s="6">
        <f t="shared" ref="K9:K73" si="1">I9/$I$122</f>
        <v>0</v>
      </c>
      <c r="M9" s="4">
        <v>0</v>
      </c>
      <c r="O9" s="4">
        <v>0</v>
      </c>
      <c r="Q9" s="4">
        <v>253467186</v>
      </c>
      <c r="S9" s="4">
        <f t="shared" ref="S9:S73" si="2">M9+O9+Q9</f>
        <v>253467186</v>
      </c>
      <c r="U9" s="6">
        <f t="shared" ref="U9:U73" si="3">S9/$S$122</f>
        <v>8.5280873128566325E-5</v>
      </c>
    </row>
    <row r="10" spans="1:21" x14ac:dyDescent="0.5">
      <c r="A10" s="2" t="s">
        <v>271</v>
      </c>
      <c r="C10" s="4">
        <v>0</v>
      </c>
      <c r="E10" s="4">
        <v>0</v>
      </c>
      <c r="G10" s="4">
        <v>0</v>
      </c>
      <c r="I10" s="4">
        <f t="shared" si="0"/>
        <v>0</v>
      </c>
      <c r="K10" s="6">
        <f t="shared" si="1"/>
        <v>0</v>
      </c>
      <c r="M10" s="4">
        <v>0</v>
      </c>
      <c r="O10" s="4">
        <v>0</v>
      </c>
      <c r="Q10" s="4">
        <v>-1342988682</v>
      </c>
      <c r="S10" s="4">
        <f t="shared" si="2"/>
        <v>-1342988682</v>
      </c>
      <c r="U10" s="6">
        <f t="shared" si="3"/>
        <v>-4.5185828276304965E-4</v>
      </c>
    </row>
    <row r="11" spans="1:21" x14ac:dyDescent="0.5">
      <c r="A11" s="2" t="s">
        <v>15</v>
      </c>
      <c r="C11" s="4">
        <v>0</v>
      </c>
      <c r="E11" s="4">
        <v>7469689320</v>
      </c>
      <c r="G11" s="4">
        <v>0</v>
      </c>
      <c r="I11" s="4">
        <f t="shared" si="0"/>
        <v>7469689320</v>
      </c>
      <c r="K11" s="6">
        <f t="shared" si="1"/>
        <v>4.2379023549745853E-3</v>
      </c>
      <c r="M11" s="4">
        <v>727200000</v>
      </c>
      <c r="O11" s="4">
        <v>-157586349211</v>
      </c>
      <c r="Q11" s="4">
        <v>-3800256331</v>
      </c>
      <c r="S11" s="4">
        <f t="shared" si="2"/>
        <v>-160659405542</v>
      </c>
      <c r="U11" s="6">
        <f t="shared" si="3"/>
        <v>-5.4055022258140302E-2</v>
      </c>
    </row>
    <row r="12" spans="1:21" x14ac:dyDescent="0.5">
      <c r="A12" s="2" t="s">
        <v>16</v>
      </c>
      <c r="C12" s="4">
        <v>0</v>
      </c>
      <c r="E12" s="4">
        <v>-3532202732</v>
      </c>
      <c r="G12" s="4">
        <v>0</v>
      </c>
      <c r="I12" s="4">
        <f t="shared" si="0"/>
        <v>-3532202732</v>
      </c>
      <c r="K12" s="6">
        <f t="shared" si="1"/>
        <v>-2.0039829817434045E-3</v>
      </c>
      <c r="M12" s="4">
        <v>831633968</v>
      </c>
      <c r="O12" s="4">
        <v>-25251492251</v>
      </c>
      <c r="Q12" s="4">
        <v>-4182975115</v>
      </c>
      <c r="S12" s="4">
        <f t="shared" si="2"/>
        <v>-28602833398</v>
      </c>
      <c r="U12" s="6">
        <f t="shared" si="3"/>
        <v>-9.623630753261914E-3</v>
      </c>
    </row>
    <row r="13" spans="1:21" x14ac:dyDescent="0.5">
      <c r="A13" s="2" t="s">
        <v>17</v>
      </c>
      <c r="C13" s="4">
        <v>0</v>
      </c>
      <c r="E13" s="4">
        <v>2779363800</v>
      </c>
      <c r="G13" s="4">
        <v>0</v>
      </c>
      <c r="I13" s="4">
        <f t="shared" si="0"/>
        <v>2779363800</v>
      </c>
      <c r="K13" s="6">
        <f t="shared" si="1"/>
        <v>1.5768624220841238E-3</v>
      </c>
      <c r="M13" s="4">
        <v>1680000000</v>
      </c>
      <c r="O13" s="4">
        <v>-3040381740</v>
      </c>
      <c r="Q13" s="4">
        <v>0</v>
      </c>
      <c r="S13" s="4">
        <f t="shared" si="2"/>
        <v>-1360381740</v>
      </c>
      <c r="U13" s="6">
        <f t="shared" si="3"/>
        <v>-4.5771030327909309E-4</v>
      </c>
    </row>
    <row r="14" spans="1:21" x14ac:dyDescent="0.5">
      <c r="A14" s="2" t="s">
        <v>18</v>
      </c>
      <c r="C14" s="4">
        <v>0</v>
      </c>
      <c r="E14" s="4">
        <v>-1937785689</v>
      </c>
      <c r="G14" s="4">
        <v>0</v>
      </c>
      <c r="I14" s="4">
        <f t="shared" si="0"/>
        <v>-1937785689</v>
      </c>
      <c r="K14" s="6">
        <f t="shared" si="1"/>
        <v>-1.0993959966797051E-3</v>
      </c>
      <c r="M14" s="4">
        <v>20988149600</v>
      </c>
      <c r="O14" s="4">
        <v>-4186878051</v>
      </c>
      <c r="Q14" s="4">
        <v>896212879</v>
      </c>
      <c r="S14" s="4">
        <f t="shared" si="2"/>
        <v>17697484428</v>
      </c>
      <c r="U14" s="6">
        <f t="shared" si="3"/>
        <v>5.954446995750551E-3</v>
      </c>
    </row>
    <row r="15" spans="1:21" x14ac:dyDescent="0.5">
      <c r="A15" s="2" t="s">
        <v>280</v>
      </c>
      <c r="C15" s="4">
        <v>0</v>
      </c>
      <c r="E15" s="4">
        <v>0</v>
      </c>
      <c r="G15" s="4">
        <v>0</v>
      </c>
      <c r="I15" s="4">
        <f t="shared" si="0"/>
        <v>0</v>
      </c>
      <c r="K15" s="6">
        <f t="shared" si="1"/>
        <v>0</v>
      </c>
      <c r="M15" s="4">
        <v>0</v>
      </c>
      <c r="O15" s="4">
        <v>0</v>
      </c>
      <c r="Q15" s="4">
        <v>139337007</v>
      </c>
      <c r="S15" s="4">
        <f t="shared" si="2"/>
        <v>139337007</v>
      </c>
      <c r="U15" s="6">
        <f t="shared" si="3"/>
        <v>4.6880946617212844E-5</v>
      </c>
    </row>
    <row r="16" spans="1:21" x14ac:dyDescent="0.5">
      <c r="A16" s="2" t="s">
        <v>19</v>
      </c>
      <c r="C16" s="4">
        <v>0</v>
      </c>
      <c r="E16" s="4">
        <v>17098903323</v>
      </c>
      <c r="G16" s="4">
        <v>0</v>
      </c>
      <c r="I16" s="4">
        <f t="shared" si="0"/>
        <v>17098903323</v>
      </c>
      <c r="K16" s="6">
        <f t="shared" si="1"/>
        <v>9.7010035566009942E-3</v>
      </c>
      <c r="M16" s="4">
        <v>15400004564</v>
      </c>
      <c r="O16" s="4">
        <v>41737367727</v>
      </c>
      <c r="Q16" s="4">
        <v>3789685177</v>
      </c>
      <c r="S16" s="4">
        <f t="shared" si="2"/>
        <v>60927057468</v>
      </c>
      <c r="U16" s="6">
        <f t="shared" si="3"/>
        <v>2.0499350389384829E-2</v>
      </c>
    </row>
    <row r="17" spans="1:21" x14ac:dyDescent="0.5">
      <c r="A17" s="2" t="s">
        <v>20</v>
      </c>
      <c r="C17" s="4">
        <v>0</v>
      </c>
      <c r="E17" s="4">
        <v>30537698622</v>
      </c>
      <c r="G17" s="4">
        <v>0</v>
      </c>
      <c r="I17" s="4">
        <f t="shared" si="0"/>
        <v>30537698622</v>
      </c>
      <c r="K17" s="6">
        <f t="shared" si="1"/>
        <v>1.7325457507204323E-2</v>
      </c>
      <c r="M17" s="4">
        <v>42275820375</v>
      </c>
      <c r="O17" s="4">
        <v>74781156731</v>
      </c>
      <c r="Q17" s="4">
        <v>15872824039</v>
      </c>
      <c r="S17" s="4">
        <f t="shared" si="2"/>
        <v>132929801145</v>
      </c>
      <c r="U17" s="6">
        <f t="shared" si="3"/>
        <v>4.4725195735799486E-2</v>
      </c>
    </row>
    <row r="18" spans="1:21" x14ac:dyDescent="0.5">
      <c r="A18" s="2" t="s">
        <v>21</v>
      </c>
      <c r="C18" s="4">
        <v>0</v>
      </c>
      <c r="E18" s="4">
        <v>7637097419</v>
      </c>
      <c r="G18" s="4">
        <v>0</v>
      </c>
      <c r="I18" s="4">
        <f t="shared" si="0"/>
        <v>7637097419</v>
      </c>
      <c r="K18" s="6">
        <f t="shared" si="1"/>
        <v>4.3328807599123048E-3</v>
      </c>
      <c r="M18" s="4">
        <v>80418252690</v>
      </c>
      <c r="O18" s="4">
        <v>7357709264</v>
      </c>
      <c r="Q18" s="4">
        <v>0</v>
      </c>
      <c r="S18" s="4">
        <f t="shared" si="2"/>
        <v>87775961954</v>
      </c>
      <c r="U18" s="6">
        <f t="shared" si="3"/>
        <v>2.9532859038948492E-2</v>
      </c>
    </row>
    <row r="19" spans="1:21" x14ac:dyDescent="0.5">
      <c r="A19" s="2" t="s">
        <v>22</v>
      </c>
      <c r="C19" s="4">
        <v>0</v>
      </c>
      <c r="E19" s="4">
        <v>51463970281</v>
      </c>
      <c r="G19" s="4">
        <v>204671715</v>
      </c>
      <c r="I19" s="4">
        <f t="shared" si="0"/>
        <v>51668641996</v>
      </c>
      <c r="K19" s="6">
        <f t="shared" si="1"/>
        <v>2.93140250166639E-2</v>
      </c>
      <c r="M19" s="4">
        <v>97247</v>
      </c>
      <c r="O19" s="4">
        <v>62988894960</v>
      </c>
      <c r="Q19" s="4">
        <v>6803597092</v>
      </c>
      <c r="S19" s="4">
        <f t="shared" si="2"/>
        <v>69792589299</v>
      </c>
      <c r="U19" s="6">
        <f t="shared" si="3"/>
        <v>2.3482222875674939E-2</v>
      </c>
    </row>
    <row r="20" spans="1:21" x14ac:dyDescent="0.5">
      <c r="A20" s="2" t="s">
        <v>321</v>
      </c>
      <c r="C20" s="2">
        <v>0</v>
      </c>
      <c r="E20" s="2">
        <v>0</v>
      </c>
      <c r="G20" s="2">
        <v>0</v>
      </c>
      <c r="I20" s="4">
        <f t="shared" si="0"/>
        <v>0</v>
      </c>
      <c r="K20" s="6">
        <f t="shared" si="1"/>
        <v>0</v>
      </c>
      <c r="M20" s="2">
        <v>0</v>
      </c>
      <c r="O20" s="2">
        <v>0</v>
      </c>
      <c r="Q20" s="2">
        <v>0</v>
      </c>
      <c r="S20" s="4">
        <f t="shared" si="2"/>
        <v>0</v>
      </c>
      <c r="U20" s="6">
        <f t="shared" si="3"/>
        <v>0</v>
      </c>
    </row>
    <row r="21" spans="1:21" x14ac:dyDescent="0.5">
      <c r="A21" s="2" t="s">
        <v>93</v>
      </c>
      <c r="C21" s="4">
        <v>0</v>
      </c>
      <c r="E21" s="4">
        <v>-331820400</v>
      </c>
      <c r="G21" s="4">
        <v>0</v>
      </c>
      <c r="I21" s="4">
        <f t="shared" si="0"/>
        <v>-331820400</v>
      </c>
      <c r="K21" s="6">
        <f t="shared" si="1"/>
        <v>-1.8825715425987877E-4</v>
      </c>
      <c r="M21" s="4">
        <v>0</v>
      </c>
      <c r="O21" s="4">
        <v>-331820400</v>
      </c>
      <c r="Q21" s="4">
        <v>0</v>
      </c>
      <c r="S21" s="4">
        <f t="shared" si="2"/>
        <v>-331820400</v>
      </c>
      <c r="U21" s="6">
        <f t="shared" si="3"/>
        <v>-1.1164338027514982E-4</v>
      </c>
    </row>
    <row r="22" spans="1:21" x14ac:dyDescent="0.5">
      <c r="A22" s="2" t="s">
        <v>23</v>
      </c>
      <c r="C22" s="4">
        <v>0</v>
      </c>
      <c r="E22" s="4">
        <v>-1577855565</v>
      </c>
      <c r="G22" s="4">
        <v>0</v>
      </c>
      <c r="I22" s="4">
        <f t="shared" si="0"/>
        <v>-1577855565</v>
      </c>
      <c r="K22" s="6">
        <f t="shared" si="1"/>
        <v>-8.9519088790204933E-4</v>
      </c>
      <c r="M22" s="4">
        <v>9531730950</v>
      </c>
      <c r="O22" s="4">
        <v>40185564705</v>
      </c>
      <c r="Q22" s="4">
        <v>6793005561</v>
      </c>
      <c r="S22" s="4">
        <f t="shared" si="2"/>
        <v>56510301216</v>
      </c>
      <c r="U22" s="6">
        <f t="shared" si="3"/>
        <v>1.9013300713642527E-2</v>
      </c>
    </row>
    <row r="23" spans="1:21" x14ac:dyDescent="0.5">
      <c r="A23" s="2" t="s">
        <v>24</v>
      </c>
      <c r="C23" s="4">
        <v>0</v>
      </c>
      <c r="E23" s="4">
        <v>15488846481</v>
      </c>
      <c r="G23" s="4">
        <v>0</v>
      </c>
      <c r="I23" s="4">
        <f t="shared" si="0"/>
        <v>15488846481</v>
      </c>
      <c r="K23" s="6">
        <f t="shared" si="1"/>
        <v>8.7875433857628922E-3</v>
      </c>
      <c r="M23" s="4">
        <v>48000000000</v>
      </c>
      <c r="O23" s="4">
        <v>74949726570</v>
      </c>
      <c r="Q23" s="4">
        <v>1158260720</v>
      </c>
      <c r="S23" s="4">
        <f t="shared" si="2"/>
        <v>124107987290</v>
      </c>
      <c r="U23" s="6">
        <f t="shared" si="3"/>
        <v>4.1757032479621294E-2</v>
      </c>
    </row>
    <row r="24" spans="1:21" x14ac:dyDescent="0.5">
      <c r="A24" s="2" t="s">
        <v>25</v>
      </c>
      <c r="C24" s="4">
        <v>0</v>
      </c>
      <c r="E24" s="4">
        <v>242279125812</v>
      </c>
      <c r="G24" s="4">
        <v>2666956520</v>
      </c>
      <c r="I24" s="4">
        <f t="shared" si="0"/>
        <v>244946082332</v>
      </c>
      <c r="K24" s="6">
        <f t="shared" si="1"/>
        <v>0.13896931113014235</v>
      </c>
      <c r="M24" s="4">
        <v>118193917500</v>
      </c>
      <c r="O24" s="4">
        <v>563347437804</v>
      </c>
      <c r="Q24" s="4">
        <v>9490298350</v>
      </c>
      <c r="S24" s="4">
        <f t="shared" si="2"/>
        <v>691031653654</v>
      </c>
      <c r="U24" s="6">
        <f t="shared" si="3"/>
        <v>0.23250261192819713</v>
      </c>
    </row>
    <row r="25" spans="1:21" x14ac:dyDescent="0.5">
      <c r="A25" s="2" t="s">
        <v>26</v>
      </c>
      <c r="C25" s="4">
        <v>0</v>
      </c>
      <c r="E25" s="4">
        <v>16958337140</v>
      </c>
      <c r="G25" s="4">
        <v>0</v>
      </c>
      <c r="I25" s="4">
        <f t="shared" si="0"/>
        <v>16958337140</v>
      </c>
      <c r="K25" s="6">
        <f t="shared" si="1"/>
        <v>9.6212538197049096E-3</v>
      </c>
      <c r="M25" s="4">
        <v>17375942220</v>
      </c>
      <c r="O25" s="4">
        <v>39199940213</v>
      </c>
      <c r="Q25" s="4">
        <v>0</v>
      </c>
      <c r="S25" s="4">
        <f t="shared" si="2"/>
        <v>56575882433</v>
      </c>
      <c r="U25" s="6">
        <f t="shared" si="3"/>
        <v>1.9035365989763096E-2</v>
      </c>
    </row>
    <row r="26" spans="1:21" x14ac:dyDescent="0.5">
      <c r="A26" s="2" t="s">
        <v>27</v>
      </c>
      <c r="C26" s="4">
        <v>0</v>
      </c>
      <c r="E26" s="4">
        <v>-292855459</v>
      </c>
      <c r="G26" s="4">
        <v>0</v>
      </c>
      <c r="I26" s="4">
        <f t="shared" si="0"/>
        <v>-292855459</v>
      </c>
      <c r="K26" s="6">
        <f t="shared" si="1"/>
        <v>-1.6615052998794107E-4</v>
      </c>
      <c r="M26" s="4">
        <v>9332258000</v>
      </c>
      <c r="O26" s="4">
        <v>1614335468</v>
      </c>
      <c r="Q26" s="4">
        <v>15453493404</v>
      </c>
      <c r="S26" s="4">
        <f t="shared" si="2"/>
        <v>26400086872</v>
      </c>
      <c r="U26" s="6">
        <f t="shared" si="3"/>
        <v>8.8825007080567866E-3</v>
      </c>
    </row>
    <row r="27" spans="1:21" x14ac:dyDescent="0.5">
      <c r="A27" s="2" t="s">
        <v>31</v>
      </c>
      <c r="C27" s="4">
        <v>0</v>
      </c>
      <c r="E27" s="4">
        <v>10167206661</v>
      </c>
      <c r="G27" s="4">
        <v>-204411782</v>
      </c>
      <c r="I27" s="4">
        <f t="shared" si="0"/>
        <v>9962794879</v>
      </c>
      <c r="K27" s="6">
        <f t="shared" si="1"/>
        <v>5.6523571558452501E-3</v>
      </c>
      <c r="M27" s="4">
        <v>20219295200</v>
      </c>
      <c r="O27" s="4">
        <v>6731769884</v>
      </c>
      <c r="Q27" s="4">
        <v>-584212303</v>
      </c>
      <c r="S27" s="4">
        <f t="shared" si="2"/>
        <v>26366852781</v>
      </c>
      <c r="U27" s="6">
        <f t="shared" si="3"/>
        <v>8.8713188570927956E-3</v>
      </c>
    </row>
    <row r="28" spans="1:21" x14ac:dyDescent="0.5">
      <c r="A28" s="2" t="s">
        <v>28</v>
      </c>
      <c r="C28" s="4">
        <v>0</v>
      </c>
      <c r="E28" s="4">
        <v>88058472786</v>
      </c>
      <c r="G28" s="4">
        <v>0</v>
      </c>
      <c r="I28" s="4">
        <f t="shared" si="0"/>
        <v>88058472786</v>
      </c>
      <c r="K28" s="6">
        <f t="shared" si="1"/>
        <v>4.9959669433113023E-2</v>
      </c>
      <c r="M28" s="4">
        <v>69154721000</v>
      </c>
      <c r="O28" s="4">
        <v>-61549870514</v>
      </c>
      <c r="Q28" s="4">
        <v>-15852015600</v>
      </c>
      <c r="S28" s="4">
        <f t="shared" si="2"/>
        <v>-8247165114</v>
      </c>
      <c r="U28" s="6">
        <f t="shared" si="3"/>
        <v>-2.7748185193383268E-3</v>
      </c>
    </row>
    <row r="29" spans="1:21" x14ac:dyDescent="0.5">
      <c r="A29" s="2" t="s">
        <v>320</v>
      </c>
      <c r="C29" s="4">
        <v>6805</v>
      </c>
      <c r="E29" s="2">
        <v>0</v>
      </c>
      <c r="G29" s="2">
        <v>0</v>
      </c>
      <c r="I29" s="4">
        <f t="shared" si="0"/>
        <v>6805</v>
      </c>
      <c r="K29" s="6">
        <f t="shared" si="1"/>
        <v>3.8607931722657045E-9</v>
      </c>
      <c r="M29" s="2">
        <v>0</v>
      </c>
      <c r="O29" s="2">
        <v>0</v>
      </c>
      <c r="Q29" s="2">
        <v>0</v>
      </c>
      <c r="S29" s="4">
        <f t="shared" si="2"/>
        <v>0</v>
      </c>
      <c r="U29" s="6">
        <f t="shared" si="3"/>
        <v>0</v>
      </c>
    </row>
    <row r="30" spans="1:21" x14ac:dyDescent="0.5">
      <c r="A30" s="2" t="s">
        <v>29</v>
      </c>
      <c r="C30" s="4">
        <v>0</v>
      </c>
      <c r="E30" s="4">
        <v>36628754400</v>
      </c>
      <c r="G30" s="4">
        <v>0</v>
      </c>
      <c r="I30" s="4">
        <f t="shared" si="0"/>
        <v>36628754400</v>
      </c>
      <c r="K30" s="6">
        <f t="shared" si="1"/>
        <v>2.0781196898768166E-2</v>
      </c>
      <c r="M30" s="4">
        <v>51000000000</v>
      </c>
      <c r="O30" s="4">
        <v>51603009850</v>
      </c>
      <c r="Q30" s="4">
        <v>8118321525</v>
      </c>
      <c r="S30" s="4">
        <f t="shared" si="2"/>
        <v>110721331375</v>
      </c>
      <c r="U30" s="6">
        <f t="shared" si="3"/>
        <v>3.7252995003532033E-2</v>
      </c>
    </row>
    <row r="31" spans="1:21" x14ac:dyDescent="0.5">
      <c r="A31" s="2" t="s">
        <v>30</v>
      </c>
      <c r="C31" s="4">
        <v>0</v>
      </c>
      <c r="E31" s="4">
        <v>43335573588</v>
      </c>
      <c r="G31" s="4">
        <v>493670376</v>
      </c>
      <c r="I31" s="4">
        <f t="shared" si="0"/>
        <v>43829243964</v>
      </c>
      <c r="K31" s="6">
        <f t="shared" si="1"/>
        <v>2.4866369704890381E-2</v>
      </c>
      <c r="M31" s="4">
        <v>85031005800</v>
      </c>
      <c r="O31" s="4">
        <v>178756792890</v>
      </c>
      <c r="Q31" s="4">
        <v>35575830121</v>
      </c>
      <c r="S31" s="4">
        <f t="shared" si="2"/>
        <v>299363628811</v>
      </c>
      <c r="U31" s="6">
        <f t="shared" si="3"/>
        <v>0.10072306419947438</v>
      </c>
    </row>
    <row r="32" spans="1:21" x14ac:dyDescent="0.5">
      <c r="A32" s="2" t="s">
        <v>32</v>
      </c>
      <c r="C32" s="4">
        <v>0</v>
      </c>
      <c r="E32" s="4">
        <v>77914250937</v>
      </c>
      <c r="G32" s="4">
        <v>0</v>
      </c>
      <c r="I32" s="4">
        <f t="shared" si="0"/>
        <v>77914250937</v>
      </c>
      <c r="K32" s="6">
        <f t="shared" si="1"/>
        <v>4.4204380314440316E-2</v>
      </c>
      <c r="M32" s="4">
        <v>13445483360</v>
      </c>
      <c r="O32" s="4">
        <v>79482994253</v>
      </c>
      <c r="Q32" s="4">
        <v>14009875340</v>
      </c>
      <c r="S32" s="4">
        <f t="shared" si="2"/>
        <v>106938352953</v>
      </c>
      <c r="U32" s="6">
        <f t="shared" si="3"/>
        <v>3.5980184475487252E-2</v>
      </c>
    </row>
    <row r="33" spans="1:21" x14ac:dyDescent="0.5">
      <c r="A33" s="2" t="s">
        <v>33</v>
      </c>
      <c r="C33" s="4">
        <v>0</v>
      </c>
      <c r="E33" s="4">
        <v>11768664462</v>
      </c>
      <c r="G33" s="4">
        <v>0</v>
      </c>
      <c r="I33" s="4">
        <f t="shared" si="0"/>
        <v>11768664462</v>
      </c>
      <c r="K33" s="6">
        <f t="shared" si="1"/>
        <v>6.6769110068443261E-3</v>
      </c>
      <c r="M33" s="4">
        <v>19096837490</v>
      </c>
      <c r="O33" s="4">
        <v>-13677803678</v>
      </c>
      <c r="Q33" s="4">
        <v>-4405017975</v>
      </c>
      <c r="S33" s="4">
        <f t="shared" si="2"/>
        <v>1014015837</v>
      </c>
      <c r="U33" s="6">
        <f t="shared" si="3"/>
        <v>3.4117298302098161E-4</v>
      </c>
    </row>
    <row r="34" spans="1:21" x14ac:dyDescent="0.5">
      <c r="A34" s="2" t="s">
        <v>34</v>
      </c>
      <c r="C34" s="4">
        <v>0</v>
      </c>
      <c r="E34" s="4">
        <v>36206121441</v>
      </c>
      <c r="G34" s="4">
        <v>779512655</v>
      </c>
      <c r="I34" s="4">
        <f t="shared" si="0"/>
        <v>36985634096</v>
      </c>
      <c r="K34" s="6">
        <f t="shared" si="1"/>
        <v>2.0983671357789044E-2</v>
      </c>
      <c r="M34" s="4">
        <v>38927760000</v>
      </c>
      <c r="O34" s="4">
        <v>196833797867</v>
      </c>
      <c r="Q34" s="4">
        <v>779512655</v>
      </c>
      <c r="S34" s="4">
        <f t="shared" si="2"/>
        <v>236541070522</v>
      </c>
      <c r="U34" s="6">
        <f t="shared" si="3"/>
        <v>7.9585958810786422E-2</v>
      </c>
    </row>
    <row r="35" spans="1:21" x14ac:dyDescent="0.5">
      <c r="A35" s="2" t="s">
        <v>35</v>
      </c>
      <c r="C35" s="4">
        <v>0</v>
      </c>
      <c r="E35" s="4">
        <v>26324929125</v>
      </c>
      <c r="G35" s="4">
        <v>0</v>
      </c>
      <c r="I35" s="4">
        <f t="shared" si="0"/>
        <v>26324929125</v>
      </c>
      <c r="K35" s="6">
        <f t="shared" si="1"/>
        <v>1.4935357329342923E-2</v>
      </c>
      <c r="M35" s="4">
        <v>38076960000</v>
      </c>
      <c r="O35" s="4">
        <v>96482095384</v>
      </c>
      <c r="Q35" s="4">
        <v>226131238</v>
      </c>
      <c r="S35" s="4">
        <f t="shared" si="2"/>
        <v>134785186622</v>
      </c>
      <c r="U35" s="6">
        <f t="shared" si="3"/>
        <v>4.5349453636657003E-2</v>
      </c>
    </row>
    <row r="36" spans="1:21" x14ac:dyDescent="0.5">
      <c r="A36" s="2" t="s">
        <v>36</v>
      </c>
      <c r="C36" s="4">
        <v>0</v>
      </c>
      <c r="E36" s="4">
        <v>-968267991</v>
      </c>
      <c r="G36" s="4">
        <v>-710949164</v>
      </c>
      <c r="I36" s="4">
        <f t="shared" si="0"/>
        <v>-1679217155</v>
      </c>
      <c r="K36" s="6">
        <f t="shared" si="1"/>
        <v>-9.5269803479433373E-4</v>
      </c>
      <c r="M36" s="4">
        <v>0</v>
      </c>
      <c r="O36" s="4">
        <v>-8118076111</v>
      </c>
      <c r="Q36" s="4">
        <v>-2437637048</v>
      </c>
      <c r="S36" s="4">
        <f t="shared" si="2"/>
        <v>-10555713159</v>
      </c>
      <c r="U36" s="6">
        <f t="shared" si="3"/>
        <v>-3.551546252989991E-3</v>
      </c>
    </row>
    <row r="37" spans="1:21" x14ac:dyDescent="0.5">
      <c r="A37" s="2" t="s">
        <v>37</v>
      </c>
      <c r="C37" s="4">
        <v>0</v>
      </c>
      <c r="E37" s="4">
        <v>-6182041625</v>
      </c>
      <c r="G37" s="4">
        <v>-343041167</v>
      </c>
      <c r="I37" s="4">
        <f t="shared" si="0"/>
        <v>-6525082792</v>
      </c>
      <c r="K37" s="6">
        <f t="shared" si="1"/>
        <v>-3.7019831141545979E-3</v>
      </c>
      <c r="M37" s="4">
        <v>2219112485</v>
      </c>
      <c r="O37" s="4">
        <v>-16431698519</v>
      </c>
      <c r="Q37" s="4">
        <v>-11348803286</v>
      </c>
      <c r="S37" s="4">
        <f t="shared" si="2"/>
        <v>-25561389320</v>
      </c>
      <c r="U37" s="6">
        <f t="shared" si="3"/>
        <v>-8.600314833608522E-3</v>
      </c>
    </row>
    <row r="38" spans="1:21" x14ac:dyDescent="0.5">
      <c r="A38" s="2" t="s">
        <v>38</v>
      </c>
      <c r="C38" s="4">
        <v>0</v>
      </c>
      <c r="E38" s="4">
        <v>40974743276</v>
      </c>
      <c r="G38" s="4">
        <v>0</v>
      </c>
      <c r="I38" s="4">
        <f t="shared" si="0"/>
        <v>40974743276</v>
      </c>
      <c r="K38" s="6">
        <f t="shared" si="1"/>
        <v>2.324687862973121E-2</v>
      </c>
      <c r="M38" s="4">
        <v>16929176000</v>
      </c>
      <c r="O38" s="4">
        <v>-69095815019</v>
      </c>
      <c r="Q38" s="4">
        <v>-12067743913</v>
      </c>
      <c r="S38" s="4">
        <f t="shared" si="2"/>
        <v>-64234382932</v>
      </c>
      <c r="U38" s="6">
        <f t="shared" si="3"/>
        <v>-2.161212402979705E-2</v>
      </c>
    </row>
    <row r="39" spans="1:21" x14ac:dyDescent="0.5">
      <c r="A39" s="2" t="s">
        <v>39</v>
      </c>
      <c r="C39" s="4">
        <v>0</v>
      </c>
      <c r="E39" s="4">
        <v>4527937821</v>
      </c>
      <c r="G39" s="4">
        <v>0</v>
      </c>
      <c r="I39" s="4">
        <f t="shared" si="0"/>
        <v>4527937821</v>
      </c>
      <c r="K39" s="6">
        <f t="shared" si="1"/>
        <v>2.5689098344982295E-3</v>
      </c>
      <c r="M39" s="4">
        <v>6431220822</v>
      </c>
      <c r="O39" s="4">
        <v>-149277209564</v>
      </c>
      <c r="Q39" s="4">
        <v>4882025340</v>
      </c>
      <c r="S39" s="4">
        <f t="shared" si="2"/>
        <v>-137963963402</v>
      </c>
      <c r="U39" s="6">
        <f t="shared" si="3"/>
        <v>-4.6418976139973124E-2</v>
      </c>
    </row>
    <row r="40" spans="1:21" x14ac:dyDescent="0.5">
      <c r="A40" s="2" t="s">
        <v>40</v>
      </c>
      <c r="C40" s="4">
        <v>0</v>
      </c>
      <c r="E40" s="4">
        <v>-19980638262</v>
      </c>
      <c r="G40" s="4">
        <v>27316855849</v>
      </c>
      <c r="I40" s="4">
        <f t="shared" ref="I40:I71" si="4">C40+E40+G40</f>
        <v>7336217587</v>
      </c>
      <c r="K40" s="6">
        <f t="shared" si="1"/>
        <v>4.1621776297053907E-3</v>
      </c>
      <c r="M40" s="4">
        <v>0</v>
      </c>
      <c r="O40" s="4">
        <v>0</v>
      </c>
      <c r="Q40" s="4">
        <v>27661507728</v>
      </c>
      <c r="S40" s="4">
        <f t="shared" si="2"/>
        <v>27661507728</v>
      </c>
      <c r="U40" s="6">
        <f t="shared" si="3"/>
        <v>9.3069149041502559E-3</v>
      </c>
    </row>
    <row r="41" spans="1:21" x14ac:dyDescent="0.5">
      <c r="A41" s="2" t="s">
        <v>41</v>
      </c>
      <c r="C41" s="4">
        <v>0</v>
      </c>
      <c r="E41" s="4">
        <v>-35552739606</v>
      </c>
      <c r="G41" s="4">
        <v>-225508895648</v>
      </c>
      <c r="I41" s="4">
        <f t="shared" si="4"/>
        <v>-261061635254</v>
      </c>
      <c r="K41" s="6">
        <f t="shared" si="1"/>
        <v>-0.14811241424381527</v>
      </c>
      <c r="M41" s="4">
        <v>0</v>
      </c>
      <c r="O41" s="4">
        <v>0</v>
      </c>
      <c r="Q41" s="4">
        <v>-224494959988</v>
      </c>
      <c r="S41" s="4">
        <f t="shared" si="2"/>
        <v>-224494959988</v>
      </c>
      <c r="U41" s="6">
        <f t="shared" si="3"/>
        <v>-7.5532957551117497E-2</v>
      </c>
    </row>
    <row r="42" spans="1:21" x14ac:dyDescent="0.5">
      <c r="A42" s="2" t="s">
        <v>42</v>
      </c>
      <c r="C42" s="4">
        <v>0</v>
      </c>
      <c r="E42" s="4">
        <v>-4797290087</v>
      </c>
      <c r="G42" s="4">
        <v>6089485801</v>
      </c>
      <c r="I42" s="4">
        <f t="shared" si="4"/>
        <v>1292195714</v>
      </c>
      <c r="K42" s="6">
        <f t="shared" si="1"/>
        <v>7.3312276118180845E-4</v>
      </c>
      <c r="M42" s="4">
        <v>0</v>
      </c>
      <c r="O42" s="4">
        <v>3820169244</v>
      </c>
      <c r="Q42" s="4">
        <v>9975707242</v>
      </c>
      <c r="S42" s="4">
        <f t="shared" si="2"/>
        <v>13795876486</v>
      </c>
      <c r="U42" s="6">
        <f t="shared" si="3"/>
        <v>4.6417227052812171E-3</v>
      </c>
    </row>
    <row r="43" spans="1:21" x14ac:dyDescent="0.5">
      <c r="A43" s="2" t="s">
        <v>95</v>
      </c>
      <c r="C43" s="4">
        <v>0</v>
      </c>
      <c r="E43" s="4">
        <v>4492956739</v>
      </c>
      <c r="G43" s="4">
        <v>0</v>
      </c>
      <c r="I43" s="4">
        <f t="shared" si="4"/>
        <v>4492956739</v>
      </c>
      <c r="K43" s="6">
        <f t="shared" si="1"/>
        <v>2.5490634388268016E-3</v>
      </c>
      <c r="M43" s="4">
        <v>0</v>
      </c>
      <c r="O43" s="4">
        <v>4492956739</v>
      </c>
      <c r="Q43" s="4">
        <v>0</v>
      </c>
      <c r="S43" s="4">
        <f t="shared" si="2"/>
        <v>4492956739</v>
      </c>
      <c r="U43" s="6">
        <f t="shared" si="3"/>
        <v>1.5116878822759965E-3</v>
      </c>
    </row>
    <row r="44" spans="1:21" x14ac:dyDescent="0.5">
      <c r="A44" s="2" t="s">
        <v>92</v>
      </c>
      <c r="C44" s="4">
        <v>0</v>
      </c>
      <c r="E44" s="4">
        <v>270513684705</v>
      </c>
      <c r="G44" s="4">
        <v>0</v>
      </c>
      <c r="I44" s="4">
        <f t="shared" si="4"/>
        <v>270513684705</v>
      </c>
      <c r="K44" s="6">
        <f t="shared" si="1"/>
        <v>0.15347500175069823</v>
      </c>
      <c r="M44" s="4"/>
      <c r="O44" s="4"/>
      <c r="Q44" s="4"/>
      <c r="S44" s="4"/>
      <c r="U44" s="6"/>
    </row>
    <row r="45" spans="1:21" x14ac:dyDescent="0.5">
      <c r="A45" s="2" t="s">
        <v>272</v>
      </c>
      <c r="C45" s="4">
        <v>0</v>
      </c>
      <c r="E45" s="4">
        <v>0</v>
      </c>
      <c r="G45" s="4">
        <v>0</v>
      </c>
      <c r="I45" s="4">
        <f t="shared" si="4"/>
        <v>0</v>
      </c>
      <c r="K45" s="6">
        <f t="shared" si="1"/>
        <v>0</v>
      </c>
      <c r="M45" s="4">
        <v>0</v>
      </c>
      <c r="O45" s="4">
        <v>0</v>
      </c>
      <c r="Q45" s="4">
        <v>5343241756</v>
      </c>
      <c r="S45" s="4">
        <f t="shared" si="2"/>
        <v>5343241756</v>
      </c>
      <c r="U45" s="6">
        <f t="shared" si="3"/>
        <v>1.797772443367458E-3</v>
      </c>
    </row>
    <row r="46" spans="1:21" x14ac:dyDescent="0.5">
      <c r="A46" s="2" t="s">
        <v>43</v>
      </c>
      <c r="C46" s="4">
        <v>0</v>
      </c>
      <c r="E46" s="4">
        <v>60799394058</v>
      </c>
      <c r="G46" s="4">
        <v>1016603878</v>
      </c>
      <c r="I46" s="4">
        <f t="shared" si="4"/>
        <v>61815997936</v>
      </c>
      <c r="K46" s="6">
        <f t="shared" si="1"/>
        <v>3.5071092251006568E-2</v>
      </c>
      <c r="M46" s="4">
        <v>24768214800</v>
      </c>
      <c r="O46" s="4">
        <v>247004366125</v>
      </c>
      <c r="Q46" s="4">
        <v>7750432573</v>
      </c>
      <c r="S46" s="4">
        <f t="shared" si="2"/>
        <v>279523013498</v>
      </c>
      <c r="U46" s="6">
        <f t="shared" si="3"/>
        <v>9.4047545273325719E-2</v>
      </c>
    </row>
    <row r="47" spans="1:21" x14ac:dyDescent="0.5">
      <c r="A47" s="2" t="s">
        <v>257</v>
      </c>
      <c r="C47" s="4">
        <v>0</v>
      </c>
      <c r="E47" s="4">
        <v>0</v>
      </c>
      <c r="G47" s="4">
        <v>0</v>
      </c>
      <c r="I47" s="4">
        <f t="shared" si="4"/>
        <v>0</v>
      </c>
      <c r="K47" s="6">
        <f t="shared" si="1"/>
        <v>0</v>
      </c>
      <c r="M47" s="4">
        <v>16969040</v>
      </c>
      <c r="O47" s="4">
        <v>0</v>
      </c>
      <c r="Q47" s="4">
        <v>1256935671</v>
      </c>
      <c r="S47" s="4">
        <f t="shared" si="2"/>
        <v>1273904711</v>
      </c>
      <c r="U47" s="6">
        <f t="shared" si="3"/>
        <v>4.286144796536856E-4</v>
      </c>
    </row>
    <row r="48" spans="1:21" x14ac:dyDescent="0.5">
      <c r="A48" s="2" t="s">
        <v>44</v>
      </c>
      <c r="C48" s="4">
        <v>0</v>
      </c>
      <c r="E48" s="4">
        <v>6707229510</v>
      </c>
      <c r="G48" s="4">
        <v>0</v>
      </c>
      <c r="I48" s="4">
        <f t="shared" si="4"/>
        <v>6707229510</v>
      </c>
      <c r="K48" s="6">
        <f t="shared" si="1"/>
        <v>3.8053234235160978E-3</v>
      </c>
      <c r="M48" s="4">
        <v>3113418000</v>
      </c>
      <c r="O48" s="4">
        <v>-221733289001</v>
      </c>
      <c r="Q48" s="4">
        <v>-44250510750</v>
      </c>
      <c r="S48" s="4">
        <f t="shared" si="2"/>
        <v>-262870381751</v>
      </c>
      <c r="U48" s="6">
        <f t="shared" si="3"/>
        <v>-8.8444646540419739E-2</v>
      </c>
    </row>
    <row r="49" spans="1:21" x14ac:dyDescent="0.5">
      <c r="A49" s="2" t="s">
        <v>284</v>
      </c>
      <c r="C49" s="4">
        <v>0</v>
      </c>
      <c r="E49" s="4">
        <v>0</v>
      </c>
      <c r="G49" s="4">
        <v>0</v>
      </c>
      <c r="I49" s="4">
        <f t="shared" si="4"/>
        <v>0</v>
      </c>
      <c r="K49" s="6">
        <f t="shared" si="1"/>
        <v>0</v>
      </c>
      <c r="M49" s="4">
        <v>0</v>
      </c>
      <c r="O49" s="4">
        <v>0</v>
      </c>
      <c r="Q49" s="4">
        <v>0</v>
      </c>
      <c r="S49" s="4">
        <f t="shared" si="2"/>
        <v>0</v>
      </c>
      <c r="U49" s="6">
        <f t="shared" si="3"/>
        <v>0</v>
      </c>
    </row>
    <row r="50" spans="1:21" x14ac:dyDescent="0.5">
      <c r="A50" s="2" t="s">
        <v>268</v>
      </c>
      <c r="C50" s="4">
        <v>0</v>
      </c>
      <c r="E50" s="4">
        <v>0</v>
      </c>
      <c r="G50" s="4">
        <v>0</v>
      </c>
      <c r="I50" s="4">
        <f t="shared" si="4"/>
        <v>0</v>
      </c>
      <c r="K50" s="6">
        <f t="shared" si="1"/>
        <v>0</v>
      </c>
      <c r="M50" s="4">
        <v>0</v>
      </c>
      <c r="O50" s="4">
        <v>0</v>
      </c>
      <c r="Q50" s="4">
        <v>0</v>
      </c>
      <c r="S50" s="4">
        <f t="shared" si="2"/>
        <v>0</v>
      </c>
      <c r="U50" s="6">
        <f t="shared" si="3"/>
        <v>0</v>
      </c>
    </row>
    <row r="51" spans="1:21" x14ac:dyDescent="0.5">
      <c r="A51" s="2" t="s">
        <v>269</v>
      </c>
      <c r="C51" s="4">
        <v>0</v>
      </c>
      <c r="E51" s="4">
        <v>0</v>
      </c>
      <c r="G51" s="4">
        <v>0</v>
      </c>
      <c r="I51" s="4">
        <f t="shared" si="4"/>
        <v>0</v>
      </c>
      <c r="K51" s="6">
        <f t="shared" si="1"/>
        <v>0</v>
      </c>
      <c r="M51" s="4">
        <v>0</v>
      </c>
      <c r="O51" s="4">
        <v>0</v>
      </c>
      <c r="Q51" s="4">
        <v>0</v>
      </c>
      <c r="S51" s="4">
        <f t="shared" si="2"/>
        <v>0</v>
      </c>
      <c r="U51" s="6">
        <f t="shared" si="3"/>
        <v>0</v>
      </c>
    </row>
    <row r="52" spans="1:21" x14ac:dyDescent="0.5">
      <c r="A52" s="2" t="s">
        <v>281</v>
      </c>
      <c r="C52" s="4">
        <v>0</v>
      </c>
      <c r="E52" s="4">
        <v>0</v>
      </c>
      <c r="G52" s="4">
        <v>0</v>
      </c>
      <c r="I52" s="4">
        <f t="shared" si="4"/>
        <v>0</v>
      </c>
      <c r="K52" s="6">
        <f t="shared" si="1"/>
        <v>0</v>
      </c>
      <c r="M52" s="4">
        <v>0</v>
      </c>
      <c r="O52" s="4">
        <v>0</v>
      </c>
      <c r="Q52" s="4">
        <v>0</v>
      </c>
      <c r="S52" s="4">
        <f t="shared" si="2"/>
        <v>0</v>
      </c>
      <c r="U52" s="6">
        <f t="shared" si="3"/>
        <v>0</v>
      </c>
    </row>
    <row r="53" spans="1:21" x14ac:dyDescent="0.5">
      <c r="A53" s="2" t="s">
        <v>270</v>
      </c>
      <c r="C53" s="4">
        <v>0</v>
      </c>
      <c r="E53" s="4">
        <v>0</v>
      </c>
      <c r="G53" s="4">
        <v>0</v>
      </c>
      <c r="I53" s="4">
        <f t="shared" si="4"/>
        <v>0</v>
      </c>
      <c r="K53" s="6">
        <f t="shared" si="1"/>
        <v>0</v>
      </c>
      <c r="M53" s="4">
        <v>0</v>
      </c>
      <c r="O53" s="4">
        <v>0</v>
      </c>
      <c r="Q53" s="4">
        <v>-13958124051</v>
      </c>
      <c r="S53" s="4">
        <f t="shared" si="2"/>
        <v>-13958124051</v>
      </c>
      <c r="U53" s="6">
        <f t="shared" si="3"/>
        <v>-4.6963120753079303E-3</v>
      </c>
    </row>
    <row r="54" spans="1:21" x14ac:dyDescent="0.5">
      <c r="A54" s="2" t="s">
        <v>45</v>
      </c>
      <c r="C54" s="4">
        <v>0</v>
      </c>
      <c r="E54" s="4">
        <v>289583195</v>
      </c>
      <c r="G54" s="4">
        <v>0</v>
      </c>
      <c r="I54" s="4">
        <f t="shared" si="4"/>
        <v>289583195</v>
      </c>
      <c r="K54" s="6">
        <f t="shared" si="1"/>
        <v>1.642940223451709E-4</v>
      </c>
      <c r="M54" s="4">
        <v>0</v>
      </c>
      <c r="O54" s="4">
        <v>-3074314834</v>
      </c>
      <c r="Q54" s="4">
        <v>0</v>
      </c>
      <c r="S54" s="4">
        <f t="shared" si="2"/>
        <v>-3074314834</v>
      </c>
      <c r="U54" s="6">
        <f t="shared" si="3"/>
        <v>-1.0343755239213626E-3</v>
      </c>
    </row>
    <row r="55" spans="1:21" x14ac:dyDescent="0.5">
      <c r="A55" s="2" t="s">
        <v>46</v>
      </c>
      <c r="C55" s="4">
        <v>0</v>
      </c>
      <c r="E55" s="4">
        <v>85372911</v>
      </c>
      <c r="G55" s="4">
        <v>0</v>
      </c>
      <c r="I55" s="4">
        <f t="shared" si="4"/>
        <v>85372911</v>
      </c>
      <c r="K55" s="6">
        <f t="shared" si="1"/>
        <v>4.8436025258669751E-5</v>
      </c>
      <c r="M55" s="4">
        <v>0</v>
      </c>
      <c r="O55" s="4">
        <v>-13245484062</v>
      </c>
      <c r="Q55" s="4">
        <v>0</v>
      </c>
      <c r="S55" s="4">
        <f t="shared" si="2"/>
        <v>-13245484062</v>
      </c>
      <c r="U55" s="6">
        <f t="shared" si="3"/>
        <v>-4.4565391822271993E-3</v>
      </c>
    </row>
    <row r="56" spans="1:21" x14ac:dyDescent="0.5">
      <c r="A56" s="2" t="s">
        <v>273</v>
      </c>
      <c r="C56" s="4">
        <v>0</v>
      </c>
      <c r="E56" s="4">
        <v>0</v>
      </c>
      <c r="G56" s="4">
        <v>0</v>
      </c>
      <c r="I56" s="4">
        <f t="shared" si="4"/>
        <v>0</v>
      </c>
      <c r="K56" s="6">
        <f t="shared" si="1"/>
        <v>0</v>
      </c>
      <c r="M56" s="4">
        <v>0</v>
      </c>
      <c r="O56" s="4">
        <v>0</v>
      </c>
      <c r="Q56" s="4">
        <v>0</v>
      </c>
      <c r="S56" s="4">
        <f t="shared" si="2"/>
        <v>0</v>
      </c>
      <c r="U56" s="6">
        <f t="shared" si="3"/>
        <v>0</v>
      </c>
    </row>
    <row r="57" spans="1:21" x14ac:dyDescent="0.5">
      <c r="A57" s="2" t="s">
        <v>47</v>
      </c>
      <c r="C57" s="4">
        <v>0</v>
      </c>
      <c r="E57" s="4">
        <v>1721380098</v>
      </c>
      <c r="G57" s="4">
        <v>0</v>
      </c>
      <c r="I57" s="4">
        <f t="shared" si="4"/>
        <v>1721380098</v>
      </c>
      <c r="K57" s="6">
        <f t="shared" si="1"/>
        <v>9.7661903442064209E-4</v>
      </c>
      <c r="M57" s="4">
        <v>0</v>
      </c>
      <c r="O57" s="4">
        <v>6662424673</v>
      </c>
      <c r="Q57" s="4">
        <v>0</v>
      </c>
      <c r="S57" s="4">
        <f t="shared" si="2"/>
        <v>6662424673</v>
      </c>
      <c r="U57" s="6">
        <f t="shared" si="3"/>
        <v>2.2416211038329159E-3</v>
      </c>
    </row>
    <row r="58" spans="1:21" x14ac:dyDescent="0.5">
      <c r="A58" s="2" t="s">
        <v>267</v>
      </c>
      <c r="C58" s="4">
        <v>0</v>
      </c>
      <c r="E58" s="4">
        <v>0</v>
      </c>
      <c r="G58" s="4">
        <v>0</v>
      </c>
      <c r="I58" s="4">
        <f t="shared" si="4"/>
        <v>0</v>
      </c>
      <c r="K58" s="6">
        <f t="shared" si="1"/>
        <v>0</v>
      </c>
      <c r="M58" s="4">
        <v>0</v>
      </c>
      <c r="O58" s="4">
        <v>0</v>
      </c>
      <c r="Q58" s="4">
        <v>0</v>
      </c>
      <c r="S58" s="4">
        <f t="shared" si="2"/>
        <v>0</v>
      </c>
      <c r="U58" s="6">
        <f t="shared" si="3"/>
        <v>0</v>
      </c>
    </row>
    <row r="59" spans="1:21" x14ac:dyDescent="0.5">
      <c r="A59" s="2" t="s">
        <v>48</v>
      </c>
      <c r="C59" s="4">
        <v>0</v>
      </c>
      <c r="E59" s="4">
        <v>60530846128</v>
      </c>
      <c r="G59" s="4">
        <v>0</v>
      </c>
      <c r="I59" s="4">
        <f t="shared" si="4"/>
        <v>60530846128</v>
      </c>
      <c r="K59" s="6">
        <f t="shared" si="1"/>
        <v>3.4341965825488367E-2</v>
      </c>
      <c r="M59" s="4">
        <v>24441062100</v>
      </c>
      <c r="O59" s="4">
        <v>-193541738065</v>
      </c>
      <c r="Q59" s="4">
        <v>-1941827741</v>
      </c>
      <c r="S59" s="4">
        <f t="shared" si="2"/>
        <v>-171042503706</v>
      </c>
      <c r="U59" s="6">
        <f t="shared" si="3"/>
        <v>-5.7548490944085054E-2</v>
      </c>
    </row>
    <row r="60" spans="1:21" x14ac:dyDescent="0.5">
      <c r="A60" s="2" t="s">
        <v>49</v>
      </c>
      <c r="C60" s="4">
        <v>0</v>
      </c>
      <c r="E60" s="4">
        <v>13707528103</v>
      </c>
      <c r="G60" s="4">
        <v>0</v>
      </c>
      <c r="I60" s="4">
        <f t="shared" si="4"/>
        <v>13707528103</v>
      </c>
      <c r="K60" s="6">
        <f t="shared" si="1"/>
        <v>7.7769185758563798E-3</v>
      </c>
      <c r="M60" s="4">
        <v>22845421400</v>
      </c>
      <c r="O60" s="4">
        <v>-59399288446</v>
      </c>
      <c r="Q60" s="4">
        <v>-1357210481</v>
      </c>
      <c r="S60" s="4">
        <f t="shared" si="2"/>
        <v>-37911077527</v>
      </c>
      <c r="U60" s="6">
        <f t="shared" si="3"/>
        <v>-1.2755457003208806E-2</v>
      </c>
    </row>
    <row r="61" spans="1:21" x14ac:dyDescent="0.5">
      <c r="A61" s="2" t="s">
        <v>239</v>
      </c>
      <c r="C61" s="4">
        <v>0</v>
      </c>
      <c r="E61" s="4">
        <v>0</v>
      </c>
      <c r="G61" s="4">
        <v>0</v>
      </c>
      <c r="I61" s="4">
        <f t="shared" si="4"/>
        <v>0</v>
      </c>
      <c r="K61" s="6">
        <f t="shared" si="1"/>
        <v>0</v>
      </c>
      <c r="M61" s="4">
        <v>600000000</v>
      </c>
      <c r="O61" s="4">
        <v>0</v>
      </c>
      <c r="Q61" s="4">
        <v>-803192336</v>
      </c>
      <c r="S61" s="4">
        <f t="shared" si="2"/>
        <v>-203192336</v>
      </c>
      <c r="U61" s="6">
        <f t="shared" si="3"/>
        <v>-6.836553520230828E-5</v>
      </c>
    </row>
    <row r="62" spans="1:21" x14ac:dyDescent="0.5">
      <c r="A62" s="2" t="s">
        <v>252</v>
      </c>
      <c r="C62" s="4">
        <v>0</v>
      </c>
      <c r="E62" s="4">
        <v>0</v>
      </c>
      <c r="G62" s="4">
        <v>0</v>
      </c>
      <c r="I62" s="4">
        <f t="shared" si="4"/>
        <v>0</v>
      </c>
      <c r="K62" s="6">
        <f t="shared" si="1"/>
        <v>0</v>
      </c>
      <c r="M62" s="4">
        <v>477631000</v>
      </c>
      <c r="O62" s="4">
        <v>0</v>
      </c>
      <c r="Q62" s="4">
        <v>-3118896985</v>
      </c>
      <c r="S62" s="4">
        <f t="shared" si="2"/>
        <v>-2641265985</v>
      </c>
      <c r="U62" s="6">
        <f t="shared" si="3"/>
        <v>-8.8867309776967645E-4</v>
      </c>
    </row>
    <row r="63" spans="1:21" x14ac:dyDescent="0.5">
      <c r="A63" s="2" t="s">
        <v>266</v>
      </c>
      <c r="C63" s="4">
        <v>0</v>
      </c>
      <c r="E63" s="4">
        <v>0</v>
      </c>
      <c r="G63" s="4">
        <v>0</v>
      </c>
      <c r="I63" s="4">
        <f t="shared" si="4"/>
        <v>0</v>
      </c>
      <c r="K63" s="6">
        <f t="shared" si="1"/>
        <v>0</v>
      </c>
      <c r="M63" s="4">
        <v>0</v>
      </c>
      <c r="O63" s="4">
        <v>0</v>
      </c>
      <c r="Q63" s="4">
        <v>3224190104</v>
      </c>
      <c r="S63" s="4">
        <f t="shared" si="2"/>
        <v>3224190104</v>
      </c>
      <c r="U63" s="6">
        <f t="shared" si="3"/>
        <v>1.0848021455590036E-3</v>
      </c>
    </row>
    <row r="64" spans="1:21" x14ac:dyDescent="0.5">
      <c r="A64" s="2" t="s">
        <v>285</v>
      </c>
      <c r="C64" s="4">
        <v>0</v>
      </c>
      <c r="E64" s="4">
        <v>0</v>
      </c>
      <c r="G64" s="4">
        <v>0</v>
      </c>
      <c r="I64" s="4">
        <f t="shared" si="4"/>
        <v>0</v>
      </c>
      <c r="K64" s="6">
        <f t="shared" si="1"/>
        <v>0</v>
      </c>
      <c r="M64" s="4">
        <v>0</v>
      </c>
      <c r="O64" s="4">
        <v>0</v>
      </c>
      <c r="Q64" s="4">
        <v>-234752</v>
      </c>
      <c r="S64" s="4">
        <f t="shared" si="2"/>
        <v>-234752</v>
      </c>
      <c r="U64" s="6">
        <f t="shared" si="3"/>
        <v>-7.8984013057521381E-8</v>
      </c>
    </row>
    <row r="65" spans="1:21" x14ac:dyDescent="0.5">
      <c r="A65" s="2" t="s">
        <v>275</v>
      </c>
      <c r="C65" s="4">
        <v>0</v>
      </c>
      <c r="E65" s="4">
        <v>0</v>
      </c>
      <c r="G65" s="4">
        <v>0</v>
      </c>
      <c r="I65" s="4">
        <f t="shared" si="4"/>
        <v>0</v>
      </c>
      <c r="K65" s="6">
        <f t="shared" si="1"/>
        <v>0</v>
      </c>
      <c r="M65" s="4">
        <v>0</v>
      </c>
      <c r="O65" s="4">
        <v>0</v>
      </c>
      <c r="Q65" s="4">
        <v>855955824</v>
      </c>
      <c r="S65" s="4">
        <f t="shared" si="2"/>
        <v>855955824</v>
      </c>
      <c r="U65" s="6">
        <f t="shared" si="3"/>
        <v>2.8799254523700533E-4</v>
      </c>
    </row>
    <row r="66" spans="1:21" x14ac:dyDescent="0.5">
      <c r="A66" s="2" t="s">
        <v>50</v>
      </c>
      <c r="C66" s="4">
        <v>0</v>
      </c>
      <c r="E66" s="4">
        <v>15729341825</v>
      </c>
      <c r="G66" s="4">
        <v>0</v>
      </c>
      <c r="I66" s="4">
        <f t="shared" si="4"/>
        <v>15729341825</v>
      </c>
      <c r="K66" s="6">
        <f t="shared" si="1"/>
        <v>8.9239875859211427E-3</v>
      </c>
      <c r="M66" s="4">
        <v>27969905152</v>
      </c>
      <c r="O66" s="4">
        <v>19677727630</v>
      </c>
      <c r="Q66" s="4">
        <v>0</v>
      </c>
      <c r="S66" s="4">
        <f t="shared" si="2"/>
        <v>47647632782</v>
      </c>
      <c r="U66" s="6">
        <f t="shared" si="3"/>
        <v>1.6031391638041303E-2</v>
      </c>
    </row>
    <row r="67" spans="1:21" x14ac:dyDescent="0.5">
      <c r="A67" s="2" t="s">
        <v>255</v>
      </c>
      <c r="C67" s="4">
        <v>0</v>
      </c>
      <c r="E67" s="4">
        <v>0</v>
      </c>
      <c r="G67" s="4">
        <v>0</v>
      </c>
      <c r="I67" s="4">
        <f t="shared" si="4"/>
        <v>0</v>
      </c>
      <c r="K67" s="6">
        <f t="shared" si="1"/>
        <v>0</v>
      </c>
      <c r="M67" s="4">
        <v>1901067000</v>
      </c>
      <c r="O67" s="4">
        <v>0</v>
      </c>
      <c r="Q67" s="4">
        <v>21960971682</v>
      </c>
      <c r="S67" s="4">
        <f t="shared" si="2"/>
        <v>23862038682</v>
      </c>
      <c r="U67" s="6">
        <f t="shared" si="3"/>
        <v>8.0285559860540836E-3</v>
      </c>
    </row>
    <row r="68" spans="1:21" x14ac:dyDescent="0.5">
      <c r="A68" s="2" t="s">
        <v>51</v>
      </c>
      <c r="C68" s="4">
        <v>19581224</v>
      </c>
      <c r="E68" s="4">
        <v>-5058906154</v>
      </c>
      <c r="G68" s="4">
        <v>0</v>
      </c>
      <c r="I68" s="4">
        <f t="shared" si="4"/>
        <v>-5039324930</v>
      </c>
      <c r="K68" s="6">
        <f t="shared" si="1"/>
        <v>-2.859043538952586E-3</v>
      </c>
      <c r="M68" s="4">
        <v>19581224</v>
      </c>
      <c r="O68" s="4">
        <v>-70372998112</v>
      </c>
      <c r="Q68" s="4">
        <v>0</v>
      </c>
      <c r="S68" s="4">
        <f t="shared" si="2"/>
        <v>-70353416888</v>
      </c>
      <c r="U68" s="6">
        <f t="shared" si="3"/>
        <v>-2.3670917385679516E-2</v>
      </c>
    </row>
    <row r="69" spans="1:21" x14ac:dyDescent="0.5">
      <c r="A69" s="2" t="s">
        <v>54</v>
      </c>
      <c r="C69" s="4">
        <v>0</v>
      </c>
      <c r="E69" s="4">
        <v>22854806467</v>
      </c>
      <c r="G69" s="4">
        <v>0</v>
      </c>
      <c r="I69" s="4">
        <f t="shared" si="4"/>
        <v>22854806467</v>
      </c>
      <c r="K69" s="6">
        <f t="shared" si="1"/>
        <v>1.2966595262490473E-2</v>
      </c>
      <c r="M69" s="4">
        <v>12054110000</v>
      </c>
      <c r="O69" s="4">
        <v>-185863019383</v>
      </c>
      <c r="Q69" s="4">
        <v>0</v>
      </c>
      <c r="S69" s="4">
        <f t="shared" si="2"/>
        <v>-173808909383</v>
      </c>
      <c r="U69" s="6">
        <f t="shared" si="3"/>
        <v>-5.8479268198866986E-2</v>
      </c>
    </row>
    <row r="70" spans="1:21" x14ac:dyDescent="0.5">
      <c r="A70" s="2" t="s">
        <v>52</v>
      </c>
      <c r="C70" s="4">
        <v>0</v>
      </c>
      <c r="E70" s="4">
        <v>-1198077811</v>
      </c>
      <c r="G70" s="4">
        <v>0</v>
      </c>
      <c r="I70" s="4">
        <f t="shared" si="4"/>
        <v>-1198077811</v>
      </c>
      <c r="K70" s="6">
        <f t="shared" si="1"/>
        <v>-6.7972529501129182E-4</v>
      </c>
      <c r="M70" s="4">
        <v>28994625000</v>
      </c>
      <c r="O70" s="4">
        <v>-9038396665</v>
      </c>
      <c r="Q70" s="4">
        <v>0</v>
      </c>
      <c r="S70" s="4">
        <f t="shared" si="2"/>
        <v>19956228335</v>
      </c>
      <c r="U70" s="6">
        <f t="shared" si="3"/>
        <v>6.7144177659424339E-3</v>
      </c>
    </row>
    <row r="71" spans="1:21" x14ac:dyDescent="0.5">
      <c r="A71" s="2" t="s">
        <v>53</v>
      </c>
      <c r="C71" s="4">
        <v>0</v>
      </c>
      <c r="E71" s="4">
        <v>0</v>
      </c>
      <c r="G71" s="4">
        <v>0</v>
      </c>
      <c r="I71" s="4">
        <f t="shared" si="4"/>
        <v>0</v>
      </c>
      <c r="K71" s="6">
        <f t="shared" si="1"/>
        <v>0</v>
      </c>
      <c r="M71" s="4">
        <v>159166349230</v>
      </c>
      <c r="O71" s="4">
        <v>-127574388913</v>
      </c>
      <c r="Q71" s="4">
        <v>-13038951700</v>
      </c>
      <c r="S71" s="4">
        <f t="shared" si="2"/>
        <v>18553008617</v>
      </c>
      <c r="U71" s="6">
        <f t="shared" si="3"/>
        <v>6.242294314261156E-3</v>
      </c>
    </row>
    <row r="72" spans="1:21" x14ac:dyDescent="0.5">
      <c r="A72" s="2" t="s">
        <v>277</v>
      </c>
      <c r="C72" s="4">
        <v>0</v>
      </c>
      <c r="E72" s="4">
        <v>0</v>
      </c>
      <c r="G72" s="4">
        <v>0</v>
      </c>
      <c r="I72" s="4">
        <f t="shared" ref="I72:I103" si="5">C72+E72+G72</f>
        <v>0</v>
      </c>
      <c r="K72" s="6">
        <f t="shared" si="1"/>
        <v>0</v>
      </c>
      <c r="M72" s="4">
        <v>0</v>
      </c>
      <c r="O72" s="4">
        <v>0</v>
      </c>
      <c r="Q72" s="4">
        <v>632147011</v>
      </c>
      <c r="S72" s="4">
        <f t="shared" si="2"/>
        <v>632147011</v>
      </c>
      <c r="U72" s="6">
        <f t="shared" si="3"/>
        <v>2.1269044681662826E-4</v>
      </c>
    </row>
    <row r="73" spans="1:21" x14ac:dyDescent="0.5">
      <c r="A73" s="2" t="s">
        <v>55</v>
      </c>
      <c r="C73" s="4">
        <v>0</v>
      </c>
      <c r="E73" s="4">
        <v>18560527703</v>
      </c>
      <c r="G73" s="4">
        <v>0</v>
      </c>
      <c r="I73" s="4">
        <f t="shared" si="5"/>
        <v>18560527703</v>
      </c>
      <c r="K73" s="6">
        <f t="shared" si="1"/>
        <v>1.053025108440718E-2</v>
      </c>
      <c r="M73" s="4">
        <v>51087320099</v>
      </c>
      <c r="O73" s="4">
        <v>-19536304924</v>
      </c>
      <c r="Q73" s="4">
        <v>0</v>
      </c>
      <c r="S73" s="4">
        <f t="shared" si="2"/>
        <v>31551015175</v>
      </c>
      <c r="U73" s="6">
        <f t="shared" si="3"/>
        <v>1.0615567895311885E-2</v>
      </c>
    </row>
    <row r="74" spans="1:21" x14ac:dyDescent="0.5">
      <c r="A74" s="2" t="s">
        <v>56</v>
      </c>
      <c r="C74" s="4">
        <v>0</v>
      </c>
      <c r="E74" s="4">
        <v>-1601738633</v>
      </c>
      <c r="G74" s="4">
        <v>0</v>
      </c>
      <c r="I74" s="4">
        <f t="shared" si="5"/>
        <v>-1601738633</v>
      </c>
      <c r="K74" s="6">
        <f t="shared" ref="K74:K121" si="6">I74/$I$122</f>
        <v>-9.0874086378260144E-4</v>
      </c>
      <c r="M74" s="4">
        <v>4747657000</v>
      </c>
      <c r="O74" s="4">
        <v>-32583939154</v>
      </c>
      <c r="Q74" s="4">
        <v>0</v>
      </c>
      <c r="S74" s="4">
        <f t="shared" ref="S74:S121" si="7">M74+O74+Q74</f>
        <v>-27836282154</v>
      </c>
      <c r="U74" s="6">
        <f t="shared" ref="U74:U121" si="8">S74/$S$122</f>
        <v>-9.3657190274178091E-3</v>
      </c>
    </row>
    <row r="75" spans="1:21" x14ac:dyDescent="0.5">
      <c r="A75" s="2" t="s">
        <v>57</v>
      </c>
      <c r="C75" s="4">
        <v>0</v>
      </c>
      <c r="E75" s="4">
        <v>5620174026</v>
      </c>
      <c r="G75" s="4">
        <v>0</v>
      </c>
      <c r="I75" s="4">
        <f t="shared" si="5"/>
        <v>5620174026</v>
      </c>
      <c r="K75" s="6">
        <f t="shared" si="6"/>
        <v>3.1885862610618451E-3</v>
      </c>
      <c r="M75" s="4">
        <v>0</v>
      </c>
      <c r="O75" s="4">
        <v>-12929863954</v>
      </c>
      <c r="Q75" s="4">
        <v>0</v>
      </c>
      <c r="S75" s="4">
        <f t="shared" si="7"/>
        <v>-12929863954</v>
      </c>
      <c r="U75" s="6">
        <f t="shared" si="8"/>
        <v>-4.3503465076962546E-3</v>
      </c>
    </row>
    <row r="76" spans="1:21" x14ac:dyDescent="0.5">
      <c r="A76" s="2" t="s">
        <v>58</v>
      </c>
      <c r="C76" s="4">
        <v>0</v>
      </c>
      <c r="E76" s="4">
        <v>55761297037</v>
      </c>
      <c r="G76" s="4">
        <v>0</v>
      </c>
      <c r="I76" s="4">
        <f t="shared" si="5"/>
        <v>55761297037</v>
      </c>
      <c r="K76" s="6">
        <f t="shared" si="6"/>
        <v>3.1635978674082209E-2</v>
      </c>
      <c r="M76" s="4">
        <v>81328330000</v>
      </c>
      <c r="O76" s="4">
        <v>150280675996</v>
      </c>
      <c r="Q76" s="4">
        <v>-39470571576</v>
      </c>
      <c r="S76" s="4">
        <f t="shared" si="7"/>
        <v>192138434420</v>
      </c>
      <c r="U76" s="6">
        <f t="shared" si="8"/>
        <v>6.4646369841709531E-2</v>
      </c>
    </row>
    <row r="77" spans="1:21" x14ac:dyDescent="0.5">
      <c r="A77" s="2" t="s">
        <v>59</v>
      </c>
      <c r="C77" s="4">
        <v>96581315660</v>
      </c>
      <c r="E77" s="4">
        <v>-13892992543</v>
      </c>
      <c r="G77" s="4">
        <v>0</v>
      </c>
      <c r="I77" s="4">
        <f t="shared" si="5"/>
        <v>82688323117</v>
      </c>
      <c r="K77" s="6">
        <f t="shared" si="6"/>
        <v>4.6912933624719176E-2</v>
      </c>
      <c r="M77" s="4">
        <v>96581315660</v>
      </c>
      <c r="O77" s="4">
        <v>118090436613</v>
      </c>
      <c r="Q77" s="4">
        <v>10041230055</v>
      </c>
      <c r="S77" s="4">
        <f t="shared" si="7"/>
        <v>224712982328</v>
      </c>
      <c r="U77" s="6">
        <f t="shared" si="8"/>
        <v>7.56063127487277E-2</v>
      </c>
    </row>
    <row r="78" spans="1:21" x14ac:dyDescent="0.5">
      <c r="A78" s="2" t="s">
        <v>60</v>
      </c>
      <c r="C78" s="4">
        <v>0</v>
      </c>
      <c r="E78" s="4">
        <v>4000293570</v>
      </c>
      <c r="G78" s="4">
        <v>0</v>
      </c>
      <c r="I78" s="4">
        <f t="shared" si="5"/>
        <v>4000293570</v>
      </c>
      <c r="K78" s="6">
        <f t="shared" si="6"/>
        <v>2.2695526968573693E-3</v>
      </c>
      <c r="M78" s="4">
        <v>3550264570</v>
      </c>
      <c r="O78" s="4">
        <v>-3997734561</v>
      </c>
      <c r="Q78" s="4">
        <v>0</v>
      </c>
      <c r="S78" s="4">
        <f t="shared" si="7"/>
        <v>-447469991</v>
      </c>
      <c r="U78" s="6">
        <f t="shared" si="8"/>
        <v>-1.5055452397420672E-4</v>
      </c>
    </row>
    <row r="79" spans="1:21" x14ac:dyDescent="0.5">
      <c r="A79" s="2" t="s">
        <v>217</v>
      </c>
      <c r="C79" s="4">
        <v>0</v>
      </c>
      <c r="E79" s="4">
        <v>0</v>
      </c>
      <c r="G79" s="4">
        <v>0</v>
      </c>
      <c r="I79" s="4">
        <f t="shared" si="5"/>
        <v>0</v>
      </c>
      <c r="K79" s="6">
        <f t="shared" si="6"/>
        <v>0</v>
      </c>
      <c r="M79" s="4">
        <v>1604338000</v>
      </c>
      <c r="O79" s="4">
        <v>0</v>
      </c>
      <c r="Q79" s="4">
        <v>-16036842895</v>
      </c>
      <c r="S79" s="4">
        <f t="shared" si="7"/>
        <v>-14432504895</v>
      </c>
      <c r="U79" s="6">
        <f t="shared" si="8"/>
        <v>-4.8559209509585494E-3</v>
      </c>
    </row>
    <row r="80" spans="1:21" x14ac:dyDescent="0.5">
      <c r="A80" s="2" t="s">
        <v>61</v>
      </c>
      <c r="C80" s="4">
        <v>0</v>
      </c>
      <c r="E80" s="4">
        <v>7025348443</v>
      </c>
      <c r="G80" s="4">
        <v>0</v>
      </c>
      <c r="I80" s="4">
        <f t="shared" si="5"/>
        <v>7025348443</v>
      </c>
      <c r="K80" s="6">
        <f t="shared" si="6"/>
        <v>3.9858070979459067E-3</v>
      </c>
      <c r="M80" s="4">
        <v>11767007200</v>
      </c>
      <c r="O80" s="4">
        <v>-12134057285</v>
      </c>
      <c r="Q80" s="4">
        <v>0</v>
      </c>
      <c r="S80" s="4">
        <f t="shared" si="7"/>
        <v>-367050085</v>
      </c>
      <c r="U80" s="6">
        <f t="shared" si="8"/>
        <v>-1.2349666331449503E-4</v>
      </c>
    </row>
    <row r="81" spans="1:21" x14ac:dyDescent="0.5">
      <c r="A81" s="2" t="s">
        <v>63</v>
      </c>
      <c r="C81" s="4">
        <v>0</v>
      </c>
      <c r="E81" s="4">
        <v>2118547243</v>
      </c>
      <c r="G81" s="4">
        <v>0</v>
      </c>
      <c r="I81" s="4">
        <f t="shared" si="5"/>
        <v>2118547243</v>
      </c>
      <c r="K81" s="6">
        <f t="shared" si="6"/>
        <v>1.2019504380450744E-3</v>
      </c>
      <c r="M81" s="4">
        <v>2729584000</v>
      </c>
      <c r="O81" s="4">
        <v>-16002006732</v>
      </c>
      <c r="Q81" s="4">
        <v>0</v>
      </c>
      <c r="S81" s="4">
        <f t="shared" si="7"/>
        <v>-13272422732</v>
      </c>
      <c r="U81" s="6">
        <f t="shared" si="8"/>
        <v>-4.4656028931350173E-3</v>
      </c>
    </row>
    <row r="82" spans="1:21" x14ac:dyDescent="0.5">
      <c r="A82" s="2" t="s">
        <v>62</v>
      </c>
      <c r="C82" s="4">
        <v>0</v>
      </c>
      <c r="E82" s="4">
        <v>44221422397</v>
      </c>
      <c r="G82" s="4">
        <v>0</v>
      </c>
      <c r="I82" s="4">
        <f t="shared" si="5"/>
        <v>44221422397</v>
      </c>
      <c r="K82" s="6">
        <f t="shared" si="6"/>
        <v>2.5088870780046332E-2</v>
      </c>
      <c r="M82" s="4">
        <v>100896350993</v>
      </c>
      <c r="O82" s="4">
        <v>-97150361987</v>
      </c>
      <c r="Q82" s="4">
        <v>0</v>
      </c>
      <c r="S82" s="4">
        <f t="shared" si="7"/>
        <v>3745989006</v>
      </c>
      <c r="U82" s="6">
        <f t="shared" si="8"/>
        <v>1.2603651707471526E-3</v>
      </c>
    </row>
    <row r="83" spans="1:21" x14ac:dyDescent="0.5">
      <c r="A83" s="2" t="s">
        <v>283</v>
      </c>
      <c r="C83" s="4">
        <v>0</v>
      </c>
      <c r="E83" s="4">
        <v>0</v>
      </c>
      <c r="G83" s="4">
        <v>0</v>
      </c>
      <c r="I83" s="4">
        <f t="shared" si="5"/>
        <v>0</v>
      </c>
      <c r="K83" s="6">
        <f t="shared" si="6"/>
        <v>0</v>
      </c>
      <c r="M83" s="2">
        <v>0</v>
      </c>
      <c r="O83" s="4">
        <v>0</v>
      </c>
      <c r="Q83" s="4">
        <v>17432048708</v>
      </c>
      <c r="S83" s="4">
        <f t="shared" si="7"/>
        <v>17432048708</v>
      </c>
      <c r="U83" s="6">
        <f t="shared" si="8"/>
        <v>5.8651392225498433E-3</v>
      </c>
    </row>
    <row r="84" spans="1:21" x14ac:dyDescent="0.5">
      <c r="A84" s="2" t="s">
        <v>64</v>
      </c>
      <c r="C84" s="4">
        <v>0</v>
      </c>
      <c r="E84" s="4">
        <v>-417793935</v>
      </c>
      <c r="G84" s="4">
        <v>0</v>
      </c>
      <c r="I84" s="4">
        <f t="shared" si="5"/>
        <v>-417793935</v>
      </c>
      <c r="K84" s="6">
        <f t="shared" si="6"/>
        <v>-2.3703394146392675E-4</v>
      </c>
      <c r="M84" s="4">
        <v>2630025750</v>
      </c>
      <c r="O84" s="4">
        <v>-9725716037</v>
      </c>
      <c r="Q84" s="4">
        <v>-331548976</v>
      </c>
      <c r="S84" s="4">
        <f t="shared" si="7"/>
        <v>-7427239263</v>
      </c>
      <c r="U84" s="6">
        <f t="shared" si="8"/>
        <v>-2.4989485198427595E-3</v>
      </c>
    </row>
    <row r="85" spans="1:21" x14ac:dyDescent="0.5">
      <c r="A85" s="2" t="s">
        <v>65</v>
      </c>
      <c r="C85" s="4">
        <v>0</v>
      </c>
      <c r="E85" s="4">
        <v>249552545</v>
      </c>
      <c r="G85" s="4">
        <v>0</v>
      </c>
      <c r="I85" s="4">
        <f t="shared" si="5"/>
        <v>249552545</v>
      </c>
      <c r="K85" s="6">
        <f t="shared" si="6"/>
        <v>1.4158277176451578E-4</v>
      </c>
      <c r="M85" s="4">
        <v>130620000</v>
      </c>
      <c r="O85" s="4">
        <v>16263183</v>
      </c>
      <c r="Q85" s="4">
        <v>1350855745</v>
      </c>
      <c r="S85" s="4">
        <f t="shared" si="7"/>
        <v>1497738928</v>
      </c>
      <c r="U85" s="6">
        <f t="shared" si="8"/>
        <v>5.0392512543411807E-4</v>
      </c>
    </row>
    <row r="86" spans="1:21" x14ac:dyDescent="0.5">
      <c r="A86" s="2" t="s">
        <v>66</v>
      </c>
      <c r="C86" s="4">
        <v>0</v>
      </c>
      <c r="E86" s="4">
        <v>12777339790</v>
      </c>
      <c r="G86" s="4">
        <v>-1119579398</v>
      </c>
      <c r="I86" s="4">
        <f t="shared" si="5"/>
        <v>11657760392</v>
      </c>
      <c r="K86" s="6">
        <f t="shared" si="6"/>
        <v>6.6139899669865046E-3</v>
      </c>
      <c r="M86" s="4">
        <v>25620000000</v>
      </c>
      <c r="O86" s="4">
        <v>-33005009090</v>
      </c>
      <c r="Q86" s="4">
        <v>-8112158858</v>
      </c>
      <c r="S86" s="4">
        <f t="shared" si="7"/>
        <v>-15497167948</v>
      </c>
      <c r="U86" s="6">
        <f t="shared" si="8"/>
        <v>-5.2141345571472611E-3</v>
      </c>
    </row>
    <row r="87" spans="1:21" x14ac:dyDescent="0.5">
      <c r="A87" s="2" t="s">
        <v>67</v>
      </c>
      <c r="C87" s="4">
        <v>0</v>
      </c>
      <c r="E87" s="4">
        <v>7348170420</v>
      </c>
      <c r="G87" s="4">
        <v>0</v>
      </c>
      <c r="I87" s="4">
        <f t="shared" si="5"/>
        <v>7348170420</v>
      </c>
      <c r="K87" s="6">
        <f t="shared" si="6"/>
        <v>4.1689590280941683E-3</v>
      </c>
      <c r="M87" s="4">
        <v>1320000000</v>
      </c>
      <c r="O87" s="4">
        <v>20706959137</v>
      </c>
      <c r="Q87" s="4">
        <v>214838543</v>
      </c>
      <c r="S87" s="4">
        <f t="shared" si="7"/>
        <v>22241797680</v>
      </c>
      <c r="U87" s="6">
        <f t="shared" si="8"/>
        <v>7.4834141493144634E-3</v>
      </c>
    </row>
    <row r="88" spans="1:21" x14ac:dyDescent="0.5">
      <c r="A88" s="2" t="s">
        <v>274</v>
      </c>
      <c r="C88" s="4">
        <v>0</v>
      </c>
      <c r="E88" s="4">
        <v>0</v>
      </c>
      <c r="G88" s="4">
        <v>0</v>
      </c>
      <c r="I88" s="4">
        <f t="shared" si="5"/>
        <v>0</v>
      </c>
      <c r="K88" s="6">
        <f t="shared" si="6"/>
        <v>0</v>
      </c>
      <c r="M88" s="4">
        <v>0</v>
      </c>
      <c r="O88" s="4">
        <v>0</v>
      </c>
      <c r="Q88" s="4">
        <v>15479786703</v>
      </c>
      <c r="S88" s="4">
        <f t="shared" si="7"/>
        <v>15479786703</v>
      </c>
      <c r="U88" s="6">
        <f t="shared" si="8"/>
        <v>5.2082865112007479E-3</v>
      </c>
    </row>
    <row r="89" spans="1:21" x14ac:dyDescent="0.5">
      <c r="A89" s="2" t="s">
        <v>68</v>
      </c>
      <c r="C89" s="4">
        <v>0</v>
      </c>
      <c r="E89" s="4">
        <v>1282650151</v>
      </c>
      <c r="G89" s="4">
        <v>0</v>
      </c>
      <c r="I89" s="4">
        <f t="shared" si="5"/>
        <v>1282650151</v>
      </c>
      <c r="K89" s="6">
        <f t="shared" si="6"/>
        <v>7.2770711908690295E-4</v>
      </c>
      <c r="M89" s="4">
        <v>381488160</v>
      </c>
      <c r="O89" s="4">
        <v>988198233</v>
      </c>
      <c r="Q89" s="4">
        <v>-272641454</v>
      </c>
      <c r="S89" s="4">
        <f t="shared" si="7"/>
        <v>1097044939</v>
      </c>
      <c r="U89" s="6">
        <f t="shared" si="8"/>
        <v>3.6910872659940596E-4</v>
      </c>
    </row>
    <row r="90" spans="1:21" x14ac:dyDescent="0.5">
      <c r="A90" s="2" t="s">
        <v>279</v>
      </c>
      <c r="C90" s="4">
        <v>0</v>
      </c>
      <c r="E90" s="4">
        <v>0</v>
      </c>
      <c r="G90" s="4">
        <v>0</v>
      </c>
      <c r="I90" s="4">
        <f t="shared" si="5"/>
        <v>0</v>
      </c>
      <c r="K90" s="6">
        <f t="shared" si="6"/>
        <v>0</v>
      </c>
      <c r="M90" s="4">
        <v>0</v>
      </c>
      <c r="O90" s="4">
        <v>0</v>
      </c>
      <c r="Q90" s="4">
        <v>-1171702936</v>
      </c>
      <c r="S90" s="4">
        <f t="shared" si="7"/>
        <v>-1171702936</v>
      </c>
      <c r="U90" s="6">
        <f t="shared" si="8"/>
        <v>-3.9422795118491065E-4</v>
      </c>
    </row>
    <row r="91" spans="1:21" x14ac:dyDescent="0.5">
      <c r="A91" s="2" t="s">
        <v>69</v>
      </c>
      <c r="C91" s="4">
        <v>0</v>
      </c>
      <c r="E91" s="4">
        <v>20172600392</v>
      </c>
      <c r="G91" s="4">
        <v>0</v>
      </c>
      <c r="I91" s="4">
        <f t="shared" si="5"/>
        <v>20172600392</v>
      </c>
      <c r="K91" s="6">
        <f t="shared" si="6"/>
        <v>1.1444854939056292E-2</v>
      </c>
      <c r="M91" s="4">
        <v>15019620000</v>
      </c>
      <c r="O91" s="4">
        <v>31497926466</v>
      </c>
      <c r="Q91" s="4">
        <v>43974640934</v>
      </c>
      <c r="S91" s="4">
        <f t="shared" si="7"/>
        <v>90492187400</v>
      </c>
      <c r="U91" s="6">
        <f t="shared" si="8"/>
        <v>3.0446752791052994E-2</v>
      </c>
    </row>
    <row r="92" spans="1:21" x14ac:dyDescent="0.5">
      <c r="A92" s="2" t="s">
        <v>94</v>
      </c>
      <c r="C92" s="4">
        <v>0</v>
      </c>
      <c r="E92" s="4">
        <v>16345090</v>
      </c>
      <c r="G92" s="4">
        <v>0</v>
      </c>
      <c r="I92" s="4">
        <f t="shared" si="5"/>
        <v>16345090</v>
      </c>
      <c r="K92" s="6">
        <f t="shared" si="6"/>
        <v>9.2733301795839006E-6</v>
      </c>
      <c r="M92" s="4">
        <v>0</v>
      </c>
      <c r="O92" s="4">
        <v>16345090</v>
      </c>
      <c r="Q92" s="4">
        <v>0</v>
      </c>
      <c r="S92" s="4">
        <f t="shared" si="7"/>
        <v>16345090</v>
      </c>
      <c r="U92" s="6">
        <f t="shared" si="8"/>
        <v>5.4994240815258751E-6</v>
      </c>
    </row>
    <row r="93" spans="1:21" x14ac:dyDescent="0.5">
      <c r="A93" s="2" t="s">
        <v>91</v>
      </c>
      <c r="C93" s="4">
        <v>0</v>
      </c>
      <c r="E93" s="4">
        <v>34170164</v>
      </c>
      <c r="G93" s="4">
        <v>0</v>
      </c>
      <c r="I93" s="4">
        <f t="shared" si="5"/>
        <v>34170164</v>
      </c>
      <c r="K93" s="6">
        <f t="shared" si="6"/>
        <v>1.9386324153769196E-5</v>
      </c>
      <c r="M93" s="4">
        <v>0</v>
      </c>
      <c r="O93" s="4">
        <v>34170164</v>
      </c>
      <c r="Q93" s="4">
        <v>0</v>
      </c>
      <c r="S93" s="4">
        <f t="shared" si="7"/>
        <v>34170164</v>
      </c>
      <c r="U93" s="6">
        <f t="shared" si="8"/>
        <v>1.149679951418368E-5</v>
      </c>
    </row>
    <row r="94" spans="1:21" x14ac:dyDescent="0.5">
      <c r="A94" s="2" t="s">
        <v>70</v>
      </c>
      <c r="C94" s="4">
        <v>0</v>
      </c>
      <c r="E94" s="4">
        <v>85674253593</v>
      </c>
      <c r="G94" s="4">
        <v>0</v>
      </c>
      <c r="I94" s="4">
        <f t="shared" si="5"/>
        <v>85674253593</v>
      </c>
      <c r="K94" s="6">
        <f t="shared" si="6"/>
        <v>4.8606990934726653E-2</v>
      </c>
      <c r="M94" s="4">
        <v>71278635200</v>
      </c>
      <c r="O94" s="4">
        <v>-154665383307</v>
      </c>
      <c r="Q94" s="4">
        <v>-604227011</v>
      </c>
      <c r="S94" s="4">
        <f t="shared" si="7"/>
        <v>-83990975118</v>
      </c>
      <c r="U94" s="6">
        <f t="shared" si="8"/>
        <v>-2.8259372765446367E-2</v>
      </c>
    </row>
    <row r="95" spans="1:21" x14ac:dyDescent="0.5">
      <c r="A95" s="2" t="s">
        <v>71</v>
      </c>
      <c r="C95" s="4">
        <v>0</v>
      </c>
      <c r="E95" s="4">
        <v>12748593833</v>
      </c>
      <c r="G95" s="4">
        <v>0</v>
      </c>
      <c r="I95" s="4">
        <f t="shared" si="5"/>
        <v>12748593833</v>
      </c>
      <c r="K95" s="6">
        <f t="shared" si="6"/>
        <v>7.232870540254969E-3</v>
      </c>
      <c r="M95" s="4">
        <v>92187855000</v>
      </c>
      <c r="O95" s="4">
        <v>-60701137218</v>
      </c>
      <c r="Q95" s="4">
        <v>133962868200</v>
      </c>
      <c r="S95" s="4">
        <f t="shared" si="7"/>
        <v>165449585982</v>
      </c>
      <c r="U95" s="6">
        <f t="shared" si="8"/>
        <v>5.566671321038285E-2</v>
      </c>
    </row>
    <row r="96" spans="1:21" x14ac:dyDescent="0.5">
      <c r="A96" s="2" t="s">
        <v>72</v>
      </c>
      <c r="C96" s="4">
        <v>0</v>
      </c>
      <c r="E96" s="4">
        <v>-334862938</v>
      </c>
      <c r="G96" s="4">
        <v>0</v>
      </c>
      <c r="I96" s="4">
        <f t="shared" si="5"/>
        <v>-334862938</v>
      </c>
      <c r="K96" s="6">
        <f t="shared" si="6"/>
        <v>-1.8998332765249581E-4</v>
      </c>
      <c r="M96" s="2">
        <v>0</v>
      </c>
      <c r="O96" s="4">
        <v>-2348823776</v>
      </c>
      <c r="Q96" s="4">
        <v>11311125834</v>
      </c>
      <c r="S96" s="4">
        <f t="shared" si="7"/>
        <v>8962302058</v>
      </c>
      <c r="U96" s="6">
        <f t="shared" si="8"/>
        <v>3.0154315310392363E-3</v>
      </c>
    </row>
    <row r="97" spans="1:21" x14ac:dyDescent="0.5">
      <c r="A97" s="2" t="s">
        <v>74</v>
      </c>
      <c r="C97" s="4">
        <v>0</v>
      </c>
      <c r="E97" s="4">
        <v>23068348248</v>
      </c>
      <c r="G97" s="4">
        <v>0</v>
      </c>
      <c r="I97" s="4">
        <f t="shared" si="5"/>
        <v>23068348248</v>
      </c>
      <c r="K97" s="6">
        <f t="shared" si="6"/>
        <v>1.3087747452068468E-2</v>
      </c>
      <c r="M97" s="4">
        <v>11179824118</v>
      </c>
      <c r="O97" s="4">
        <v>-106881618490</v>
      </c>
      <c r="Q97" s="4">
        <v>-9259777122</v>
      </c>
      <c r="S97" s="4">
        <f t="shared" si="7"/>
        <v>-104961571494</v>
      </c>
      <c r="U97" s="6">
        <f t="shared" si="8"/>
        <v>-3.5315082016000122E-2</v>
      </c>
    </row>
    <row r="98" spans="1:21" x14ac:dyDescent="0.5">
      <c r="A98" s="2" t="s">
        <v>73</v>
      </c>
      <c r="C98" s="4">
        <v>0</v>
      </c>
      <c r="E98" s="4">
        <v>71892492771</v>
      </c>
      <c r="G98" s="4">
        <v>0</v>
      </c>
      <c r="I98" s="4">
        <f t="shared" si="5"/>
        <v>71892492771</v>
      </c>
      <c r="K98" s="6">
        <f t="shared" si="6"/>
        <v>4.0787956682944645E-2</v>
      </c>
      <c r="M98" s="4">
        <v>58459848800</v>
      </c>
      <c r="O98" s="4">
        <v>285279542536</v>
      </c>
      <c r="Q98" s="4">
        <v>10412881072</v>
      </c>
      <c r="S98" s="4">
        <f t="shared" si="7"/>
        <v>354152272408</v>
      </c>
      <c r="U98" s="6">
        <f t="shared" si="8"/>
        <v>0.11915710072001237</v>
      </c>
    </row>
    <row r="99" spans="1:21" x14ac:dyDescent="0.5">
      <c r="A99" s="2" t="s">
        <v>87</v>
      </c>
      <c r="C99" s="4">
        <v>0</v>
      </c>
      <c r="E99" s="4">
        <v>44927670</v>
      </c>
      <c r="G99" s="4">
        <v>0</v>
      </c>
      <c r="I99" s="4">
        <f t="shared" si="5"/>
        <v>44927670</v>
      </c>
      <c r="K99" s="6">
        <f t="shared" si="6"/>
        <v>2.5489557910625528E-5</v>
      </c>
      <c r="M99" s="4">
        <v>2683170893</v>
      </c>
      <c r="O99" s="4">
        <v>-11860904956</v>
      </c>
      <c r="Q99" s="4">
        <v>0</v>
      </c>
      <c r="S99" s="4">
        <f t="shared" si="7"/>
        <v>-9177734063</v>
      </c>
      <c r="U99" s="6">
        <f t="shared" si="8"/>
        <v>-3.0879151916509799E-3</v>
      </c>
    </row>
    <row r="100" spans="1:21" x14ac:dyDescent="0.5">
      <c r="A100" s="2" t="s">
        <v>88</v>
      </c>
      <c r="C100" s="4">
        <v>0</v>
      </c>
      <c r="E100" s="4">
        <v>5931957293</v>
      </c>
      <c r="G100" s="4">
        <v>0</v>
      </c>
      <c r="I100" s="4">
        <f t="shared" si="5"/>
        <v>5931957293</v>
      </c>
      <c r="K100" s="6">
        <f t="shared" si="6"/>
        <v>3.3654754173381559E-3</v>
      </c>
      <c r="M100" s="2">
        <v>0</v>
      </c>
      <c r="O100" s="4">
        <v>5457019179</v>
      </c>
      <c r="Q100" s="4">
        <v>0</v>
      </c>
      <c r="S100" s="4">
        <f t="shared" si="7"/>
        <v>5457019179</v>
      </c>
      <c r="U100" s="6">
        <f t="shared" si="8"/>
        <v>1.8360536825640704E-3</v>
      </c>
    </row>
    <row r="101" spans="1:21" x14ac:dyDescent="0.5">
      <c r="A101" s="2" t="s">
        <v>89</v>
      </c>
      <c r="C101" s="4">
        <v>0</v>
      </c>
      <c r="E101" s="4">
        <v>8397756588</v>
      </c>
      <c r="G101" s="4">
        <v>-255493011</v>
      </c>
      <c r="I101" s="4">
        <f t="shared" si="5"/>
        <v>8142263577</v>
      </c>
      <c r="K101" s="6">
        <f t="shared" si="6"/>
        <v>4.6194850293709523E-3</v>
      </c>
      <c r="M101" s="4">
        <v>304316677</v>
      </c>
      <c r="O101" s="4">
        <v>-9404667146</v>
      </c>
      <c r="Q101" s="4">
        <v>1539606000</v>
      </c>
      <c r="S101" s="4">
        <f t="shared" si="7"/>
        <v>-7560744469</v>
      </c>
      <c r="U101" s="6">
        <f t="shared" si="8"/>
        <v>-2.5438673147154386E-3</v>
      </c>
    </row>
    <row r="102" spans="1:21" x14ac:dyDescent="0.5">
      <c r="A102" s="2" t="s">
        <v>90</v>
      </c>
      <c r="C102" s="4">
        <v>6279904495</v>
      </c>
      <c r="E102" s="4">
        <v>-8259282318</v>
      </c>
      <c r="G102" s="4">
        <v>0</v>
      </c>
      <c r="I102" s="4">
        <f t="shared" si="5"/>
        <v>-1979377823</v>
      </c>
      <c r="K102" s="6">
        <f t="shared" si="6"/>
        <v>-1.1229931497975833E-3</v>
      </c>
      <c r="M102" s="4">
        <v>6279904495</v>
      </c>
      <c r="O102" s="4">
        <v>-48505113349</v>
      </c>
      <c r="Q102" s="4">
        <v>0</v>
      </c>
      <c r="S102" s="4">
        <f t="shared" si="7"/>
        <v>-42225208854</v>
      </c>
      <c r="U102" s="6">
        <f t="shared" si="8"/>
        <v>-1.4206977778595725E-2</v>
      </c>
    </row>
    <row r="103" spans="1:21" x14ac:dyDescent="0.5">
      <c r="A103" s="2" t="s">
        <v>75</v>
      </c>
      <c r="C103" s="4">
        <v>0</v>
      </c>
      <c r="E103" s="4">
        <v>34561007672</v>
      </c>
      <c r="G103" s="4">
        <v>0</v>
      </c>
      <c r="I103" s="4">
        <f t="shared" si="5"/>
        <v>34561007672</v>
      </c>
      <c r="K103" s="6">
        <f t="shared" si="6"/>
        <v>1.9608067956896433E-2</v>
      </c>
      <c r="M103" s="4">
        <v>14004255205</v>
      </c>
      <c r="O103" s="4">
        <v>-94342561584</v>
      </c>
      <c r="Q103" s="4">
        <v>4507821089</v>
      </c>
      <c r="S103" s="4">
        <f t="shared" si="7"/>
        <v>-75830485290</v>
      </c>
      <c r="U103" s="6">
        <f t="shared" si="8"/>
        <v>-2.551371677473906E-2</v>
      </c>
    </row>
    <row r="104" spans="1:21" x14ac:dyDescent="0.5">
      <c r="A104" s="2" t="s">
        <v>276</v>
      </c>
      <c r="C104" s="4">
        <v>0</v>
      </c>
      <c r="E104" s="4">
        <v>0</v>
      </c>
      <c r="G104" s="4">
        <v>0</v>
      </c>
      <c r="I104" s="4">
        <f t="shared" ref="I104:I121" si="9">C104+E104+G104</f>
        <v>0</v>
      </c>
      <c r="K104" s="6">
        <f t="shared" si="6"/>
        <v>0</v>
      </c>
      <c r="M104" s="4">
        <v>0</v>
      </c>
      <c r="O104" s="4">
        <v>0</v>
      </c>
      <c r="Q104" s="4">
        <v>16045303888</v>
      </c>
      <c r="S104" s="4">
        <f t="shared" si="7"/>
        <v>16045303888</v>
      </c>
      <c r="U104" s="6">
        <f t="shared" si="8"/>
        <v>5.3985588697931892E-3</v>
      </c>
    </row>
    <row r="105" spans="1:21" x14ac:dyDescent="0.5">
      <c r="A105" s="2" t="s">
        <v>76</v>
      </c>
      <c r="C105" s="4">
        <v>0</v>
      </c>
      <c r="E105" s="4">
        <v>1143746465</v>
      </c>
      <c r="G105" s="4">
        <v>236468943</v>
      </c>
      <c r="I105" s="4">
        <f t="shared" si="9"/>
        <v>1380215408</v>
      </c>
      <c r="K105" s="6">
        <f t="shared" si="6"/>
        <v>7.8306042960504384E-4</v>
      </c>
      <c r="M105" s="4">
        <v>0</v>
      </c>
      <c r="O105" s="4">
        <v>57730766046</v>
      </c>
      <c r="Q105" s="4">
        <v>3130353718</v>
      </c>
      <c r="S105" s="4">
        <f t="shared" si="7"/>
        <v>60861119764</v>
      </c>
      <c r="U105" s="6">
        <f t="shared" si="8"/>
        <v>2.0477165170627507E-2</v>
      </c>
    </row>
    <row r="106" spans="1:21" x14ac:dyDescent="0.5">
      <c r="A106" s="2" t="s">
        <v>278</v>
      </c>
      <c r="C106" s="4">
        <v>0</v>
      </c>
      <c r="E106" s="4">
        <v>0</v>
      </c>
      <c r="G106" s="4">
        <v>0</v>
      </c>
      <c r="I106" s="4">
        <f t="shared" si="9"/>
        <v>0</v>
      </c>
      <c r="K106" s="6">
        <f t="shared" si="6"/>
        <v>0</v>
      </c>
      <c r="M106" s="4">
        <v>0</v>
      </c>
      <c r="O106" s="4">
        <v>0</v>
      </c>
      <c r="Q106" s="4">
        <v>457762745</v>
      </c>
      <c r="S106" s="4">
        <f t="shared" si="7"/>
        <v>457762745</v>
      </c>
      <c r="U106" s="6">
        <f t="shared" si="8"/>
        <v>1.5401759571090698E-4</v>
      </c>
    </row>
    <row r="107" spans="1:21" x14ac:dyDescent="0.5">
      <c r="A107" s="2" t="s">
        <v>77</v>
      </c>
      <c r="C107" s="4">
        <v>0</v>
      </c>
      <c r="E107" s="4">
        <v>17189418279</v>
      </c>
      <c r="G107" s="4">
        <v>0</v>
      </c>
      <c r="I107" s="4">
        <f t="shared" si="9"/>
        <v>17189418279</v>
      </c>
      <c r="K107" s="6">
        <f t="shared" si="6"/>
        <v>9.7523569032744294E-3</v>
      </c>
      <c r="M107" s="4">
        <v>21016713329</v>
      </c>
      <c r="O107" s="4">
        <v>58906339906</v>
      </c>
      <c r="Q107" s="4">
        <v>0</v>
      </c>
      <c r="S107" s="4">
        <f t="shared" si="7"/>
        <v>79923053235</v>
      </c>
      <c r="U107" s="6">
        <f t="shared" si="8"/>
        <v>2.6890690943251673E-2</v>
      </c>
    </row>
    <row r="108" spans="1:21" x14ac:dyDescent="0.5">
      <c r="A108" s="2" t="s">
        <v>282</v>
      </c>
      <c r="C108" s="4">
        <v>0</v>
      </c>
      <c r="E108" s="4">
        <v>0</v>
      </c>
      <c r="G108" s="4">
        <v>0</v>
      </c>
      <c r="I108" s="4">
        <f t="shared" si="9"/>
        <v>0</v>
      </c>
      <c r="K108" s="6">
        <f t="shared" si="6"/>
        <v>0</v>
      </c>
      <c r="M108" s="2">
        <v>0</v>
      </c>
      <c r="O108" s="4">
        <v>0</v>
      </c>
      <c r="Q108" s="4">
        <v>-1755922527</v>
      </c>
      <c r="S108" s="4">
        <f t="shared" si="7"/>
        <v>-1755922527</v>
      </c>
      <c r="U108" s="6">
        <f t="shared" si="8"/>
        <v>-5.9079286992470327E-4</v>
      </c>
    </row>
    <row r="109" spans="1:21" x14ac:dyDescent="0.5">
      <c r="A109" s="2" t="s">
        <v>259</v>
      </c>
      <c r="C109" s="4">
        <v>0</v>
      </c>
      <c r="E109" s="4">
        <v>0</v>
      </c>
      <c r="G109" s="4">
        <v>0</v>
      </c>
      <c r="I109" s="4">
        <f t="shared" si="9"/>
        <v>0</v>
      </c>
      <c r="K109" s="6">
        <f t="shared" si="6"/>
        <v>0</v>
      </c>
      <c r="M109" s="4">
        <v>330921030</v>
      </c>
      <c r="O109" s="4">
        <v>0</v>
      </c>
      <c r="Q109" s="4">
        <v>4992036199</v>
      </c>
      <c r="S109" s="4">
        <f t="shared" si="7"/>
        <v>5322957229</v>
      </c>
      <c r="U109" s="6">
        <f t="shared" si="8"/>
        <v>1.7909475671345244E-3</v>
      </c>
    </row>
    <row r="110" spans="1:21" x14ac:dyDescent="0.5">
      <c r="A110" s="2" t="s">
        <v>78</v>
      </c>
      <c r="C110" s="4">
        <v>0</v>
      </c>
      <c r="E110" s="4">
        <v>12937568365</v>
      </c>
      <c r="G110" s="4">
        <v>0</v>
      </c>
      <c r="I110" s="4">
        <f t="shared" si="9"/>
        <v>12937568365</v>
      </c>
      <c r="K110" s="6">
        <f t="shared" si="6"/>
        <v>7.3400845862325896E-3</v>
      </c>
      <c r="M110" s="4">
        <v>1066000000</v>
      </c>
      <c r="O110" s="4">
        <v>1081518832</v>
      </c>
      <c r="Q110" s="4">
        <v>-358355278</v>
      </c>
      <c r="S110" s="4">
        <f t="shared" si="7"/>
        <v>1789163554</v>
      </c>
      <c r="U110" s="6">
        <f t="shared" si="8"/>
        <v>6.0197705455620131E-4</v>
      </c>
    </row>
    <row r="111" spans="1:21" x14ac:dyDescent="0.5">
      <c r="A111" s="2" t="s">
        <v>79</v>
      </c>
      <c r="C111" s="4">
        <v>0</v>
      </c>
      <c r="E111" s="4">
        <v>107699227482</v>
      </c>
      <c r="G111" s="4">
        <v>3938771849</v>
      </c>
      <c r="I111" s="4">
        <f t="shared" si="9"/>
        <v>111637999331</v>
      </c>
      <c r="K111" s="6">
        <f t="shared" si="6"/>
        <v>6.3337432120871132E-2</v>
      </c>
      <c r="M111" s="4">
        <v>115707893400</v>
      </c>
      <c r="O111" s="4">
        <v>282196563444</v>
      </c>
      <c r="Q111" s="4">
        <v>47689336473</v>
      </c>
      <c r="S111" s="4">
        <f t="shared" si="7"/>
        <v>445593793317</v>
      </c>
      <c r="U111" s="6">
        <f t="shared" si="8"/>
        <v>0.14992326365568948</v>
      </c>
    </row>
    <row r="112" spans="1:21" x14ac:dyDescent="0.5">
      <c r="A112" s="2" t="s">
        <v>265</v>
      </c>
      <c r="C112" s="4">
        <v>0</v>
      </c>
      <c r="E112" s="4">
        <v>0</v>
      </c>
      <c r="G112" s="4">
        <v>0</v>
      </c>
      <c r="I112" s="4">
        <f t="shared" si="9"/>
        <v>0</v>
      </c>
      <c r="K112" s="6">
        <f t="shared" si="6"/>
        <v>0</v>
      </c>
      <c r="M112" s="4">
        <v>0</v>
      </c>
      <c r="O112" s="4">
        <v>0</v>
      </c>
      <c r="Q112" s="4">
        <v>1906375493</v>
      </c>
      <c r="S112" s="4">
        <f t="shared" si="7"/>
        <v>1906375493</v>
      </c>
      <c r="U112" s="6">
        <f t="shared" si="8"/>
        <v>6.4141386157157664E-4</v>
      </c>
    </row>
    <row r="113" spans="1:21" x14ac:dyDescent="0.5">
      <c r="A113" s="2" t="s">
        <v>80</v>
      </c>
      <c r="C113" s="4">
        <v>0</v>
      </c>
      <c r="E113" s="4">
        <v>1782971681</v>
      </c>
      <c r="G113" s="4">
        <v>0</v>
      </c>
      <c r="I113" s="4">
        <f t="shared" si="9"/>
        <v>1782971681</v>
      </c>
      <c r="K113" s="6">
        <f t="shared" si="6"/>
        <v>1.0115628056352544E-3</v>
      </c>
      <c r="M113" s="4">
        <v>7899998700</v>
      </c>
      <c r="O113" s="4">
        <v>-122244757222</v>
      </c>
      <c r="Q113" s="4">
        <v>-1835016176</v>
      </c>
      <c r="S113" s="4">
        <f t="shared" si="7"/>
        <v>-116179774698</v>
      </c>
      <c r="U113" s="6">
        <f t="shared" si="8"/>
        <v>-3.9089527849674233E-2</v>
      </c>
    </row>
    <row r="114" spans="1:21" x14ac:dyDescent="0.5">
      <c r="A114" s="2" t="s">
        <v>81</v>
      </c>
      <c r="C114" s="4">
        <v>8355859304</v>
      </c>
      <c r="E114" s="4">
        <v>-3066255914</v>
      </c>
      <c r="G114" s="4">
        <v>0</v>
      </c>
      <c r="I114" s="4">
        <f t="shared" si="9"/>
        <v>5289603390</v>
      </c>
      <c r="K114" s="6">
        <f t="shared" si="6"/>
        <v>3.0010381560772259E-3</v>
      </c>
      <c r="M114" s="4">
        <v>8355859304</v>
      </c>
      <c r="O114" s="4">
        <v>-108932775946</v>
      </c>
      <c r="Q114" s="4">
        <v>-1410216273</v>
      </c>
      <c r="S114" s="4">
        <f t="shared" si="7"/>
        <v>-101987132915</v>
      </c>
      <c r="U114" s="6">
        <f t="shared" si="8"/>
        <v>-3.4314310582476526E-2</v>
      </c>
    </row>
    <row r="115" spans="1:21" x14ac:dyDescent="0.5">
      <c r="A115" s="2" t="s">
        <v>222</v>
      </c>
      <c r="C115" s="4">
        <v>0</v>
      </c>
      <c r="E115" s="4">
        <v>0</v>
      </c>
      <c r="G115" s="4">
        <v>0</v>
      </c>
      <c r="I115" s="4">
        <f t="shared" si="9"/>
        <v>0</v>
      </c>
      <c r="K115" s="6">
        <f t="shared" si="6"/>
        <v>0</v>
      </c>
      <c r="M115" s="4">
        <v>5013127600</v>
      </c>
      <c r="O115" s="4">
        <v>0</v>
      </c>
      <c r="Q115" s="4">
        <v>51551621889</v>
      </c>
      <c r="S115" s="4">
        <f t="shared" si="7"/>
        <v>56564749489</v>
      </c>
      <c r="U115" s="6">
        <f t="shared" si="8"/>
        <v>1.9031620230006995E-2</v>
      </c>
    </row>
    <row r="116" spans="1:21" x14ac:dyDescent="0.5">
      <c r="A116" s="2" t="s">
        <v>82</v>
      </c>
      <c r="C116" s="4">
        <v>0</v>
      </c>
      <c r="E116" s="4">
        <v>114532524681</v>
      </c>
      <c r="G116" s="4">
        <v>2097986322</v>
      </c>
      <c r="I116" s="4">
        <f t="shared" si="9"/>
        <v>116630511003</v>
      </c>
      <c r="K116" s="6">
        <f t="shared" si="6"/>
        <v>6.6169916320094418E-2</v>
      </c>
      <c r="M116" s="4">
        <v>44384599200</v>
      </c>
      <c r="O116" s="4">
        <v>246270778522</v>
      </c>
      <c r="Q116" s="4">
        <v>12484598854</v>
      </c>
      <c r="S116" s="4">
        <f t="shared" si="7"/>
        <v>303139976576</v>
      </c>
      <c r="U116" s="6">
        <f t="shared" si="8"/>
        <v>0.10199364379487932</v>
      </c>
    </row>
    <row r="117" spans="1:21" x14ac:dyDescent="0.5">
      <c r="A117" s="2" t="s">
        <v>83</v>
      </c>
      <c r="C117" s="4">
        <v>0</v>
      </c>
      <c r="E117" s="4">
        <v>13868400380</v>
      </c>
      <c r="G117" s="4">
        <v>3470052419</v>
      </c>
      <c r="I117" s="4">
        <f t="shared" si="9"/>
        <v>17338452799</v>
      </c>
      <c r="K117" s="6">
        <f t="shared" si="6"/>
        <v>9.8369111218266549E-3</v>
      </c>
      <c r="M117" s="4">
        <v>9222104080</v>
      </c>
      <c r="O117" s="4">
        <v>88393834703</v>
      </c>
      <c r="Q117" s="4">
        <v>14860098675</v>
      </c>
      <c r="S117" s="4">
        <f t="shared" si="7"/>
        <v>112476037458</v>
      </c>
      <c r="U117" s="6">
        <f t="shared" si="8"/>
        <v>3.7843378592050066E-2</v>
      </c>
    </row>
    <row r="118" spans="1:21" x14ac:dyDescent="0.5">
      <c r="A118" s="2" t="s">
        <v>84</v>
      </c>
      <c r="C118" s="4">
        <v>0</v>
      </c>
      <c r="E118" s="4">
        <v>9223834923</v>
      </c>
      <c r="G118" s="4">
        <v>611420120</v>
      </c>
      <c r="I118" s="4">
        <f t="shared" si="9"/>
        <v>9835255043</v>
      </c>
      <c r="K118" s="6">
        <f t="shared" si="6"/>
        <v>5.5799978717863685E-3</v>
      </c>
      <c r="M118" s="4">
        <v>90665200000</v>
      </c>
      <c r="O118" s="4">
        <v>52627798935</v>
      </c>
      <c r="Q118" s="4">
        <v>1415610014</v>
      </c>
      <c r="S118" s="4">
        <f t="shared" si="7"/>
        <v>144708608949</v>
      </c>
      <c r="U118" s="6">
        <f t="shared" si="8"/>
        <v>4.8688261053211779E-2</v>
      </c>
    </row>
    <row r="119" spans="1:21" x14ac:dyDescent="0.5">
      <c r="A119" s="2" t="s">
        <v>85</v>
      </c>
      <c r="C119" s="4">
        <v>0</v>
      </c>
      <c r="E119" s="4">
        <v>6700735738</v>
      </c>
      <c r="G119" s="4">
        <v>-703632056</v>
      </c>
      <c r="I119" s="4">
        <f t="shared" si="9"/>
        <v>5997103682</v>
      </c>
      <c r="K119" s="6">
        <f t="shared" si="6"/>
        <v>3.4024359954202962E-3</v>
      </c>
      <c r="M119" s="4">
        <v>0</v>
      </c>
      <c r="O119" s="4">
        <v>-3225513720</v>
      </c>
      <c r="Q119" s="4">
        <v>918227820</v>
      </c>
      <c r="S119" s="4">
        <f t="shared" si="7"/>
        <v>-2307285900</v>
      </c>
      <c r="U119" s="6">
        <f t="shared" si="8"/>
        <v>-7.7630307581206973E-4</v>
      </c>
    </row>
    <row r="120" spans="1:21" x14ac:dyDescent="0.5">
      <c r="A120" s="2" t="s">
        <v>86</v>
      </c>
      <c r="C120" s="4">
        <v>0</v>
      </c>
      <c r="E120" s="4">
        <v>8623451719</v>
      </c>
      <c r="G120" s="4">
        <v>0</v>
      </c>
      <c r="I120" s="4">
        <f t="shared" si="9"/>
        <v>8623451719</v>
      </c>
      <c r="K120" s="6">
        <f t="shared" si="6"/>
        <v>4.892485454530221E-3</v>
      </c>
      <c r="M120" s="4">
        <v>5095182500</v>
      </c>
      <c r="O120" s="4">
        <v>-34661020780</v>
      </c>
      <c r="Q120" s="4">
        <v>-4776</v>
      </c>
      <c r="S120" s="4">
        <f t="shared" si="7"/>
        <v>-29565843056</v>
      </c>
      <c r="U120" s="6">
        <f t="shared" si="8"/>
        <v>-9.9476423374102538E-3</v>
      </c>
    </row>
    <row r="121" spans="1:21" x14ac:dyDescent="0.5">
      <c r="A121" s="2" t="s">
        <v>243</v>
      </c>
      <c r="C121" s="4">
        <v>0</v>
      </c>
      <c r="E121" s="4">
        <v>0</v>
      </c>
      <c r="G121" s="4">
        <v>0</v>
      </c>
      <c r="I121" s="4">
        <f t="shared" si="9"/>
        <v>0</v>
      </c>
      <c r="K121" s="6">
        <f t="shared" si="6"/>
        <v>0</v>
      </c>
      <c r="M121" s="4">
        <v>663903372</v>
      </c>
      <c r="O121" s="4">
        <v>0</v>
      </c>
      <c r="Q121" s="4">
        <v>-3735643623</v>
      </c>
      <c r="S121" s="4">
        <f t="shared" si="7"/>
        <v>-3071740251</v>
      </c>
      <c r="U121" s="6">
        <f t="shared" si="8"/>
        <v>-1.0335092867975481E-3</v>
      </c>
    </row>
    <row r="122" spans="1:21" ht="22.5" thickBot="1" x14ac:dyDescent="0.55000000000000004">
      <c r="C122" s="5">
        <f>SUM(C8:C121)</f>
        <v>111236668406</v>
      </c>
      <c r="E122" s="5">
        <f>SUM(E8:E121)</f>
        <v>1831278059124</v>
      </c>
      <c r="G122" s="5">
        <f>SUM(G8:G121)</f>
        <v>-179923545779</v>
      </c>
      <c r="I122" s="5">
        <f>SUM(I8:I121)</f>
        <v>1762591181751</v>
      </c>
      <c r="K122" s="7">
        <f>SUM(K8:K121)</f>
        <v>1.0000000000000002</v>
      </c>
      <c r="M122" s="5">
        <f>SUM(M8:M121)</f>
        <v>1996848167552</v>
      </c>
      <c r="O122" s="5">
        <f>SUM(O8:O121)</f>
        <v>810055791209</v>
      </c>
      <c r="Q122" s="5">
        <f>SUM(Q8:Q121)</f>
        <v>165241807358</v>
      </c>
      <c r="S122" s="5">
        <f>SUM(S8:S121)</f>
        <v>2972145766119</v>
      </c>
      <c r="U122" s="8">
        <f>SUM(U8:U121)</f>
        <v>1.0000000000000002</v>
      </c>
    </row>
    <row r="123" spans="1:21" ht="22.5" thickTop="1" x14ac:dyDescent="0.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8"/>
  <sheetViews>
    <sheetView rightToLeft="1" topLeftCell="A34" workbookViewId="0">
      <selection activeCell="K47" sqref="K47:O47"/>
    </sheetView>
  </sheetViews>
  <sheetFormatPr defaultRowHeight="21.75" x14ac:dyDescent="0.5"/>
  <cols>
    <col min="1" max="1" width="30.8554687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8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42578125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2.5" x14ac:dyDescent="0.5">
      <c r="A3" s="13" t="s">
        <v>180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2.5" x14ac:dyDescent="0.5">
      <c r="A6" s="10" t="s">
        <v>184</v>
      </c>
      <c r="C6" s="11" t="s">
        <v>182</v>
      </c>
      <c r="D6" s="11" t="s">
        <v>182</v>
      </c>
      <c r="E6" s="11" t="s">
        <v>182</v>
      </c>
      <c r="F6" s="11" t="s">
        <v>182</v>
      </c>
      <c r="G6" s="11" t="s">
        <v>182</v>
      </c>
      <c r="H6" s="11" t="s">
        <v>182</v>
      </c>
      <c r="I6" s="11" t="s">
        <v>182</v>
      </c>
      <c r="K6" s="11" t="s">
        <v>183</v>
      </c>
      <c r="L6" s="11" t="s">
        <v>183</v>
      </c>
      <c r="M6" s="11" t="s">
        <v>183</v>
      </c>
      <c r="N6" s="11" t="s">
        <v>183</v>
      </c>
      <c r="O6" s="11" t="s">
        <v>183</v>
      </c>
      <c r="P6" s="11" t="s">
        <v>183</v>
      </c>
      <c r="Q6" s="11" t="s">
        <v>183</v>
      </c>
    </row>
    <row r="7" spans="1:17" ht="22.5" x14ac:dyDescent="0.5">
      <c r="A7" s="11" t="s">
        <v>184</v>
      </c>
      <c r="C7" s="14" t="s">
        <v>308</v>
      </c>
      <c r="E7" s="14" t="s">
        <v>305</v>
      </c>
      <c r="G7" s="14" t="s">
        <v>306</v>
      </c>
      <c r="I7" s="14" t="s">
        <v>309</v>
      </c>
      <c r="K7" s="14" t="s">
        <v>308</v>
      </c>
      <c r="M7" s="14" t="s">
        <v>305</v>
      </c>
      <c r="O7" s="14" t="s">
        <v>306</v>
      </c>
      <c r="Q7" s="14" t="s">
        <v>309</v>
      </c>
    </row>
    <row r="8" spans="1:17" x14ac:dyDescent="0.5">
      <c r="A8" s="2" t="s">
        <v>287</v>
      </c>
      <c r="C8" s="4">
        <v>0</v>
      </c>
      <c r="E8" s="4">
        <v>0</v>
      </c>
      <c r="G8" s="4">
        <v>0</v>
      </c>
      <c r="I8" s="4">
        <v>0</v>
      </c>
      <c r="K8" s="4">
        <v>0</v>
      </c>
      <c r="M8" s="4">
        <v>0</v>
      </c>
      <c r="O8" s="4">
        <v>30254348804</v>
      </c>
      <c r="Q8" s="4">
        <v>30254348804</v>
      </c>
    </row>
    <row r="9" spans="1:17" x14ac:dyDescent="0.5">
      <c r="A9" s="2" t="s">
        <v>288</v>
      </c>
      <c r="C9" s="4">
        <v>0</v>
      </c>
      <c r="E9" s="4">
        <v>0</v>
      </c>
      <c r="G9" s="4">
        <v>0</v>
      </c>
      <c r="I9" s="4">
        <v>0</v>
      </c>
      <c r="K9" s="4">
        <v>0</v>
      </c>
      <c r="M9" s="4">
        <v>0</v>
      </c>
      <c r="O9" s="4">
        <v>11266876957</v>
      </c>
      <c r="Q9" s="4">
        <v>11266876957</v>
      </c>
    </row>
    <row r="10" spans="1:17" x14ac:dyDescent="0.5">
      <c r="A10" s="2" t="s">
        <v>117</v>
      </c>
      <c r="C10" s="4">
        <v>0</v>
      </c>
      <c r="E10" s="4">
        <v>83970778</v>
      </c>
      <c r="G10" s="4">
        <v>0</v>
      </c>
      <c r="I10" s="4">
        <v>83970778</v>
      </c>
      <c r="K10" s="4">
        <v>0</v>
      </c>
      <c r="M10" s="4">
        <v>431438264</v>
      </c>
      <c r="O10" s="4">
        <v>445906955</v>
      </c>
      <c r="Q10" s="4">
        <v>877345219</v>
      </c>
    </row>
    <row r="11" spans="1:17" x14ac:dyDescent="0.5">
      <c r="A11" s="2" t="s">
        <v>114</v>
      </c>
      <c r="C11" s="4">
        <v>0</v>
      </c>
      <c r="E11" s="4">
        <v>87324609</v>
      </c>
      <c r="G11" s="4">
        <v>0</v>
      </c>
      <c r="I11" s="4">
        <v>87324609</v>
      </c>
      <c r="K11" s="4">
        <v>0</v>
      </c>
      <c r="M11" s="4">
        <v>411134176</v>
      </c>
      <c r="O11" s="4">
        <v>752990544</v>
      </c>
      <c r="Q11" s="4">
        <v>1164124720</v>
      </c>
    </row>
    <row r="12" spans="1:17" x14ac:dyDescent="0.5">
      <c r="A12" s="2" t="s">
        <v>194</v>
      </c>
      <c r="C12" s="4">
        <v>0</v>
      </c>
      <c r="E12" s="4">
        <v>0</v>
      </c>
      <c r="G12" s="4">
        <v>0</v>
      </c>
      <c r="I12" s="4">
        <v>0</v>
      </c>
      <c r="K12" s="4">
        <v>4399517401</v>
      </c>
      <c r="M12" s="4">
        <v>0</v>
      </c>
      <c r="O12" s="4">
        <v>612618743</v>
      </c>
      <c r="Q12" s="4">
        <v>5012136144</v>
      </c>
    </row>
    <row r="13" spans="1:17" x14ac:dyDescent="0.5">
      <c r="A13" s="2" t="s">
        <v>289</v>
      </c>
      <c r="C13" s="4">
        <v>0</v>
      </c>
      <c r="E13" s="4">
        <v>0</v>
      </c>
      <c r="G13" s="4">
        <v>0</v>
      </c>
      <c r="I13" s="4">
        <v>0</v>
      </c>
      <c r="K13" s="4">
        <v>0</v>
      </c>
      <c r="M13" s="4">
        <v>0</v>
      </c>
      <c r="O13" s="4">
        <v>672603828</v>
      </c>
      <c r="Q13" s="4">
        <v>672603828</v>
      </c>
    </row>
    <row r="14" spans="1:17" x14ac:dyDescent="0.5">
      <c r="A14" s="2" t="s">
        <v>290</v>
      </c>
      <c r="C14" s="4">
        <v>0</v>
      </c>
      <c r="E14" s="4">
        <v>0</v>
      </c>
      <c r="G14" s="4">
        <v>0</v>
      </c>
      <c r="I14" s="4">
        <v>0</v>
      </c>
      <c r="K14" s="4">
        <v>0</v>
      </c>
      <c r="M14" s="4">
        <v>0</v>
      </c>
      <c r="O14" s="4">
        <v>979761629</v>
      </c>
      <c r="Q14" s="4">
        <v>979761629</v>
      </c>
    </row>
    <row r="15" spans="1:17" x14ac:dyDescent="0.5">
      <c r="A15" s="2" t="s">
        <v>291</v>
      </c>
      <c r="C15" s="4">
        <v>0</v>
      </c>
      <c r="E15" s="4">
        <v>0</v>
      </c>
      <c r="G15" s="4">
        <v>0</v>
      </c>
      <c r="I15" s="4">
        <v>0</v>
      </c>
      <c r="K15" s="4">
        <v>0</v>
      </c>
      <c r="M15" s="4">
        <v>0</v>
      </c>
      <c r="O15" s="4">
        <v>2007392459</v>
      </c>
      <c r="Q15" s="4">
        <v>2007392459</v>
      </c>
    </row>
    <row r="16" spans="1:17" x14ac:dyDescent="0.5">
      <c r="A16" s="2" t="s">
        <v>292</v>
      </c>
      <c r="C16" s="4">
        <v>0</v>
      </c>
      <c r="E16" s="4">
        <v>0</v>
      </c>
      <c r="G16" s="4">
        <v>0</v>
      </c>
      <c r="I16" s="4">
        <v>0</v>
      </c>
      <c r="K16" s="4">
        <v>0</v>
      </c>
      <c r="M16" s="4">
        <v>0</v>
      </c>
      <c r="O16" s="4">
        <v>1622896778</v>
      </c>
      <c r="Q16" s="4">
        <v>1622896778</v>
      </c>
    </row>
    <row r="17" spans="1:17" x14ac:dyDescent="0.5">
      <c r="A17" s="2" t="s">
        <v>293</v>
      </c>
      <c r="C17" s="4">
        <v>0</v>
      </c>
      <c r="E17" s="4">
        <v>0</v>
      </c>
      <c r="G17" s="4">
        <v>0</v>
      </c>
      <c r="I17" s="4">
        <v>0</v>
      </c>
      <c r="K17" s="4">
        <v>0</v>
      </c>
      <c r="M17" s="4">
        <v>0</v>
      </c>
      <c r="O17" s="4">
        <v>226280394</v>
      </c>
      <c r="Q17" s="4">
        <v>226280394</v>
      </c>
    </row>
    <row r="18" spans="1:17" x14ac:dyDescent="0.5">
      <c r="A18" s="2" t="s">
        <v>294</v>
      </c>
      <c r="C18" s="4">
        <v>0</v>
      </c>
      <c r="E18" s="4">
        <v>0</v>
      </c>
      <c r="G18" s="4">
        <v>0</v>
      </c>
      <c r="I18" s="4">
        <v>0</v>
      </c>
      <c r="K18" s="4">
        <v>0</v>
      </c>
      <c r="M18" s="4">
        <v>0</v>
      </c>
      <c r="O18" s="4">
        <v>1960726382</v>
      </c>
      <c r="Q18" s="4">
        <v>1960726382</v>
      </c>
    </row>
    <row r="19" spans="1:17" x14ac:dyDescent="0.5">
      <c r="A19" s="2" t="s">
        <v>295</v>
      </c>
      <c r="C19" s="4">
        <v>0</v>
      </c>
      <c r="E19" s="4">
        <v>0</v>
      </c>
      <c r="G19" s="4">
        <v>0</v>
      </c>
      <c r="I19" s="4">
        <v>0</v>
      </c>
      <c r="K19" s="4">
        <v>0</v>
      </c>
      <c r="M19" s="4">
        <v>0</v>
      </c>
      <c r="O19" s="4">
        <v>166411814</v>
      </c>
      <c r="Q19" s="4">
        <v>166411814</v>
      </c>
    </row>
    <row r="20" spans="1:17" x14ac:dyDescent="0.5">
      <c r="A20" s="2" t="s">
        <v>296</v>
      </c>
      <c r="C20" s="4">
        <v>0</v>
      </c>
      <c r="E20" s="4">
        <v>0</v>
      </c>
      <c r="G20" s="4">
        <v>0</v>
      </c>
      <c r="I20" s="4">
        <v>0</v>
      </c>
      <c r="K20" s="4">
        <v>0</v>
      </c>
      <c r="M20" s="4">
        <v>0</v>
      </c>
      <c r="O20" s="4">
        <v>1836592715</v>
      </c>
      <c r="Q20" s="4">
        <v>1836592715</v>
      </c>
    </row>
    <row r="21" spans="1:17" x14ac:dyDescent="0.5">
      <c r="A21" s="2" t="s">
        <v>297</v>
      </c>
      <c r="C21" s="4">
        <v>0</v>
      </c>
      <c r="E21" s="4">
        <v>0</v>
      </c>
      <c r="G21" s="4">
        <v>0</v>
      </c>
      <c r="I21" s="4">
        <v>0</v>
      </c>
      <c r="K21" s="4">
        <v>0</v>
      </c>
      <c r="M21" s="4">
        <v>0</v>
      </c>
      <c r="O21" s="4">
        <v>1166453728</v>
      </c>
      <c r="Q21" s="4">
        <v>1166453728</v>
      </c>
    </row>
    <row r="22" spans="1:17" x14ac:dyDescent="0.5">
      <c r="A22" s="2" t="s">
        <v>298</v>
      </c>
      <c r="C22" s="4">
        <v>0</v>
      </c>
      <c r="E22" s="4">
        <v>0</v>
      </c>
      <c r="G22" s="4">
        <v>0</v>
      </c>
      <c r="I22" s="4">
        <v>0</v>
      </c>
      <c r="K22" s="4">
        <v>0</v>
      </c>
      <c r="M22" s="4">
        <v>0</v>
      </c>
      <c r="O22" s="4">
        <v>11273231276</v>
      </c>
      <c r="Q22" s="4">
        <v>11273231276</v>
      </c>
    </row>
    <row r="23" spans="1:17" x14ac:dyDescent="0.5">
      <c r="A23" s="2" t="s">
        <v>299</v>
      </c>
      <c r="C23" s="4">
        <v>0</v>
      </c>
      <c r="E23" s="4">
        <v>0</v>
      </c>
      <c r="G23" s="4">
        <v>0</v>
      </c>
      <c r="I23" s="4">
        <v>0</v>
      </c>
      <c r="K23" s="4">
        <v>0</v>
      </c>
      <c r="M23" s="4">
        <v>0</v>
      </c>
      <c r="O23" s="4">
        <v>4035628065</v>
      </c>
      <c r="Q23" s="4">
        <v>4035628065</v>
      </c>
    </row>
    <row r="24" spans="1:17" x14ac:dyDescent="0.5">
      <c r="A24" s="2" t="s">
        <v>300</v>
      </c>
      <c r="C24" s="4">
        <v>0</v>
      </c>
      <c r="E24" s="4">
        <v>0</v>
      </c>
      <c r="G24" s="4">
        <v>0</v>
      </c>
      <c r="I24" s="4">
        <v>0</v>
      </c>
      <c r="K24" s="4">
        <v>0</v>
      </c>
      <c r="M24" s="4">
        <v>0</v>
      </c>
      <c r="O24" s="4">
        <v>255010186</v>
      </c>
      <c r="Q24" s="4">
        <v>255010186</v>
      </c>
    </row>
    <row r="25" spans="1:17" x14ac:dyDescent="0.5">
      <c r="A25" s="2" t="s">
        <v>301</v>
      </c>
      <c r="C25" s="4">
        <v>0</v>
      </c>
      <c r="E25" s="4">
        <v>0</v>
      </c>
      <c r="G25" s="4">
        <v>0</v>
      </c>
      <c r="I25" s="4">
        <v>0</v>
      </c>
      <c r="K25" s="4">
        <v>0</v>
      </c>
      <c r="M25" s="4">
        <v>0</v>
      </c>
      <c r="O25" s="4">
        <v>723467721</v>
      </c>
      <c r="Q25" s="4">
        <v>723467721</v>
      </c>
    </row>
    <row r="26" spans="1:17" x14ac:dyDescent="0.5">
      <c r="A26" s="2" t="s">
        <v>190</v>
      </c>
      <c r="C26" s="4">
        <v>0</v>
      </c>
      <c r="E26" s="4">
        <v>0</v>
      </c>
      <c r="G26" s="4">
        <v>0</v>
      </c>
      <c r="I26" s="4">
        <v>0</v>
      </c>
      <c r="K26" s="4">
        <v>263912670</v>
      </c>
      <c r="M26" s="4">
        <v>0</v>
      </c>
      <c r="O26" s="4">
        <v>-4531250</v>
      </c>
      <c r="Q26" s="4">
        <v>259381420</v>
      </c>
    </row>
    <row r="27" spans="1:17" x14ac:dyDescent="0.5">
      <c r="A27" s="2" t="s">
        <v>302</v>
      </c>
      <c r="C27" s="4">
        <v>0</v>
      </c>
      <c r="E27" s="4">
        <v>0</v>
      </c>
      <c r="G27" s="4">
        <v>0</v>
      </c>
      <c r="I27" s="4">
        <v>0</v>
      </c>
      <c r="K27" s="4">
        <v>0</v>
      </c>
      <c r="M27" s="4">
        <v>0</v>
      </c>
      <c r="O27" s="4">
        <v>6471757729</v>
      </c>
      <c r="Q27" s="4">
        <v>6471757729</v>
      </c>
    </row>
    <row r="28" spans="1:17" x14ac:dyDescent="0.5">
      <c r="A28" s="2" t="s">
        <v>303</v>
      </c>
      <c r="C28" s="4">
        <v>0</v>
      </c>
      <c r="E28" s="4">
        <v>0</v>
      </c>
      <c r="G28" s="4">
        <v>0</v>
      </c>
      <c r="I28" s="4">
        <v>0</v>
      </c>
      <c r="K28" s="4">
        <v>0</v>
      </c>
      <c r="M28" s="4">
        <v>0</v>
      </c>
      <c r="O28" s="4">
        <v>19952861658</v>
      </c>
      <c r="Q28" s="4">
        <v>19952861658</v>
      </c>
    </row>
    <row r="29" spans="1:17" x14ac:dyDescent="0.5">
      <c r="A29" s="2" t="s">
        <v>146</v>
      </c>
      <c r="C29" s="4">
        <v>8174369939</v>
      </c>
      <c r="E29" s="4">
        <v>-6247239837</v>
      </c>
      <c r="G29" s="4">
        <v>0</v>
      </c>
      <c r="I29" s="4">
        <v>1927130102</v>
      </c>
      <c r="K29" s="4">
        <v>77873629137</v>
      </c>
      <c r="M29" s="4">
        <v>17685511250</v>
      </c>
      <c r="O29" s="4">
        <v>12000001</v>
      </c>
      <c r="Q29" s="4">
        <v>95571140388</v>
      </c>
    </row>
    <row r="30" spans="1:17" x14ac:dyDescent="0.5">
      <c r="A30" s="2" t="s">
        <v>192</v>
      </c>
      <c r="C30" s="4">
        <v>0</v>
      </c>
      <c r="E30" s="4">
        <v>0</v>
      </c>
      <c r="G30" s="4">
        <v>0</v>
      </c>
      <c r="I30" s="4">
        <v>0</v>
      </c>
      <c r="K30" s="4">
        <v>6524065450</v>
      </c>
      <c r="M30" s="4">
        <v>0</v>
      </c>
      <c r="O30" s="4">
        <v>23562500</v>
      </c>
      <c r="Q30" s="4">
        <v>6547627950</v>
      </c>
    </row>
    <row r="31" spans="1:17" x14ac:dyDescent="0.5">
      <c r="A31" s="2" t="s">
        <v>154</v>
      </c>
      <c r="C31" s="4">
        <v>3852038231</v>
      </c>
      <c r="E31" s="4">
        <v>-18851355442</v>
      </c>
      <c r="G31" s="4">
        <v>0</v>
      </c>
      <c r="I31" s="4">
        <v>-14999317211</v>
      </c>
      <c r="K31" s="4">
        <v>27663334286</v>
      </c>
      <c r="M31" s="4">
        <v>10318484425</v>
      </c>
      <c r="O31" s="4">
        <v>0</v>
      </c>
      <c r="Q31" s="4">
        <v>37981818711</v>
      </c>
    </row>
    <row r="32" spans="1:17" x14ac:dyDescent="0.5">
      <c r="A32" s="2" t="s">
        <v>151</v>
      </c>
      <c r="C32" s="4">
        <v>1210884239</v>
      </c>
      <c r="E32" s="4">
        <v>0</v>
      </c>
      <c r="G32" s="4">
        <v>0</v>
      </c>
      <c r="I32" s="4">
        <v>1210884239</v>
      </c>
      <c r="K32" s="4">
        <v>14679985834</v>
      </c>
      <c r="M32" s="4">
        <v>0</v>
      </c>
      <c r="O32" s="4">
        <v>0</v>
      </c>
      <c r="Q32" s="4">
        <v>14679985834</v>
      </c>
    </row>
    <row r="33" spans="1:17" x14ac:dyDescent="0.5">
      <c r="A33" s="2" t="s">
        <v>157</v>
      </c>
      <c r="C33" s="4">
        <v>1242577463</v>
      </c>
      <c r="E33" s="4">
        <v>0</v>
      </c>
      <c r="G33" s="4">
        <v>0</v>
      </c>
      <c r="I33" s="4">
        <v>1242577463</v>
      </c>
      <c r="K33" s="4">
        <v>14649863786</v>
      </c>
      <c r="M33" s="4">
        <v>49990938</v>
      </c>
      <c r="O33" s="4">
        <v>0</v>
      </c>
      <c r="Q33" s="4">
        <v>14699854724</v>
      </c>
    </row>
    <row r="34" spans="1:17" x14ac:dyDescent="0.5">
      <c r="A34" s="2" t="s">
        <v>148</v>
      </c>
      <c r="C34" s="4">
        <v>298809574</v>
      </c>
      <c r="E34" s="4">
        <v>499909375</v>
      </c>
      <c r="G34" s="4">
        <v>0</v>
      </c>
      <c r="I34" s="4">
        <v>798718949</v>
      </c>
      <c r="K34" s="4">
        <v>2688196424</v>
      </c>
      <c r="M34" s="4">
        <v>866232031</v>
      </c>
      <c r="O34" s="4">
        <v>0</v>
      </c>
      <c r="Q34" s="4">
        <v>3554428455</v>
      </c>
    </row>
    <row r="35" spans="1:17" x14ac:dyDescent="0.5">
      <c r="A35" s="2" t="s">
        <v>143</v>
      </c>
      <c r="C35" s="4">
        <v>5939041096</v>
      </c>
      <c r="E35" s="4">
        <v>-2479550500</v>
      </c>
      <c r="G35" s="4">
        <v>0</v>
      </c>
      <c r="I35" s="4">
        <v>3459490596</v>
      </c>
      <c r="K35" s="4">
        <v>39867520322</v>
      </c>
      <c r="M35" s="4">
        <v>14089828125</v>
      </c>
      <c r="O35" s="4">
        <v>0</v>
      </c>
      <c r="Q35" s="4">
        <v>53957348447</v>
      </c>
    </row>
    <row r="36" spans="1:17" x14ac:dyDescent="0.5">
      <c r="A36" s="2" t="s">
        <v>163</v>
      </c>
      <c r="C36" s="4">
        <v>364969966</v>
      </c>
      <c r="E36" s="4">
        <v>-249954</v>
      </c>
      <c r="G36" s="4">
        <v>0</v>
      </c>
      <c r="I36" s="4">
        <v>364720012</v>
      </c>
      <c r="K36" s="4">
        <v>1499584760</v>
      </c>
      <c r="M36" s="4">
        <v>-1486034</v>
      </c>
      <c r="O36" s="4">
        <v>0</v>
      </c>
      <c r="Q36" s="4">
        <v>1498098726</v>
      </c>
    </row>
    <row r="37" spans="1:17" x14ac:dyDescent="0.5">
      <c r="A37" s="2" t="s">
        <v>160</v>
      </c>
      <c r="C37" s="4">
        <v>729939931</v>
      </c>
      <c r="E37" s="4">
        <v>0</v>
      </c>
      <c r="G37" s="4">
        <v>0</v>
      </c>
      <c r="I37" s="4">
        <v>729939931</v>
      </c>
      <c r="K37" s="4">
        <v>3066331301</v>
      </c>
      <c r="M37" s="4">
        <v>-18124976</v>
      </c>
      <c r="O37" s="4">
        <v>0</v>
      </c>
      <c r="Q37" s="4">
        <v>3048206325</v>
      </c>
    </row>
    <row r="38" spans="1:17" x14ac:dyDescent="0.5">
      <c r="A38" s="2" t="s">
        <v>140</v>
      </c>
      <c r="C38" s="4">
        <v>1298200153</v>
      </c>
      <c r="E38" s="4">
        <v>413729998</v>
      </c>
      <c r="G38" s="4">
        <v>0</v>
      </c>
      <c r="I38" s="4">
        <v>1711930151</v>
      </c>
      <c r="K38" s="4">
        <v>5825319531</v>
      </c>
      <c r="M38" s="4">
        <v>199895884</v>
      </c>
      <c r="O38" s="4">
        <v>0</v>
      </c>
      <c r="Q38" s="4">
        <v>6025215415</v>
      </c>
    </row>
    <row r="39" spans="1:17" x14ac:dyDescent="0.5">
      <c r="A39" s="2" t="s">
        <v>120</v>
      </c>
      <c r="C39" s="4">
        <v>0</v>
      </c>
      <c r="E39" s="4">
        <v>741070857</v>
      </c>
      <c r="G39" s="4">
        <v>0</v>
      </c>
      <c r="I39" s="4">
        <v>741070857</v>
      </c>
      <c r="K39" s="4">
        <v>0</v>
      </c>
      <c r="M39" s="4">
        <v>7573292532</v>
      </c>
      <c r="O39" s="4">
        <v>0</v>
      </c>
      <c r="Q39" s="4">
        <v>7573292532</v>
      </c>
    </row>
    <row r="40" spans="1:17" x14ac:dyDescent="0.5">
      <c r="A40" s="2" t="s">
        <v>123</v>
      </c>
      <c r="C40" s="4">
        <v>0</v>
      </c>
      <c r="E40" s="4">
        <v>1624633881</v>
      </c>
      <c r="G40" s="4">
        <v>0</v>
      </c>
      <c r="I40" s="4">
        <v>1624633881</v>
      </c>
      <c r="K40" s="4">
        <v>0</v>
      </c>
      <c r="M40" s="4">
        <v>13504746801</v>
      </c>
      <c r="O40" s="4">
        <v>0</v>
      </c>
      <c r="Q40" s="4">
        <v>13504746801</v>
      </c>
    </row>
    <row r="41" spans="1:17" x14ac:dyDescent="0.5">
      <c r="A41" s="2" t="s">
        <v>134</v>
      </c>
      <c r="C41" s="4">
        <v>0</v>
      </c>
      <c r="E41" s="4">
        <v>300326316</v>
      </c>
      <c r="G41" s="4">
        <v>0</v>
      </c>
      <c r="I41" s="4">
        <v>300326316</v>
      </c>
      <c r="K41" s="4">
        <v>0</v>
      </c>
      <c r="M41" s="4">
        <v>1828562991</v>
      </c>
      <c r="O41" s="4">
        <v>0</v>
      </c>
      <c r="Q41" s="4">
        <v>1828562991</v>
      </c>
    </row>
    <row r="42" spans="1:17" x14ac:dyDescent="0.5">
      <c r="A42" s="2" t="s">
        <v>137</v>
      </c>
      <c r="C42" s="4">
        <v>0</v>
      </c>
      <c r="E42" s="4">
        <v>882766170</v>
      </c>
      <c r="G42" s="4">
        <v>0</v>
      </c>
      <c r="I42" s="4">
        <v>882766170</v>
      </c>
      <c r="K42" s="4">
        <v>0</v>
      </c>
      <c r="M42" s="4">
        <v>4493812352</v>
      </c>
      <c r="O42" s="4">
        <v>0</v>
      </c>
      <c r="Q42" s="4">
        <v>4493812352</v>
      </c>
    </row>
    <row r="43" spans="1:17" x14ac:dyDescent="0.5">
      <c r="A43" s="2" t="s">
        <v>131</v>
      </c>
      <c r="C43" s="4">
        <v>0</v>
      </c>
      <c r="E43" s="4">
        <v>243399076</v>
      </c>
      <c r="G43" s="4">
        <v>0</v>
      </c>
      <c r="I43" s="4">
        <v>243399076</v>
      </c>
      <c r="K43" s="4">
        <v>0</v>
      </c>
      <c r="M43" s="4">
        <v>1946798438</v>
      </c>
      <c r="O43" s="4">
        <v>0</v>
      </c>
      <c r="Q43" s="4">
        <v>1946798438</v>
      </c>
    </row>
    <row r="44" spans="1:17" x14ac:dyDescent="0.5">
      <c r="A44" s="2" t="s">
        <v>110</v>
      </c>
      <c r="C44" s="4">
        <v>0</v>
      </c>
      <c r="E44" s="4">
        <v>2272898122</v>
      </c>
      <c r="G44" s="4">
        <v>0</v>
      </c>
      <c r="I44" s="4">
        <v>2272898122</v>
      </c>
      <c r="K44" s="4">
        <v>0</v>
      </c>
      <c r="M44" s="4">
        <v>13357200555</v>
      </c>
      <c r="O44" s="4">
        <v>0</v>
      </c>
      <c r="Q44" s="4">
        <v>13357200555</v>
      </c>
    </row>
    <row r="45" spans="1:17" x14ac:dyDescent="0.5">
      <c r="A45" s="2" t="s">
        <v>126</v>
      </c>
      <c r="C45" s="4">
        <v>0</v>
      </c>
      <c r="E45" s="4">
        <v>7302676150</v>
      </c>
      <c r="G45" s="4">
        <v>0</v>
      </c>
      <c r="I45" s="4">
        <v>7302676150</v>
      </c>
      <c r="K45" s="4">
        <v>0</v>
      </c>
      <c r="M45" s="4">
        <v>10501734450</v>
      </c>
      <c r="O45" s="4">
        <v>0</v>
      </c>
      <c r="Q45" s="4">
        <v>10501734450</v>
      </c>
    </row>
    <row r="46" spans="1:17" x14ac:dyDescent="0.5">
      <c r="A46" s="2" t="s">
        <v>129</v>
      </c>
      <c r="C46" s="4">
        <v>0</v>
      </c>
      <c r="E46" s="4">
        <v>5408019619</v>
      </c>
      <c r="G46" s="4">
        <v>0</v>
      </c>
      <c r="I46" s="4">
        <v>5408019619</v>
      </c>
      <c r="K46" s="4">
        <v>0</v>
      </c>
      <c r="M46" s="4">
        <v>4989855069</v>
      </c>
      <c r="O46" s="4">
        <v>0</v>
      </c>
      <c r="Q46" s="4">
        <v>4989855069</v>
      </c>
    </row>
    <row r="47" spans="1:17" ht="22.5" thickBot="1" x14ac:dyDescent="0.55000000000000004">
      <c r="C47" s="5">
        <f>SUM(C8:C46)</f>
        <v>23110830592</v>
      </c>
      <c r="E47" s="5">
        <f>SUM(E8:E46)</f>
        <v>-7717670782</v>
      </c>
      <c r="G47" s="5">
        <f>SUM(G8:G46)</f>
        <v>0</v>
      </c>
      <c r="I47" s="5">
        <f>SUM(I8:I46)</f>
        <v>15393159810</v>
      </c>
      <c r="K47" s="5">
        <f>SUM(K8:K46)</f>
        <v>199001260902</v>
      </c>
      <c r="M47" s="5">
        <f>SUM(M8:M46)</f>
        <v>102228907271</v>
      </c>
      <c r="O47" s="5">
        <f>SUM(O8:O46)</f>
        <v>96714849616</v>
      </c>
      <c r="Q47" s="5">
        <f>SUM(Q8:Q46)</f>
        <v>397945017789</v>
      </c>
    </row>
    <row r="48" spans="1:17" ht="22.5" thickTop="1" x14ac:dyDescent="0.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K11" sqref="K11"/>
    </sheetView>
  </sheetViews>
  <sheetFormatPr defaultRowHeight="21.75" x14ac:dyDescent="0.5"/>
  <cols>
    <col min="1" max="1" width="24.28515625" style="2" bestFit="1" customWidth="1"/>
    <col min="2" max="2" width="1" style="2" customWidth="1"/>
    <col min="3" max="3" width="24.42578125" style="2" bestFit="1" customWidth="1"/>
    <col min="4" max="4" width="1" style="2" customWidth="1"/>
    <col min="5" max="5" width="41.28515625" style="2" bestFit="1" customWidth="1"/>
    <col min="6" max="6" width="1" style="2" customWidth="1"/>
    <col min="7" max="7" width="36" style="2" bestFit="1" customWidth="1"/>
    <col min="8" max="8" width="1" style="2" customWidth="1"/>
    <col min="9" max="9" width="41.28515625" style="2" bestFit="1" customWidth="1"/>
    <col min="10" max="10" width="1" style="2" customWidth="1"/>
    <col min="11" max="11" width="36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2.5" x14ac:dyDescent="0.5">
      <c r="A3" s="13" t="s">
        <v>180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22.5" x14ac:dyDescent="0.5">
      <c r="A6" s="11" t="s">
        <v>310</v>
      </c>
      <c r="B6" s="11" t="s">
        <v>310</v>
      </c>
      <c r="C6" s="11" t="s">
        <v>310</v>
      </c>
      <c r="E6" s="11" t="s">
        <v>182</v>
      </c>
      <c r="F6" s="11" t="s">
        <v>182</v>
      </c>
      <c r="G6" s="11" t="s">
        <v>182</v>
      </c>
      <c r="I6" s="11" t="s">
        <v>183</v>
      </c>
      <c r="J6" s="11" t="s">
        <v>183</v>
      </c>
      <c r="K6" s="11" t="s">
        <v>183</v>
      </c>
    </row>
    <row r="7" spans="1:11" ht="22.5" x14ac:dyDescent="0.5">
      <c r="A7" s="14" t="s">
        <v>311</v>
      </c>
      <c r="C7" s="14" t="s">
        <v>167</v>
      </c>
      <c r="E7" s="14" t="s">
        <v>312</v>
      </c>
      <c r="G7" s="14" t="s">
        <v>313</v>
      </c>
      <c r="I7" s="14" t="s">
        <v>312</v>
      </c>
      <c r="K7" s="14" t="s">
        <v>313</v>
      </c>
    </row>
    <row r="8" spans="1:11" x14ac:dyDescent="0.5">
      <c r="A8" s="2" t="s">
        <v>173</v>
      </c>
      <c r="C8" s="2" t="s">
        <v>174</v>
      </c>
      <c r="E8" s="4">
        <v>2350302</v>
      </c>
      <c r="G8" s="6">
        <f>E8/$E$10</f>
        <v>9.7157495425591268E-4</v>
      </c>
      <c r="I8" s="4">
        <v>29890250836</v>
      </c>
      <c r="K8" s="6">
        <f>I8/$I$10</f>
        <v>0.71119880283465886</v>
      </c>
    </row>
    <row r="9" spans="1:11" x14ac:dyDescent="0.5">
      <c r="A9" s="2" t="s">
        <v>177</v>
      </c>
      <c r="C9" s="2" t="s">
        <v>178</v>
      </c>
      <c r="E9" s="4">
        <v>2416713703</v>
      </c>
      <c r="G9" s="6">
        <f>E9/$E$10</f>
        <v>0.99902842504574407</v>
      </c>
      <c r="I9" s="4">
        <v>12137731659</v>
      </c>
      <c r="K9" s="6">
        <f>I9/$I$10</f>
        <v>0.28880119716534114</v>
      </c>
    </row>
    <row r="10" spans="1:11" ht="22.5" thickBot="1" x14ac:dyDescent="0.55000000000000004">
      <c r="E10" s="5">
        <f>SUM(E8:E9)</f>
        <v>2419064005</v>
      </c>
      <c r="G10" s="9">
        <f>SUM(G8:G9)</f>
        <v>1</v>
      </c>
      <c r="I10" s="5">
        <f>SUM(I8:I9)</f>
        <v>42027982495</v>
      </c>
      <c r="K10" s="9">
        <f>SUM(K8:K9)</f>
        <v>1</v>
      </c>
    </row>
    <row r="11" spans="1:11" ht="22.5" thickTop="1" x14ac:dyDescent="0.5"/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T11" sqref="T11"/>
    </sheetView>
  </sheetViews>
  <sheetFormatPr defaultRowHeight="21.75" x14ac:dyDescent="0.5"/>
  <cols>
    <col min="1" max="1" width="34.140625" style="2" bestFit="1" customWidth="1"/>
    <col min="2" max="2" width="1" style="2" customWidth="1"/>
    <col min="3" max="3" width="11.4257812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2.5" x14ac:dyDescent="0.5">
      <c r="A2" s="13" t="s">
        <v>0</v>
      </c>
      <c r="B2" s="13"/>
      <c r="C2" s="13"/>
      <c r="D2" s="13"/>
      <c r="E2" s="13"/>
    </row>
    <row r="3" spans="1:5" ht="22.5" x14ac:dyDescent="0.5">
      <c r="A3" s="13" t="s">
        <v>180</v>
      </c>
      <c r="B3" s="13"/>
      <c r="C3" s="13"/>
      <c r="D3" s="13"/>
      <c r="E3" s="13"/>
    </row>
    <row r="4" spans="1:5" ht="22.5" customHeight="1" x14ac:dyDescent="0.5">
      <c r="A4" s="13" t="s">
        <v>2</v>
      </c>
      <c r="B4" s="13"/>
      <c r="C4" s="13"/>
      <c r="D4" s="13"/>
      <c r="E4" s="13"/>
    </row>
    <row r="5" spans="1:5" x14ac:dyDescent="0.5">
      <c r="A5" s="13"/>
      <c r="B5" s="13"/>
      <c r="C5" s="13"/>
      <c r="D5" s="13"/>
      <c r="E5" s="13"/>
    </row>
    <row r="6" spans="1:5" ht="22.5" x14ac:dyDescent="0.5">
      <c r="A6" s="1"/>
      <c r="B6" s="1"/>
      <c r="C6" s="1"/>
      <c r="D6" s="1"/>
      <c r="E6" s="1" t="s">
        <v>324</v>
      </c>
    </row>
    <row r="7" spans="1:5" ht="22.5" x14ac:dyDescent="0.5">
      <c r="A7" s="10" t="s">
        <v>314</v>
      </c>
      <c r="C7" s="11" t="s">
        <v>182</v>
      </c>
      <c r="E7" s="11" t="s">
        <v>325</v>
      </c>
    </row>
    <row r="8" spans="1:5" ht="22.5" x14ac:dyDescent="0.5">
      <c r="A8" s="11" t="s">
        <v>314</v>
      </c>
      <c r="C8" s="14" t="s">
        <v>170</v>
      </c>
      <c r="E8" s="14" t="s">
        <v>170</v>
      </c>
    </row>
    <row r="9" spans="1:5" ht="22.5" x14ac:dyDescent="0.55000000000000004">
      <c r="A9" s="3" t="s">
        <v>323</v>
      </c>
      <c r="C9" s="4">
        <v>0</v>
      </c>
      <c r="E9" s="4">
        <v>4705807318</v>
      </c>
    </row>
    <row r="10" spans="1:5" ht="22.5" x14ac:dyDescent="0.55000000000000004">
      <c r="A10" s="3" t="s">
        <v>322</v>
      </c>
      <c r="C10" s="4">
        <v>4151135</v>
      </c>
      <c r="E10" s="4">
        <v>18190437</v>
      </c>
    </row>
    <row r="11" spans="1:5" ht="23.25" thickBot="1" x14ac:dyDescent="0.6">
      <c r="A11" s="3" t="s">
        <v>189</v>
      </c>
      <c r="C11" s="5">
        <v>4151135</v>
      </c>
      <c r="E11" s="5">
        <v>4723997755</v>
      </c>
    </row>
    <row r="12" spans="1:5" ht="22.5" thickTop="1" x14ac:dyDescent="0.5"/>
  </sheetData>
  <mergeCells count="8">
    <mergeCell ref="E8"/>
    <mergeCell ref="E7"/>
    <mergeCell ref="A2:E2"/>
    <mergeCell ref="A3:E3"/>
    <mergeCell ref="A4:E5"/>
    <mergeCell ref="A7:A8"/>
    <mergeCell ref="C8"/>
    <mergeCell ref="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2"/>
  <sheetViews>
    <sheetView rightToLeft="1" topLeftCell="B79" workbookViewId="0">
      <selection activeCell="Y90" sqref="Y90"/>
    </sheetView>
  </sheetViews>
  <sheetFormatPr defaultRowHeight="21.75" x14ac:dyDescent="0.5"/>
  <cols>
    <col min="1" max="1" width="36.14062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25.140625" style="2" bestFit="1" customWidth="1"/>
    <col min="8" max="8" width="1" style="2" customWidth="1"/>
    <col min="9" max="9" width="14.140625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2.14062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4.1406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9.5703125" style="2" bestFit="1" customWidth="1"/>
    <col min="22" max="22" width="1" style="2" customWidth="1"/>
    <col min="23" max="23" width="25.140625" style="2" bestFit="1" customWidth="1"/>
    <col min="24" max="24" width="1" style="2" customWidth="1"/>
    <col min="25" max="25" width="33.42578125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2.5" x14ac:dyDescent="0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22.5" x14ac:dyDescent="0.5">
      <c r="A6" s="10" t="s">
        <v>3</v>
      </c>
      <c r="C6" s="11" t="s">
        <v>318</v>
      </c>
      <c r="D6" s="11" t="s">
        <v>4</v>
      </c>
      <c r="E6" s="11" t="s">
        <v>4</v>
      </c>
      <c r="F6" s="11" t="s">
        <v>4</v>
      </c>
      <c r="G6" s="11" t="s">
        <v>4</v>
      </c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  <c r="T6" s="11" t="s">
        <v>6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</row>
    <row r="7" spans="1:25" ht="22.5" x14ac:dyDescent="0.5">
      <c r="A7" s="10" t="s">
        <v>3</v>
      </c>
      <c r="C7" s="12" t="s">
        <v>7</v>
      </c>
      <c r="E7" s="12" t="s">
        <v>8</v>
      </c>
      <c r="G7" s="12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22.5" x14ac:dyDescent="0.5">
      <c r="A8" s="11" t="s">
        <v>3</v>
      </c>
      <c r="C8" s="11" t="s">
        <v>7</v>
      </c>
      <c r="E8" s="11" t="s">
        <v>8</v>
      </c>
      <c r="G8" s="11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1" t="s">
        <v>7</v>
      </c>
      <c r="S8" s="11" t="s">
        <v>12</v>
      </c>
      <c r="U8" s="11" t="s">
        <v>8</v>
      </c>
      <c r="W8" s="11" t="s">
        <v>9</v>
      </c>
      <c r="Y8" s="11" t="s">
        <v>13</v>
      </c>
    </row>
    <row r="9" spans="1:25" ht="22.5" x14ac:dyDescent="0.55000000000000004">
      <c r="A9" s="3" t="s">
        <v>15</v>
      </c>
      <c r="C9" s="4">
        <v>242400000</v>
      </c>
      <c r="E9" s="4">
        <v>184463699405</v>
      </c>
      <c r="G9" s="4">
        <v>456614879400</v>
      </c>
      <c r="I9" s="4">
        <v>0</v>
      </c>
      <c r="K9" s="4">
        <v>0</v>
      </c>
      <c r="M9" s="4">
        <v>0</v>
      </c>
      <c r="O9" s="4">
        <v>0</v>
      </c>
      <c r="Q9" s="4">
        <v>242400000</v>
      </c>
      <c r="S9" s="4">
        <v>1926</v>
      </c>
      <c r="U9" s="4">
        <v>184463699405</v>
      </c>
      <c r="W9" s="4">
        <v>464084568720</v>
      </c>
      <c r="Y9" s="6">
        <v>1.6491928268539111E-2</v>
      </c>
    </row>
    <row r="10" spans="1:25" ht="22.5" x14ac:dyDescent="0.55000000000000004">
      <c r="A10" s="3" t="s">
        <v>16</v>
      </c>
      <c r="C10" s="4">
        <v>75603088</v>
      </c>
      <c r="E10" s="4">
        <v>100769730530</v>
      </c>
      <c r="G10" s="4">
        <v>150381652502.42599</v>
      </c>
      <c r="I10" s="4">
        <v>0</v>
      </c>
      <c r="K10" s="4">
        <v>0</v>
      </c>
      <c r="M10" s="4">
        <v>0</v>
      </c>
      <c r="O10" s="4">
        <v>0</v>
      </c>
      <c r="Q10" s="4">
        <v>75603088</v>
      </c>
      <c r="S10" s="4">
        <v>1954</v>
      </c>
      <c r="U10" s="4">
        <v>100769730530</v>
      </c>
      <c r="W10" s="4">
        <v>146849449769.98599</v>
      </c>
      <c r="Y10" s="6">
        <v>5.2185113557228179E-3</v>
      </c>
    </row>
    <row r="11" spans="1:25" ht="22.5" x14ac:dyDescent="0.55000000000000004">
      <c r="A11" s="3" t="s">
        <v>17</v>
      </c>
      <c r="C11" s="4">
        <v>12000000</v>
      </c>
      <c r="E11" s="4">
        <v>39720826740</v>
      </c>
      <c r="G11" s="4">
        <v>33901081200</v>
      </c>
      <c r="I11" s="4">
        <v>0</v>
      </c>
      <c r="K11" s="4">
        <v>0</v>
      </c>
      <c r="M11" s="4">
        <v>0</v>
      </c>
      <c r="O11" s="4">
        <v>0</v>
      </c>
      <c r="Q11" s="4">
        <v>12000000</v>
      </c>
      <c r="S11" s="4">
        <v>3075</v>
      </c>
      <c r="U11" s="4">
        <v>39720826740</v>
      </c>
      <c r="W11" s="4">
        <v>36680445000</v>
      </c>
      <c r="Y11" s="6">
        <v>1.3034936056300383E-3</v>
      </c>
    </row>
    <row r="12" spans="1:25" ht="22.5" x14ac:dyDescent="0.55000000000000004">
      <c r="A12" s="3" t="s">
        <v>18</v>
      </c>
      <c r="C12" s="4">
        <v>34810438</v>
      </c>
      <c r="E12" s="4">
        <v>143880464315</v>
      </c>
      <c r="G12" s="4">
        <v>141631371953.733</v>
      </c>
      <c r="I12" s="4">
        <v>0</v>
      </c>
      <c r="K12" s="4">
        <v>0</v>
      </c>
      <c r="M12" s="4">
        <v>0</v>
      </c>
      <c r="O12" s="4">
        <v>0</v>
      </c>
      <c r="Q12" s="4">
        <v>34810438</v>
      </c>
      <c r="S12" s="4">
        <v>4037</v>
      </c>
      <c r="U12" s="4">
        <v>143880464315</v>
      </c>
      <c r="W12" s="4">
        <v>139693586263.67401</v>
      </c>
      <c r="Y12" s="6">
        <v>4.9642172128017319E-3</v>
      </c>
    </row>
    <row r="13" spans="1:25" ht="22.5" x14ac:dyDescent="0.55000000000000004">
      <c r="A13" s="3" t="s">
        <v>19</v>
      </c>
      <c r="C13" s="4">
        <v>16277906</v>
      </c>
      <c r="E13" s="4">
        <v>94317838628</v>
      </c>
      <c r="G13" s="4">
        <v>105338651510.043</v>
      </c>
      <c r="I13" s="4">
        <v>3000000</v>
      </c>
      <c r="K13" s="4">
        <v>22244623734</v>
      </c>
      <c r="M13" s="4">
        <v>0</v>
      </c>
      <c r="O13" s="4">
        <v>0</v>
      </c>
      <c r="Q13" s="4">
        <v>19277906</v>
      </c>
      <c r="S13" s="4">
        <v>7550</v>
      </c>
      <c r="U13" s="4">
        <v>116562462362</v>
      </c>
      <c r="W13" s="4">
        <v>144682178567.715</v>
      </c>
      <c r="Y13" s="6">
        <v>5.1414941833895387E-3</v>
      </c>
    </row>
    <row r="14" spans="1:25" ht="22.5" x14ac:dyDescent="0.55000000000000004">
      <c r="A14" s="3" t="s">
        <v>20</v>
      </c>
      <c r="C14" s="4">
        <v>8105669</v>
      </c>
      <c r="E14" s="4">
        <v>237569461653</v>
      </c>
      <c r="G14" s="4">
        <v>274839287590.939</v>
      </c>
      <c r="I14" s="4">
        <v>0</v>
      </c>
      <c r="K14" s="4">
        <v>0</v>
      </c>
      <c r="M14" s="4">
        <v>0</v>
      </c>
      <c r="O14" s="4">
        <v>0</v>
      </c>
      <c r="Q14" s="4">
        <v>8105669</v>
      </c>
      <c r="S14" s="4">
        <v>37900</v>
      </c>
      <c r="U14" s="4">
        <v>237569461653</v>
      </c>
      <c r="W14" s="4">
        <v>305376986212.15503</v>
      </c>
      <c r="Y14" s="6">
        <v>1.0852020711147764E-2</v>
      </c>
    </row>
    <row r="15" spans="1:25" ht="22.5" x14ac:dyDescent="0.55000000000000004">
      <c r="A15" s="3" t="s">
        <v>21</v>
      </c>
      <c r="C15" s="4">
        <v>2000000</v>
      </c>
      <c r="E15" s="4">
        <v>8665193955</v>
      </c>
      <c r="G15" s="4">
        <v>8385805800</v>
      </c>
      <c r="I15" s="4">
        <v>15537736</v>
      </c>
      <c r="K15" s="4">
        <v>74282038699</v>
      </c>
      <c r="M15" s="4">
        <v>0</v>
      </c>
      <c r="O15" s="4">
        <v>0</v>
      </c>
      <c r="Q15" s="4">
        <v>17537736</v>
      </c>
      <c r="S15" s="4">
        <v>5180</v>
      </c>
      <c r="U15" s="4">
        <v>82947232654</v>
      </c>
      <c r="W15" s="4">
        <v>90304941918.744003</v>
      </c>
      <c r="Y15" s="6">
        <v>3.2091190373474154E-3</v>
      </c>
    </row>
    <row r="16" spans="1:25" ht="22.5" x14ac:dyDescent="0.55000000000000004">
      <c r="A16" s="3" t="s">
        <v>22</v>
      </c>
      <c r="C16" s="4">
        <v>5486359</v>
      </c>
      <c r="E16" s="4">
        <v>405363905097</v>
      </c>
      <c r="G16" s="4">
        <v>631267530227.21301</v>
      </c>
      <c r="I16" s="4">
        <v>0</v>
      </c>
      <c r="K16" s="4">
        <v>0</v>
      </c>
      <c r="M16" s="4">
        <v>-30000</v>
      </c>
      <c r="O16" s="4">
        <v>3593490814</v>
      </c>
      <c r="Q16" s="4">
        <v>5456359</v>
      </c>
      <c r="S16" s="4">
        <v>125250</v>
      </c>
      <c r="U16" s="4">
        <v>403147331748</v>
      </c>
      <c r="W16" s="4">
        <v>679342681409.73804</v>
      </c>
      <c r="Y16" s="6">
        <v>2.4141442156690243E-2</v>
      </c>
    </row>
    <row r="17" spans="1:25" ht="22.5" x14ac:dyDescent="0.55000000000000004">
      <c r="A17" s="3" t="s">
        <v>23</v>
      </c>
      <c r="C17" s="4">
        <v>1430000</v>
      </c>
      <c r="E17" s="4">
        <v>59299879261</v>
      </c>
      <c r="G17" s="4">
        <v>101508708015</v>
      </c>
      <c r="I17" s="4">
        <v>0</v>
      </c>
      <c r="K17" s="4">
        <v>0</v>
      </c>
      <c r="M17" s="4">
        <v>0</v>
      </c>
      <c r="O17" s="4">
        <v>0</v>
      </c>
      <c r="Q17" s="4">
        <v>1430000</v>
      </c>
      <c r="S17" s="4">
        <v>70300</v>
      </c>
      <c r="U17" s="4">
        <v>59299879261</v>
      </c>
      <c r="W17" s="4">
        <v>99930852450</v>
      </c>
      <c r="Y17" s="6">
        <v>3.551189937137727E-3</v>
      </c>
    </row>
    <row r="18" spans="1:25" ht="22.5" x14ac:dyDescent="0.55000000000000004">
      <c r="A18" s="3" t="s">
        <v>24</v>
      </c>
      <c r="C18" s="4">
        <v>2343000</v>
      </c>
      <c r="E18" s="4">
        <v>144280881091</v>
      </c>
      <c r="G18" s="4">
        <v>396964841526</v>
      </c>
      <c r="I18" s="4">
        <v>183554167</v>
      </c>
      <c r="K18" s="4">
        <v>0</v>
      </c>
      <c r="M18" s="4">
        <v>0</v>
      </c>
      <c r="O18" s="4">
        <v>0</v>
      </c>
      <c r="Q18" s="4">
        <v>185897167</v>
      </c>
      <c r="S18" s="4">
        <v>2232</v>
      </c>
      <c r="U18" s="4">
        <v>144280881091</v>
      </c>
      <c r="W18" s="4">
        <v>412453688007.37299</v>
      </c>
      <c r="Y18" s="6">
        <v>1.4657148923251545E-2</v>
      </c>
    </row>
    <row r="19" spans="1:25" ht="22.5" x14ac:dyDescent="0.55000000000000004">
      <c r="A19" s="3" t="s">
        <v>25</v>
      </c>
      <c r="C19" s="4">
        <v>8680000</v>
      </c>
      <c r="E19" s="4">
        <v>224477402297</v>
      </c>
      <c r="G19" s="4">
        <v>1112194830600</v>
      </c>
      <c r="I19" s="4">
        <v>17119</v>
      </c>
      <c r="K19" s="4">
        <v>2797638287</v>
      </c>
      <c r="M19" s="4">
        <v>-64243</v>
      </c>
      <c r="O19" s="4">
        <v>8522295349</v>
      </c>
      <c r="Q19" s="4">
        <v>8632876</v>
      </c>
      <c r="S19" s="4">
        <v>157480</v>
      </c>
      <c r="U19" s="4">
        <v>225613623333</v>
      </c>
      <c r="W19" s="4">
        <v>1351416255870.74</v>
      </c>
      <c r="Y19" s="6">
        <v>4.8024565898041785E-2</v>
      </c>
    </row>
    <row r="20" spans="1:25" ht="22.5" x14ac:dyDescent="0.55000000000000004">
      <c r="A20" s="3" t="s">
        <v>26</v>
      </c>
      <c r="C20" s="4">
        <v>23624695</v>
      </c>
      <c r="E20" s="4">
        <v>249411877568</v>
      </c>
      <c r="G20" s="4">
        <v>232727709121.672</v>
      </c>
      <c r="I20" s="4">
        <v>240000</v>
      </c>
      <c r="K20" s="4">
        <v>2486255427</v>
      </c>
      <c r="M20" s="4">
        <v>0</v>
      </c>
      <c r="O20" s="4">
        <v>0</v>
      </c>
      <c r="Q20" s="4">
        <v>23864695</v>
      </c>
      <c r="S20" s="4">
        <v>10630</v>
      </c>
      <c r="U20" s="4">
        <v>251898132995</v>
      </c>
      <c r="W20" s="4">
        <v>252172301688.293</v>
      </c>
      <c r="Y20" s="6">
        <v>8.9613139308342311E-3</v>
      </c>
    </row>
    <row r="21" spans="1:25" ht="22.5" x14ac:dyDescent="0.55000000000000004">
      <c r="A21" s="3" t="s">
        <v>27</v>
      </c>
      <c r="C21" s="4">
        <v>243478</v>
      </c>
      <c r="E21" s="4">
        <v>8830361245</v>
      </c>
      <c r="G21" s="4">
        <v>10537955978.886</v>
      </c>
      <c r="I21" s="4">
        <v>0</v>
      </c>
      <c r="K21" s="4">
        <v>0</v>
      </c>
      <c r="M21" s="4">
        <v>0</v>
      </c>
      <c r="O21" s="4">
        <v>0</v>
      </c>
      <c r="Q21" s="4">
        <v>243478</v>
      </c>
      <c r="S21" s="4">
        <v>42330</v>
      </c>
      <c r="U21" s="4">
        <v>8830361245</v>
      </c>
      <c r="W21" s="4">
        <v>10245100518.747</v>
      </c>
      <c r="Y21" s="6">
        <v>3.6407472742557251E-4</v>
      </c>
    </row>
    <row r="22" spans="1:25" ht="22.5" x14ac:dyDescent="0.55000000000000004">
      <c r="A22" s="3" t="s">
        <v>28</v>
      </c>
      <c r="C22" s="4">
        <v>2457297</v>
      </c>
      <c r="E22" s="4">
        <v>266910297547</v>
      </c>
      <c r="G22" s="4">
        <v>359195517983.09198</v>
      </c>
      <c r="I22" s="4">
        <v>0</v>
      </c>
      <c r="K22" s="4">
        <v>0</v>
      </c>
      <c r="M22" s="4">
        <v>0</v>
      </c>
      <c r="O22" s="4">
        <v>0</v>
      </c>
      <c r="Q22" s="4">
        <v>2457297</v>
      </c>
      <c r="S22" s="4">
        <v>183100</v>
      </c>
      <c r="U22" s="4">
        <v>266910297547</v>
      </c>
      <c r="W22" s="4">
        <v>447253990769.83502</v>
      </c>
      <c r="Y22" s="6">
        <v>1.5893828906955631E-2</v>
      </c>
    </row>
    <row r="23" spans="1:25" ht="22.5" x14ac:dyDescent="0.55000000000000004">
      <c r="A23" s="3" t="s">
        <v>29</v>
      </c>
      <c r="C23" s="4">
        <v>4900000</v>
      </c>
      <c r="E23" s="4">
        <v>338697800000</v>
      </c>
      <c r="G23" s="4">
        <v>353672055450</v>
      </c>
      <c r="I23" s="4">
        <v>0</v>
      </c>
      <c r="K23" s="4">
        <v>0</v>
      </c>
      <c r="M23" s="4">
        <v>0</v>
      </c>
      <c r="O23" s="4">
        <v>0</v>
      </c>
      <c r="Q23" s="4">
        <v>4900000</v>
      </c>
      <c r="S23" s="4">
        <v>80130</v>
      </c>
      <c r="U23" s="4">
        <v>338697800000</v>
      </c>
      <c r="W23" s="4">
        <v>390300809850</v>
      </c>
      <c r="Y23" s="6">
        <v>1.3869913789532829E-2</v>
      </c>
    </row>
    <row r="24" spans="1:25" ht="22.5" x14ac:dyDescent="0.55000000000000004">
      <c r="A24" s="3" t="s">
        <v>30</v>
      </c>
      <c r="C24" s="4">
        <v>4909254</v>
      </c>
      <c r="E24" s="4">
        <v>82260866065</v>
      </c>
      <c r="G24" s="4">
        <v>430224673635.79199</v>
      </c>
      <c r="I24" s="4">
        <v>0</v>
      </c>
      <c r="K24" s="4">
        <v>0</v>
      </c>
      <c r="M24" s="4">
        <v>-20000</v>
      </c>
      <c r="O24" s="4">
        <v>1694681587</v>
      </c>
      <c r="Q24" s="4">
        <v>4889254</v>
      </c>
      <c r="S24" s="4">
        <v>97190</v>
      </c>
      <c r="U24" s="4">
        <v>81925740336</v>
      </c>
      <c r="W24" s="4">
        <v>472359236012.25299</v>
      </c>
      <c r="Y24" s="6">
        <v>1.6785980750840451E-2</v>
      </c>
    </row>
    <row r="25" spans="1:25" ht="22.5" x14ac:dyDescent="0.55000000000000004">
      <c r="A25" s="3" t="s">
        <v>31</v>
      </c>
      <c r="C25" s="4">
        <v>2400000</v>
      </c>
      <c r="E25" s="4">
        <v>107844315307</v>
      </c>
      <c r="G25" s="4">
        <v>103301676000</v>
      </c>
      <c r="I25" s="4">
        <v>49163</v>
      </c>
      <c r="K25" s="4">
        <v>2151400962</v>
      </c>
      <c r="M25" s="4">
        <v>-110000</v>
      </c>
      <c r="O25" s="4">
        <v>4687705887</v>
      </c>
      <c r="Q25" s="4">
        <v>2339163</v>
      </c>
      <c r="S25" s="4">
        <v>47620</v>
      </c>
      <c r="U25" s="4">
        <v>105052851818</v>
      </c>
      <c r="W25" s="4">
        <v>110728165954.743</v>
      </c>
      <c r="Y25" s="6">
        <v>3.9348883658622243E-3</v>
      </c>
    </row>
    <row r="26" spans="1:25" ht="22.5" x14ac:dyDescent="0.55000000000000004">
      <c r="A26" s="3" t="s">
        <v>32</v>
      </c>
      <c r="C26" s="4">
        <v>10520888</v>
      </c>
      <c r="E26" s="4">
        <v>122178159360</v>
      </c>
      <c r="G26" s="4">
        <v>578134200242.59204</v>
      </c>
      <c r="I26" s="4">
        <v>0</v>
      </c>
      <c r="K26" s="4">
        <v>0</v>
      </c>
      <c r="M26" s="4">
        <v>0</v>
      </c>
      <c r="O26" s="4">
        <v>0</v>
      </c>
      <c r="Q26" s="4">
        <v>10520888</v>
      </c>
      <c r="S26" s="4">
        <v>62730</v>
      </c>
      <c r="U26" s="4">
        <v>122178159360</v>
      </c>
      <c r="W26" s="4">
        <v>656048451179.77197</v>
      </c>
      <c r="Y26" s="6">
        <v>2.3313647397034665E-2</v>
      </c>
    </row>
    <row r="27" spans="1:25" ht="22.5" x14ac:dyDescent="0.55000000000000004">
      <c r="A27" s="3" t="s">
        <v>33</v>
      </c>
      <c r="C27" s="4">
        <v>8769709</v>
      </c>
      <c r="E27" s="4">
        <v>156481457130</v>
      </c>
      <c r="G27" s="4">
        <v>223168748325.12</v>
      </c>
      <c r="I27" s="4">
        <v>0</v>
      </c>
      <c r="K27" s="4">
        <v>0</v>
      </c>
      <c r="M27" s="4">
        <v>0</v>
      </c>
      <c r="O27" s="4">
        <v>0</v>
      </c>
      <c r="Q27" s="4">
        <v>8769709</v>
      </c>
      <c r="S27" s="4">
        <v>26950</v>
      </c>
      <c r="U27" s="4">
        <v>156481457130</v>
      </c>
      <c r="W27" s="4">
        <v>234937412787.577</v>
      </c>
      <c r="Y27" s="6">
        <v>8.3488467844888854E-3</v>
      </c>
    </row>
    <row r="28" spans="1:25" ht="22.5" x14ac:dyDescent="0.55000000000000004">
      <c r="A28" s="3" t="s">
        <v>34</v>
      </c>
      <c r="C28" s="4">
        <v>3892776</v>
      </c>
      <c r="E28" s="4">
        <v>185063232268</v>
      </c>
      <c r="G28" s="4">
        <v>466017611948.604</v>
      </c>
      <c r="I28" s="4">
        <v>0</v>
      </c>
      <c r="K28" s="4">
        <v>0</v>
      </c>
      <c r="M28" s="4">
        <v>-20060</v>
      </c>
      <c r="O28" s="4">
        <v>2353228204</v>
      </c>
      <c r="Q28" s="4">
        <v>3872716</v>
      </c>
      <c r="S28" s="4">
        <v>130050</v>
      </c>
      <c r="U28" s="4">
        <v>184109576462</v>
      </c>
      <c r="W28" s="4">
        <v>500650017840.98999</v>
      </c>
      <c r="Y28" s="6">
        <v>1.7791335326337917E-2</v>
      </c>
    </row>
    <row r="29" spans="1:25" ht="22.5" x14ac:dyDescent="0.55000000000000004">
      <c r="A29" s="3" t="s">
        <v>35</v>
      </c>
      <c r="C29" s="4">
        <v>4950000</v>
      </c>
      <c r="E29" s="4">
        <v>107538453726</v>
      </c>
      <c r="G29" s="4">
        <v>350342982000</v>
      </c>
      <c r="I29" s="4">
        <v>0</v>
      </c>
      <c r="K29" s="4">
        <v>0</v>
      </c>
      <c r="M29" s="4">
        <v>0</v>
      </c>
      <c r="O29" s="4">
        <v>0</v>
      </c>
      <c r="Q29" s="4">
        <v>4950000</v>
      </c>
      <c r="S29" s="4">
        <v>76550</v>
      </c>
      <c r="U29" s="4">
        <v>107538453726</v>
      </c>
      <c r="W29" s="4">
        <v>376667911125</v>
      </c>
      <c r="Y29" s="6">
        <v>1.3385448666106997E-2</v>
      </c>
    </row>
    <row r="30" spans="1:25" ht="22.5" x14ac:dyDescent="0.55000000000000004">
      <c r="A30" s="3" t="s">
        <v>36</v>
      </c>
      <c r="C30" s="4">
        <v>18908281</v>
      </c>
      <c r="E30" s="4">
        <v>32864325385</v>
      </c>
      <c r="G30" s="4">
        <v>107887758419.007</v>
      </c>
      <c r="I30" s="4">
        <v>0</v>
      </c>
      <c r="K30" s="4">
        <v>0</v>
      </c>
      <c r="M30" s="4">
        <v>-1908358</v>
      </c>
      <c r="O30" s="4">
        <v>10899458960</v>
      </c>
      <c r="Q30" s="4">
        <v>16999923</v>
      </c>
      <c r="S30" s="4">
        <v>5640</v>
      </c>
      <c r="U30" s="4">
        <v>29547424280</v>
      </c>
      <c r="W30" s="4">
        <v>95309082303.966003</v>
      </c>
      <c r="Y30" s="6">
        <v>3.3869485318863152E-3</v>
      </c>
    </row>
    <row r="31" spans="1:25" ht="22.5" x14ac:dyDescent="0.55000000000000004">
      <c r="A31" s="3" t="s">
        <v>37</v>
      </c>
      <c r="C31" s="4">
        <v>12651541</v>
      </c>
      <c r="E31" s="4">
        <v>33324153053</v>
      </c>
      <c r="G31" s="4">
        <v>57284884027.932701</v>
      </c>
      <c r="I31" s="4">
        <v>0</v>
      </c>
      <c r="K31" s="4">
        <v>0</v>
      </c>
      <c r="M31" s="4">
        <v>-425172</v>
      </c>
      <c r="O31" s="4">
        <v>1926547619</v>
      </c>
      <c r="Q31" s="4">
        <v>12226369</v>
      </c>
      <c r="S31" s="4">
        <v>4018</v>
      </c>
      <c r="U31" s="4">
        <v>32204250207</v>
      </c>
      <c r="W31" s="4">
        <v>48833253615.680099</v>
      </c>
      <c r="Y31" s="6">
        <v>1.7353615483713177E-3</v>
      </c>
    </row>
    <row r="32" spans="1:25" ht="22.5" x14ac:dyDescent="0.55000000000000004">
      <c r="A32" s="3" t="s">
        <v>38</v>
      </c>
      <c r="C32" s="4">
        <v>36000002</v>
      </c>
      <c r="E32" s="4">
        <v>214787185424</v>
      </c>
      <c r="G32" s="4">
        <v>165151476175.082</v>
      </c>
      <c r="I32" s="4">
        <v>0</v>
      </c>
      <c r="K32" s="4">
        <v>0</v>
      </c>
      <c r="M32" s="4">
        <v>0</v>
      </c>
      <c r="O32" s="4">
        <v>0</v>
      </c>
      <c r="Q32" s="4">
        <v>36000002</v>
      </c>
      <c r="S32" s="4">
        <v>5760</v>
      </c>
      <c r="U32" s="4">
        <v>214787185424</v>
      </c>
      <c r="W32" s="4">
        <v>206126219451.45599</v>
      </c>
      <c r="Y32" s="6">
        <v>7.324998620045829E-3</v>
      </c>
    </row>
    <row r="33" spans="1:25" ht="22.5" x14ac:dyDescent="0.55000000000000004">
      <c r="A33" s="3" t="s">
        <v>39</v>
      </c>
      <c r="C33" s="4">
        <v>10593117</v>
      </c>
      <c r="E33" s="4">
        <v>79568040205</v>
      </c>
      <c r="G33" s="4">
        <v>147631833112.97699</v>
      </c>
      <c r="I33" s="4">
        <v>0</v>
      </c>
      <c r="K33" s="4">
        <v>0</v>
      </c>
      <c r="M33" s="4">
        <v>0</v>
      </c>
      <c r="O33" s="4">
        <v>0</v>
      </c>
      <c r="Q33" s="4">
        <v>10593117</v>
      </c>
      <c r="S33" s="4">
        <v>14450</v>
      </c>
      <c r="U33" s="4">
        <v>79568040205</v>
      </c>
      <c r="W33" s="4">
        <v>152159770933.133</v>
      </c>
      <c r="Y33" s="6">
        <v>5.407221434894539E-3</v>
      </c>
    </row>
    <row r="34" spans="1:25" ht="22.5" x14ac:dyDescent="0.55000000000000004">
      <c r="A34" s="3" t="s">
        <v>40</v>
      </c>
      <c r="C34" s="4">
        <v>285900</v>
      </c>
      <c r="E34" s="4">
        <v>255709580654</v>
      </c>
      <c r="G34" s="4">
        <v>332162027213.25</v>
      </c>
      <c r="I34" s="4">
        <v>0</v>
      </c>
      <c r="K34" s="4">
        <v>0</v>
      </c>
      <c r="M34" s="4">
        <v>-285900</v>
      </c>
      <c r="O34" s="4">
        <v>339498244800</v>
      </c>
      <c r="Q34" s="4">
        <v>0</v>
      </c>
      <c r="S34" s="4">
        <v>0</v>
      </c>
      <c r="U34" s="4">
        <v>0</v>
      </c>
      <c r="W34" s="4">
        <v>0</v>
      </c>
      <c r="Y34" s="6">
        <v>0</v>
      </c>
    </row>
    <row r="35" spans="1:25" ht="22.5" x14ac:dyDescent="0.55000000000000004">
      <c r="A35" s="3" t="s">
        <v>41</v>
      </c>
      <c r="C35" s="4">
        <v>225100</v>
      </c>
      <c r="E35" s="4">
        <v>239170550800</v>
      </c>
      <c r="G35" s="4">
        <v>261061860354.875</v>
      </c>
      <c r="I35" s="4">
        <v>0</v>
      </c>
      <c r="K35" s="4">
        <v>0</v>
      </c>
      <c r="M35" s="4">
        <v>-225100</v>
      </c>
      <c r="O35" s="4">
        <v>225100</v>
      </c>
      <c r="Q35" s="4">
        <v>0</v>
      </c>
      <c r="S35" s="4">
        <v>0</v>
      </c>
      <c r="U35" s="4">
        <v>0</v>
      </c>
      <c r="W35" s="4">
        <v>0</v>
      </c>
      <c r="Y35" s="6">
        <v>0</v>
      </c>
    </row>
    <row r="36" spans="1:25" ht="22.5" x14ac:dyDescent="0.55000000000000004">
      <c r="A36" s="3" t="s">
        <v>42</v>
      </c>
      <c r="C36" s="4">
        <v>64100</v>
      </c>
      <c r="E36" s="4">
        <v>44441460542</v>
      </c>
      <c r="G36" s="4">
        <v>74294232679.125</v>
      </c>
      <c r="I36" s="4">
        <v>0</v>
      </c>
      <c r="K36" s="4">
        <v>0</v>
      </c>
      <c r="M36" s="4">
        <v>-42700</v>
      </c>
      <c r="O36" s="4">
        <v>49839848097</v>
      </c>
      <c r="Q36" s="4">
        <v>21400</v>
      </c>
      <c r="S36" s="4">
        <v>1204617</v>
      </c>
      <c r="U36" s="4">
        <v>14836930661</v>
      </c>
      <c r="W36" s="4">
        <v>25746580295.25</v>
      </c>
      <c r="Y36" s="6">
        <v>9.1494262901387156E-4</v>
      </c>
    </row>
    <row r="37" spans="1:25" ht="22.5" x14ac:dyDescent="0.55000000000000004">
      <c r="A37" s="3" t="s">
        <v>43</v>
      </c>
      <c r="C37" s="4">
        <v>59580844</v>
      </c>
      <c r="E37" s="4">
        <v>437868969156</v>
      </c>
      <c r="G37" s="4">
        <v>647343874101.72595</v>
      </c>
      <c r="I37" s="4">
        <v>0</v>
      </c>
      <c r="K37" s="4">
        <v>0</v>
      </c>
      <c r="M37" s="4">
        <v>-332996</v>
      </c>
      <c r="O37" s="4">
        <v>3593898851</v>
      </c>
      <c r="Q37" s="4">
        <v>59247848</v>
      </c>
      <c r="S37" s="4">
        <v>11980</v>
      </c>
      <c r="U37" s="4">
        <v>435421729313</v>
      </c>
      <c r="W37" s="4">
        <v>705565973186.71204</v>
      </c>
      <c r="Y37" s="6">
        <v>2.5073325429912703E-2</v>
      </c>
    </row>
    <row r="38" spans="1:25" ht="22.5" x14ac:dyDescent="0.55000000000000004">
      <c r="A38" s="3" t="s">
        <v>44</v>
      </c>
      <c r="C38" s="4">
        <v>7178060</v>
      </c>
      <c r="E38" s="4">
        <v>22628702048</v>
      </c>
      <c r="G38" s="4">
        <v>42740749752.57</v>
      </c>
      <c r="I38" s="4">
        <v>0</v>
      </c>
      <c r="K38" s="4">
        <v>0</v>
      </c>
      <c r="M38" s="4">
        <v>0</v>
      </c>
      <c r="O38" s="4">
        <v>0</v>
      </c>
      <c r="Q38" s="4">
        <v>7178060</v>
      </c>
      <c r="S38" s="4">
        <v>6930</v>
      </c>
      <c r="U38" s="4">
        <v>22628702048</v>
      </c>
      <c r="W38" s="4">
        <v>49447979262.989998</v>
      </c>
      <c r="Y38" s="6">
        <v>1.7572067291068633E-3</v>
      </c>
    </row>
    <row r="39" spans="1:25" ht="22.5" x14ac:dyDescent="0.55000000000000004">
      <c r="A39" s="3" t="s">
        <v>45</v>
      </c>
      <c r="C39" s="4">
        <v>3099112</v>
      </c>
      <c r="E39" s="4">
        <v>7227061073</v>
      </c>
      <c r="G39" s="4">
        <v>3863163043.6343999</v>
      </c>
      <c r="I39" s="4">
        <v>0</v>
      </c>
      <c r="K39" s="4">
        <v>0</v>
      </c>
      <c r="M39" s="4">
        <v>0</v>
      </c>
      <c r="O39" s="4">
        <v>0</v>
      </c>
      <c r="Q39" s="4">
        <v>3099112</v>
      </c>
      <c r="S39" s="4">
        <v>1348</v>
      </c>
      <c r="U39" s="4">
        <v>7227061073</v>
      </c>
      <c r="W39" s="4">
        <v>4152746238.2927999</v>
      </c>
      <c r="Y39" s="6">
        <v>1.475739503001902E-4</v>
      </c>
    </row>
    <row r="40" spans="1:25" ht="22.5" x14ac:dyDescent="0.55000000000000004">
      <c r="A40" s="3" t="s">
        <v>46</v>
      </c>
      <c r="C40" s="4">
        <v>1073549</v>
      </c>
      <c r="E40" s="4">
        <v>19349647176</v>
      </c>
      <c r="G40" s="4">
        <v>6018790202.658</v>
      </c>
      <c r="I40" s="4">
        <v>0</v>
      </c>
      <c r="K40" s="4">
        <v>0</v>
      </c>
      <c r="M40" s="4">
        <v>0</v>
      </c>
      <c r="O40" s="4">
        <v>0</v>
      </c>
      <c r="Q40" s="4">
        <v>1073549</v>
      </c>
      <c r="S40" s="4">
        <v>5720</v>
      </c>
      <c r="U40" s="4">
        <v>19349647176</v>
      </c>
      <c r="W40" s="4">
        <v>6104163113.3339996</v>
      </c>
      <c r="Y40" s="6">
        <v>2.1692042138402672E-4</v>
      </c>
    </row>
    <row r="41" spans="1:25" ht="22.5" x14ac:dyDescent="0.55000000000000004">
      <c r="A41" s="3" t="s">
        <v>47</v>
      </c>
      <c r="C41" s="4">
        <v>3355976</v>
      </c>
      <c r="E41" s="4">
        <v>7218704376</v>
      </c>
      <c r="G41" s="4">
        <v>12159748951.506001</v>
      </c>
      <c r="I41" s="4">
        <v>0</v>
      </c>
      <c r="K41" s="4">
        <v>0</v>
      </c>
      <c r="M41" s="4">
        <v>0</v>
      </c>
      <c r="O41" s="4">
        <v>0</v>
      </c>
      <c r="Q41" s="4">
        <v>3355976</v>
      </c>
      <c r="S41" s="4">
        <v>4161</v>
      </c>
      <c r="U41" s="4">
        <v>7218704376</v>
      </c>
      <c r="W41" s="4">
        <v>13881129049.990801</v>
      </c>
      <c r="Y41" s="6">
        <v>4.9328635341224403E-4</v>
      </c>
    </row>
    <row r="42" spans="1:25" ht="22.5" x14ac:dyDescent="0.55000000000000004">
      <c r="A42" s="3" t="s">
        <v>48</v>
      </c>
      <c r="C42" s="4">
        <v>69831606</v>
      </c>
      <c r="E42" s="4">
        <v>467220195172</v>
      </c>
      <c r="G42" s="4">
        <v>244761196611.60199</v>
      </c>
      <c r="I42" s="4">
        <v>0</v>
      </c>
      <c r="K42" s="4">
        <v>0</v>
      </c>
      <c r="M42" s="4">
        <v>0</v>
      </c>
      <c r="O42" s="4">
        <v>0</v>
      </c>
      <c r="Q42" s="4">
        <v>69831606</v>
      </c>
      <c r="S42" s="4">
        <v>4398</v>
      </c>
      <c r="U42" s="4">
        <v>467220195172</v>
      </c>
      <c r="W42" s="4">
        <v>305292042739.03101</v>
      </c>
      <c r="Y42" s="6">
        <v>1.0849002119795965E-2</v>
      </c>
    </row>
    <row r="43" spans="1:25" ht="22.5" x14ac:dyDescent="0.55000000000000004">
      <c r="A43" s="3" t="s">
        <v>49</v>
      </c>
      <c r="C43" s="4">
        <v>10944108</v>
      </c>
      <c r="E43" s="4">
        <v>219490133710</v>
      </c>
      <c r="G43" s="4">
        <v>210943626907.98599</v>
      </c>
      <c r="I43" s="4">
        <v>0</v>
      </c>
      <c r="K43" s="4">
        <v>0</v>
      </c>
      <c r="M43" s="4">
        <v>0</v>
      </c>
      <c r="O43" s="4">
        <v>0</v>
      </c>
      <c r="Q43" s="4">
        <v>10944108</v>
      </c>
      <c r="S43" s="4">
        <v>20650</v>
      </c>
      <c r="U43" s="4">
        <v>219490133710</v>
      </c>
      <c r="W43" s="4">
        <v>224651155010.31</v>
      </c>
      <c r="Y43" s="6">
        <v>7.9833094732995099E-3</v>
      </c>
    </row>
    <row r="44" spans="1:25" ht="22.5" x14ac:dyDescent="0.55000000000000004">
      <c r="A44" s="3" t="s">
        <v>50</v>
      </c>
      <c r="C44" s="4">
        <v>538214</v>
      </c>
      <c r="E44" s="4">
        <v>173702413977</v>
      </c>
      <c r="G44" s="4">
        <v>222088676359.43701</v>
      </c>
      <c r="I44" s="4">
        <v>0</v>
      </c>
      <c r="K44" s="4">
        <v>0</v>
      </c>
      <c r="M44" s="4">
        <v>0</v>
      </c>
      <c r="O44" s="4">
        <v>0</v>
      </c>
      <c r="Q44" s="4">
        <v>538214</v>
      </c>
      <c r="S44" s="4">
        <v>444510</v>
      </c>
      <c r="U44" s="4">
        <v>173702413977</v>
      </c>
      <c r="W44" s="4">
        <v>237818018184.41699</v>
      </c>
      <c r="Y44" s="6">
        <v>8.4512133374334952E-3</v>
      </c>
    </row>
    <row r="45" spans="1:25" ht="22.5" x14ac:dyDescent="0.55000000000000004">
      <c r="A45" s="3" t="s">
        <v>51</v>
      </c>
      <c r="C45" s="4">
        <v>11359792</v>
      </c>
      <c r="E45" s="4">
        <v>91092876655</v>
      </c>
      <c r="G45" s="4">
        <v>44254136650.154404</v>
      </c>
      <c r="I45" s="4">
        <v>0</v>
      </c>
      <c r="K45" s="4">
        <v>0</v>
      </c>
      <c r="M45" s="4">
        <v>0</v>
      </c>
      <c r="O45" s="4">
        <v>0</v>
      </c>
      <c r="Q45" s="4">
        <v>11359792</v>
      </c>
      <c r="S45" s="4">
        <v>3471</v>
      </c>
      <c r="U45" s="4">
        <v>91092876655</v>
      </c>
      <c r="W45" s="4">
        <v>39195230495.709602</v>
      </c>
      <c r="Y45" s="6">
        <v>1.3928602099116559E-3</v>
      </c>
    </row>
    <row r="46" spans="1:25" ht="22.5" x14ac:dyDescent="0.55000000000000004">
      <c r="A46" s="3" t="s">
        <v>52</v>
      </c>
      <c r="C46" s="4">
        <v>247447044</v>
      </c>
      <c r="E46" s="4">
        <v>177526527511</v>
      </c>
      <c r="G46" s="4">
        <v>234905871054.23099</v>
      </c>
      <c r="I46" s="4">
        <v>1200000</v>
      </c>
      <c r="K46" s="4">
        <v>1101421141</v>
      </c>
      <c r="M46" s="4">
        <v>0</v>
      </c>
      <c r="O46" s="4">
        <v>0</v>
      </c>
      <c r="Q46" s="4">
        <v>248647044</v>
      </c>
      <c r="S46" s="4">
        <v>950</v>
      </c>
      <c r="U46" s="4">
        <v>178627948652</v>
      </c>
      <c r="W46" s="4">
        <v>234809214383.79001</v>
      </c>
      <c r="Y46" s="6">
        <v>8.3442910655059689E-3</v>
      </c>
    </row>
    <row r="47" spans="1:25" ht="22.5" x14ac:dyDescent="0.55000000000000004">
      <c r="A47" s="3" t="s">
        <v>53</v>
      </c>
      <c r="C47" s="4">
        <v>72100000</v>
      </c>
      <c r="E47" s="4">
        <v>468191838679</v>
      </c>
      <c r="G47" s="4">
        <v>409958148600</v>
      </c>
      <c r="I47" s="4">
        <v>0</v>
      </c>
      <c r="K47" s="4">
        <v>0</v>
      </c>
      <c r="M47" s="4">
        <v>0</v>
      </c>
      <c r="O47" s="4">
        <v>0</v>
      </c>
      <c r="Q47" s="4">
        <v>72100000</v>
      </c>
      <c r="S47" s="4">
        <v>5720</v>
      </c>
      <c r="U47" s="4">
        <v>468191838679</v>
      </c>
      <c r="W47" s="4">
        <v>409958148600</v>
      </c>
      <c r="Y47" s="6">
        <v>1.4568466257048655E-2</v>
      </c>
    </row>
    <row r="48" spans="1:25" ht="22.5" x14ac:dyDescent="0.55000000000000004">
      <c r="A48" s="3" t="s">
        <v>54</v>
      </c>
      <c r="C48" s="4">
        <v>97010998</v>
      </c>
      <c r="E48" s="4">
        <v>382524306479</v>
      </c>
      <c r="G48" s="4">
        <v>452178006432.74902</v>
      </c>
      <c r="I48" s="4">
        <v>0</v>
      </c>
      <c r="K48" s="4">
        <v>0</v>
      </c>
      <c r="M48" s="4">
        <v>0</v>
      </c>
      <c r="O48" s="4">
        <v>0</v>
      </c>
      <c r="Q48" s="4">
        <v>97010998</v>
      </c>
      <c r="S48" s="4">
        <v>4926</v>
      </c>
      <c r="U48" s="4">
        <v>382524306479</v>
      </c>
      <c r="W48" s="4">
        <v>475032812899.91901</v>
      </c>
      <c r="Y48" s="6">
        <v>1.6880990240971581E-2</v>
      </c>
    </row>
    <row r="49" spans="1:25" ht="22.5" x14ac:dyDescent="0.55000000000000004">
      <c r="A49" s="3" t="s">
        <v>55</v>
      </c>
      <c r="C49" s="4">
        <v>52995935</v>
      </c>
      <c r="E49" s="4">
        <v>275015433846</v>
      </c>
      <c r="G49" s="4">
        <v>357174530286.16498</v>
      </c>
      <c r="I49" s="4">
        <v>200000</v>
      </c>
      <c r="K49" s="4">
        <v>1295200812</v>
      </c>
      <c r="M49" s="4">
        <v>0</v>
      </c>
      <c r="O49" s="4">
        <v>0</v>
      </c>
      <c r="Q49" s="4">
        <v>53195935</v>
      </c>
      <c r="S49" s="4">
        <v>7130</v>
      </c>
      <c r="U49" s="4">
        <v>276310634658</v>
      </c>
      <c r="W49" s="4">
        <v>377030258801.52698</v>
      </c>
      <c r="Y49" s="6">
        <v>1.3398325224157692E-2</v>
      </c>
    </row>
    <row r="50" spans="1:25" ht="22.5" x14ac:dyDescent="0.55000000000000004">
      <c r="A50" s="3" t="s">
        <v>56</v>
      </c>
      <c r="C50" s="4">
        <v>28773679</v>
      </c>
      <c r="E50" s="4">
        <v>149914706366</v>
      </c>
      <c r="G50" s="4">
        <v>112865368756.86301</v>
      </c>
      <c r="I50" s="4">
        <v>0</v>
      </c>
      <c r="K50" s="4">
        <v>0</v>
      </c>
      <c r="M50" s="4">
        <v>0</v>
      </c>
      <c r="O50" s="4">
        <v>0</v>
      </c>
      <c r="Q50" s="4">
        <v>28773679</v>
      </c>
      <c r="S50" s="4">
        <v>3890</v>
      </c>
      <c r="U50" s="4">
        <v>149914706366</v>
      </c>
      <c r="W50" s="4">
        <v>111263630122.70599</v>
      </c>
      <c r="Y50" s="6">
        <v>3.9539168732585705E-3</v>
      </c>
    </row>
    <row r="51" spans="1:25" ht="22.5" x14ac:dyDescent="0.55000000000000004">
      <c r="A51" s="3" t="s">
        <v>57</v>
      </c>
      <c r="C51" s="4">
        <v>5333787</v>
      </c>
      <c r="E51" s="4">
        <v>50574425823</v>
      </c>
      <c r="G51" s="4">
        <v>32024387842.793999</v>
      </c>
      <c r="I51" s="4">
        <v>0</v>
      </c>
      <c r="K51" s="4">
        <v>0</v>
      </c>
      <c r="M51" s="4">
        <v>0</v>
      </c>
      <c r="O51" s="4">
        <v>0</v>
      </c>
      <c r="Q51" s="4">
        <v>5333787</v>
      </c>
      <c r="S51" s="4">
        <v>7100</v>
      </c>
      <c r="U51" s="4">
        <v>50574425823</v>
      </c>
      <c r="W51" s="4">
        <v>37644561868.184998</v>
      </c>
      <c r="Y51" s="6">
        <v>1.3377549176931609E-3</v>
      </c>
    </row>
    <row r="52" spans="1:25" ht="22.5" x14ac:dyDescent="0.55000000000000004">
      <c r="A52" s="3" t="s">
        <v>58</v>
      </c>
      <c r="C52" s="4">
        <v>61642926</v>
      </c>
      <c r="E52" s="4">
        <v>292759916768</v>
      </c>
      <c r="G52" s="4">
        <v>659944141857.53101</v>
      </c>
      <c r="I52" s="4">
        <v>0</v>
      </c>
      <c r="K52" s="4">
        <v>0</v>
      </c>
      <c r="M52" s="4">
        <v>0</v>
      </c>
      <c r="O52" s="4">
        <v>0</v>
      </c>
      <c r="Q52" s="4">
        <v>61642926</v>
      </c>
      <c r="S52" s="4">
        <v>11680</v>
      </c>
      <c r="U52" s="4">
        <v>292759916768</v>
      </c>
      <c r="W52" s="4">
        <v>715705438894.70398</v>
      </c>
      <c r="Y52" s="6">
        <v>2.5433646268846706E-2</v>
      </c>
    </row>
    <row r="53" spans="1:25" ht="22.5" x14ac:dyDescent="0.55000000000000004">
      <c r="A53" s="3" t="s">
        <v>59</v>
      </c>
      <c r="C53" s="4">
        <v>58233961</v>
      </c>
      <c r="E53" s="4">
        <v>486850153304</v>
      </c>
      <c r="G53" s="4">
        <v>745011725155.48401</v>
      </c>
      <c r="I53" s="4">
        <v>0</v>
      </c>
      <c r="K53" s="4">
        <v>0</v>
      </c>
      <c r="M53" s="4">
        <v>0</v>
      </c>
      <c r="O53" s="4">
        <v>0</v>
      </c>
      <c r="Q53" s="4">
        <v>58233961</v>
      </c>
      <c r="S53" s="4">
        <v>12630</v>
      </c>
      <c r="U53" s="4">
        <v>486850153304</v>
      </c>
      <c r="W53" s="4">
        <v>731118732611.79199</v>
      </c>
      <c r="Y53" s="6">
        <v>2.598138034900636E-2</v>
      </c>
    </row>
    <row r="54" spans="1:25" ht="22.5" x14ac:dyDescent="0.55000000000000004">
      <c r="A54" s="3" t="s">
        <v>60</v>
      </c>
      <c r="C54" s="4">
        <v>1083931</v>
      </c>
      <c r="E54" s="4">
        <v>36846725175</v>
      </c>
      <c r="G54" s="4">
        <v>35330622009.934502</v>
      </c>
      <c r="I54" s="4">
        <v>121776</v>
      </c>
      <c r="K54" s="4">
        <v>4091936581</v>
      </c>
      <c r="M54" s="4">
        <v>0</v>
      </c>
      <c r="O54" s="4">
        <v>0</v>
      </c>
      <c r="Q54" s="4">
        <v>1205707</v>
      </c>
      <c r="S54" s="4">
        <v>36230</v>
      </c>
      <c r="U54" s="4">
        <v>40938661756</v>
      </c>
      <c r="W54" s="4">
        <v>43422852160.570503</v>
      </c>
      <c r="Y54" s="6">
        <v>1.5430949687094077E-3</v>
      </c>
    </row>
    <row r="55" spans="1:25" ht="22.5" x14ac:dyDescent="0.55000000000000004">
      <c r="A55" s="3" t="s">
        <v>61</v>
      </c>
      <c r="C55" s="4">
        <v>4680397</v>
      </c>
      <c r="E55" s="4">
        <v>24606413172</v>
      </c>
      <c r="G55" s="4">
        <v>96075129371.602493</v>
      </c>
      <c r="I55" s="4">
        <v>0</v>
      </c>
      <c r="K55" s="4">
        <v>0</v>
      </c>
      <c r="M55" s="4">
        <v>0</v>
      </c>
      <c r="O55" s="4">
        <v>0</v>
      </c>
      <c r="Q55" s="4">
        <v>4680397</v>
      </c>
      <c r="S55" s="4">
        <v>22160</v>
      </c>
      <c r="U55" s="4">
        <v>24606413172</v>
      </c>
      <c r="W55" s="4">
        <v>103100477814.756</v>
      </c>
      <c r="Y55" s="6">
        <v>3.6638272400712716E-3</v>
      </c>
    </row>
    <row r="56" spans="1:25" ht="22.5" x14ac:dyDescent="0.55000000000000004">
      <c r="A56" s="3" t="s">
        <v>62</v>
      </c>
      <c r="C56" s="4">
        <v>45861974</v>
      </c>
      <c r="E56" s="4">
        <v>371178100259</v>
      </c>
      <c r="G56" s="4">
        <v>537039542100.36603</v>
      </c>
      <c r="I56" s="4">
        <v>0</v>
      </c>
      <c r="K56" s="4">
        <v>0</v>
      </c>
      <c r="M56" s="4">
        <v>0</v>
      </c>
      <c r="O56" s="4">
        <v>0</v>
      </c>
      <c r="Q56" s="4">
        <v>45861974</v>
      </c>
      <c r="S56" s="4">
        <v>12750</v>
      </c>
      <c r="U56" s="4">
        <v>371178100259</v>
      </c>
      <c r="W56" s="4">
        <v>581260964497.42505</v>
      </c>
      <c r="Y56" s="6">
        <v>2.06559639727583E-2</v>
      </c>
    </row>
    <row r="57" spans="1:25" ht="22.5" x14ac:dyDescent="0.55000000000000004">
      <c r="A57" s="3" t="s">
        <v>63</v>
      </c>
      <c r="C57" s="4">
        <v>10148705</v>
      </c>
      <c r="E57" s="4">
        <v>94444459093</v>
      </c>
      <c r="G57" s="4">
        <v>75157985529.112503</v>
      </c>
      <c r="I57" s="4">
        <v>0</v>
      </c>
      <c r="K57" s="4">
        <v>0</v>
      </c>
      <c r="M57" s="4">
        <v>0</v>
      </c>
      <c r="O57" s="4">
        <v>0</v>
      </c>
      <c r="Q57" s="4">
        <v>10148705</v>
      </c>
      <c r="S57" s="4">
        <v>7660</v>
      </c>
      <c r="U57" s="4">
        <v>94444459093</v>
      </c>
      <c r="W57" s="4">
        <v>77276532772.214996</v>
      </c>
      <c r="Y57" s="6">
        <v>2.746135340883742E-3</v>
      </c>
    </row>
    <row r="58" spans="1:25" ht="22.5" x14ac:dyDescent="0.55000000000000004">
      <c r="A58" s="3" t="s">
        <v>64</v>
      </c>
      <c r="C58" s="4">
        <v>1556647</v>
      </c>
      <c r="E58" s="4">
        <v>29616900334</v>
      </c>
      <c r="G58" s="4">
        <v>14158572295.702499</v>
      </c>
      <c r="I58" s="4">
        <v>0</v>
      </c>
      <c r="K58" s="4">
        <v>0</v>
      </c>
      <c r="M58" s="4">
        <v>0</v>
      </c>
      <c r="O58" s="4">
        <v>0</v>
      </c>
      <c r="Q58" s="4">
        <v>1556647</v>
      </c>
      <c r="S58" s="4">
        <v>8880</v>
      </c>
      <c r="U58" s="4">
        <v>29616900334</v>
      </c>
      <c r="W58" s="4">
        <v>13740778359.108</v>
      </c>
      <c r="Y58" s="6">
        <v>4.8829878501956256E-4</v>
      </c>
    </row>
    <row r="59" spans="1:25" ht="22.5" x14ac:dyDescent="0.55000000000000004">
      <c r="A59" s="3" t="s">
        <v>65</v>
      </c>
      <c r="C59" s="4">
        <v>178047</v>
      </c>
      <c r="E59" s="4">
        <v>1325979605</v>
      </c>
      <c r="G59" s="4">
        <v>2191106739.9330001</v>
      </c>
      <c r="I59" s="4">
        <v>0</v>
      </c>
      <c r="K59" s="4">
        <v>0</v>
      </c>
      <c r="M59" s="4">
        <v>0</v>
      </c>
      <c r="O59" s="4">
        <v>0</v>
      </c>
      <c r="Q59" s="4">
        <v>178047</v>
      </c>
      <c r="S59" s="4">
        <v>13790</v>
      </c>
      <c r="U59" s="4">
        <v>1325979605</v>
      </c>
      <c r="W59" s="4">
        <v>2440659284.6265001</v>
      </c>
      <c r="Y59" s="6">
        <v>8.6732420259138805E-5</v>
      </c>
    </row>
    <row r="60" spans="1:25" ht="22.5" x14ac:dyDescent="0.55000000000000004">
      <c r="A60" s="3" t="s">
        <v>66</v>
      </c>
      <c r="C60" s="4">
        <v>39018954</v>
      </c>
      <c r="E60" s="4">
        <v>477075156848</v>
      </c>
      <c r="G60" s="4">
        <v>427430439285.17401</v>
      </c>
      <c r="I60" s="4">
        <v>27153947</v>
      </c>
      <c r="K60" s="4">
        <v>1182696501</v>
      </c>
      <c r="M60" s="4">
        <v>-800000</v>
      </c>
      <c r="O60" s="4">
        <v>8582634314</v>
      </c>
      <c r="Q60" s="4">
        <v>65372901</v>
      </c>
      <c r="S60" s="4">
        <v>6643</v>
      </c>
      <c r="U60" s="4">
        <v>468476450052</v>
      </c>
      <c r="W60" s="4">
        <v>431688261864.00897</v>
      </c>
      <c r="Y60" s="6">
        <v>1.5340677817983976E-2</v>
      </c>
    </row>
    <row r="61" spans="1:25" ht="22.5" x14ac:dyDescent="0.55000000000000004">
      <c r="A61" s="3" t="s">
        <v>67</v>
      </c>
      <c r="C61" s="4">
        <v>1339359</v>
      </c>
      <c r="E61" s="4">
        <v>56114738872</v>
      </c>
      <c r="G61" s="4">
        <v>62388926681.696999</v>
      </c>
      <c r="I61" s="4">
        <v>20000</v>
      </c>
      <c r="K61" s="4">
        <v>920853760</v>
      </c>
      <c r="M61" s="4">
        <v>0</v>
      </c>
      <c r="O61" s="4">
        <v>0</v>
      </c>
      <c r="Q61" s="4">
        <v>1359359</v>
      </c>
      <c r="S61" s="4">
        <v>52290</v>
      </c>
      <c r="U61" s="4">
        <v>57035592632</v>
      </c>
      <c r="W61" s="4">
        <v>70657950861.445496</v>
      </c>
      <c r="Y61" s="6">
        <v>2.5109342903232405E-3</v>
      </c>
    </row>
    <row r="62" spans="1:25" ht="22.5" x14ac:dyDescent="0.55000000000000004">
      <c r="A62" s="3" t="s">
        <v>68</v>
      </c>
      <c r="C62" s="4">
        <v>561012</v>
      </c>
      <c r="E62" s="4">
        <v>3604960219</v>
      </c>
      <c r="G62" s="4">
        <v>16618684562.280001</v>
      </c>
      <c r="I62" s="4">
        <v>0</v>
      </c>
      <c r="K62" s="4">
        <v>0</v>
      </c>
      <c r="M62" s="4">
        <v>0</v>
      </c>
      <c r="O62" s="4">
        <v>0</v>
      </c>
      <c r="Q62" s="4">
        <v>561012</v>
      </c>
      <c r="S62" s="4">
        <v>32100</v>
      </c>
      <c r="U62" s="4">
        <v>3604960219</v>
      </c>
      <c r="W62" s="4">
        <v>17901334713.060001</v>
      </c>
      <c r="Y62" s="6">
        <v>6.3615027927596708E-4</v>
      </c>
    </row>
    <row r="63" spans="1:25" ht="22.5" x14ac:dyDescent="0.55000000000000004">
      <c r="A63" s="3" t="s">
        <v>69</v>
      </c>
      <c r="C63" s="4">
        <v>22548162</v>
      </c>
      <c r="E63" s="4">
        <v>219763018422</v>
      </c>
      <c r="G63" s="4">
        <v>231088344496.19101</v>
      </c>
      <c r="I63" s="4">
        <v>0</v>
      </c>
      <c r="K63" s="4">
        <v>0</v>
      </c>
      <c r="M63" s="4">
        <v>0</v>
      </c>
      <c r="O63" s="4">
        <v>0</v>
      </c>
      <c r="Q63" s="4">
        <v>22548162</v>
      </c>
      <c r="S63" s="4">
        <v>11210</v>
      </c>
      <c r="U63" s="4">
        <v>219763018422</v>
      </c>
      <c r="W63" s="4">
        <v>251260944888.681</v>
      </c>
      <c r="Y63" s="6">
        <v>8.9289275254691471E-3</v>
      </c>
    </row>
    <row r="64" spans="1:25" ht="22.5" x14ac:dyDescent="0.55000000000000004">
      <c r="A64" s="3" t="s">
        <v>70</v>
      </c>
      <c r="C64" s="4">
        <v>220900001</v>
      </c>
      <c r="E64" s="4">
        <v>617223997424</v>
      </c>
      <c r="G64" s="4">
        <v>1095732373510.3101</v>
      </c>
      <c r="I64" s="4">
        <v>600000</v>
      </c>
      <c r="K64" s="4">
        <v>3172941744</v>
      </c>
      <c r="M64" s="4">
        <v>0</v>
      </c>
      <c r="O64" s="4">
        <v>0</v>
      </c>
      <c r="Q64" s="4">
        <v>221500001</v>
      </c>
      <c r="S64" s="4">
        <v>5380</v>
      </c>
      <c r="U64" s="4">
        <v>620396939168</v>
      </c>
      <c r="W64" s="4">
        <v>1184579568847.99</v>
      </c>
      <c r="Y64" s="6">
        <v>4.2095778645906363E-2</v>
      </c>
    </row>
    <row r="65" spans="1:25" ht="22.5" x14ac:dyDescent="0.55000000000000004">
      <c r="A65" s="3" t="s">
        <v>71</v>
      </c>
      <c r="C65" s="4">
        <v>44223800</v>
      </c>
      <c r="E65" s="4">
        <v>507223841214</v>
      </c>
      <c r="G65" s="4">
        <v>814151578582.80005</v>
      </c>
      <c r="I65" s="4">
        <v>0</v>
      </c>
      <c r="K65" s="4">
        <v>0</v>
      </c>
      <c r="M65" s="4">
        <v>0</v>
      </c>
      <c r="O65" s="4">
        <v>0</v>
      </c>
      <c r="Q65" s="4">
        <v>44223800</v>
      </c>
      <c r="S65" s="4">
        <v>18810</v>
      </c>
      <c r="U65" s="4">
        <v>507223841214</v>
      </c>
      <c r="W65" s="4">
        <v>826900172415.90002</v>
      </c>
      <c r="Y65" s="6">
        <v>2.9385114799956813E-2</v>
      </c>
    </row>
    <row r="66" spans="1:25" ht="22.5" x14ac:dyDescent="0.55000000000000004">
      <c r="A66" s="3" t="s">
        <v>72</v>
      </c>
      <c r="C66" s="4">
        <v>1604130</v>
      </c>
      <c r="E66" s="4">
        <v>34671070372</v>
      </c>
      <c r="G66" s="4">
        <v>32657109534.720001</v>
      </c>
      <c r="I66" s="4">
        <v>0</v>
      </c>
      <c r="K66" s="4">
        <v>0</v>
      </c>
      <c r="M66" s="4">
        <v>0</v>
      </c>
      <c r="O66" s="4">
        <v>0</v>
      </c>
      <c r="Q66" s="4">
        <v>1604130</v>
      </c>
      <c r="S66" s="4">
        <v>20270</v>
      </c>
      <c r="U66" s="4">
        <v>34671070372</v>
      </c>
      <c r="W66" s="4">
        <v>32322246595.154999</v>
      </c>
      <c r="Y66" s="6">
        <v>1.1486186101717637E-3</v>
      </c>
    </row>
    <row r="67" spans="1:25" ht="22.5" x14ac:dyDescent="0.55000000000000004">
      <c r="A67" s="3" t="s">
        <v>73</v>
      </c>
      <c r="C67" s="4">
        <v>160549622</v>
      </c>
      <c r="E67" s="4">
        <v>866237250860</v>
      </c>
      <c r="G67" s="4">
        <v>1674144749848.0601</v>
      </c>
      <c r="I67" s="4">
        <v>200000</v>
      </c>
      <c r="K67" s="4">
        <v>2099946916</v>
      </c>
      <c r="M67" s="4">
        <v>0</v>
      </c>
      <c r="O67" s="4">
        <v>0</v>
      </c>
      <c r="Q67" s="4">
        <v>160749622</v>
      </c>
      <c r="S67" s="4">
        <v>10940</v>
      </c>
      <c r="U67" s="4">
        <v>868337197776</v>
      </c>
      <c r="W67" s="4">
        <v>1748137189535.1499</v>
      </c>
      <c r="Y67" s="6">
        <v>6.2122628237556397E-2</v>
      </c>
    </row>
    <row r="68" spans="1:25" ht="22.5" x14ac:dyDescent="0.55000000000000004">
      <c r="A68" s="3" t="s">
        <v>74</v>
      </c>
      <c r="C68" s="4">
        <v>11600029</v>
      </c>
      <c r="E68" s="4">
        <v>138162890613</v>
      </c>
      <c r="G68" s="4">
        <v>115656018539.32401</v>
      </c>
      <c r="I68" s="4">
        <v>450000</v>
      </c>
      <c r="K68" s="4">
        <v>4536475889</v>
      </c>
      <c r="M68" s="4">
        <v>0</v>
      </c>
      <c r="O68" s="4">
        <v>0</v>
      </c>
      <c r="Q68" s="4">
        <v>12050029</v>
      </c>
      <c r="S68" s="4">
        <v>11960</v>
      </c>
      <c r="U68" s="4">
        <v>142699366502</v>
      </c>
      <c r="W68" s="4">
        <v>143260842676.302</v>
      </c>
      <c r="Y68" s="6">
        <v>5.0909849203228195E-3</v>
      </c>
    </row>
    <row r="69" spans="1:25" ht="22.5" x14ac:dyDescent="0.55000000000000004">
      <c r="A69" s="3" t="s">
        <v>75</v>
      </c>
      <c r="C69" s="4">
        <v>91735822</v>
      </c>
      <c r="E69" s="4">
        <v>83146191467</v>
      </c>
      <c r="G69" s="4">
        <v>165509838854.267</v>
      </c>
      <c r="I69" s="4">
        <v>0</v>
      </c>
      <c r="K69" s="4">
        <v>0</v>
      </c>
      <c r="M69" s="4">
        <v>0</v>
      </c>
      <c r="O69" s="4">
        <v>0</v>
      </c>
      <c r="Q69" s="4">
        <v>91735822</v>
      </c>
      <c r="S69" s="4">
        <v>2194</v>
      </c>
      <c r="U69" s="4">
        <v>83146191467</v>
      </c>
      <c r="W69" s="4">
        <v>200070846526.86499</v>
      </c>
      <c r="Y69" s="6">
        <v>7.1098120298365326E-3</v>
      </c>
    </row>
    <row r="70" spans="1:25" ht="22.5" x14ac:dyDescent="0.55000000000000004">
      <c r="A70" s="3" t="s">
        <v>76</v>
      </c>
      <c r="C70" s="4">
        <v>46682561</v>
      </c>
      <c r="E70" s="4">
        <v>590759937099</v>
      </c>
      <c r="G70" s="4">
        <v>647346956680.59802</v>
      </c>
      <c r="I70" s="4">
        <v>0</v>
      </c>
      <c r="K70" s="4">
        <v>0</v>
      </c>
      <c r="M70" s="4">
        <v>-200000</v>
      </c>
      <c r="O70" s="4">
        <v>2767435215</v>
      </c>
      <c r="Q70" s="4">
        <v>46482561</v>
      </c>
      <c r="S70" s="4">
        <v>13980</v>
      </c>
      <c r="U70" s="4">
        <v>588228970827</v>
      </c>
      <c r="W70" s="4">
        <v>645959736873.45898</v>
      </c>
      <c r="Y70" s="6">
        <v>2.295513008386392E-2</v>
      </c>
    </row>
    <row r="71" spans="1:25" ht="22.5" x14ac:dyDescent="0.55000000000000004">
      <c r="A71" s="3" t="s">
        <v>77</v>
      </c>
      <c r="C71" s="4">
        <v>6973397</v>
      </c>
      <c r="E71" s="4">
        <v>129702532793</v>
      </c>
      <c r="G71" s="4">
        <v>171841932085.80099</v>
      </c>
      <c r="I71" s="4">
        <v>540000</v>
      </c>
      <c r="K71" s="4">
        <v>13295523713</v>
      </c>
      <c r="M71" s="4">
        <v>0</v>
      </c>
      <c r="O71" s="4">
        <v>0</v>
      </c>
      <c r="Q71" s="4">
        <v>7513397</v>
      </c>
      <c r="S71" s="4">
        <v>27090</v>
      </c>
      <c r="U71" s="4">
        <v>142998056506</v>
      </c>
      <c r="W71" s="4">
        <v>202326874077.85699</v>
      </c>
      <c r="Y71" s="6">
        <v>7.1899832896683931E-3</v>
      </c>
    </row>
    <row r="72" spans="1:25" ht="22.5" x14ac:dyDescent="0.55000000000000004">
      <c r="A72" s="3" t="s">
        <v>78</v>
      </c>
      <c r="C72" s="4">
        <v>5540000</v>
      </c>
      <c r="E72" s="4">
        <v>98087624033</v>
      </c>
      <c r="G72" s="4">
        <v>83101188330</v>
      </c>
      <c r="I72" s="4">
        <v>200000</v>
      </c>
      <c r="K72" s="4">
        <v>2786513345</v>
      </c>
      <c r="M72" s="4">
        <v>0</v>
      </c>
      <c r="O72" s="4">
        <v>0</v>
      </c>
      <c r="Q72" s="4">
        <v>5740000</v>
      </c>
      <c r="S72" s="4">
        <v>17320</v>
      </c>
      <c r="U72" s="4">
        <v>100874137378</v>
      </c>
      <c r="W72" s="4">
        <v>98825270040</v>
      </c>
      <c r="Y72" s="6">
        <v>3.5119014388130189E-3</v>
      </c>
    </row>
    <row r="73" spans="1:25" ht="22.5" x14ac:dyDescent="0.55000000000000004">
      <c r="A73" s="3" t="s">
        <v>79</v>
      </c>
      <c r="C73" s="4">
        <v>53194488</v>
      </c>
      <c r="E73" s="4">
        <v>621699139364</v>
      </c>
      <c r="G73" s="4">
        <v>1032706964953.6899</v>
      </c>
      <c r="I73" s="4">
        <v>0</v>
      </c>
      <c r="K73" s="4">
        <v>0</v>
      </c>
      <c r="M73" s="4">
        <v>-1200773</v>
      </c>
      <c r="O73" s="4">
        <v>23311360821</v>
      </c>
      <c r="Q73" s="4">
        <v>51993715</v>
      </c>
      <c r="S73" s="4">
        <v>21690</v>
      </c>
      <c r="U73" s="4">
        <v>607665363150</v>
      </c>
      <c r="W73" s="4">
        <v>1121033603463.8201</v>
      </c>
      <c r="Y73" s="6">
        <v>3.9837579228155208E-2</v>
      </c>
    </row>
    <row r="74" spans="1:25" ht="22.5" x14ac:dyDescent="0.55000000000000004">
      <c r="A74" s="3" t="s">
        <v>80</v>
      </c>
      <c r="C74" s="4">
        <v>35533329</v>
      </c>
      <c r="E74" s="4">
        <v>421534459795</v>
      </c>
      <c r="G74" s="4">
        <v>233124577570.17001</v>
      </c>
      <c r="I74" s="4">
        <v>200000</v>
      </c>
      <c r="K74" s="4">
        <v>1305210103</v>
      </c>
      <c r="M74" s="4">
        <v>0</v>
      </c>
      <c r="O74" s="4">
        <v>0</v>
      </c>
      <c r="Q74" s="4">
        <v>35733329</v>
      </c>
      <c r="S74" s="4">
        <v>6650</v>
      </c>
      <c r="U74" s="4">
        <v>422839669898</v>
      </c>
      <c r="W74" s="4">
        <v>236212759354.793</v>
      </c>
      <c r="Y74" s="6">
        <v>8.3941681020281971E-3</v>
      </c>
    </row>
    <row r="75" spans="1:25" ht="22.5" x14ac:dyDescent="0.55000000000000004">
      <c r="A75" s="3" t="s">
        <v>81</v>
      </c>
      <c r="C75" s="4">
        <v>8117393</v>
      </c>
      <c r="E75" s="4">
        <v>89566280896</v>
      </c>
      <c r="G75" s="4">
        <v>115145978681.246</v>
      </c>
      <c r="I75" s="4">
        <v>0</v>
      </c>
      <c r="K75" s="4">
        <v>0</v>
      </c>
      <c r="M75" s="4">
        <v>0</v>
      </c>
      <c r="O75" s="4">
        <v>0</v>
      </c>
      <c r="Q75" s="4">
        <v>8117393</v>
      </c>
      <c r="S75" s="4">
        <v>13890</v>
      </c>
      <c r="U75" s="4">
        <v>89566280896</v>
      </c>
      <c r="W75" s="4">
        <v>112079722766.819</v>
      </c>
      <c r="Y75" s="6">
        <v>3.9829179266319152E-3</v>
      </c>
    </row>
    <row r="76" spans="1:25" ht="22.5" x14ac:dyDescent="0.55000000000000004">
      <c r="A76" s="3" t="s">
        <v>82</v>
      </c>
      <c r="C76" s="4">
        <v>25105191</v>
      </c>
      <c r="E76" s="4">
        <v>298002687761</v>
      </c>
      <c r="G76" s="4">
        <v>738692127361.07996</v>
      </c>
      <c r="I76" s="4">
        <v>28266299</v>
      </c>
      <c r="K76" s="4">
        <v>0</v>
      </c>
      <c r="M76" s="4">
        <v>-400000</v>
      </c>
      <c r="O76" s="4">
        <v>11768558020</v>
      </c>
      <c r="Q76" s="4">
        <v>52971490</v>
      </c>
      <c r="S76" s="4">
        <v>16020</v>
      </c>
      <c r="U76" s="4">
        <v>293254622901</v>
      </c>
      <c r="W76" s="4">
        <v>843554080344.68994</v>
      </c>
      <c r="Y76" s="6">
        <v>2.9976935932277564E-2</v>
      </c>
    </row>
    <row r="77" spans="1:25" ht="22.5" x14ac:dyDescent="0.55000000000000004">
      <c r="A77" s="3" t="s">
        <v>83</v>
      </c>
      <c r="C77" s="4">
        <v>83701063</v>
      </c>
      <c r="E77" s="4">
        <v>237092042098</v>
      </c>
      <c r="G77" s="4">
        <v>584085352559.55298</v>
      </c>
      <c r="I77" s="4">
        <v>0</v>
      </c>
      <c r="K77" s="4">
        <v>0</v>
      </c>
      <c r="M77" s="4">
        <v>-4000000</v>
      </c>
      <c r="O77" s="4">
        <v>27821471630</v>
      </c>
      <c r="Q77" s="4">
        <v>79701063</v>
      </c>
      <c r="S77" s="4">
        <v>7240</v>
      </c>
      <c r="U77" s="4">
        <v>225761622448</v>
      </c>
      <c r="W77" s="4">
        <v>573602333728.08606</v>
      </c>
      <c r="Y77" s="6">
        <v>2.0383803255086666E-2</v>
      </c>
    </row>
    <row r="78" spans="1:25" ht="22.5" x14ac:dyDescent="0.55000000000000004">
      <c r="A78" s="3" t="s">
        <v>84</v>
      </c>
      <c r="C78" s="4">
        <v>17887654</v>
      </c>
      <c r="E78" s="4">
        <v>573739976324</v>
      </c>
      <c r="G78" s="4">
        <v>717472326208.54504</v>
      </c>
      <c r="I78" s="4">
        <v>0</v>
      </c>
      <c r="K78" s="4">
        <v>0</v>
      </c>
      <c r="M78" s="4">
        <v>-186949</v>
      </c>
      <c r="O78" s="4">
        <v>7656301817</v>
      </c>
      <c r="Q78" s="4">
        <v>17700705</v>
      </c>
      <c r="S78" s="4">
        <v>40900</v>
      </c>
      <c r="U78" s="4">
        <v>567743655349</v>
      </c>
      <c r="W78" s="4">
        <v>719651279434.72498</v>
      </c>
      <c r="Y78" s="6">
        <v>2.5573867520599598E-2</v>
      </c>
    </row>
    <row r="79" spans="1:25" ht="22.5" x14ac:dyDescent="0.55000000000000004">
      <c r="A79" s="3" t="s">
        <v>85</v>
      </c>
      <c r="C79" s="4">
        <v>2350000</v>
      </c>
      <c r="E79" s="4">
        <v>43261219183</v>
      </c>
      <c r="G79" s="4">
        <v>33334969725</v>
      </c>
      <c r="I79" s="4">
        <v>0</v>
      </c>
      <c r="K79" s="4">
        <v>0</v>
      </c>
      <c r="M79" s="4">
        <v>-200000</v>
      </c>
      <c r="O79" s="4">
        <v>2978173832</v>
      </c>
      <c r="Q79" s="4">
        <v>2150000</v>
      </c>
      <c r="S79" s="4">
        <v>17010</v>
      </c>
      <c r="U79" s="4">
        <v>39579413295</v>
      </c>
      <c r="W79" s="4">
        <v>36353899575</v>
      </c>
      <c r="Y79" s="6">
        <v>1.2918893332872345E-3</v>
      </c>
    </row>
    <row r="80" spans="1:25" ht="22.5" x14ac:dyDescent="0.55000000000000004">
      <c r="A80" s="3" t="s">
        <v>86</v>
      </c>
      <c r="C80" s="4">
        <v>66221896</v>
      </c>
      <c r="E80" s="4">
        <v>78489711712</v>
      </c>
      <c r="G80" s="4">
        <v>113487257739.211</v>
      </c>
      <c r="I80" s="4">
        <v>0</v>
      </c>
      <c r="K80" s="4">
        <v>0</v>
      </c>
      <c r="M80" s="4">
        <v>0</v>
      </c>
      <c r="O80" s="4">
        <v>0</v>
      </c>
      <c r="Q80" s="4">
        <v>66221896</v>
      </c>
      <c r="S80" s="4">
        <v>1855</v>
      </c>
      <c r="U80" s="4">
        <v>78489711712</v>
      </c>
      <c r="W80" s="4">
        <v>122110709458.37399</v>
      </c>
      <c r="Y80" s="6">
        <v>4.3393838040388533E-3</v>
      </c>
    </row>
    <row r="81" spans="1:25" ht="22.5" x14ac:dyDescent="0.55000000000000004">
      <c r="A81" s="3" t="s">
        <v>87</v>
      </c>
      <c r="C81" s="4">
        <v>1506553</v>
      </c>
      <c r="E81" s="4">
        <v>4706471572</v>
      </c>
      <c r="G81" s="4">
        <v>39057121371.671997</v>
      </c>
      <c r="I81" s="4">
        <v>0</v>
      </c>
      <c r="K81" s="4">
        <v>0</v>
      </c>
      <c r="M81" s="4">
        <v>0</v>
      </c>
      <c r="O81" s="4">
        <v>0</v>
      </c>
      <c r="Q81" s="4">
        <v>1506553</v>
      </c>
      <c r="S81" s="4">
        <v>26110</v>
      </c>
      <c r="U81" s="4">
        <v>4706471572</v>
      </c>
      <c r="W81" s="4">
        <v>39102049041.961502</v>
      </c>
      <c r="Y81" s="6">
        <v>1.38954886979231E-3</v>
      </c>
    </row>
    <row r="82" spans="1:25" ht="22.5" x14ac:dyDescent="0.55000000000000004">
      <c r="A82" s="3" t="s">
        <v>88</v>
      </c>
      <c r="C82" s="4">
        <v>2209925</v>
      </c>
      <c r="E82" s="4">
        <v>35118094786</v>
      </c>
      <c r="G82" s="4">
        <v>34643156672.362503</v>
      </c>
      <c r="I82" s="4">
        <v>20000</v>
      </c>
      <c r="K82" s="4">
        <v>366539832</v>
      </c>
      <c r="M82" s="4">
        <v>0</v>
      </c>
      <c r="O82" s="4">
        <v>0</v>
      </c>
      <c r="Q82" s="4">
        <v>2229925</v>
      </c>
      <c r="S82" s="4">
        <v>18470</v>
      </c>
      <c r="U82" s="4">
        <v>35484634618</v>
      </c>
      <c r="W82" s="4">
        <v>40941653797.237503</v>
      </c>
      <c r="Y82" s="6">
        <v>1.454921932616081E-3</v>
      </c>
    </row>
    <row r="83" spans="1:25" ht="22.5" x14ac:dyDescent="0.55000000000000004">
      <c r="A83" s="3" t="s">
        <v>89</v>
      </c>
      <c r="C83" s="4">
        <v>4400000</v>
      </c>
      <c r="E83" s="4">
        <v>89864458014</v>
      </c>
      <c r="G83" s="4">
        <v>54322844400</v>
      </c>
      <c r="I83" s="4">
        <v>0</v>
      </c>
      <c r="K83" s="4">
        <v>0</v>
      </c>
      <c r="M83" s="4">
        <v>-100000</v>
      </c>
      <c r="O83" s="4">
        <v>1383717627</v>
      </c>
      <c r="Q83" s="4">
        <v>4300000</v>
      </c>
      <c r="S83" s="4">
        <v>14290</v>
      </c>
      <c r="U83" s="4">
        <v>87822083970</v>
      </c>
      <c r="W83" s="4">
        <v>61081390350</v>
      </c>
      <c r="Y83" s="6">
        <v>2.1706171161286984E-3</v>
      </c>
    </row>
    <row r="84" spans="1:25" ht="22.5" x14ac:dyDescent="0.55000000000000004">
      <c r="A84" s="3" t="s">
        <v>90</v>
      </c>
      <c r="C84" s="4">
        <v>20719998</v>
      </c>
      <c r="E84" s="4">
        <v>46143435546</v>
      </c>
      <c r="G84" s="4">
        <v>102962973345.48801</v>
      </c>
      <c r="I84" s="4">
        <v>0</v>
      </c>
      <c r="K84" s="4">
        <v>0</v>
      </c>
      <c r="M84" s="4">
        <v>0</v>
      </c>
      <c r="O84" s="4">
        <v>0</v>
      </c>
      <c r="Q84" s="4">
        <v>20719998</v>
      </c>
      <c r="S84" s="4">
        <v>4598</v>
      </c>
      <c r="U84" s="4">
        <v>46143435546</v>
      </c>
      <c r="W84" s="4">
        <v>94703691026.716202</v>
      </c>
      <c r="Y84" s="6">
        <v>3.365435061730778E-3</v>
      </c>
    </row>
    <row r="85" spans="1:25" ht="22.5" x14ac:dyDescent="0.55000000000000004">
      <c r="A85" s="3" t="s">
        <v>91</v>
      </c>
      <c r="C85" s="4">
        <v>0</v>
      </c>
      <c r="E85" s="4">
        <v>0</v>
      </c>
      <c r="G85" s="4">
        <v>0</v>
      </c>
      <c r="I85" s="4">
        <v>1180004</v>
      </c>
      <c r="K85" s="4">
        <v>7555029692</v>
      </c>
      <c r="M85" s="4">
        <v>0</v>
      </c>
      <c r="O85" s="4">
        <v>0</v>
      </c>
      <c r="Q85" s="4">
        <v>1180004</v>
      </c>
      <c r="S85" s="4">
        <v>6470</v>
      </c>
      <c r="U85" s="4">
        <v>7555029692</v>
      </c>
      <c r="W85" s="4">
        <v>7589199856.0139999</v>
      </c>
      <c r="Y85" s="6">
        <v>2.6969338796633077E-4</v>
      </c>
    </row>
    <row r="86" spans="1:25" ht="22.5" x14ac:dyDescent="0.55000000000000004">
      <c r="A86" s="3" t="s">
        <v>92</v>
      </c>
      <c r="C86" s="4">
        <v>0</v>
      </c>
      <c r="E86" s="4">
        <v>0</v>
      </c>
      <c r="G86" s="4">
        <v>0</v>
      </c>
      <c r="I86" s="4">
        <v>225100</v>
      </c>
      <c r="K86" s="4">
        <v>225100</v>
      </c>
      <c r="M86" s="4">
        <v>0</v>
      </c>
      <c r="O86" s="4">
        <v>0</v>
      </c>
      <c r="Q86" s="4">
        <v>225100</v>
      </c>
      <c r="S86" s="4">
        <v>1203254</v>
      </c>
      <c r="U86" s="4">
        <v>225100</v>
      </c>
      <c r="W86" s="4">
        <v>270513909805.75</v>
      </c>
      <c r="Y86" s="6">
        <v>9.6131099736051738E-3</v>
      </c>
    </row>
    <row r="87" spans="1:25" ht="22.5" x14ac:dyDescent="0.55000000000000004">
      <c r="A87" s="3" t="s">
        <v>93</v>
      </c>
      <c r="C87" s="4">
        <v>0</v>
      </c>
      <c r="E87" s="4">
        <v>0</v>
      </c>
      <c r="G87" s="4">
        <v>0</v>
      </c>
      <c r="I87" s="4">
        <v>1200000</v>
      </c>
      <c r="K87" s="4">
        <v>100889918400</v>
      </c>
      <c r="M87" s="4">
        <v>0</v>
      </c>
      <c r="O87" s="4">
        <v>0</v>
      </c>
      <c r="Q87" s="4">
        <v>1200000</v>
      </c>
      <c r="S87" s="4">
        <v>84300</v>
      </c>
      <c r="U87" s="4">
        <v>100889918400</v>
      </c>
      <c r="W87" s="4">
        <v>100558098000</v>
      </c>
      <c r="Y87" s="6">
        <v>3.5734800310443003E-3</v>
      </c>
    </row>
    <row r="88" spans="1:25" ht="22.5" x14ac:dyDescent="0.55000000000000004">
      <c r="A88" s="3" t="s">
        <v>94</v>
      </c>
      <c r="C88" s="4">
        <v>0</v>
      </c>
      <c r="E88" s="4">
        <v>0</v>
      </c>
      <c r="G88" s="4">
        <v>0</v>
      </c>
      <c r="I88" s="4">
        <v>68185</v>
      </c>
      <c r="K88" s="4">
        <v>844452010</v>
      </c>
      <c r="M88" s="4">
        <v>0</v>
      </c>
      <c r="O88" s="4">
        <v>0</v>
      </c>
      <c r="Q88" s="4">
        <v>68185</v>
      </c>
      <c r="S88" s="4">
        <v>12700</v>
      </c>
      <c r="U88" s="4">
        <v>844452010</v>
      </c>
      <c r="W88" s="4">
        <v>860797100.47500002</v>
      </c>
      <c r="Y88" s="6">
        <v>3.0589692033835471E-5</v>
      </c>
    </row>
    <row r="89" spans="1:25" ht="22.5" x14ac:dyDescent="0.55000000000000004">
      <c r="A89" s="3" t="s">
        <v>95</v>
      </c>
      <c r="C89" s="4">
        <v>0</v>
      </c>
      <c r="E89" s="4">
        <v>0</v>
      </c>
      <c r="G89" s="4">
        <v>0</v>
      </c>
      <c r="I89" s="4">
        <v>285900</v>
      </c>
      <c r="K89" s="4">
        <v>339498244800</v>
      </c>
      <c r="M89" s="4">
        <v>0</v>
      </c>
      <c r="O89" s="4">
        <v>0</v>
      </c>
      <c r="Q89" s="4">
        <v>285900</v>
      </c>
      <c r="S89" s="4">
        <v>1204693</v>
      </c>
      <c r="U89" s="4">
        <v>339498244800</v>
      </c>
      <c r="W89" s="4">
        <v>343991201539.125</v>
      </c>
      <c r="Y89" s="6">
        <v>1.222423369180072E-2</v>
      </c>
    </row>
    <row r="90" spans="1:25" ht="22.5" thickBot="1" x14ac:dyDescent="0.55000000000000004">
      <c r="E90" s="5">
        <f>SUM(E9:E89)</f>
        <v>14816057176295</v>
      </c>
      <c r="G90" s="5">
        <f>SUM(G9:G89)</f>
        <v>22200718735186.352</v>
      </c>
      <c r="K90" s="5">
        <f>SUM(K9:K89)</f>
        <v>588905087448</v>
      </c>
      <c r="O90" s="5">
        <f>SUM(O9:O89)</f>
        <v>512879278544</v>
      </c>
      <c r="U90" s="5">
        <f>SUM(U9:U89)</f>
        <v>14809338790828</v>
      </c>
      <c r="W90" s="5">
        <f>SUM(W9:W89)</f>
        <v>23928099057428.395</v>
      </c>
      <c r="Y90" s="8">
        <f>SUM(Y9:Y89)</f>
        <v>0.8503202214760498</v>
      </c>
    </row>
    <row r="91" spans="1:25" ht="22.5" thickTop="1" x14ac:dyDescent="0.5"/>
    <row r="92" spans="1:25" x14ac:dyDescent="0.5">
      <c r="Y92" s="4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Q9" sqref="Q9"/>
    </sheetView>
  </sheetViews>
  <sheetFormatPr defaultRowHeight="21.75" x14ac:dyDescent="0.5"/>
  <cols>
    <col min="1" max="1" width="33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15.28515625" style="2" bestFit="1" customWidth="1"/>
    <col min="8" max="8" width="1" style="2" customWidth="1"/>
    <col min="9" max="9" width="12.42578125" style="2" bestFit="1" customWidth="1"/>
    <col min="10" max="10" width="1" style="2" customWidth="1"/>
    <col min="11" max="11" width="20.85546875" style="2" bestFit="1" customWidth="1"/>
    <col min="12" max="12" width="1" style="2" customWidth="1"/>
    <col min="13" max="13" width="14.85546875" style="2" bestFit="1" customWidth="1"/>
    <col min="14" max="14" width="1" style="2" customWidth="1"/>
    <col min="15" max="15" width="15.28515625" style="2" bestFit="1" customWidth="1"/>
    <col min="16" max="16" width="1" style="2" customWidth="1"/>
    <col min="17" max="17" width="12.42578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2.5" x14ac:dyDescent="0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2.5" x14ac:dyDescent="0.5">
      <c r="A6" s="10" t="s">
        <v>3</v>
      </c>
      <c r="C6" s="11" t="s">
        <v>318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22.5" x14ac:dyDescent="0.5">
      <c r="A7" s="11" t="s">
        <v>3</v>
      </c>
      <c r="C7" s="14" t="s">
        <v>96</v>
      </c>
      <c r="E7" s="14" t="s">
        <v>97</v>
      </c>
      <c r="G7" s="14" t="s">
        <v>98</v>
      </c>
      <c r="I7" s="14" t="s">
        <v>99</v>
      </c>
      <c r="K7" s="14" t="s">
        <v>96</v>
      </c>
      <c r="M7" s="14" t="s">
        <v>97</v>
      </c>
      <c r="O7" s="14" t="s">
        <v>98</v>
      </c>
      <c r="Q7" s="14" t="s">
        <v>99</v>
      </c>
    </row>
    <row r="8" spans="1:17" x14ac:dyDescent="0.5">
      <c r="A8" s="2" t="s">
        <v>100</v>
      </c>
      <c r="C8" s="4">
        <v>9500000</v>
      </c>
      <c r="E8" s="4">
        <v>11832</v>
      </c>
      <c r="G8" s="2" t="s">
        <v>101</v>
      </c>
      <c r="I8" s="4">
        <v>1</v>
      </c>
      <c r="K8" s="4">
        <v>16203546</v>
      </c>
      <c r="M8" s="4">
        <v>6937</v>
      </c>
      <c r="O8" s="2" t="s">
        <v>101</v>
      </c>
      <c r="Q8" s="4">
        <v>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0"/>
  <sheetViews>
    <sheetView rightToLeft="1" topLeftCell="J22" workbookViewId="0">
      <selection activeCell="Y41" sqref="Y41"/>
    </sheetView>
  </sheetViews>
  <sheetFormatPr defaultRowHeight="21.75" x14ac:dyDescent="0.5"/>
  <cols>
    <col min="1" max="1" width="30.85546875" style="2" bestFit="1" customWidth="1"/>
    <col min="2" max="2" width="1" style="2" customWidth="1"/>
    <col min="3" max="3" width="28.28515625" style="2" bestFit="1" customWidth="1"/>
    <col min="4" max="4" width="1" style="2" customWidth="1"/>
    <col min="5" max="5" width="25" style="2" bestFit="1" customWidth="1"/>
    <col min="6" max="6" width="1" style="2" customWidth="1"/>
    <col min="7" max="7" width="16" style="2" bestFit="1" customWidth="1"/>
    <col min="8" max="8" width="1" style="2" customWidth="1"/>
    <col min="9" max="9" width="19.28515625" style="2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9.570312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25.140625" style="2" bestFit="1" customWidth="1"/>
    <col min="20" max="20" width="1" style="2" customWidth="1"/>
    <col min="21" max="21" width="9.5703125" style="2" bestFit="1" customWidth="1"/>
    <col min="22" max="22" width="1" style="2" customWidth="1"/>
    <col min="23" max="23" width="18.7109375" style="2" bestFit="1" customWidth="1"/>
    <col min="24" max="24" width="1" style="2" customWidth="1"/>
    <col min="25" max="25" width="6.85546875" style="2" bestFit="1" customWidth="1"/>
    <col min="26" max="26" width="1" style="2" customWidth="1"/>
    <col min="27" max="27" width="14.7109375" style="2" bestFit="1" customWidth="1"/>
    <col min="28" max="28" width="1" style="2" customWidth="1"/>
    <col min="29" max="29" width="9.5703125" style="2" bestFit="1" customWidth="1"/>
    <col min="30" max="30" width="1" style="2" customWidth="1"/>
    <col min="31" max="31" width="24.5703125" style="2" bestFit="1" customWidth="1"/>
    <col min="32" max="32" width="1" style="2" customWidth="1"/>
    <col min="33" max="33" width="18.7109375" style="2" bestFit="1" customWidth="1"/>
    <col min="34" max="34" width="1" style="2" customWidth="1"/>
    <col min="35" max="35" width="25.140625" style="2" bestFit="1" customWidth="1"/>
    <col min="36" max="36" width="1" style="2" customWidth="1"/>
    <col min="37" max="37" width="30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22.5" x14ac:dyDescent="0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ht="22.5" x14ac:dyDescent="0.5">
      <c r="A6" s="11" t="s">
        <v>102</v>
      </c>
      <c r="B6" s="11" t="s">
        <v>102</v>
      </c>
      <c r="C6" s="11" t="s">
        <v>102</v>
      </c>
      <c r="D6" s="11" t="s">
        <v>102</v>
      </c>
      <c r="E6" s="11" t="s">
        <v>102</v>
      </c>
      <c r="F6" s="11" t="s">
        <v>102</v>
      </c>
      <c r="G6" s="11" t="s">
        <v>102</v>
      </c>
      <c r="H6" s="11" t="s">
        <v>102</v>
      </c>
      <c r="I6" s="11" t="s">
        <v>102</v>
      </c>
      <c r="J6" s="11" t="s">
        <v>102</v>
      </c>
      <c r="K6" s="11" t="s">
        <v>102</v>
      </c>
      <c r="L6" s="11" t="s">
        <v>102</v>
      </c>
      <c r="M6" s="11" t="s">
        <v>102</v>
      </c>
      <c r="O6" s="11" t="s">
        <v>318</v>
      </c>
      <c r="P6" s="11" t="s">
        <v>4</v>
      </c>
      <c r="Q6" s="11" t="s">
        <v>4</v>
      </c>
      <c r="R6" s="11" t="s">
        <v>4</v>
      </c>
      <c r="S6" s="11" t="s">
        <v>4</v>
      </c>
      <c r="U6" s="11" t="s">
        <v>5</v>
      </c>
      <c r="V6" s="11" t="s">
        <v>5</v>
      </c>
      <c r="W6" s="11" t="s">
        <v>5</v>
      </c>
      <c r="X6" s="11" t="s">
        <v>5</v>
      </c>
      <c r="Y6" s="11" t="s">
        <v>5</v>
      </c>
      <c r="Z6" s="11" t="s">
        <v>5</v>
      </c>
      <c r="AA6" s="11" t="s">
        <v>5</v>
      </c>
      <c r="AC6" s="11" t="s">
        <v>6</v>
      </c>
      <c r="AD6" s="11" t="s">
        <v>6</v>
      </c>
      <c r="AE6" s="11" t="s">
        <v>6</v>
      </c>
      <c r="AF6" s="11" t="s">
        <v>6</v>
      </c>
      <c r="AG6" s="11" t="s">
        <v>6</v>
      </c>
      <c r="AH6" s="11" t="s">
        <v>6</v>
      </c>
      <c r="AI6" s="11" t="s">
        <v>6</v>
      </c>
      <c r="AJ6" s="11" t="s">
        <v>6</v>
      </c>
      <c r="AK6" s="11" t="s">
        <v>6</v>
      </c>
    </row>
    <row r="7" spans="1:37" ht="22.5" x14ac:dyDescent="0.5">
      <c r="A7" s="12" t="s">
        <v>103</v>
      </c>
      <c r="C7" s="12" t="s">
        <v>104</v>
      </c>
      <c r="E7" s="12" t="s">
        <v>105</v>
      </c>
      <c r="G7" s="12" t="s">
        <v>106</v>
      </c>
      <c r="I7" s="12" t="s">
        <v>107</v>
      </c>
      <c r="K7" s="12" t="s">
        <v>108</v>
      </c>
      <c r="M7" s="12" t="s">
        <v>99</v>
      </c>
      <c r="O7" s="12" t="s">
        <v>7</v>
      </c>
      <c r="Q7" s="12" t="s">
        <v>8</v>
      </c>
      <c r="S7" s="12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2" t="s">
        <v>7</v>
      </c>
      <c r="AE7" s="12" t="s">
        <v>109</v>
      </c>
      <c r="AG7" s="12" t="s">
        <v>8</v>
      </c>
      <c r="AI7" s="12" t="s">
        <v>9</v>
      </c>
      <c r="AK7" s="12" t="s">
        <v>13</v>
      </c>
    </row>
    <row r="8" spans="1:37" ht="22.5" x14ac:dyDescent="0.5">
      <c r="A8" s="11" t="s">
        <v>103</v>
      </c>
      <c r="C8" s="11" t="s">
        <v>104</v>
      </c>
      <c r="E8" s="11" t="s">
        <v>105</v>
      </c>
      <c r="G8" s="11" t="s">
        <v>106</v>
      </c>
      <c r="I8" s="11" t="s">
        <v>107</v>
      </c>
      <c r="K8" s="11" t="s">
        <v>108</v>
      </c>
      <c r="M8" s="11" t="s">
        <v>99</v>
      </c>
      <c r="O8" s="11" t="s">
        <v>7</v>
      </c>
      <c r="Q8" s="11" t="s">
        <v>8</v>
      </c>
      <c r="S8" s="11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1" t="s">
        <v>7</v>
      </c>
      <c r="AE8" s="11" t="s">
        <v>109</v>
      </c>
      <c r="AG8" s="11" t="s">
        <v>8</v>
      </c>
      <c r="AI8" s="11" t="s">
        <v>9</v>
      </c>
      <c r="AK8" s="11" t="s">
        <v>13</v>
      </c>
    </row>
    <row r="9" spans="1:37" x14ac:dyDescent="0.5">
      <c r="A9" s="2" t="s">
        <v>110</v>
      </c>
      <c r="C9" s="2" t="s">
        <v>111</v>
      </c>
      <c r="E9" s="2" t="s">
        <v>111</v>
      </c>
      <c r="G9" s="2" t="s">
        <v>112</v>
      </c>
      <c r="I9" s="2" t="s">
        <v>113</v>
      </c>
      <c r="K9" s="4">
        <v>0</v>
      </c>
      <c r="M9" s="4">
        <v>0</v>
      </c>
      <c r="O9" s="4">
        <v>162728</v>
      </c>
      <c r="Q9" s="4">
        <v>103608382069</v>
      </c>
      <c r="S9" s="4">
        <v>114692684502</v>
      </c>
      <c r="U9" s="4">
        <v>0</v>
      </c>
      <c r="W9" s="4">
        <v>0</v>
      </c>
      <c r="Y9" s="4">
        <v>0</v>
      </c>
      <c r="AA9" s="4">
        <v>0</v>
      </c>
      <c r="AC9" s="4">
        <v>162728</v>
      </c>
      <c r="AE9" s="4">
        <v>718910</v>
      </c>
      <c r="AG9" s="4">
        <v>103608382069</v>
      </c>
      <c r="AI9" s="4">
        <v>116965582624</v>
      </c>
      <c r="AK9" s="6">
        <v>4.1565441485013586E-3</v>
      </c>
    </row>
    <row r="10" spans="1:37" x14ac:dyDescent="0.5">
      <c r="A10" s="2" t="s">
        <v>114</v>
      </c>
      <c r="C10" s="2" t="s">
        <v>111</v>
      </c>
      <c r="E10" s="2" t="s">
        <v>111</v>
      </c>
      <c r="G10" s="2" t="s">
        <v>115</v>
      </c>
      <c r="I10" s="2" t="s">
        <v>116</v>
      </c>
      <c r="K10" s="4">
        <v>0</v>
      </c>
      <c r="M10" s="4">
        <v>0</v>
      </c>
      <c r="O10" s="4">
        <v>3126</v>
      </c>
      <c r="Q10" s="4">
        <v>2665698746</v>
      </c>
      <c r="S10" s="4">
        <v>2989508313</v>
      </c>
      <c r="U10" s="4">
        <v>0</v>
      </c>
      <c r="W10" s="4">
        <v>0</v>
      </c>
      <c r="Y10" s="4">
        <v>0</v>
      </c>
      <c r="AA10" s="4">
        <v>0</v>
      </c>
      <c r="AC10" s="4">
        <v>3126</v>
      </c>
      <c r="AE10" s="4">
        <v>984450</v>
      </c>
      <c r="AG10" s="4">
        <v>2665698746</v>
      </c>
      <c r="AI10" s="4">
        <v>3076832922</v>
      </c>
      <c r="AK10" s="6">
        <v>1.0933978689241602E-4</v>
      </c>
    </row>
    <row r="11" spans="1:37" x14ac:dyDescent="0.5">
      <c r="A11" s="2" t="s">
        <v>117</v>
      </c>
      <c r="C11" s="2" t="s">
        <v>111</v>
      </c>
      <c r="E11" s="2" t="s">
        <v>111</v>
      </c>
      <c r="G11" s="2" t="s">
        <v>118</v>
      </c>
      <c r="I11" s="2" t="s">
        <v>119</v>
      </c>
      <c r="K11" s="4">
        <v>0</v>
      </c>
      <c r="M11" s="4">
        <v>0</v>
      </c>
      <c r="O11" s="4">
        <v>5999</v>
      </c>
      <c r="Q11" s="4">
        <v>5292129891</v>
      </c>
      <c r="S11" s="4">
        <v>5639597377</v>
      </c>
      <c r="U11" s="4">
        <v>0</v>
      </c>
      <c r="W11" s="4">
        <v>0</v>
      </c>
      <c r="Y11" s="4">
        <v>0</v>
      </c>
      <c r="AA11" s="4">
        <v>0</v>
      </c>
      <c r="AC11" s="4">
        <v>5999</v>
      </c>
      <c r="AE11" s="4">
        <v>954260</v>
      </c>
      <c r="AG11" s="4">
        <v>5292129891</v>
      </c>
      <c r="AI11" s="4">
        <v>5723568155</v>
      </c>
      <c r="AK11" s="6">
        <v>2.0339541931484791E-4</v>
      </c>
    </row>
    <row r="12" spans="1:37" x14ac:dyDescent="0.5">
      <c r="A12" s="2" t="s">
        <v>120</v>
      </c>
      <c r="C12" s="2" t="s">
        <v>111</v>
      </c>
      <c r="E12" s="2" t="s">
        <v>111</v>
      </c>
      <c r="G12" s="2" t="s">
        <v>121</v>
      </c>
      <c r="I12" s="2" t="s">
        <v>122</v>
      </c>
      <c r="K12" s="4">
        <v>0</v>
      </c>
      <c r="M12" s="4">
        <v>0</v>
      </c>
      <c r="O12" s="4">
        <v>51330</v>
      </c>
      <c r="Q12" s="4">
        <v>40031067022</v>
      </c>
      <c r="S12" s="4">
        <v>47818058905</v>
      </c>
      <c r="U12" s="4">
        <v>0</v>
      </c>
      <c r="W12" s="4">
        <v>0</v>
      </c>
      <c r="Y12" s="4">
        <v>0</v>
      </c>
      <c r="AA12" s="4">
        <v>0</v>
      </c>
      <c r="AC12" s="4">
        <v>51330</v>
      </c>
      <c r="AE12" s="4">
        <v>946190</v>
      </c>
      <c r="AG12" s="4">
        <v>40031067022</v>
      </c>
      <c r="AI12" s="4">
        <v>48559129762</v>
      </c>
      <c r="AK12" s="6">
        <v>1.7256201537284045E-3</v>
      </c>
    </row>
    <row r="13" spans="1:37" x14ac:dyDescent="0.5">
      <c r="A13" s="2" t="s">
        <v>123</v>
      </c>
      <c r="C13" s="2" t="s">
        <v>111</v>
      </c>
      <c r="E13" s="2" t="s">
        <v>111</v>
      </c>
      <c r="G13" s="2" t="s">
        <v>124</v>
      </c>
      <c r="I13" s="2" t="s">
        <v>125</v>
      </c>
      <c r="K13" s="4">
        <v>0</v>
      </c>
      <c r="M13" s="4">
        <v>0</v>
      </c>
      <c r="O13" s="4">
        <v>89380</v>
      </c>
      <c r="Q13" s="4">
        <v>68620268148</v>
      </c>
      <c r="S13" s="4">
        <v>81406847134</v>
      </c>
      <c r="U13" s="4">
        <v>0</v>
      </c>
      <c r="W13" s="4">
        <v>0</v>
      </c>
      <c r="Y13" s="4">
        <v>0</v>
      </c>
      <c r="AA13" s="4">
        <v>0</v>
      </c>
      <c r="AC13" s="4">
        <v>89380</v>
      </c>
      <c r="AE13" s="4">
        <v>929140</v>
      </c>
      <c r="AG13" s="4">
        <v>68620268148</v>
      </c>
      <c r="AI13" s="4">
        <v>83031481015</v>
      </c>
      <c r="AK13" s="6">
        <v>2.9506458978086122E-3</v>
      </c>
    </row>
    <row r="14" spans="1:37" x14ac:dyDescent="0.5">
      <c r="A14" s="2" t="s">
        <v>126</v>
      </c>
      <c r="C14" s="2" t="s">
        <v>111</v>
      </c>
      <c r="E14" s="2" t="s">
        <v>111</v>
      </c>
      <c r="G14" s="2" t="s">
        <v>127</v>
      </c>
      <c r="I14" s="2" t="s">
        <v>128</v>
      </c>
      <c r="K14" s="4">
        <v>0</v>
      </c>
      <c r="M14" s="4">
        <v>0</v>
      </c>
      <c r="O14" s="4">
        <v>400000</v>
      </c>
      <c r="Q14" s="4">
        <v>377863861525</v>
      </c>
      <c r="S14" s="4">
        <v>381062919825</v>
      </c>
      <c r="U14" s="4">
        <v>0</v>
      </c>
      <c r="W14" s="4">
        <v>0</v>
      </c>
      <c r="Y14" s="4">
        <v>0</v>
      </c>
      <c r="AA14" s="4">
        <v>0</v>
      </c>
      <c r="AC14" s="4">
        <v>400000</v>
      </c>
      <c r="AE14" s="4">
        <v>971090</v>
      </c>
      <c r="AG14" s="4">
        <v>377863861525</v>
      </c>
      <c r="AI14" s="4">
        <v>388365595975</v>
      </c>
      <c r="AK14" s="6">
        <v>1.3801143115905804E-2</v>
      </c>
    </row>
    <row r="15" spans="1:37" x14ac:dyDescent="0.5">
      <c r="A15" s="2" t="s">
        <v>129</v>
      </c>
      <c r="C15" s="2" t="s">
        <v>111</v>
      </c>
      <c r="E15" s="2" t="s">
        <v>111</v>
      </c>
      <c r="G15" s="2" t="s">
        <v>127</v>
      </c>
      <c r="I15" s="2" t="s">
        <v>130</v>
      </c>
      <c r="K15" s="4">
        <v>0</v>
      </c>
      <c r="M15" s="4">
        <v>0</v>
      </c>
      <c r="O15" s="4">
        <v>300000</v>
      </c>
      <c r="Q15" s="4">
        <v>281233257587</v>
      </c>
      <c r="S15" s="4">
        <v>280815093037</v>
      </c>
      <c r="U15" s="4">
        <v>0</v>
      </c>
      <c r="W15" s="4">
        <v>0</v>
      </c>
      <c r="Y15" s="4">
        <v>0</v>
      </c>
      <c r="AA15" s="4">
        <v>0</v>
      </c>
      <c r="AC15" s="4">
        <v>300000</v>
      </c>
      <c r="AE15" s="4">
        <v>954250</v>
      </c>
      <c r="AG15" s="4">
        <v>281233257587</v>
      </c>
      <c r="AI15" s="4">
        <v>286223112656</v>
      </c>
      <c r="AK15" s="6">
        <v>1.0171359620381435E-2</v>
      </c>
    </row>
    <row r="16" spans="1:37" x14ac:dyDescent="0.5">
      <c r="A16" s="2" t="s">
        <v>131</v>
      </c>
      <c r="C16" s="2" t="s">
        <v>111</v>
      </c>
      <c r="E16" s="2" t="s">
        <v>111</v>
      </c>
      <c r="G16" s="2" t="s">
        <v>132</v>
      </c>
      <c r="I16" s="2" t="s">
        <v>133</v>
      </c>
      <c r="K16" s="4">
        <v>0</v>
      </c>
      <c r="M16" s="4">
        <v>0</v>
      </c>
      <c r="O16" s="4">
        <v>12320</v>
      </c>
      <c r="Q16" s="4">
        <v>9119631759</v>
      </c>
      <c r="S16" s="4">
        <v>10973282731</v>
      </c>
      <c r="U16" s="4">
        <v>0</v>
      </c>
      <c r="W16" s="4">
        <v>0</v>
      </c>
      <c r="Y16" s="4">
        <v>0</v>
      </c>
      <c r="AA16" s="4">
        <v>0</v>
      </c>
      <c r="AC16" s="4">
        <v>12320</v>
      </c>
      <c r="AE16" s="4">
        <v>910610</v>
      </c>
      <c r="AG16" s="4">
        <v>9119631759</v>
      </c>
      <c r="AI16" s="4">
        <v>11216681807</v>
      </c>
      <c r="AK16" s="6">
        <v>3.9860129864322213E-4</v>
      </c>
    </row>
    <row r="17" spans="1:37" x14ac:dyDescent="0.5">
      <c r="A17" s="2" t="s">
        <v>134</v>
      </c>
      <c r="C17" s="2" t="s">
        <v>111</v>
      </c>
      <c r="E17" s="2" t="s">
        <v>111</v>
      </c>
      <c r="G17" s="2" t="s">
        <v>135</v>
      </c>
      <c r="I17" s="2" t="s">
        <v>136</v>
      </c>
      <c r="K17" s="4">
        <v>0</v>
      </c>
      <c r="M17" s="4">
        <v>0</v>
      </c>
      <c r="O17" s="4">
        <v>23124</v>
      </c>
      <c r="Q17" s="4">
        <v>17793681112</v>
      </c>
      <c r="S17" s="4">
        <v>19321917787</v>
      </c>
      <c r="U17" s="4">
        <v>0</v>
      </c>
      <c r="W17" s="4">
        <v>0</v>
      </c>
      <c r="Y17" s="4">
        <v>0</v>
      </c>
      <c r="AA17" s="4">
        <v>0</v>
      </c>
      <c r="AC17" s="4">
        <v>23124</v>
      </c>
      <c r="AE17" s="4">
        <v>848720</v>
      </c>
      <c r="AG17" s="4">
        <v>17793681112</v>
      </c>
      <c r="AI17" s="4">
        <v>19622244103</v>
      </c>
      <c r="AK17" s="6">
        <v>6.9730532757637559E-4</v>
      </c>
    </row>
    <row r="18" spans="1:37" x14ac:dyDescent="0.5">
      <c r="A18" s="2" t="s">
        <v>137</v>
      </c>
      <c r="C18" s="2" t="s">
        <v>111</v>
      </c>
      <c r="E18" s="2" t="s">
        <v>111</v>
      </c>
      <c r="G18" s="2" t="s">
        <v>138</v>
      </c>
      <c r="I18" s="2" t="s">
        <v>139</v>
      </c>
      <c r="K18" s="4">
        <v>0</v>
      </c>
      <c r="M18" s="4">
        <v>0</v>
      </c>
      <c r="O18" s="4">
        <v>55670</v>
      </c>
      <c r="Q18" s="4">
        <v>42361256327</v>
      </c>
      <c r="S18" s="4">
        <v>45972302509</v>
      </c>
      <c r="U18" s="4">
        <v>0</v>
      </c>
      <c r="W18" s="4">
        <v>0</v>
      </c>
      <c r="Y18" s="4">
        <v>0</v>
      </c>
      <c r="AA18" s="4">
        <v>0</v>
      </c>
      <c r="AC18" s="4">
        <v>55670</v>
      </c>
      <c r="AE18" s="4">
        <v>841810</v>
      </c>
      <c r="AG18" s="4">
        <v>42361256327</v>
      </c>
      <c r="AI18" s="4">
        <v>46855068679</v>
      </c>
      <c r="AK18" s="6">
        <v>1.6650638348153298E-3</v>
      </c>
    </row>
    <row r="19" spans="1:37" x14ac:dyDescent="0.5">
      <c r="A19" s="2" t="s">
        <v>140</v>
      </c>
      <c r="C19" s="2" t="s">
        <v>111</v>
      </c>
      <c r="E19" s="2" t="s">
        <v>111</v>
      </c>
      <c r="G19" s="2" t="s">
        <v>141</v>
      </c>
      <c r="I19" s="2" t="s">
        <v>142</v>
      </c>
      <c r="K19" s="4">
        <v>16</v>
      </c>
      <c r="M19" s="4">
        <v>16</v>
      </c>
      <c r="O19" s="4">
        <v>105000</v>
      </c>
      <c r="Q19" s="4">
        <v>104123996982</v>
      </c>
      <c r="S19" s="4">
        <v>103910162868</v>
      </c>
      <c r="U19" s="4">
        <v>0</v>
      </c>
      <c r="W19" s="4">
        <v>0</v>
      </c>
      <c r="Y19" s="4">
        <v>0</v>
      </c>
      <c r="AA19" s="4">
        <v>0</v>
      </c>
      <c r="AC19" s="4">
        <v>105000</v>
      </c>
      <c r="AE19" s="4">
        <v>993741</v>
      </c>
      <c r="AG19" s="4">
        <v>104123996982</v>
      </c>
      <c r="AI19" s="4">
        <v>104323892866</v>
      </c>
      <c r="AK19" s="6">
        <v>3.707303094748828E-3</v>
      </c>
    </row>
    <row r="20" spans="1:37" x14ac:dyDescent="0.5">
      <c r="A20" s="2" t="s">
        <v>143</v>
      </c>
      <c r="C20" s="2" t="s">
        <v>111</v>
      </c>
      <c r="E20" s="2" t="s">
        <v>111</v>
      </c>
      <c r="G20" s="2" t="s">
        <v>144</v>
      </c>
      <c r="I20" s="2" t="s">
        <v>145</v>
      </c>
      <c r="K20" s="4">
        <v>15</v>
      </c>
      <c r="M20" s="4">
        <v>15</v>
      </c>
      <c r="O20" s="4">
        <v>500000</v>
      </c>
      <c r="Q20" s="4">
        <v>483320000000</v>
      </c>
      <c r="S20" s="4">
        <v>499889378625</v>
      </c>
      <c r="U20" s="4">
        <v>0</v>
      </c>
      <c r="W20" s="4">
        <v>0</v>
      </c>
      <c r="Y20" s="4">
        <v>0</v>
      </c>
      <c r="AA20" s="4">
        <v>0</v>
      </c>
      <c r="AC20" s="4">
        <v>500000</v>
      </c>
      <c r="AE20" s="4">
        <v>995000</v>
      </c>
      <c r="AG20" s="4">
        <v>483320000000</v>
      </c>
      <c r="AI20" s="4">
        <v>497409828125</v>
      </c>
      <c r="AK20" s="6">
        <v>1.767619041531459E-2</v>
      </c>
    </row>
    <row r="21" spans="1:37" x14ac:dyDescent="0.5">
      <c r="A21" s="2" t="s">
        <v>146</v>
      </c>
      <c r="C21" s="2" t="s">
        <v>111</v>
      </c>
      <c r="E21" s="2" t="s">
        <v>111</v>
      </c>
      <c r="G21" s="2" t="s">
        <v>144</v>
      </c>
      <c r="I21" s="2" t="s">
        <v>147</v>
      </c>
      <c r="K21" s="4">
        <v>15</v>
      </c>
      <c r="M21" s="4">
        <v>15</v>
      </c>
      <c r="O21" s="4">
        <v>600000</v>
      </c>
      <c r="Q21" s="4">
        <v>575952500000</v>
      </c>
      <c r="S21" s="4">
        <v>599885251087</v>
      </c>
      <c r="U21" s="4">
        <v>200000</v>
      </c>
      <c r="W21" s="4">
        <v>197018656250</v>
      </c>
      <c r="Y21" s="4">
        <v>0</v>
      </c>
      <c r="AA21" s="4">
        <v>0</v>
      </c>
      <c r="AC21" s="4">
        <v>800000</v>
      </c>
      <c r="AE21" s="4">
        <v>988500</v>
      </c>
      <c r="AG21" s="4">
        <v>772971156250</v>
      </c>
      <c r="AI21" s="4">
        <v>790656667500</v>
      </c>
      <c r="AK21" s="6">
        <v>2.8097148503378445E-2</v>
      </c>
    </row>
    <row r="22" spans="1:37" x14ac:dyDescent="0.5">
      <c r="A22" s="2" t="s">
        <v>148</v>
      </c>
      <c r="C22" s="2" t="s">
        <v>111</v>
      </c>
      <c r="E22" s="2" t="s">
        <v>111</v>
      </c>
      <c r="G22" s="2" t="s">
        <v>149</v>
      </c>
      <c r="I22" s="2" t="s">
        <v>150</v>
      </c>
      <c r="K22" s="4">
        <v>16</v>
      </c>
      <c r="M22" s="4">
        <v>16</v>
      </c>
      <c r="O22" s="4">
        <v>25000</v>
      </c>
      <c r="Q22" s="4">
        <v>23754304687</v>
      </c>
      <c r="S22" s="4">
        <v>24120627343</v>
      </c>
      <c r="U22" s="4">
        <v>0</v>
      </c>
      <c r="W22" s="4">
        <v>0</v>
      </c>
      <c r="Y22" s="4">
        <v>0</v>
      </c>
      <c r="AA22" s="4">
        <v>0</v>
      </c>
      <c r="AC22" s="4">
        <v>25000</v>
      </c>
      <c r="AE22" s="4">
        <v>985000</v>
      </c>
      <c r="AG22" s="4">
        <v>23754304687</v>
      </c>
      <c r="AI22" s="4">
        <v>24620536718</v>
      </c>
      <c r="AK22" s="6">
        <v>8.7492701299268782E-4</v>
      </c>
    </row>
    <row r="23" spans="1:37" x14ac:dyDescent="0.5">
      <c r="A23" s="2" t="s">
        <v>151</v>
      </c>
      <c r="C23" s="2" t="s">
        <v>111</v>
      </c>
      <c r="E23" s="2" t="s">
        <v>111</v>
      </c>
      <c r="G23" s="2" t="s">
        <v>152</v>
      </c>
      <c r="I23" s="2" t="s">
        <v>153</v>
      </c>
      <c r="K23" s="4">
        <v>16</v>
      </c>
      <c r="M23" s="4">
        <v>16</v>
      </c>
      <c r="O23" s="4">
        <v>100000</v>
      </c>
      <c r="Q23" s="4">
        <v>94164000000</v>
      </c>
      <c r="S23" s="4">
        <v>94357894531</v>
      </c>
      <c r="U23" s="4">
        <v>0</v>
      </c>
      <c r="W23" s="4">
        <v>0</v>
      </c>
      <c r="Y23" s="4">
        <v>0</v>
      </c>
      <c r="AA23" s="4">
        <v>0</v>
      </c>
      <c r="AC23" s="4">
        <v>100000</v>
      </c>
      <c r="AE23" s="4">
        <v>943750</v>
      </c>
      <c r="AG23" s="4">
        <v>94164000000</v>
      </c>
      <c r="AI23" s="4">
        <v>94357894531</v>
      </c>
      <c r="AK23" s="6">
        <v>3.353146674253054E-3</v>
      </c>
    </row>
    <row r="24" spans="1:37" x14ac:dyDescent="0.5">
      <c r="A24" s="2" t="s">
        <v>154</v>
      </c>
      <c r="C24" s="2" t="s">
        <v>111</v>
      </c>
      <c r="E24" s="2" t="s">
        <v>111</v>
      </c>
      <c r="G24" s="2" t="s">
        <v>155</v>
      </c>
      <c r="I24" s="2" t="s">
        <v>156</v>
      </c>
      <c r="K24" s="4">
        <v>16</v>
      </c>
      <c r="M24" s="4">
        <v>16</v>
      </c>
      <c r="O24" s="4">
        <v>300000</v>
      </c>
      <c r="Q24" s="4">
        <v>280623000000</v>
      </c>
      <c r="S24" s="4">
        <v>309792839868</v>
      </c>
      <c r="U24" s="4">
        <v>500</v>
      </c>
      <c r="W24" s="4">
        <v>490683918</v>
      </c>
      <c r="Y24" s="4">
        <v>0</v>
      </c>
      <c r="AA24" s="4">
        <v>0</v>
      </c>
      <c r="AC24" s="4">
        <v>300500</v>
      </c>
      <c r="AE24" s="4">
        <v>970000</v>
      </c>
      <c r="AG24" s="4">
        <v>281113683918</v>
      </c>
      <c r="AI24" s="4">
        <v>291432168343</v>
      </c>
      <c r="AK24" s="6">
        <v>1.0356471081798418E-2</v>
      </c>
    </row>
    <row r="25" spans="1:37" x14ac:dyDescent="0.5">
      <c r="A25" s="2" t="s">
        <v>157</v>
      </c>
      <c r="C25" s="2" t="s">
        <v>111</v>
      </c>
      <c r="E25" s="2" t="s">
        <v>111</v>
      </c>
      <c r="G25" s="2" t="s">
        <v>158</v>
      </c>
      <c r="I25" s="2" t="s">
        <v>159</v>
      </c>
      <c r="K25" s="4">
        <v>16</v>
      </c>
      <c r="M25" s="4">
        <v>16</v>
      </c>
      <c r="O25" s="4">
        <v>100000</v>
      </c>
      <c r="Q25" s="4">
        <v>94368000000</v>
      </c>
      <c r="S25" s="4">
        <v>94482871875</v>
      </c>
      <c r="U25" s="4">
        <v>0</v>
      </c>
      <c r="W25" s="4">
        <v>0</v>
      </c>
      <c r="Y25" s="4">
        <v>0</v>
      </c>
      <c r="AA25" s="4">
        <v>0</v>
      </c>
      <c r="AC25" s="4">
        <v>100000</v>
      </c>
      <c r="AE25" s="4">
        <v>945000</v>
      </c>
      <c r="AG25" s="4">
        <v>94368000000</v>
      </c>
      <c r="AI25" s="4">
        <v>94482871875</v>
      </c>
      <c r="AK25" s="6">
        <v>3.357587928135133E-3</v>
      </c>
    </row>
    <row r="26" spans="1:37" x14ac:dyDescent="0.5">
      <c r="A26" s="2" t="s">
        <v>160</v>
      </c>
      <c r="C26" s="2" t="s">
        <v>111</v>
      </c>
      <c r="E26" s="2" t="s">
        <v>111</v>
      </c>
      <c r="G26" s="2" t="s">
        <v>161</v>
      </c>
      <c r="I26" s="2" t="s">
        <v>162</v>
      </c>
      <c r="K26" s="4">
        <v>18</v>
      </c>
      <c r="M26" s="4">
        <v>18</v>
      </c>
      <c r="O26" s="4">
        <v>50000</v>
      </c>
      <c r="Q26" s="4">
        <v>50009012486</v>
      </c>
      <c r="S26" s="4">
        <v>49990887509</v>
      </c>
      <c r="U26" s="4">
        <v>0</v>
      </c>
      <c r="W26" s="4">
        <v>0</v>
      </c>
      <c r="Y26" s="4">
        <v>0</v>
      </c>
      <c r="AA26" s="4">
        <v>0</v>
      </c>
      <c r="AC26" s="4">
        <v>50000</v>
      </c>
      <c r="AE26" s="4">
        <v>999999</v>
      </c>
      <c r="AG26" s="4">
        <v>50009012486</v>
      </c>
      <c r="AI26" s="4">
        <v>49990887509</v>
      </c>
      <c r="AK26" s="6">
        <v>1.7764997727740778E-3</v>
      </c>
    </row>
    <row r="27" spans="1:37" x14ac:dyDescent="0.5">
      <c r="A27" s="2" t="s">
        <v>163</v>
      </c>
      <c r="C27" s="2" t="s">
        <v>111</v>
      </c>
      <c r="E27" s="2" t="s">
        <v>111</v>
      </c>
      <c r="G27" s="2" t="s">
        <v>161</v>
      </c>
      <c r="I27" s="2" t="s">
        <v>162</v>
      </c>
      <c r="K27" s="4">
        <v>18</v>
      </c>
      <c r="M27" s="4">
        <v>18</v>
      </c>
      <c r="O27" s="4">
        <v>25000</v>
      </c>
      <c r="Q27" s="4">
        <v>24996704830</v>
      </c>
      <c r="S27" s="4">
        <v>24995468750</v>
      </c>
      <c r="U27" s="4">
        <v>0</v>
      </c>
      <c r="W27" s="4">
        <v>0</v>
      </c>
      <c r="Y27" s="4">
        <v>0</v>
      </c>
      <c r="AA27" s="4">
        <v>0</v>
      </c>
      <c r="AC27" s="4">
        <v>25000</v>
      </c>
      <c r="AE27" s="4">
        <v>999990</v>
      </c>
      <c r="AG27" s="4">
        <v>24996704830</v>
      </c>
      <c r="AI27" s="4">
        <v>24995218795</v>
      </c>
      <c r="AK27" s="6">
        <v>8.8824189212007249E-4</v>
      </c>
    </row>
    <row r="28" spans="1:37" ht="22.5" thickBot="1" x14ac:dyDescent="0.55000000000000004">
      <c r="Q28" s="5">
        <f>SUM(Q9:Q27)</f>
        <v>2679900753171</v>
      </c>
      <c r="S28" s="5">
        <f>SUM(S9:S27)</f>
        <v>2792117594576</v>
      </c>
      <c r="W28" s="5">
        <f>SUM(W9:W27)</f>
        <v>197509340168</v>
      </c>
      <c r="AA28" s="5">
        <f>SUM(AA9:AA27)</f>
        <v>0</v>
      </c>
      <c r="AG28" s="5">
        <f>SUM(AG9:AG27)</f>
        <v>2877410093339</v>
      </c>
      <c r="AI28" s="5">
        <f>SUM(AI9:AI27)</f>
        <v>2981909263960</v>
      </c>
      <c r="AK28" s="8">
        <f>SUM(AK9:AK27)</f>
        <v>0.10596653497908312</v>
      </c>
    </row>
    <row r="29" spans="1:37" ht="22.5" thickTop="1" x14ac:dyDescent="0.5"/>
    <row r="30" spans="1:37" x14ac:dyDescent="0.5">
      <c r="AK30" s="4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O18" sqref="O18"/>
    </sheetView>
  </sheetViews>
  <sheetFormatPr defaultRowHeight="21.75" x14ac:dyDescent="0.5"/>
  <cols>
    <col min="1" max="1" width="24.28515625" style="2" bestFit="1" customWidth="1"/>
    <col min="2" max="2" width="1" style="2" customWidth="1"/>
    <col min="3" max="3" width="24.42578125" style="2" bestFit="1" customWidth="1"/>
    <col min="4" max="4" width="1" style="2" customWidth="1"/>
    <col min="5" max="5" width="14.28515625" style="2" bestFit="1" customWidth="1"/>
    <col min="6" max="6" width="1" style="2" customWidth="1"/>
    <col min="7" max="7" width="15.42578125" style="2" bestFit="1" customWidth="1"/>
    <col min="8" max="8" width="1" style="2" customWidth="1"/>
    <col min="9" max="9" width="11.85546875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2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2.5" x14ac:dyDescent="0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2.5" x14ac:dyDescent="0.5">
      <c r="A6" s="10" t="s">
        <v>165</v>
      </c>
      <c r="C6" s="11" t="s">
        <v>166</v>
      </c>
      <c r="D6" s="11" t="s">
        <v>166</v>
      </c>
      <c r="E6" s="11" t="s">
        <v>166</v>
      </c>
      <c r="F6" s="11" t="s">
        <v>166</v>
      </c>
      <c r="G6" s="11" t="s">
        <v>166</v>
      </c>
      <c r="H6" s="11" t="s">
        <v>166</v>
      </c>
      <c r="I6" s="11" t="s">
        <v>166</v>
      </c>
      <c r="K6" s="11" t="s">
        <v>318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</row>
    <row r="7" spans="1:19" ht="22.5" x14ac:dyDescent="0.5">
      <c r="A7" s="11" t="s">
        <v>165</v>
      </c>
      <c r="C7" s="14" t="s">
        <v>167</v>
      </c>
      <c r="E7" s="14" t="s">
        <v>168</v>
      </c>
      <c r="G7" s="14" t="s">
        <v>169</v>
      </c>
      <c r="I7" s="14" t="s">
        <v>108</v>
      </c>
      <c r="K7" s="14" t="s">
        <v>170</v>
      </c>
      <c r="M7" s="14" t="s">
        <v>171</v>
      </c>
      <c r="O7" s="14" t="s">
        <v>172</v>
      </c>
      <c r="Q7" s="11" t="s">
        <v>170</v>
      </c>
      <c r="S7" s="11" t="s">
        <v>164</v>
      </c>
    </row>
    <row r="8" spans="1:19" x14ac:dyDescent="0.5">
      <c r="A8" s="2" t="s">
        <v>173</v>
      </c>
      <c r="C8" s="2" t="s">
        <v>174</v>
      </c>
      <c r="E8" s="2" t="s">
        <v>175</v>
      </c>
      <c r="G8" s="2" t="s">
        <v>176</v>
      </c>
      <c r="I8" s="4">
        <v>0</v>
      </c>
      <c r="K8" s="4">
        <v>473558217350</v>
      </c>
      <c r="M8" s="4">
        <v>592342911737</v>
      </c>
      <c r="O8" s="4">
        <v>991281239421</v>
      </c>
      <c r="Q8" s="4">
        <v>74619889666</v>
      </c>
      <c r="S8" s="6">
        <v>2.6517276176025121E-3</v>
      </c>
    </row>
    <row r="9" spans="1:19" x14ac:dyDescent="0.5">
      <c r="A9" s="2" t="s">
        <v>177</v>
      </c>
      <c r="C9" s="2" t="s">
        <v>178</v>
      </c>
      <c r="E9" s="2" t="s">
        <v>175</v>
      </c>
      <c r="G9" s="2" t="s">
        <v>179</v>
      </c>
      <c r="I9" s="4">
        <v>0</v>
      </c>
      <c r="K9" s="4">
        <v>489150544484</v>
      </c>
      <c r="M9" s="4">
        <v>168101804650</v>
      </c>
      <c r="O9" s="4">
        <v>378357871310</v>
      </c>
      <c r="Q9" s="4">
        <v>278894477824</v>
      </c>
      <c r="S9" s="6">
        <v>9.9109257940876265E-3</v>
      </c>
    </row>
    <row r="10" spans="1:19" ht="22.5" thickBot="1" x14ac:dyDescent="0.55000000000000004">
      <c r="K10" s="5">
        <f>SUM(K8:K9)</f>
        <v>962708761834</v>
      </c>
      <c r="M10" s="5">
        <f>SUM(M8:M9)</f>
        <v>760444716387</v>
      </c>
      <c r="O10" s="5">
        <f>SUM(O8:O9)</f>
        <v>1369639110731</v>
      </c>
      <c r="Q10" s="5">
        <f>SUM(Q8:Q9)</f>
        <v>353514367490</v>
      </c>
      <c r="S10" s="8">
        <f>SUM(S8:S9)</f>
        <v>1.2562653411690139E-2</v>
      </c>
    </row>
    <row r="11" spans="1:19" ht="22.5" thickTop="1" x14ac:dyDescent="0.5"/>
    <row r="14" spans="1:19" x14ac:dyDescent="0.5">
      <c r="S14" s="4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G20" sqref="G20"/>
    </sheetView>
  </sheetViews>
  <sheetFormatPr defaultRowHeight="21.75" x14ac:dyDescent="0.5"/>
  <cols>
    <col min="1" max="1" width="24.2851562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4.85546875" style="2" bestFit="1" customWidth="1"/>
    <col min="6" max="6" width="1" style="2" customWidth="1"/>
    <col min="7" max="7" width="38.14062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22.5" x14ac:dyDescent="0.5">
      <c r="A2" s="13" t="s">
        <v>0</v>
      </c>
      <c r="B2" s="13"/>
      <c r="C2" s="13"/>
      <c r="D2" s="13"/>
      <c r="E2" s="13"/>
      <c r="F2" s="13"/>
      <c r="G2" s="13"/>
    </row>
    <row r="3" spans="1:7" ht="22.5" x14ac:dyDescent="0.5">
      <c r="A3" s="13" t="s">
        <v>180</v>
      </c>
      <c r="B3" s="13"/>
      <c r="C3" s="13"/>
      <c r="D3" s="13"/>
      <c r="E3" s="13"/>
      <c r="F3" s="13"/>
      <c r="G3" s="13"/>
    </row>
    <row r="4" spans="1:7" ht="22.5" x14ac:dyDescent="0.5">
      <c r="A4" s="13" t="s">
        <v>2</v>
      </c>
      <c r="B4" s="13"/>
      <c r="C4" s="13"/>
      <c r="D4" s="13"/>
      <c r="E4" s="13"/>
      <c r="F4" s="13"/>
      <c r="G4" s="13"/>
    </row>
    <row r="6" spans="1:7" ht="22.5" x14ac:dyDescent="0.5">
      <c r="A6" s="11" t="s">
        <v>184</v>
      </c>
      <c r="C6" s="11" t="s">
        <v>170</v>
      </c>
      <c r="E6" s="11" t="s">
        <v>307</v>
      </c>
      <c r="G6" s="11" t="s">
        <v>13</v>
      </c>
    </row>
    <row r="7" spans="1:7" x14ac:dyDescent="0.5">
      <c r="A7" s="2" t="s">
        <v>315</v>
      </c>
      <c r="C7" s="4">
        <f>'سرمایه‌گذاری در سهام'!I122</f>
        <v>1762591181751</v>
      </c>
      <c r="E7" s="6">
        <v>0.98820024686473651</v>
      </c>
      <c r="G7" s="6">
        <v>5.3023170152486795E-2</v>
      </c>
    </row>
    <row r="8" spans="1:7" x14ac:dyDescent="0.5">
      <c r="A8" s="2" t="s">
        <v>316</v>
      </c>
      <c r="C8" s="4">
        <f>'سرمایه‌گذاری در اوراق بهادار'!I47</f>
        <v>15393159810</v>
      </c>
      <c r="E8" s="6">
        <v>1.0194862099579923E-2</v>
      </c>
      <c r="G8" s="6">
        <v>5.4701859213475456E-4</v>
      </c>
    </row>
    <row r="9" spans="1:7" x14ac:dyDescent="0.5">
      <c r="A9" s="2" t="s">
        <v>317</v>
      </c>
      <c r="C9" s="4">
        <f>'درآمد سپرده بانکی'!E10</f>
        <v>2419064005</v>
      </c>
      <c r="E9" s="6">
        <v>1.6021417464275984E-3</v>
      </c>
      <c r="G9" s="6">
        <v>8.5965000209983582E-5</v>
      </c>
    </row>
    <row r="10" spans="1:7" x14ac:dyDescent="0.5">
      <c r="A10" s="2" t="s">
        <v>314</v>
      </c>
      <c r="C10" s="4">
        <f>'سایر درآمدها'!C11</f>
        <v>4151135</v>
      </c>
      <c r="E10" s="6">
        <v>2.749289256014013E-6</v>
      </c>
      <c r="G10" s="6">
        <v>1.4751669257575935E-7</v>
      </c>
    </row>
    <row r="11" spans="1:7" ht="22.5" thickBot="1" x14ac:dyDescent="0.55000000000000004">
      <c r="C11" s="5">
        <f>SUM(C7:C10)</f>
        <v>1780407556701</v>
      </c>
      <c r="E11" s="9">
        <f>SUM(E7:E10)</f>
        <v>1</v>
      </c>
      <c r="G11" s="9">
        <f>SUM(G7:G10)</f>
        <v>5.3656301261524111E-2</v>
      </c>
    </row>
    <row r="12" spans="1:7" ht="22.5" thickTop="1" x14ac:dyDescent="0.5"/>
    <row r="13" spans="1:7" x14ac:dyDescent="0.5">
      <c r="G13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3"/>
  <sheetViews>
    <sheetView rightToLeft="1" workbookViewId="0">
      <selection activeCell="O8" sqref="O8:O19"/>
    </sheetView>
  </sheetViews>
  <sheetFormatPr defaultRowHeight="21.75" x14ac:dyDescent="0.5"/>
  <cols>
    <col min="1" max="1" width="30.8554687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28515625" style="2" bestFit="1" customWidth="1"/>
    <col min="6" max="6" width="1" style="2" customWidth="1"/>
    <col min="7" max="7" width="11.85546875" style="2" bestFit="1" customWidth="1"/>
    <col min="8" max="8" width="1" style="2" customWidth="1"/>
    <col min="9" max="9" width="16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16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7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2.5" x14ac:dyDescent="0.5">
      <c r="A3" s="13" t="s">
        <v>180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2.5" x14ac:dyDescent="0.5">
      <c r="A6" s="11" t="s">
        <v>181</v>
      </c>
      <c r="B6" s="11" t="s">
        <v>181</v>
      </c>
      <c r="C6" s="11" t="s">
        <v>181</v>
      </c>
      <c r="D6" s="11" t="s">
        <v>181</v>
      </c>
      <c r="E6" s="11" t="s">
        <v>181</v>
      </c>
      <c r="F6" s="11" t="s">
        <v>181</v>
      </c>
      <c r="G6" s="11" t="s">
        <v>181</v>
      </c>
      <c r="I6" s="11" t="s">
        <v>182</v>
      </c>
      <c r="J6" s="11" t="s">
        <v>182</v>
      </c>
      <c r="K6" s="11" t="s">
        <v>182</v>
      </c>
      <c r="L6" s="11" t="s">
        <v>182</v>
      </c>
      <c r="M6" s="11" t="s">
        <v>182</v>
      </c>
      <c r="O6" s="11" t="s">
        <v>183</v>
      </c>
      <c r="P6" s="11" t="s">
        <v>183</v>
      </c>
      <c r="Q6" s="11" t="s">
        <v>183</v>
      </c>
      <c r="R6" s="11" t="s">
        <v>183</v>
      </c>
      <c r="S6" s="11" t="s">
        <v>183</v>
      </c>
    </row>
    <row r="7" spans="1:19" ht="22.5" x14ac:dyDescent="0.5">
      <c r="A7" s="14" t="s">
        <v>184</v>
      </c>
      <c r="C7" s="14" t="s">
        <v>185</v>
      </c>
      <c r="E7" s="14" t="s">
        <v>107</v>
      </c>
      <c r="G7" s="14" t="s">
        <v>108</v>
      </c>
      <c r="I7" s="14" t="s">
        <v>186</v>
      </c>
      <c r="K7" s="14" t="s">
        <v>187</v>
      </c>
      <c r="M7" s="14" t="s">
        <v>188</v>
      </c>
      <c r="O7" s="14" t="s">
        <v>186</v>
      </c>
      <c r="Q7" s="14" t="s">
        <v>187</v>
      </c>
      <c r="S7" s="14" t="s">
        <v>188</v>
      </c>
    </row>
    <row r="8" spans="1:19" x14ac:dyDescent="0.5">
      <c r="A8" s="2" t="s">
        <v>154</v>
      </c>
      <c r="C8" s="2" t="s">
        <v>189</v>
      </c>
      <c r="E8" s="2" t="s">
        <v>156</v>
      </c>
      <c r="G8" s="4">
        <v>16</v>
      </c>
      <c r="I8" s="4">
        <v>3852038231</v>
      </c>
      <c r="K8" s="2" t="s">
        <v>189</v>
      </c>
      <c r="M8" s="4">
        <v>3852038231</v>
      </c>
      <c r="O8" s="4">
        <v>27663334286</v>
      </c>
      <c r="Q8" s="2" t="s">
        <v>189</v>
      </c>
      <c r="S8" s="4">
        <v>27663334286</v>
      </c>
    </row>
    <row r="9" spans="1:19" x14ac:dyDescent="0.5">
      <c r="A9" s="2" t="s">
        <v>151</v>
      </c>
      <c r="C9" s="2" t="s">
        <v>189</v>
      </c>
      <c r="E9" s="2" t="s">
        <v>153</v>
      </c>
      <c r="G9" s="4">
        <v>16</v>
      </c>
      <c r="I9" s="4">
        <v>1210884239</v>
      </c>
      <c r="K9" s="2" t="s">
        <v>189</v>
      </c>
      <c r="M9" s="4">
        <v>1210884239</v>
      </c>
      <c r="O9" s="4">
        <v>14679985834</v>
      </c>
      <c r="Q9" s="2" t="s">
        <v>189</v>
      </c>
      <c r="S9" s="4">
        <v>14679985834</v>
      </c>
    </row>
    <row r="10" spans="1:19" x14ac:dyDescent="0.5">
      <c r="A10" s="2" t="s">
        <v>157</v>
      </c>
      <c r="C10" s="2" t="s">
        <v>189</v>
      </c>
      <c r="E10" s="2" t="s">
        <v>159</v>
      </c>
      <c r="G10" s="4">
        <v>16</v>
      </c>
      <c r="I10" s="4">
        <v>1242577463</v>
      </c>
      <c r="K10" s="2" t="s">
        <v>189</v>
      </c>
      <c r="M10" s="4">
        <v>1242577463</v>
      </c>
      <c r="O10" s="4">
        <v>14649863786</v>
      </c>
      <c r="Q10" s="2" t="s">
        <v>189</v>
      </c>
      <c r="S10" s="4">
        <v>14649863786</v>
      </c>
    </row>
    <row r="11" spans="1:19" x14ac:dyDescent="0.5">
      <c r="A11" s="2" t="s">
        <v>190</v>
      </c>
      <c r="C11" s="2" t="s">
        <v>189</v>
      </c>
      <c r="E11" s="2" t="s">
        <v>191</v>
      </c>
      <c r="G11" s="4">
        <v>15</v>
      </c>
      <c r="I11" s="4">
        <v>0</v>
      </c>
      <c r="K11" s="2" t="s">
        <v>189</v>
      </c>
      <c r="M11" s="4">
        <v>0</v>
      </c>
      <c r="O11" s="4">
        <v>263912670</v>
      </c>
      <c r="Q11" s="2" t="s">
        <v>189</v>
      </c>
      <c r="S11" s="4">
        <v>263912670</v>
      </c>
    </row>
    <row r="12" spans="1:19" x14ac:dyDescent="0.5">
      <c r="A12" s="2" t="s">
        <v>148</v>
      </c>
      <c r="C12" s="2" t="s">
        <v>189</v>
      </c>
      <c r="E12" s="2" t="s">
        <v>150</v>
      </c>
      <c r="G12" s="4">
        <v>16</v>
      </c>
      <c r="I12" s="4">
        <v>298809574</v>
      </c>
      <c r="K12" s="2" t="s">
        <v>189</v>
      </c>
      <c r="M12" s="4">
        <v>298809574</v>
      </c>
      <c r="O12" s="4">
        <v>2688196424</v>
      </c>
      <c r="Q12" s="2" t="s">
        <v>189</v>
      </c>
      <c r="S12" s="4">
        <v>2688196424</v>
      </c>
    </row>
    <row r="13" spans="1:19" x14ac:dyDescent="0.5">
      <c r="A13" s="2" t="s">
        <v>192</v>
      </c>
      <c r="C13" s="2" t="s">
        <v>189</v>
      </c>
      <c r="E13" s="2" t="s">
        <v>193</v>
      </c>
      <c r="G13" s="4">
        <v>15</v>
      </c>
      <c r="I13" s="4">
        <v>0</v>
      </c>
      <c r="K13" s="2" t="s">
        <v>189</v>
      </c>
      <c r="M13" s="4">
        <v>0</v>
      </c>
      <c r="O13" s="4">
        <v>6524065450</v>
      </c>
      <c r="Q13" s="2" t="s">
        <v>189</v>
      </c>
      <c r="S13" s="4">
        <v>6524065450</v>
      </c>
    </row>
    <row r="14" spans="1:19" x14ac:dyDescent="0.5">
      <c r="A14" s="2" t="s">
        <v>146</v>
      </c>
      <c r="C14" s="2" t="s">
        <v>189</v>
      </c>
      <c r="E14" s="2" t="s">
        <v>147</v>
      </c>
      <c r="G14" s="4">
        <v>15</v>
      </c>
      <c r="I14" s="4">
        <v>8174369939</v>
      </c>
      <c r="K14" s="2" t="s">
        <v>189</v>
      </c>
      <c r="M14" s="4">
        <v>8174369939</v>
      </c>
      <c r="O14" s="4">
        <v>77873629137</v>
      </c>
      <c r="Q14" s="2" t="s">
        <v>189</v>
      </c>
      <c r="S14" s="4">
        <v>77873629137</v>
      </c>
    </row>
    <row r="15" spans="1:19" x14ac:dyDescent="0.5">
      <c r="A15" s="2" t="s">
        <v>143</v>
      </c>
      <c r="C15" s="2" t="s">
        <v>189</v>
      </c>
      <c r="E15" s="2" t="s">
        <v>145</v>
      </c>
      <c r="G15" s="4">
        <v>15</v>
      </c>
      <c r="I15" s="4">
        <v>5939041096</v>
      </c>
      <c r="K15" s="2" t="s">
        <v>189</v>
      </c>
      <c r="M15" s="4">
        <v>5939041096</v>
      </c>
      <c r="O15" s="4">
        <v>39867520322</v>
      </c>
      <c r="Q15" s="2" t="s">
        <v>189</v>
      </c>
      <c r="S15" s="4">
        <v>39867520322</v>
      </c>
    </row>
    <row r="16" spans="1:19" x14ac:dyDescent="0.5">
      <c r="A16" s="2" t="s">
        <v>163</v>
      </c>
      <c r="C16" s="2" t="s">
        <v>189</v>
      </c>
      <c r="E16" s="2" t="s">
        <v>162</v>
      </c>
      <c r="G16" s="4">
        <v>18</v>
      </c>
      <c r="I16" s="4">
        <v>364969966</v>
      </c>
      <c r="K16" s="2" t="s">
        <v>189</v>
      </c>
      <c r="M16" s="4">
        <v>364969966</v>
      </c>
      <c r="O16" s="4">
        <v>1499584760</v>
      </c>
      <c r="Q16" s="2" t="s">
        <v>189</v>
      </c>
      <c r="S16" s="4">
        <v>1499584760</v>
      </c>
    </row>
    <row r="17" spans="1:19" x14ac:dyDescent="0.5">
      <c r="A17" s="2" t="s">
        <v>160</v>
      </c>
      <c r="C17" s="2" t="s">
        <v>189</v>
      </c>
      <c r="E17" s="2" t="s">
        <v>162</v>
      </c>
      <c r="G17" s="4">
        <v>18</v>
      </c>
      <c r="I17" s="4">
        <v>729939931</v>
      </c>
      <c r="K17" s="2" t="s">
        <v>189</v>
      </c>
      <c r="M17" s="4">
        <v>729939931</v>
      </c>
      <c r="O17" s="4">
        <v>3066331301</v>
      </c>
      <c r="Q17" s="2" t="s">
        <v>189</v>
      </c>
      <c r="S17" s="4">
        <v>3066331301</v>
      </c>
    </row>
    <row r="18" spans="1:19" x14ac:dyDescent="0.5">
      <c r="A18" s="2" t="s">
        <v>194</v>
      </c>
      <c r="C18" s="2" t="s">
        <v>189</v>
      </c>
      <c r="E18" s="2" t="s">
        <v>195</v>
      </c>
      <c r="G18" s="4">
        <v>19</v>
      </c>
      <c r="I18" s="4">
        <v>0</v>
      </c>
      <c r="K18" s="2" t="s">
        <v>189</v>
      </c>
      <c r="M18" s="4">
        <v>0</v>
      </c>
      <c r="O18" s="4">
        <v>4399517401</v>
      </c>
      <c r="Q18" s="2" t="s">
        <v>189</v>
      </c>
      <c r="S18" s="4">
        <v>4399517401</v>
      </c>
    </row>
    <row r="19" spans="1:19" x14ac:dyDescent="0.5">
      <c r="A19" s="2" t="s">
        <v>140</v>
      </c>
      <c r="C19" s="2" t="s">
        <v>189</v>
      </c>
      <c r="E19" s="2" t="s">
        <v>142</v>
      </c>
      <c r="G19" s="4">
        <v>16</v>
      </c>
      <c r="I19" s="4">
        <v>1298200153</v>
      </c>
      <c r="K19" s="2" t="s">
        <v>189</v>
      </c>
      <c r="M19" s="4">
        <v>1298200153</v>
      </c>
      <c r="O19" s="4">
        <v>5825319531</v>
      </c>
      <c r="Q19" s="2" t="s">
        <v>189</v>
      </c>
      <c r="S19" s="4">
        <v>5825319531</v>
      </c>
    </row>
    <row r="20" spans="1:19" x14ac:dyDescent="0.5">
      <c r="A20" s="2" t="s">
        <v>173</v>
      </c>
      <c r="C20" s="4">
        <v>1</v>
      </c>
      <c r="E20" s="2" t="s">
        <v>189</v>
      </c>
      <c r="G20" s="4">
        <v>8</v>
      </c>
      <c r="I20" s="4">
        <v>2350302</v>
      </c>
      <c r="K20" s="4">
        <v>0</v>
      </c>
      <c r="M20" s="4">
        <v>2350302</v>
      </c>
      <c r="O20" s="4">
        <v>29890250836</v>
      </c>
      <c r="Q20" s="4">
        <v>0</v>
      </c>
      <c r="S20" s="4">
        <v>29890250836</v>
      </c>
    </row>
    <row r="21" spans="1:19" x14ac:dyDescent="0.5">
      <c r="A21" s="2" t="s">
        <v>177</v>
      </c>
      <c r="C21" s="4">
        <v>17</v>
      </c>
      <c r="E21" s="2" t="s">
        <v>189</v>
      </c>
      <c r="G21" s="4">
        <v>10</v>
      </c>
      <c r="I21" s="4">
        <v>2416713703</v>
      </c>
      <c r="K21" s="4">
        <v>0</v>
      </c>
      <c r="M21" s="4">
        <v>2416713703</v>
      </c>
      <c r="O21" s="4">
        <v>12137731659</v>
      </c>
      <c r="Q21" s="4">
        <v>0</v>
      </c>
      <c r="S21" s="4">
        <v>12137731659</v>
      </c>
    </row>
    <row r="22" spans="1:19" ht="22.5" thickBot="1" x14ac:dyDescent="0.55000000000000004">
      <c r="I22" s="5">
        <f>SUM(I8:I21)</f>
        <v>25529894597</v>
      </c>
      <c r="K22" s="5">
        <f>SUM(K8:K21)</f>
        <v>0</v>
      </c>
      <c r="M22" s="5">
        <f>SUM(M8:M21)</f>
        <v>25529894597</v>
      </c>
      <c r="O22" s="5">
        <f>SUM(O8:O21)</f>
        <v>241029243397</v>
      </c>
      <c r="Q22" s="5">
        <f>SUM(Q8:Q21)</f>
        <v>0</v>
      </c>
      <c r="S22" s="5">
        <f>SUM(S8:S21)</f>
        <v>241029243397</v>
      </c>
    </row>
    <row r="23" spans="1:19" ht="22.5" thickTop="1" x14ac:dyDescent="0.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5"/>
  <sheetViews>
    <sheetView rightToLeft="1" topLeftCell="A65" workbookViewId="0">
      <selection activeCell="I86" sqref="I86"/>
    </sheetView>
  </sheetViews>
  <sheetFormatPr defaultRowHeight="21.75" x14ac:dyDescent="0.5"/>
  <cols>
    <col min="1" max="1" width="29.140625" style="2" bestFit="1" customWidth="1"/>
    <col min="2" max="2" width="1" style="2" customWidth="1"/>
    <col min="3" max="3" width="15.140625" style="2" bestFit="1" customWidth="1"/>
    <col min="4" max="4" width="1" style="2" customWidth="1"/>
    <col min="5" max="5" width="37.140625" style="2" customWidth="1"/>
    <col min="6" max="6" width="1" style="2" customWidth="1"/>
    <col min="7" max="7" width="28.140625" style="2" bestFit="1" customWidth="1"/>
    <col min="8" max="8" width="1" style="2" customWidth="1"/>
    <col min="9" max="9" width="26.710937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6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2.5" x14ac:dyDescent="0.5">
      <c r="A3" s="13" t="s">
        <v>180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2.5" x14ac:dyDescent="0.5">
      <c r="A6" s="10" t="s">
        <v>3</v>
      </c>
      <c r="C6" s="11" t="s">
        <v>196</v>
      </c>
      <c r="D6" s="11" t="s">
        <v>196</v>
      </c>
      <c r="E6" s="11" t="s">
        <v>196</v>
      </c>
      <c r="F6" s="11" t="s">
        <v>196</v>
      </c>
      <c r="G6" s="11" t="s">
        <v>196</v>
      </c>
      <c r="I6" s="11" t="s">
        <v>182</v>
      </c>
      <c r="J6" s="11" t="s">
        <v>182</v>
      </c>
      <c r="K6" s="11" t="s">
        <v>182</v>
      </c>
      <c r="L6" s="11" t="s">
        <v>182</v>
      </c>
      <c r="M6" s="11" t="s">
        <v>182</v>
      </c>
      <c r="O6" s="11" t="s">
        <v>183</v>
      </c>
      <c r="P6" s="11" t="s">
        <v>183</v>
      </c>
      <c r="Q6" s="11" t="s">
        <v>183</v>
      </c>
      <c r="R6" s="11" t="s">
        <v>183</v>
      </c>
      <c r="S6" s="11" t="s">
        <v>183</v>
      </c>
    </row>
    <row r="7" spans="1:19" ht="22.5" x14ac:dyDescent="0.5">
      <c r="A7" s="11" t="s">
        <v>3</v>
      </c>
      <c r="C7" s="14" t="s">
        <v>197</v>
      </c>
      <c r="E7" s="14" t="s">
        <v>198</v>
      </c>
      <c r="G7" s="14" t="s">
        <v>199</v>
      </c>
      <c r="I7" s="14" t="s">
        <v>200</v>
      </c>
      <c r="K7" s="14" t="s">
        <v>187</v>
      </c>
      <c r="M7" s="14" t="s">
        <v>201</v>
      </c>
      <c r="O7" s="14" t="s">
        <v>200</v>
      </c>
      <c r="Q7" s="14" t="s">
        <v>187</v>
      </c>
      <c r="S7" s="14" t="s">
        <v>201</v>
      </c>
    </row>
    <row r="8" spans="1:19" x14ac:dyDescent="0.5">
      <c r="A8" s="2" t="s">
        <v>319</v>
      </c>
      <c r="C8" s="2" t="s">
        <v>238</v>
      </c>
      <c r="G8" s="2">
        <v>1400</v>
      </c>
      <c r="I8" s="2">
        <v>918</v>
      </c>
      <c r="K8" s="2">
        <v>0</v>
      </c>
      <c r="M8" s="2">
        <v>918</v>
      </c>
      <c r="O8" s="2">
        <v>0</v>
      </c>
      <c r="Q8" s="2">
        <v>0</v>
      </c>
      <c r="S8" s="4">
        <f t="shared" ref="S8:S39" si="0">O8-Q8</f>
        <v>0</v>
      </c>
    </row>
    <row r="9" spans="1:19" x14ac:dyDescent="0.5">
      <c r="A9" s="2" t="s">
        <v>15</v>
      </c>
      <c r="C9" s="2" t="s">
        <v>210</v>
      </c>
      <c r="E9" s="4">
        <v>242400000</v>
      </c>
      <c r="G9" s="4">
        <v>3</v>
      </c>
      <c r="I9" s="4">
        <v>0</v>
      </c>
      <c r="K9" s="4">
        <v>0</v>
      </c>
      <c r="M9" s="4">
        <v>0</v>
      </c>
      <c r="O9" s="4">
        <v>727200000</v>
      </c>
      <c r="Q9" s="4">
        <v>0</v>
      </c>
      <c r="S9" s="4">
        <f t="shared" si="0"/>
        <v>727200000</v>
      </c>
    </row>
    <row r="10" spans="1:19" x14ac:dyDescent="0.5">
      <c r="A10" s="2" t="s">
        <v>16</v>
      </c>
      <c r="C10" s="2" t="s">
        <v>210</v>
      </c>
      <c r="E10" s="4">
        <v>75603088</v>
      </c>
      <c r="G10" s="4">
        <v>11</v>
      </c>
      <c r="I10" s="4">
        <v>0</v>
      </c>
      <c r="K10" s="4">
        <v>0</v>
      </c>
      <c r="M10" s="4">
        <v>0</v>
      </c>
      <c r="O10" s="4">
        <v>831633968</v>
      </c>
      <c r="Q10" s="4">
        <v>0</v>
      </c>
      <c r="S10" s="4">
        <f t="shared" si="0"/>
        <v>831633968</v>
      </c>
    </row>
    <row r="11" spans="1:19" x14ac:dyDescent="0.5">
      <c r="A11" s="2" t="s">
        <v>17</v>
      </c>
      <c r="C11" s="2" t="s">
        <v>204</v>
      </c>
      <c r="E11" s="4">
        <v>12000000</v>
      </c>
      <c r="G11" s="4">
        <v>140</v>
      </c>
      <c r="I11" s="4">
        <v>0</v>
      </c>
      <c r="K11" s="4">
        <v>0</v>
      </c>
      <c r="M11" s="4">
        <v>0</v>
      </c>
      <c r="O11" s="4">
        <v>1680000000</v>
      </c>
      <c r="Q11" s="4">
        <v>0</v>
      </c>
      <c r="S11" s="4">
        <f t="shared" si="0"/>
        <v>1680000000</v>
      </c>
    </row>
    <row r="12" spans="1:19" x14ac:dyDescent="0.5">
      <c r="A12" s="2" t="s">
        <v>18</v>
      </c>
      <c r="C12" s="2" t="s">
        <v>260</v>
      </c>
      <c r="E12" s="4">
        <v>26235187</v>
      </c>
      <c r="G12" s="4">
        <v>800</v>
      </c>
      <c r="I12" s="4">
        <v>0</v>
      </c>
      <c r="K12" s="4">
        <v>0</v>
      </c>
      <c r="M12" s="4">
        <v>0</v>
      </c>
      <c r="O12" s="4">
        <v>20988149600</v>
      </c>
      <c r="Q12" s="4">
        <v>0</v>
      </c>
      <c r="S12" s="4">
        <f t="shared" si="0"/>
        <v>20988149600</v>
      </c>
    </row>
    <row r="13" spans="1:19" x14ac:dyDescent="0.5">
      <c r="A13" s="2" t="s">
        <v>19</v>
      </c>
      <c r="C13" s="2" t="s">
        <v>231</v>
      </c>
      <c r="E13" s="4">
        <v>3999999</v>
      </c>
      <c r="G13" s="4">
        <v>3850</v>
      </c>
      <c r="I13" s="4">
        <v>0</v>
      </c>
      <c r="K13" s="4">
        <v>0</v>
      </c>
      <c r="M13" s="4">
        <v>0</v>
      </c>
      <c r="O13" s="4">
        <v>15400004564</v>
      </c>
      <c r="Q13" s="4">
        <v>0</v>
      </c>
      <c r="S13" s="4">
        <f t="shared" si="0"/>
        <v>15400004564</v>
      </c>
    </row>
    <row r="14" spans="1:19" x14ac:dyDescent="0.5">
      <c r="A14" s="2" t="s">
        <v>20</v>
      </c>
      <c r="C14" s="2" t="s">
        <v>208</v>
      </c>
      <c r="E14" s="4">
        <v>10125945</v>
      </c>
      <c r="G14" s="4">
        <v>4175</v>
      </c>
      <c r="I14" s="4">
        <v>0</v>
      </c>
      <c r="K14" s="4">
        <v>0</v>
      </c>
      <c r="M14" s="4">
        <v>0</v>
      </c>
      <c r="O14" s="4">
        <v>42275820375</v>
      </c>
      <c r="Q14" s="4">
        <v>0</v>
      </c>
      <c r="S14" s="4">
        <f t="shared" si="0"/>
        <v>42275820375</v>
      </c>
    </row>
    <row r="15" spans="1:19" x14ac:dyDescent="0.5">
      <c r="A15" s="2" t="s">
        <v>22</v>
      </c>
      <c r="C15" s="2" t="s">
        <v>210</v>
      </c>
      <c r="E15" s="4">
        <v>5691313</v>
      </c>
      <c r="G15" s="4">
        <v>14130</v>
      </c>
      <c r="I15" s="4">
        <v>0</v>
      </c>
      <c r="K15" s="4">
        <v>0</v>
      </c>
      <c r="M15" s="4">
        <v>0</v>
      </c>
      <c r="O15" s="4">
        <v>80418252690</v>
      </c>
      <c r="Q15" s="4">
        <v>0</v>
      </c>
      <c r="S15" s="4">
        <f t="shared" si="0"/>
        <v>80418252690</v>
      </c>
    </row>
    <row r="16" spans="1:19" x14ac:dyDescent="0.5">
      <c r="A16" s="2" t="s">
        <v>321</v>
      </c>
      <c r="C16" s="2" t="s">
        <v>205</v>
      </c>
      <c r="G16" s="2">
        <v>354</v>
      </c>
      <c r="I16" s="2">
        <v>0</v>
      </c>
      <c r="K16" s="2">
        <v>0</v>
      </c>
      <c r="M16" s="2">
        <v>0</v>
      </c>
      <c r="O16" s="4">
        <v>97247</v>
      </c>
      <c r="Q16" s="2">
        <v>0</v>
      </c>
      <c r="S16" s="4">
        <f t="shared" si="0"/>
        <v>97247</v>
      </c>
    </row>
    <row r="17" spans="1:19" x14ac:dyDescent="0.5">
      <c r="A17" s="2" t="s">
        <v>23</v>
      </c>
      <c r="C17" s="2" t="s">
        <v>256</v>
      </c>
      <c r="E17" s="4">
        <v>1717429</v>
      </c>
      <c r="G17" s="4">
        <v>5550</v>
      </c>
      <c r="I17" s="4">
        <v>0</v>
      </c>
      <c r="K17" s="4">
        <v>0</v>
      </c>
      <c r="M17" s="4">
        <v>0</v>
      </c>
      <c r="O17" s="4">
        <v>9531730950</v>
      </c>
      <c r="Q17" s="4">
        <v>0</v>
      </c>
      <c r="S17" s="4">
        <f t="shared" si="0"/>
        <v>9531730950</v>
      </c>
    </row>
    <row r="18" spans="1:19" x14ac:dyDescent="0.5">
      <c r="A18" s="2" t="s">
        <v>24</v>
      </c>
      <c r="C18" s="2" t="s">
        <v>231</v>
      </c>
      <c r="E18" s="4">
        <v>2400000</v>
      </c>
      <c r="G18" s="4">
        <v>20000</v>
      </c>
      <c r="I18" s="4">
        <v>0</v>
      </c>
      <c r="K18" s="4">
        <v>0</v>
      </c>
      <c r="M18" s="4">
        <v>0</v>
      </c>
      <c r="O18" s="4">
        <v>48000000000</v>
      </c>
      <c r="Q18" s="4">
        <v>0</v>
      </c>
      <c r="S18" s="4">
        <f t="shared" si="0"/>
        <v>48000000000</v>
      </c>
    </row>
    <row r="19" spans="1:19" x14ac:dyDescent="0.5">
      <c r="A19" s="2" t="s">
        <v>25</v>
      </c>
      <c r="C19" s="2" t="s">
        <v>229</v>
      </c>
      <c r="E19" s="4">
        <v>8755105</v>
      </c>
      <c r="G19" s="4">
        <v>13500</v>
      </c>
      <c r="I19" s="4">
        <v>0</v>
      </c>
      <c r="K19" s="4">
        <v>0</v>
      </c>
      <c r="M19" s="4">
        <v>0</v>
      </c>
      <c r="O19" s="4">
        <v>118193917500</v>
      </c>
      <c r="Q19" s="4">
        <v>0</v>
      </c>
      <c r="S19" s="4">
        <f t="shared" si="0"/>
        <v>118193917500</v>
      </c>
    </row>
    <row r="20" spans="1:19" x14ac:dyDescent="0.5">
      <c r="A20" s="2" t="s">
        <v>26</v>
      </c>
      <c r="C20" s="2" t="s">
        <v>253</v>
      </c>
      <c r="E20" s="4">
        <v>22276849</v>
      </c>
      <c r="G20" s="4">
        <v>780</v>
      </c>
      <c r="I20" s="4">
        <v>0</v>
      </c>
      <c r="K20" s="4">
        <v>0</v>
      </c>
      <c r="M20" s="4">
        <v>0</v>
      </c>
      <c r="O20" s="4">
        <v>17375942220</v>
      </c>
      <c r="Q20" s="4">
        <v>0</v>
      </c>
      <c r="S20" s="4">
        <f t="shared" si="0"/>
        <v>17375942220</v>
      </c>
    </row>
    <row r="21" spans="1:19" x14ac:dyDescent="0.5">
      <c r="A21" s="2" t="s">
        <v>27</v>
      </c>
      <c r="C21" s="2" t="s">
        <v>221</v>
      </c>
      <c r="E21" s="4">
        <v>1435732</v>
      </c>
      <c r="G21" s="4">
        <v>6500</v>
      </c>
      <c r="I21" s="4">
        <v>0</v>
      </c>
      <c r="K21" s="4">
        <v>0</v>
      </c>
      <c r="M21" s="4">
        <v>0</v>
      </c>
      <c r="O21" s="4">
        <v>9332258000</v>
      </c>
      <c r="Q21" s="4">
        <v>0</v>
      </c>
      <c r="S21" s="4">
        <f t="shared" si="0"/>
        <v>9332258000</v>
      </c>
    </row>
    <row r="22" spans="1:19" x14ac:dyDescent="0.5">
      <c r="A22" s="2" t="s">
        <v>31</v>
      </c>
      <c r="C22" s="2" t="s">
        <v>225</v>
      </c>
      <c r="E22" s="4">
        <v>3888326</v>
      </c>
      <c r="G22" s="4">
        <v>5200</v>
      </c>
      <c r="I22" s="4">
        <v>0</v>
      </c>
      <c r="K22" s="4">
        <v>0</v>
      </c>
      <c r="M22" s="4">
        <v>0</v>
      </c>
      <c r="O22" s="4">
        <v>20219295200</v>
      </c>
      <c r="Q22" s="4">
        <v>0</v>
      </c>
      <c r="S22" s="4">
        <f t="shared" si="0"/>
        <v>20219295200</v>
      </c>
    </row>
    <row r="23" spans="1:19" x14ac:dyDescent="0.5">
      <c r="A23" s="2" t="s">
        <v>28</v>
      </c>
      <c r="C23" s="2" t="s">
        <v>227</v>
      </c>
      <c r="E23" s="4">
        <v>3006727</v>
      </c>
      <c r="G23" s="4">
        <v>23000</v>
      </c>
      <c r="I23" s="4">
        <v>0</v>
      </c>
      <c r="K23" s="4">
        <v>0</v>
      </c>
      <c r="M23" s="4">
        <v>0</v>
      </c>
      <c r="O23" s="4">
        <v>69154721000</v>
      </c>
      <c r="Q23" s="4">
        <v>0</v>
      </c>
      <c r="S23" s="4">
        <f t="shared" si="0"/>
        <v>69154721000</v>
      </c>
    </row>
    <row r="24" spans="1:19" x14ac:dyDescent="0.5">
      <c r="A24" s="2" t="s">
        <v>320</v>
      </c>
      <c r="C24" s="2" t="s">
        <v>245</v>
      </c>
      <c r="G24" s="2">
        <v>400</v>
      </c>
      <c r="I24" s="4">
        <v>6805</v>
      </c>
      <c r="J24" s="4"/>
      <c r="K24" s="4">
        <v>0</v>
      </c>
      <c r="L24" s="4"/>
      <c r="M24" s="4">
        <v>6805</v>
      </c>
      <c r="O24" s="2">
        <v>0</v>
      </c>
      <c r="Q24" s="2">
        <v>0</v>
      </c>
      <c r="S24" s="4">
        <f t="shared" si="0"/>
        <v>0</v>
      </c>
    </row>
    <row r="25" spans="1:19" x14ac:dyDescent="0.5">
      <c r="A25" s="2" t="s">
        <v>29</v>
      </c>
      <c r="C25" s="2" t="s">
        <v>211</v>
      </c>
      <c r="E25" s="4">
        <v>5100000</v>
      </c>
      <c r="G25" s="4">
        <v>10000</v>
      </c>
      <c r="I25" s="4">
        <v>0</v>
      </c>
      <c r="K25" s="4">
        <v>0</v>
      </c>
      <c r="M25" s="4">
        <v>0</v>
      </c>
      <c r="O25" s="4">
        <v>51000000000</v>
      </c>
      <c r="Q25" s="4">
        <v>0</v>
      </c>
      <c r="S25" s="4">
        <f t="shared" si="0"/>
        <v>51000000000</v>
      </c>
    </row>
    <row r="26" spans="1:19" x14ac:dyDescent="0.5">
      <c r="A26" s="2" t="s">
        <v>30</v>
      </c>
      <c r="C26" s="2" t="s">
        <v>248</v>
      </c>
      <c r="E26" s="4">
        <v>5988099</v>
      </c>
      <c r="G26" s="4">
        <v>14200</v>
      </c>
      <c r="I26" s="4">
        <v>0</v>
      </c>
      <c r="K26" s="4">
        <v>0</v>
      </c>
      <c r="M26" s="4">
        <v>0</v>
      </c>
      <c r="O26" s="4">
        <v>85031005800</v>
      </c>
      <c r="Q26" s="4">
        <v>0</v>
      </c>
      <c r="S26" s="4">
        <f t="shared" si="0"/>
        <v>85031005800</v>
      </c>
    </row>
    <row r="27" spans="1:19" x14ac:dyDescent="0.5">
      <c r="A27" s="2" t="s">
        <v>32</v>
      </c>
      <c r="C27" s="2" t="s">
        <v>214</v>
      </c>
      <c r="E27" s="4">
        <v>11020888</v>
      </c>
      <c r="G27" s="4">
        <v>1220</v>
      </c>
      <c r="I27" s="4">
        <v>0</v>
      </c>
      <c r="K27" s="4">
        <v>0</v>
      </c>
      <c r="M27" s="4">
        <v>0</v>
      </c>
      <c r="O27" s="4">
        <v>13445483360</v>
      </c>
      <c r="Q27" s="4">
        <v>0</v>
      </c>
      <c r="S27" s="4">
        <f t="shared" si="0"/>
        <v>13445483360</v>
      </c>
    </row>
    <row r="28" spans="1:19" x14ac:dyDescent="0.5">
      <c r="A28" s="2" t="s">
        <v>33</v>
      </c>
      <c r="C28" s="2" t="s">
        <v>247</v>
      </c>
      <c r="E28" s="4">
        <v>10223133</v>
      </c>
      <c r="G28" s="4">
        <v>1868</v>
      </c>
      <c r="I28" s="4">
        <v>0</v>
      </c>
      <c r="K28" s="4">
        <v>0</v>
      </c>
      <c r="M28" s="4">
        <v>0</v>
      </c>
      <c r="O28" s="4">
        <v>19096837490</v>
      </c>
      <c r="Q28" s="4">
        <v>0</v>
      </c>
      <c r="S28" s="4">
        <f t="shared" si="0"/>
        <v>19096837490</v>
      </c>
    </row>
    <row r="29" spans="1:19" x14ac:dyDescent="0.5">
      <c r="A29" s="2" t="s">
        <v>34</v>
      </c>
      <c r="C29" s="2" t="s">
        <v>249</v>
      </c>
      <c r="E29" s="4">
        <v>3892776</v>
      </c>
      <c r="G29" s="4">
        <v>10000</v>
      </c>
      <c r="I29" s="4">
        <v>0</v>
      </c>
      <c r="K29" s="4">
        <v>0</v>
      </c>
      <c r="M29" s="4">
        <v>0</v>
      </c>
      <c r="O29" s="4">
        <v>38927760000</v>
      </c>
      <c r="Q29" s="4">
        <v>0</v>
      </c>
      <c r="S29" s="4">
        <f t="shared" si="0"/>
        <v>38927760000</v>
      </c>
    </row>
    <row r="30" spans="1:19" x14ac:dyDescent="0.5">
      <c r="A30" s="2" t="s">
        <v>35</v>
      </c>
      <c r="C30" s="2" t="s">
        <v>244</v>
      </c>
      <c r="E30" s="4">
        <v>3311040</v>
      </c>
      <c r="G30" s="4">
        <v>11500</v>
      </c>
      <c r="I30" s="4">
        <v>0</v>
      </c>
      <c r="K30" s="4">
        <v>0</v>
      </c>
      <c r="M30" s="4">
        <v>0</v>
      </c>
      <c r="O30" s="4">
        <v>38076960000</v>
      </c>
      <c r="Q30" s="4">
        <v>0</v>
      </c>
      <c r="S30" s="4">
        <f t="shared" si="0"/>
        <v>38076960000</v>
      </c>
    </row>
    <row r="31" spans="1:19" x14ac:dyDescent="0.5">
      <c r="A31" s="2" t="s">
        <v>37</v>
      </c>
      <c r="C31" s="2" t="s">
        <v>247</v>
      </c>
      <c r="E31" s="4">
        <v>26417969</v>
      </c>
      <c r="G31" s="4">
        <v>84</v>
      </c>
      <c r="I31" s="4">
        <v>0</v>
      </c>
      <c r="K31" s="4">
        <v>0</v>
      </c>
      <c r="M31" s="4">
        <v>0</v>
      </c>
      <c r="O31" s="4">
        <v>2219112485</v>
      </c>
      <c r="Q31" s="4">
        <v>0</v>
      </c>
      <c r="S31" s="4">
        <f t="shared" si="0"/>
        <v>2219112485</v>
      </c>
    </row>
    <row r="32" spans="1:19" x14ac:dyDescent="0.5">
      <c r="A32" s="2" t="s">
        <v>38</v>
      </c>
      <c r="C32" s="2" t="s">
        <v>202</v>
      </c>
      <c r="E32" s="4">
        <v>10580735</v>
      </c>
      <c r="G32" s="4">
        <v>1600</v>
      </c>
      <c r="I32" s="4">
        <v>0</v>
      </c>
      <c r="K32" s="4">
        <v>0</v>
      </c>
      <c r="M32" s="4">
        <v>0</v>
      </c>
      <c r="O32" s="4">
        <v>16929176000</v>
      </c>
      <c r="Q32" s="4">
        <v>0</v>
      </c>
      <c r="S32" s="4">
        <f t="shared" si="0"/>
        <v>16929176000</v>
      </c>
    </row>
    <row r="33" spans="1:19" x14ac:dyDescent="0.5">
      <c r="A33" s="2" t="s">
        <v>39</v>
      </c>
      <c r="C33" s="2" t="s">
        <v>210</v>
      </c>
      <c r="E33" s="4">
        <v>11693117</v>
      </c>
      <c r="G33" s="4">
        <v>550</v>
      </c>
      <c r="I33" s="4">
        <v>0</v>
      </c>
      <c r="K33" s="4">
        <v>0</v>
      </c>
      <c r="M33" s="4">
        <v>0</v>
      </c>
      <c r="O33" s="4">
        <v>6431220822</v>
      </c>
      <c r="Q33" s="4">
        <v>0</v>
      </c>
      <c r="S33" s="4">
        <f t="shared" si="0"/>
        <v>6431220822</v>
      </c>
    </row>
    <row r="34" spans="1:19" x14ac:dyDescent="0.5">
      <c r="A34" s="2" t="s">
        <v>43</v>
      </c>
      <c r="C34" s="2" t="s">
        <v>213</v>
      </c>
      <c r="E34" s="4">
        <v>41280358</v>
      </c>
      <c r="G34" s="4">
        <v>600</v>
      </c>
      <c r="I34" s="4">
        <v>0</v>
      </c>
      <c r="K34" s="4">
        <v>0</v>
      </c>
      <c r="M34" s="4">
        <v>0</v>
      </c>
      <c r="O34" s="4">
        <v>24768214800</v>
      </c>
      <c r="Q34" s="4">
        <v>0</v>
      </c>
      <c r="S34" s="4">
        <f t="shared" si="0"/>
        <v>24768214800</v>
      </c>
    </row>
    <row r="35" spans="1:19" x14ac:dyDescent="0.5">
      <c r="A35" s="2" t="s">
        <v>257</v>
      </c>
      <c r="C35" s="2" t="s">
        <v>258</v>
      </c>
      <c r="E35" s="4">
        <v>154264</v>
      </c>
      <c r="G35" s="4">
        <v>110</v>
      </c>
      <c r="I35" s="4">
        <v>0</v>
      </c>
      <c r="K35" s="4">
        <v>0</v>
      </c>
      <c r="M35" s="4">
        <v>0</v>
      </c>
      <c r="O35" s="4">
        <v>16969040</v>
      </c>
      <c r="Q35" s="4">
        <v>0</v>
      </c>
      <c r="S35" s="4">
        <f t="shared" si="0"/>
        <v>16969040</v>
      </c>
    </row>
    <row r="36" spans="1:19" x14ac:dyDescent="0.5">
      <c r="A36" s="2" t="s">
        <v>44</v>
      </c>
      <c r="C36" s="2" t="s">
        <v>225</v>
      </c>
      <c r="E36" s="4">
        <v>10378060</v>
      </c>
      <c r="G36" s="4">
        <v>300</v>
      </c>
      <c r="I36" s="4">
        <v>0</v>
      </c>
      <c r="K36" s="4">
        <v>0</v>
      </c>
      <c r="M36" s="4">
        <v>0</v>
      </c>
      <c r="O36" s="4">
        <v>3113418000</v>
      </c>
      <c r="Q36" s="4">
        <v>0</v>
      </c>
      <c r="S36" s="4">
        <f t="shared" si="0"/>
        <v>3113418000</v>
      </c>
    </row>
    <row r="37" spans="1:19" x14ac:dyDescent="0.5">
      <c r="A37" s="2" t="s">
        <v>48</v>
      </c>
      <c r="C37" s="2" t="s">
        <v>226</v>
      </c>
      <c r="E37" s="4">
        <v>69831606</v>
      </c>
      <c r="G37" s="4">
        <v>350</v>
      </c>
      <c r="I37" s="4">
        <v>0</v>
      </c>
      <c r="K37" s="4">
        <v>0</v>
      </c>
      <c r="M37" s="4">
        <v>0</v>
      </c>
      <c r="O37" s="4">
        <v>24441062100</v>
      </c>
      <c r="Q37" s="4">
        <v>0</v>
      </c>
      <c r="S37" s="4">
        <f t="shared" si="0"/>
        <v>24441062100</v>
      </c>
    </row>
    <row r="38" spans="1:19" x14ac:dyDescent="0.5">
      <c r="A38" s="2" t="s">
        <v>49</v>
      </c>
      <c r="C38" s="2" t="s">
        <v>236</v>
      </c>
      <c r="E38" s="4">
        <v>11144108</v>
      </c>
      <c r="G38" s="4">
        <v>2050</v>
      </c>
      <c r="I38" s="4">
        <v>0</v>
      </c>
      <c r="K38" s="4">
        <v>0</v>
      </c>
      <c r="M38" s="4">
        <v>0</v>
      </c>
      <c r="O38" s="4">
        <v>22845421400</v>
      </c>
      <c r="Q38" s="4">
        <v>0</v>
      </c>
      <c r="S38" s="4">
        <f t="shared" si="0"/>
        <v>22845421400</v>
      </c>
    </row>
    <row r="39" spans="1:19" x14ac:dyDescent="0.5">
      <c r="A39" s="2" t="s">
        <v>239</v>
      </c>
      <c r="C39" s="2" t="s">
        <v>240</v>
      </c>
      <c r="E39" s="4">
        <v>500000</v>
      </c>
      <c r="G39" s="4">
        <v>1200</v>
      </c>
      <c r="I39" s="4">
        <v>0</v>
      </c>
      <c r="K39" s="4">
        <v>0</v>
      </c>
      <c r="M39" s="4">
        <v>0</v>
      </c>
      <c r="O39" s="4">
        <v>600000000</v>
      </c>
      <c r="Q39" s="4">
        <v>0</v>
      </c>
      <c r="S39" s="4">
        <f t="shared" si="0"/>
        <v>600000000</v>
      </c>
    </row>
    <row r="40" spans="1:19" x14ac:dyDescent="0.5">
      <c r="A40" s="2" t="s">
        <v>252</v>
      </c>
      <c r="C40" s="2" t="s">
        <v>236</v>
      </c>
      <c r="E40" s="4">
        <v>86842</v>
      </c>
      <c r="G40" s="4">
        <v>5500</v>
      </c>
      <c r="I40" s="4">
        <v>0</v>
      </c>
      <c r="K40" s="4">
        <v>0</v>
      </c>
      <c r="M40" s="4">
        <v>0</v>
      </c>
      <c r="O40" s="4">
        <v>477631000</v>
      </c>
      <c r="Q40" s="4">
        <v>0</v>
      </c>
      <c r="S40" s="4">
        <f t="shared" ref="S40:S71" si="1">O40-Q40</f>
        <v>477631000</v>
      </c>
    </row>
    <row r="41" spans="1:19" x14ac:dyDescent="0.5">
      <c r="A41" s="2" t="s">
        <v>50</v>
      </c>
      <c r="C41" s="2" t="s">
        <v>220</v>
      </c>
      <c r="E41" s="4">
        <v>538214</v>
      </c>
      <c r="G41" s="4">
        <v>51968</v>
      </c>
      <c r="I41" s="4">
        <v>0</v>
      </c>
      <c r="K41" s="4">
        <v>0</v>
      </c>
      <c r="M41" s="4">
        <v>0</v>
      </c>
      <c r="O41" s="4">
        <v>27969905152</v>
      </c>
      <c r="Q41" s="4">
        <v>0</v>
      </c>
      <c r="S41" s="4">
        <f t="shared" si="1"/>
        <v>27969905152</v>
      </c>
    </row>
    <row r="42" spans="1:19" x14ac:dyDescent="0.5">
      <c r="A42" s="2" t="s">
        <v>255</v>
      </c>
      <c r="C42" s="2" t="s">
        <v>231</v>
      </c>
      <c r="E42" s="4">
        <v>633689</v>
      </c>
      <c r="G42" s="4">
        <v>3000</v>
      </c>
      <c r="I42" s="4">
        <v>0</v>
      </c>
      <c r="K42" s="4">
        <v>0</v>
      </c>
      <c r="M42" s="4">
        <v>0</v>
      </c>
      <c r="O42" s="4">
        <v>1901067000</v>
      </c>
      <c r="Q42" s="4">
        <v>0</v>
      </c>
      <c r="S42" s="4">
        <f t="shared" si="1"/>
        <v>1901067000</v>
      </c>
    </row>
    <row r="43" spans="1:19" x14ac:dyDescent="0.5">
      <c r="A43" s="2" t="s">
        <v>51</v>
      </c>
      <c r="C43" s="2" t="s">
        <v>250</v>
      </c>
      <c r="E43" s="4">
        <v>11359792</v>
      </c>
      <c r="G43" s="4">
        <v>2</v>
      </c>
      <c r="I43" s="4">
        <v>22719584</v>
      </c>
      <c r="K43" s="4">
        <v>3138360</v>
      </c>
      <c r="M43" s="4">
        <v>19581224</v>
      </c>
      <c r="O43" s="4">
        <v>22719584</v>
      </c>
      <c r="Q43" s="4">
        <v>3138360</v>
      </c>
      <c r="S43" s="4">
        <f t="shared" si="1"/>
        <v>19581224</v>
      </c>
    </row>
    <row r="44" spans="1:19" x14ac:dyDescent="0.5">
      <c r="A44" s="2" t="s">
        <v>54</v>
      </c>
      <c r="C44" s="2" t="s">
        <v>207</v>
      </c>
      <c r="E44" s="4">
        <v>96432880</v>
      </c>
      <c r="G44" s="4">
        <v>125</v>
      </c>
      <c r="I44" s="4">
        <v>0</v>
      </c>
      <c r="K44" s="4">
        <v>0</v>
      </c>
      <c r="M44" s="4">
        <v>0</v>
      </c>
      <c r="O44" s="4">
        <v>12054110000</v>
      </c>
      <c r="Q44" s="4">
        <v>0</v>
      </c>
      <c r="S44" s="4">
        <f t="shared" si="1"/>
        <v>12054110000</v>
      </c>
    </row>
    <row r="45" spans="1:19" x14ac:dyDescent="0.5">
      <c r="A45" s="2" t="s">
        <v>52</v>
      </c>
      <c r="C45" s="2" t="s">
        <v>237</v>
      </c>
      <c r="E45" s="4">
        <v>21477500</v>
      </c>
      <c r="G45" s="4">
        <v>1350</v>
      </c>
      <c r="I45" s="4">
        <v>0</v>
      </c>
      <c r="K45" s="4">
        <v>0</v>
      </c>
      <c r="M45" s="4">
        <v>0</v>
      </c>
      <c r="O45" s="4">
        <v>28994625000</v>
      </c>
      <c r="Q45" s="4">
        <v>0</v>
      </c>
      <c r="S45" s="4">
        <f t="shared" si="1"/>
        <v>28994625000</v>
      </c>
    </row>
    <row r="46" spans="1:19" x14ac:dyDescent="0.5">
      <c r="A46" s="2" t="s">
        <v>53</v>
      </c>
      <c r="C46" s="2" t="s">
        <v>254</v>
      </c>
      <c r="E46" s="4">
        <v>82469611</v>
      </c>
      <c r="G46" s="4">
        <v>1930</v>
      </c>
      <c r="I46" s="4">
        <v>0</v>
      </c>
      <c r="K46" s="4">
        <v>0</v>
      </c>
      <c r="M46" s="4">
        <v>0</v>
      </c>
      <c r="O46" s="4">
        <v>159166349230</v>
      </c>
      <c r="Q46" s="4">
        <v>0</v>
      </c>
      <c r="S46" s="4">
        <f t="shared" si="1"/>
        <v>159166349230</v>
      </c>
    </row>
    <row r="47" spans="1:19" x14ac:dyDescent="0.5">
      <c r="A47" s="2" t="s">
        <v>55</v>
      </c>
      <c r="C47" s="2" t="s">
        <v>206</v>
      </c>
      <c r="E47" s="4">
        <v>52995935</v>
      </c>
      <c r="G47" s="4">
        <v>1100</v>
      </c>
      <c r="I47" s="4">
        <v>0</v>
      </c>
      <c r="K47" s="4">
        <v>0</v>
      </c>
      <c r="M47" s="4">
        <v>0</v>
      </c>
      <c r="O47" s="4">
        <v>58295530706</v>
      </c>
      <c r="Q47" s="4">
        <v>7208210607</v>
      </c>
      <c r="S47" s="4">
        <f t="shared" si="1"/>
        <v>51087320099</v>
      </c>
    </row>
    <row r="48" spans="1:19" x14ac:dyDescent="0.5">
      <c r="A48" s="2" t="s">
        <v>56</v>
      </c>
      <c r="C48" s="2" t="s">
        <v>205</v>
      </c>
      <c r="E48" s="4">
        <v>9495314</v>
      </c>
      <c r="G48" s="4">
        <v>500</v>
      </c>
      <c r="I48" s="4">
        <v>0</v>
      </c>
      <c r="K48" s="4">
        <v>0</v>
      </c>
      <c r="M48" s="4">
        <v>0</v>
      </c>
      <c r="O48" s="4">
        <v>4747657000</v>
      </c>
      <c r="Q48" s="4">
        <v>0</v>
      </c>
      <c r="S48" s="4">
        <f t="shared" si="1"/>
        <v>4747657000</v>
      </c>
    </row>
    <row r="49" spans="1:19" x14ac:dyDescent="0.5">
      <c r="A49" s="2" t="s">
        <v>58</v>
      </c>
      <c r="C49" s="2" t="s">
        <v>208</v>
      </c>
      <c r="E49" s="4">
        <v>40664165</v>
      </c>
      <c r="G49" s="4">
        <v>2000</v>
      </c>
      <c r="I49" s="4">
        <v>0</v>
      </c>
      <c r="K49" s="4">
        <v>0</v>
      </c>
      <c r="M49" s="4">
        <v>0</v>
      </c>
      <c r="O49" s="4">
        <v>81328330000</v>
      </c>
      <c r="Q49" s="4">
        <v>0</v>
      </c>
      <c r="S49" s="4">
        <f t="shared" si="1"/>
        <v>81328330000</v>
      </c>
    </row>
    <row r="50" spans="1:19" x14ac:dyDescent="0.5">
      <c r="A50" s="2" t="s">
        <v>59</v>
      </c>
      <c r="C50" s="2" t="s">
        <v>209</v>
      </c>
      <c r="E50" s="4">
        <v>58233961</v>
      </c>
      <c r="G50" s="4">
        <v>1930</v>
      </c>
      <c r="I50" s="4">
        <v>112391544730</v>
      </c>
      <c r="K50" s="4">
        <v>15810229070</v>
      </c>
      <c r="M50" s="4">
        <v>96581315660</v>
      </c>
      <c r="O50" s="4">
        <v>112391544730</v>
      </c>
      <c r="Q50" s="4">
        <v>15810229070</v>
      </c>
      <c r="S50" s="4">
        <f t="shared" si="1"/>
        <v>96581315660</v>
      </c>
    </row>
    <row r="51" spans="1:19" x14ac:dyDescent="0.5">
      <c r="A51" s="2" t="s">
        <v>60</v>
      </c>
      <c r="C51" s="2" t="s">
        <v>219</v>
      </c>
      <c r="E51" s="4">
        <v>1023131</v>
      </c>
      <c r="G51" s="4">
        <v>3470</v>
      </c>
      <c r="I51" s="4">
        <v>0</v>
      </c>
      <c r="K51" s="4">
        <v>0</v>
      </c>
      <c r="M51" s="4">
        <v>0</v>
      </c>
      <c r="O51" s="4">
        <v>3550264570</v>
      </c>
      <c r="Q51" s="4">
        <v>0</v>
      </c>
      <c r="S51" s="4">
        <f t="shared" si="1"/>
        <v>3550264570</v>
      </c>
    </row>
    <row r="52" spans="1:19" x14ac:dyDescent="0.5">
      <c r="A52" s="2" t="s">
        <v>217</v>
      </c>
      <c r="C52" s="2" t="s">
        <v>218</v>
      </c>
      <c r="E52" s="4">
        <v>1106440</v>
      </c>
      <c r="G52" s="4">
        <v>1450</v>
      </c>
      <c r="I52" s="4">
        <v>0</v>
      </c>
      <c r="K52" s="4">
        <v>0</v>
      </c>
      <c r="M52" s="4">
        <v>0</v>
      </c>
      <c r="O52" s="4">
        <v>1604338000</v>
      </c>
      <c r="Q52" s="4">
        <v>0</v>
      </c>
      <c r="S52" s="4">
        <f t="shared" si="1"/>
        <v>1604338000</v>
      </c>
    </row>
    <row r="53" spans="1:19" x14ac:dyDescent="0.5">
      <c r="A53" s="2" t="s">
        <v>61</v>
      </c>
      <c r="C53" s="2" t="s">
        <v>216</v>
      </c>
      <c r="E53" s="4">
        <v>4525772</v>
      </c>
      <c r="G53" s="4">
        <v>2600</v>
      </c>
      <c r="I53" s="4">
        <v>0</v>
      </c>
      <c r="K53" s="4">
        <v>0</v>
      </c>
      <c r="M53" s="4">
        <v>0</v>
      </c>
      <c r="O53" s="4">
        <v>11767007200</v>
      </c>
      <c r="Q53" s="4">
        <v>0</v>
      </c>
      <c r="S53" s="4">
        <f t="shared" si="1"/>
        <v>11767007200</v>
      </c>
    </row>
    <row r="54" spans="1:19" x14ac:dyDescent="0.5">
      <c r="A54" s="2" t="s">
        <v>63</v>
      </c>
      <c r="C54" s="2" t="s">
        <v>216</v>
      </c>
      <c r="E54" s="4">
        <v>1312300</v>
      </c>
      <c r="G54" s="4">
        <v>2080</v>
      </c>
      <c r="I54" s="4">
        <v>0</v>
      </c>
      <c r="K54" s="4">
        <v>0</v>
      </c>
      <c r="M54" s="4">
        <v>0</v>
      </c>
      <c r="O54" s="4">
        <v>2729584000</v>
      </c>
      <c r="Q54" s="4">
        <v>0</v>
      </c>
      <c r="S54" s="4">
        <f t="shared" si="1"/>
        <v>2729584000</v>
      </c>
    </row>
    <row r="55" spans="1:19" x14ac:dyDescent="0.5">
      <c r="A55" s="2" t="s">
        <v>62</v>
      </c>
      <c r="C55" s="2" t="s">
        <v>235</v>
      </c>
      <c r="E55" s="4">
        <v>45861974</v>
      </c>
      <c r="G55" s="4">
        <v>2200</v>
      </c>
      <c r="I55" s="4">
        <v>0</v>
      </c>
      <c r="K55" s="4">
        <v>0</v>
      </c>
      <c r="M55" s="4">
        <v>0</v>
      </c>
      <c r="O55" s="4">
        <v>100896350993</v>
      </c>
      <c r="Q55" s="4">
        <v>0</v>
      </c>
      <c r="S55" s="4">
        <f t="shared" si="1"/>
        <v>100896350993</v>
      </c>
    </row>
    <row r="56" spans="1:19" x14ac:dyDescent="0.5">
      <c r="A56" s="2" t="s">
        <v>64</v>
      </c>
      <c r="C56" s="2" t="s">
        <v>234</v>
      </c>
      <c r="E56" s="4">
        <v>1593955</v>
      </c>
      <c r="G56" s="4">
        <v>1650</v>
      </c>
      <c r="I56" s="4">
        <v>0</v>
      </c>
      <c r="K56" s="4">
        <v>0</v>
      </c>
      <c r="M56" s="4">
        <v>0</v>
      </c>
      <c r="O56" s="4">
        <v>2630025750</v>
      </c>
      <c r="Q56" s="4">
        <v>0</v>
      </c>
      <c r="S56" s="4">
        <f t="shared" si="1"/>
        <v>2630025750</v>
      </c>
    </row>
    <row r="57" spans="1:19" x14ac:dyDescent="0.5">
      <c r="A57" s="2" t="s">
        <v>65</v>
      </c>
      <c r="C57" s="2" t="s">
        <v>251</v>
      </c>
      <c r="E57" s="4">
        <v>261240</v>
      </c>
      <c r="G57" s="4">
        <v>500</v>
      </c>
      <c r="I57" s="4">
        <v>0</v>
      </c>
      <c r="K57" s="4">
        <v>0</v>
      </c>
      <c r="M57" s="4">
        <v>0</v>
      </c>
      <c r="O57" s="4">
        <v>130620000</v>
      </c>
      <c r="Q57" s="4">
        <v>0</v>
      </c>
      <c r="S57" s="4">
        <f t="shared" si="1"/>
        <v>130620000</v>
      </c>
    </row>
    <row r="58" spans="1:19" x14ac:dyDescent="0.5">
      <c r="A58" s="2" t="s">
        <v>66</v>
      </c>
      <c r="C58" s="2" t="s">
        <v>232</v>
      </c>
      <c r="E58" s="4">
        <v>42700000</v>
      </c>
      <c r="G58" s="4">
        <v>600</v>
      </c>
      <c r="I58" s="4">
        <v>0</v>
      </c>
      <c r="K58" s="4">
        <v>0</v>
      </c>
      <c r="M58" s="4">
        <v>0</v>
      </c>
      <c r="O58" s="4">
        <v>25620000000</v>
      </c>
      <c r="Q58" s="4">
        <v>0</v>
      </c>
      <c r="S58" s="4">
        <f t="shared" si="1"/>
        <v>25620000000</v>
      </c>
    </row>
    <row r="59" spans="1:19" x14ac:dyDescent="0.5">
      <c r="A59" s="2" t="s">
        <v>67</v>
      </c>
      <c r="C59" s="2" t="s">
        <v>228</v>
      </c>
      <c r="E59" s="4">
        <v>1200000</v>
      </c>
      <c r="G59" s="4">
        <v>1100</v>
      </c>
      <c r="I59" s="4">
        <v>0</v>
      </c>
      <c r="K59" s="4">
        <v>0</v>
      </c>
      <c r="M59" s="4">
        <v>0</v>
      </c>
      <c r="O59" s="4">
        <v>1320000000</v>
      </c>
      <c r="Q59" s="4">
        <v>0</v>
      </c>
      <c r="S59" s="4">
        <f t="shared" si="1"/>
        <v>1320000000</v>
      </c>
    </row>
    <row r="60" spans="1:19" x14ac:dyDescent="0.5">
      <c r="A60" s="2" t="s">
        <v>68</v>
      </c>
      <c r="C60" s="2" t="s">
        <v>208</v>
      </c>
      <c r="E60" s="4">
        <v>561012</v>
      </c>
      <c r="G60" s="4">
        <v>680</v>
      </c>
      <c r="I60" s="4">
        <v>0</v>
      </c>
      <c r="K60" s="4">
        <v>0</v>
      </c>
      <c r="M60" s="4">
        <v>0</v>
      </c>
      <c r="O60" s="4">
        <v>381488160</v>
      </c>
      <c r="Q60" s="4">
        <v>0</v>
      </c>
      <c r="S60" s="4">
        <f t="shared" si="1"/>
        <v>381488160</v>
      </c>
    </row>
    <row r="61" spans="1:19" x14ac:dyDescent="0.5">
      <c r="A61" s="2" t="s">
        <v>69</v>
      </c>
      <c r="C61" s="2" t="s">
        <v>225</v>
      </c>
      <c r="E61" s="4">
        <v>7509810</v>
      </c>
      <c r="G61" s="4">
        <v>2000</v>
      </c>
      <c r="I61" s="4">
        <v>0</v>
      </c>
      <c r="K61" s="4">
        <v>0</v>
      </c>
      <c r="M61" s="4">
        <v>0</v>
      </c>
      <c r="O61" s="4">
        <v>15019620000</v>
      </c>
      <c r="Q61" s="4">
        <v>0</v>
      </c>
      <c r="S61" s="4">
        <f t="shared" si="1"/>
        <v>15019620000</v>
      </c>
    </row>
    <row r="62" spans="1:19" x14ac:dyDescent="0.5">
      <c r="A62" s="2" t="s">
        <v>70</v>
      </c>
      <c r="C62" s="2" t="s">
        <v>224</v>
      </c>
      <c r="E62" s="4">
        <v>89098294</v>
      </c>
      <c r="G62" s="4">
        <v>800</v>
      </c>
      <c r="I62" s="4">
        <v>0</v>
      </c>
      <c r="K62" s="4">
        <v>0</v>
      </c>
      <c r="M62" s="4">
        <v>0</v>
      </c>
      <c r="O62" s="4">
        <v>71278635200</v>
      </c>
      <c r="Q62" s="4">
        <v>0</v>
      </c>
      <c r="S62" s="4">
        <f t="shared" si="1"/>
        <v>71278635200</v>
      </c>
    </row>
    <row r="63" spans="1:19" x14ac:dyDescent="0.5">
      <c r="A63" s="2" t="s">
        <v>71</v>
      </c>
      <c r="C63" s="2" t="s">
        <v>155</v>
      </c>
      <c r="E63" s="4">
        <v>20486190</v>
      </c>
      <c r="G63" s="4">
        <v>4500</v>
      </c>
      <c r="I63" s="4">
        <v>0</v>
      </c>
      <c r="K63" s="4">
        <v>0</v>
      </c>
      <c r="M63" s="4">
        <v>0</v>
      </c>
      <c r="O63" s="4">
        <v>92187855000</v>
      </c>
      <c r="Q63" s="4">
        <v>0</v>
      </c>
      <c r="S63" s="4">
        <f t="shared" si="1"/>
        <v>92187855000</v>
      </c>
    </row>
    <row r="64" spans="1:19" x14ac:dyDescent="0.5">
      <c r="A64" s="2" t="s">
        <v>74</v>
      </c>
      <c r="C64" s="2" t="s">
        <v>238</v>
      </c>
      <c r="E64" s="4">
        <v>7985588</v>
      </c>
      <c r="G64" s="4">
        <v>1400</v>
      </c>
      <c r="I64" s="4">
        <v>0</v>
      </c>
      <c r="K64" s="4">
        <v>0</v>
      </c>
      <c r="M64" s="4">
        <v>0</v>
      </c>
      <c r="O64" s="4">
        <v>11179824118</v>
      </c>
      <c r="Q64" s="4">
        <v>0</v>
      </c>
      <c r="S64" s="4">
        <f t="shared" si="1"/>
        <v>11179824118</v>
      </c>
    </row>
    <row r="65" spans="1:19" x14ac:dyDescent="0.5">
      <c r="A65" s="2" t="s">
        <v>73</v>
      </c>
      <c r="C65" s="2" t="s">
        <v>223</v>
      </c>
      <c r="E65" s="4">
        <v>146149622</v>
      </c>
      <c r="G65" s="4">
        <v>400</v>
      </c>
      <c r="I65" s="4">
        <v>0</v>
      </c>
      <c r="K65" s="4">
        <v>0</v>
      </c>
      <c r="M65" s="4">
        <v>0</v>
      </c>
      <c r="O65" s="4">
        <v>58459848800</v>
      </c>
      <c r="Q65" s="4">
        <v>0</v>
      </c>
      <c r="S65" s="4">
        <f t="shared" si="1"/>
        <v>58459848800</v>
      </c>
    </row>
    <row r="66" spans="1:19" x14ac:dyDescent="0.5">
      <c r="A66" s="2" t="s">
        <v>87</v>
      </c>
      <c r="C66" s="2" t="s">
        <v>215</v>
      </c>
      <c r="E66" s="4">
        <v>1506553</v>
      </c>
      <c r="G66" s="4">
        <v>1781</v>
      </c>
      <c r="I66" s="4">
        <v>0</v>
      </c>
      <c r="K66" s="4">
        <v>0</v>
      </c>
      <c r="M66" s="4">
        <v>0</v>
      </c>
      <c r="O66" s="4">
        <v>2683170893</v>
      </c>
      <c r="Q66" s="4">
        <v>0</v>
      </c>
      <c r="S66" s="4">
        <f t="shared" si="1"/>
        <v>2683170893</v>
      </c>
    </row>
    <row r="67" spans="1:19" x14ac:dyDescent="0.5">
      <c r="A67" s="2" t="s">
        <v>89</v>
      </c>
      <c r="C67" s="2" t="s">
        <v>212</v>
      </c>
      <c r="E67" s="4">
        <v>4400000</v>
      </c>
      <c r="G67" s="4">
        <v>73</v>
      </c>
      <c r="I67" s="4">
        <v>0</v>
      </c>
      <c r="K67" s="4">
        <v>0</v>
      </c>
      <c r="M67" s="4">
        <v>0</v>
      </c>
      <c r="O67" s="4">
        <v>321200000</v>
      </c>
      <c r="Q67" s="4">
        <v>16883323</v>
      </c>
      <c r="S67" s="4">
        <f t="shared" si="1"/>
        <v>304316677</v>
      </c>
    </row>
    <row r="68" spans="1:19" x14ac:dyDescent="0.5">
      <c r="A68" s="2" t="s">
        <v>90</v>
      </c>
      <c r="C68" s="2" t="s">
        <v>242</v>
      </c>
      <c r="E68" s="4">
        <v>10359999</v>
      </c>
      <c r="G68" s="4">
        <v>700</v>
      </c>
      <c r="I68" s="4">
        <v>7251999300</v>
      </c>
      <c r="K68" s="4">
        <v>972094805</v>
      </c>
      <c r="M68" s="4">
        <v>6279904495</v>
      </c>
      <c r="O68" s="4">
        <v>7251999300</v>
      </c>
      <c r="Q68" s="4">
        <v>972094805</v>
      </c>
      <c r="S68" s="4">
        <f t="shared" si="1"/>
        <v>6279904495</v>
      </c>
    </row>
    <row r="69" spans="1:19" x14ac:dyDescent="0.5">
      <c r="A69" s="2" t="s">
        <v>75</v>
      </c>
      <c r="C69" s="2" t="s">
        <v>245</v>
      </c>
      <c r="E69" s="4">
        <v>35010621</v>
      </c>
      <c r="G69" s="4">
        <v>400</v>
      </c>
      <c r="I69" s="4">
        <v>0</v>
      </c>
      <c r="K69" s="4">
        <v>0</v>
      </c>
      <c r="M69" s="4">
        <v>0</v>
      </c>
      <c r="O69" s="4">
        <v>14004255205</v>
      </c>
      <c r="Q69" s="4">
        <v>0</v>
      </c>
      <c r="S69" s="4">
        <f t="shared" si="1"/>
        <v>14004255205</v>
      </c>
    </row>
    <row r="70" spans="1:19" x14ac:dyDescent="0.5">
      <c r="A70" s="2" t="s">
        <v>77</v>
      </c>
      <c r="C70" s="2" t="s">
        <v>230</v>
      </c>
      <c r="E70" s="4">
        <v>6700000</v>
      </c>
      <c r="G70" s="4">
        <v>3530</v>
      </c>
      <c r="I70" s="4">
        <v>0</v>
      </c>
      <c r="K70" s="4">
        <v>0</v>
      </c>
      <c r="M70" s="4">
        <v>0</v>
      </c>
      <c r="O70" s="4">
        <v>23651000000</v>
      </c>
      <c r="Q70" s="4">
        <v>2634286671</v>
      </c>
      <c r="S70" s="4">
        <f t="shared" si="1"/>
        <v>21016713329</v>
      </c>
    </row>
    <row r="71" spans="1:19" x14ac:dyDescent="0.5">
      <c r="A71" s="2" t="s">
        <v>259</v>
      </c>
      <c r="C71" s="2" t="s">
        <v>256</v>
      </c>
      <c r="E71" s="4">
        <v>2005582</v>
      </c>
      <c r="G71" s="4">
        <v>165</v>
      </c>
      <c r="I71" s="4">
        <v>0</v>
      </c>
      <c r="K71" s="4">
        <v>0</v>
      </c>
      <c r="M71" s="4">
        <v>0</v>
      </c>
      <c r="O71" s="4">
        <v>330921030</v>
      </c>
      <c r="Q71" s="4">
        <v>0</v>
      </c>
      <c r="S71" s="4">
        <f t="shared" si="1"/>
        <v>330921030</v>
      </c>
    </row>
    <row r="72" spans="1:19" x14ac:dyDescent="0.5">
      <c r="A72" s="2" t="s">
        <v>78</v>
      </c>
      <c r="C72" s="2" t="s">
        <v>237</v>
      </c>
      <c r="E72" s="4">
        <v>410000</v>
      </c>
      <c r="G72" s="4">
        <v>2600</v>
      </c>
      <c r="I72" s="4">
        <v>0</v>
      </c>
      <c r="K72" s="4">
        <v>0</v>
      </c>
      <c r="M72" s="4">
        <v>0</v>
      </c>
      <c r="O72" s="4">
        <v>1066000000</v>
      </c>
      <c r="Q72" s="4">
        <v>0</v>
      </c>
      <c r="S72" s="4">
        <f t="shared" ref="S72:S81" si="2">O72-Q72</f>
        <v>1066000000</v>
      </c>
    </row>
    <row r="73" spans="1:19" x14ac:dyDescent="0.5">
      <c r="A73" s="2" t="s">
        <v>79</v>
      </c>
      <c r="C73" s="2" t="s">
        <v>241</v>
      </c>
      <c r="E73" s="4">
        <v>64282163</v>
      </c>
      <c r="G73" s="4">
        <v>1800</v>
      </c>
      <c r="I73" s="4">
        <v>0</v>
      </c>
      <c r="K73" s="4">
        <v>0</v>
      </c>
      <c r="M73" s="4">
        <v>0</v>
      </c>
      <c r="O73" s="4">
        <v>115707893400</v>
      </c>
      <c r="Q73" s="4">
        <v>0</v>
      </c>
      <c r="S73" s="4">
        <f t="shared" si="2"/>
        <v>115707893400</v>
      </c>
    </row>
    <row r="74" spans="1:19" x14ac:dyDescent="0.5">
      <c r="A74" s="2" t="s">
        <v>80</v>
      </c>
      <c r="C74" s="2" t="s">
        <v>203</v>
      </c>
      <c r="E74" s="4">
        <v>26333329</v>
      </c>
      <c r="G74" s="4">
        <v>300</v>
      </c>
      <c r="I74" s="4">
        <v>0</v>
      </c>
      <c r="K74" s="4">
        <v>0</v>
      </c>
      <c r="M74" s="4">
        <v>0</v>
      </c>
      <c r="O74" s="4">
        <v>7899998700</v>
      </c>
      <c r="Q74" s="4">
        <v>0</v>
      </c>
      <c r="S74" s="4">
        <f t="shared" si="2"/>
        <v>7899998700</v>
      </c>
    </row>
    <row r="75" spans="1:19" x14ac:dyDescent="0.5">
      <c r="A75" s="2" t="s">
        <v>81</v>
      </c>
      <c r="C75" s="2" t="s">
        <v>246</v>
      </c>
      <c r="E75" s="4">
        <v>8117393</v>
      </c>
      <c r="G75" s="4">
        <v>1200</v>
      </c>
      <c r="I75" s="4">
        <v>9740871600</v>
      </c>
      <c r="K75" s="4">
        <v>1385012296</v>
      </c>
      <c r="M75" s="4">
        <v>8355859304</v>
      </c>
      <c r="O75" s="4">
        <v>9740871600</v>
      </c>
      <c r="Q75" s="4">
        <v>1385012296</v>
      </c>
      <c r="S75" s="4">
        <f t="shared" si="2"/>
        <v>8355859304</v>
      </c>
    </row>
    <row r="76" spans="1:19" x14ac:dyDescent="0.5">
      <c r="A76" s="2" t="s">
        <v>222</v>
      </c>
      <c r="C76" s="2" t="s">
        <v>221</v>
      </c>
      <c r="E76" s="4">
        <v>3856252</v>
      </c>
      <c r="G76" s="4">
        <v>1300</v>
      </c>
      <c r="I76" s="4">
        <v>0</v>
      </c>
      <c r="K76" s="4">
        <v>0</v>
      </c>
      <c r="M76" s="4">
        <v>0</v>
      </c>
      <c r="O76" s="4">
        <v>5013127600</v>
      </c>
      <c r="Q76" s="4">
        <v>0</v>
      </c>
      <c r="S76" s="4">
        <f t="shared" si="2"/>
        <v>5013127600</v>
      </c>
    </row>
    <row r="77" spans="1:19" x14ac:dyDescent="0.5">
      <c r="A77" s="2" t="s">
        <v>82</v>
      </c>
      <c r="C77" s="2" t="s">
        <v>221</v>
      </c>
      <c r="E77" s="4">
        <v>20837840</v>
      </c>
      <c r="G77" s="4">
        <v>2130</v>
      </c>
      <c r="I77" s="4">
        <v>0</v>
      </c>
      <c r="K77" s="4">
        <v>0</v>
      </c>
      <c r="M77" s="4">
        <v>0</v>
      </c>
      <c r="O77" s="4">
        <v>44384599200</v>
      </c>
      <c r="Q77" s="4">
        <v>0</v>
      </c>
      <c r="S77" s="4">
        <f t="shared" si="2"/>
        <v>44384599200</v>
      </c>
    </row>
    <row r="78" spans="1:19" x14ac:dyDescent="0.5">
      <c r="A78" s="2" t="s">
        <v>83</v>
      </c>
      <c r="C78" s="2" t="s">
        <v>210</v>
      </c>
      <c r="E78" s="4">
        <v>32936086</v>
      </c>
      <c r="G78" s="4">
        <v>280</v>
      </c>
      <c r="I78" s="4">
        <v>0</v>
      </c>
      <c r="K78" s="4">
        <v>0</v>
      </c>
      <c r="M78" s="4">
        <v>0</v>
      </c>
      <c r="O78" s="4">
        <v>9222104080</v>
      </c>
      <c r="Q78" s="4">
        <v>0</v>
      </c>
      <c r="S78" s="4">
        <f t="shared" si="2"/>
        <v>9222104080</v>
      </c>
    </row>
    <row r="79" spans="1:19" x14ac:dyDescent="0.5">
      <c r="A79" s="2" t="s">
        <v>84</v>
      </c>
      <c r="C79" s="2" t="s">
        <v>233</v>
      </c>
      <c r="E79" s="4">
        <v>18133040</v>
      </c>
      <c r="G79" s="4">
        <v>5000</v>
      </c>
      <c r="I79" s="4">
        <v>0</v>
      </c>
      <c r="K79" s="4">
        <v>0</v>
      </c>
      <c r="M79" s="4">
        <v>0</v>
      </c>
      <c r="O79" s="4">
        <v>90665200000</v>
      </c>
      <c r="Q79" s="4">
        <v>0</v>
      </c>
      <c r="S79" s="4">
        <f t="shared" si="2"/>
        <v>90665200000</v>
      </c>
    </row>
    <row r="80" spans="1:19" x14ac:dyDescent="0.5">
      <c r="A80" s="2" t="s">
        <v>86</v>
      </c>
      <c r="C80" s="2" t="s">
        <v>211</v>
      </c>
      <c r="E80" s="4">
        <v>10190365</v>
      </c>
      <c r="G80" s="4">
        <v>500</v>
      </c>
      <c r="I80" s="4">
        <v>0</v>
      </c>
      <c r="K80" s="4">
        <v>0</v>
      </c>
      <c r="M80" s="4">
        <v>0</v>
      </c>
      <c r="O80" s="4">
        <v>5095182500</v>
      </c>
      <c r="Q80" s="4">
        <v>0</v>
      </c>
      <c r="S80" s="4">
        <f t="shared" si="2"/>
        <v>5095182500</v>
      </c>
    </row>
    <row r="81" spans="1:19" x14ac:dyDescent="0.5">
      <c r="A81" s="2" t="s">
        <v>243</v>
      </c>
      <c r="C81" s="2" t="s">
        <v>244</v>
      </c>
      <c r="E81" s="4">
        <v>4810894</v>
      </c>
      <c r="G81" s="4">
        <v>138</v>
      </c>
      <c r="I81" s="4">
        <v>0</v>
      </c>
      <c r="K81" s="4">
        <v>0</v>
      </c>
      <c r="M81" s="4">
        <v>0</v>
      </c>
      <c r="O81" s="4">
        <v>663903372</v>
      </c>
      <c r="Q81" s="4">
        <v>0</v>
      </c>
      <c r="S81" s="4">
        <f t="shared" si="2"/>
        <v>663903372</v>
      </c>
    </row>
    <row r="82" spans="1:19" ht="22.5" thickBot="1" x14ac:dyDescent="0.55000000000000004">
      <c r="I82" s="5">
        <f>SUM(I8:I81)</f>
        <v>129407142937</v>
      </c>
      <c r="K82" s="5">
        <f>SUM(K8:K81)</f>
        <v>18170474531</v>
      </c>
      <c r="M82" s="5">
        <f>SUM(M8:M81)</f>
        <v>111236668406</v>
      </c>
      <c r="O82" s="5">
        <f>SUM(O8:O81)</f>
        <v>2024878022684</v>
      </c>
      <c r="Q82" s="5">
        <f>SUM(Q8:Q81)</f>
        <v>28029855132</v>
      </c>
      <c r="S82" s="5">
        <f>SUM(S8:S81)</f>
        <v>1996848167552</v>
      </c>
    </row>
    <row r="83" spans="1:19" ht="22.5" thickTop="1" x14ac:dyDescent="0.5"/>
    <row r="84" spans="1:19" x14ac:dyDescent="0.5">
      <c r="M84" s="4"/>
      <c r="O84" s="4"/>
    </row>
    <row r="85" spans="1:19" x14ac:dyDescent="0.5">
      <c r="O85" s="4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10"/>
  <sheetViews>
    <sheetView rightToLeft="1" topLeftCell="A100" workbookViewId="0">
      <selection activeCell="I113" sqref="I113"/>
    </sheetView>
  </sheetViews>
  <sheetFormatPr defaultRowHeight="21.75" x14ac:dyDescent="0.5"/>
  <cols>
    <col min="1" max="1" width="30.8554687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0.5703125" style="2" bestFit="1" customWidth="1"/>
    <col min="6" max="6" width="1" style="2" customWidth="1"/>
    <col min="7" max="7" width="20.5703125" style="2" bestFit="1" customWidth="1"/>
    <col min="8" max="8" width="1" style="2" customWidth="1"/>
    <col min="9" max="9" width="39.5703125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0.5703125" style="2" bestFit="1" customWidth="1"/>
    <col min="16" max="16" width="1" style="2" customWidth="1"/>
    <col min="17" max="17" width="39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20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0" ht="22.5" x14ac:dyDescent="0.5">
      <c r="A3" s="13" t="s">
        <v>180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20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20" ht="22.5" x14ac:dyDescent="0.5">
      <c r="A6" s="10" t="s">
        <v>3</v>
      </c>
      <c r="C6" s="11" t="s">
        <v>182</v>
      </c>
      <c r="D6" s="11" t="s">
        <v>182</v>
      </c>
      <c r="E6" s="11" t="s">
        <v>182</v>
      </c>
      <c r="F6" s="11" t="s">
        <v>182</v>
      </c>
      <c r="G6" s="11" t="s">
        <v>182</v>
      </c>
      <c r="H6" s="11" t="s">
        <v>182</v>
      </c>
      <c r="I6" s="11" t="s">
        <v>182</v>
      </c>
      <c r="K6" s="11" t="s">
        <v>183</v>
      </c>
      <c r="L6" s="11" t="s">
        <v>183</v>
      </c>
      <c r="M6" s="11" t="s">
        <v>183</v>
      </c>
      <c r="N6" s="11" t="s">
        <v>183</v>
      </c>
      <c r="O6" s="11" t="s">
        <v>183</v>
      </c>
      <c r="P6" s="11" t="s">
        <v>183</v>
      </c>
      <c r="Q6" s="11" t="s">
        <v>183</v>
      </c>
    </row>
    <row r="7" spans="1:20" ht="22.5" x14ac:dyDescent="0.5">
      <c r="A7" s="11" t="s">
        <v>3</v>
      </c>
      <c r="C7" s="14" t="s">
        <v>7</v>
      </c>
      <c r="E7" s="14" t="s">
        <v>261</v>
      </c>
      <c r="G7" s="14" t="s">
        <v>262</v>
      </c>
      <c r="I7" s="14" t="s">
        <v>263</v>
      </c>
      <c r="K7" s="14" t="s">
        <v>7</v>
      </c>
      <c r="M7" s="14" t="s">
        <v>261</v>
      </c>
      <c r="O7" s="14" t="s">
        <v>262</v>
      </c>
      <c r="Q7" s="14" t="s">
        <v>263</v>
      </c>
    </row>
    <row r="8" spans="1:20" x14ac:dyDescent="0.5">
      <c r="A8" s="2" t="s">
        <v>46</v>
      </c>
      <c r="C8" s="4">
        <v>1073549</v>
      </c>
      <c r="E8" s="4">
        <v>6104163113</v>
      </c>
      <c r="G8" s="4">
        <v>6018790202</v>
      </c>
      <c r="I8" s="4">
        <v>85372911</v>
      </c>
      <c r="K8" s="4">
        <v>1073549</v>
      </c>
      <c r="M8" s="4">
        <v>6104163113</v>
      </c>
      <c r="O8" s="4">
        <v>19349647175</v>
      </c>
      <c r="Q8" s="4">
        <v>-13245484062</v>
      </c>
      <c r="S8" s="4"/>
      <c r="T8" s="4"/>
    </row>
    <row r="9" spans="1:20" x14ac:dyDescent="0.5">
      <c r="A9" s="2" t="s">
        <v>47</v>
      </c>
      <c r="C9" s="4">
        <v>3355976</v>
      </c>
      <c r="E9" s="4">
        <v>13881129049</v>
      </c>
      <c r="G9" s="4">
        <v>12159748951</v>
      </c>
      <c r="I9" s="4">
        <v>1721380098</v>
      </c>
      <c r="K9" s="4">
        <v>3355976</v>
      </c>
      <c r="M9" s="4">
        <v>13881129049</v>
      </c>
      <c r="O9" s="4">
        <v>7218704376</v>
      </c>
      <c r="Q9" s="4">
        <v>6662424673</v>
      </c>
      <c r="S9" s="4"/>
      <c r="T9" s="4"/>
    </row>
    <row r="10" spans="1:20" x14ac:dyDescent="0.5">
      <c r="A10" s="2" t="s">
        <v>45</v>
      </c>
      <c r="C10" s="4">
        <v>3099112</v>
      </c>
      <c r="E10" s="4">
        <v>4152746238</v>
      </c>
      <c r="G10" s="4">
        <v>3863163043</v>
      </c>
      <c r="I10" s="4">
        <v>289583195</v>
      </c>
      <c r="K10" s="4">
        <v>3099112</v>
      </c>
      <c r="M10" s="4">
        <v>4152746238</v>
      </c>
      <c r="O10" s="4">
        <v>7227061072</v>
      </c>
      <c r="Q10" s="4">
        <v>-3074314834</v>
      </c>
      <c r="S10" s="4"/>
      <c r="T10" s="4"/>
    </row>
    <row r="11" spans="1:20" x14ac:dyDescent="0.5">
      <c r="A11" s="2" t="s">
        <v>66</v>
      </c>
      <c r="C11" s="4">
        <v>65372901</v>
      </c>
      <c r="E11" s="4">
        <v>431688261864</v>
      </c>
      <c r="G11" s="4">
        <v>418910922074</v>
      </c>
      <c r="I11" s="4">
        <v>12777339790</v>
      </c>
      <c r="K11" s="4">
        <v>65372901</v>
      </c>
      <c r="M11" s="4">
        <v>431688261864</v>
      </c>
      <c r="O11" s="4">
        <v>464693270954</v>
      </c>
      <c r="Q11" s="4">
        <v>-33005009090</v>
      </c>
      <c r="S11" s="4"/>
      <c r="T11" s="4"/>
    </row>
    <row r="12" spans="1:20" x14ac:dyDescent="0.5">
      <c r="A12" s="2" t="s">
        <v>85</v>
      </c>
      <c r="C12" s="4">
        <v>2150000</v>
      </c>
      <c r="E12" s="4">
        <v>36353899575</v>
      </c>
      <c r="G12" s="4">
        <v>29653163837</v>
      </c>
      <c r="I12" s="4">
        <v>6700735738</v>
      </c>
      <c r="K12" s="4">
        <v>2150000</v>
      </c>
      <c r="M12" s="4">
        <v>36353899575</v>
      </c>
      <c r="O12" s="4">
        <v>39579413295</v>
      </c>
      <c r="Q12" s="4">
        <v>-3225513720</v>
      </c>
      <c r="S12" s="4"/>
      <c r="T12" s="4"/>
    </row>
    <row r="13" spans="1:20" x14ac:dyDescent="0.5">
      <c r="A13" s="2" t="s">
        <v>84</v>
      </c>
      <c r="C13" s="4">
        <v>17700705</v>
      </c>
      <c r="E13" s="4">
        <v>719651279434</v>
      </c>
      <c r="G13" s="4">
        <v>710427444511</v>
      </c>
      <c r="I13" s="4">
        <v>9223834923</v>
      </c>
      <c r="K13" s="4">
        <v>17700705</v>
      </c>
      <c r="M13" s="4">
        <v>719651279434</v>
      </c>
      <c r="O13" s="4">
        <v>667023480499</v>
      </c>
      <c r="Q13" s="4">
        <v>52627798935</v>
      </c>
      <c r="S13" s="4"/>
      <c r="T13" s="4"/>
    </row>
    <row r="14" spans="1:20" x14ac:dyDescent="0.5">
      <c r="A14" s="2" t="s">
        <v>63</v>
      </c>
      <c r="C14" s="4">
        <v>10148705</v>
      </c>
      <c r="E14" s="4">
        <v>77276532772</v>
      </c>
      <c r="G14" s="4">
        <v>75157985529</v>
      </c>
      <c r="I14" s="4">
        <v>2118547243</v>
      </c>
      <c r="K14" s="4">
        <v>10148705</v>
      </c>
      <c r="M14" s="4">
        <v>77276532772</v>
      </c>
      <c r="O14" s="4">
        <v>93278539504</v>
      </c>
      <c r="Q14" s="4">
        <v>-16002006732</v>
      </c>
      <c r="S14" s="4"/>
      <c r="T14" s="4"/>
    </row>
    <row r="15" spans="1:20" x14ac:dyDescent="0.5">
      <c r="A15" s="2" t="s">
        <v>64</v>
      </c>
      <c r="C15" s="4">
        <v>1556647</v>
      </c>
      <c r="E15" s="4">
        <v>13740778359</v>
      </c>
      <c r="G15" s="4">
        <v>14158572294</v>
      </c>
      <c r="I15" s="4">
        <v>-417793935</v>
      </c>
      <c r="K15" s="4">
        <v>1556647</v>
      </c>
      <c r="M15" s="4">
        <v>13740778359</v>
      </c>
      <c r="O15" s="4">
        <v>23466494396</v>
      </c>
      <c r="Q15" s="4">
        <v>-9725716037</v>
      </c>
      <c r="S15" s="4"/>
      <c r="T15" s="4"/>
    </row>
    <row r="16" spans="1:20" x14ac:dyDescent="0.5">
      <c r="A16" s="2" t="s">
        <v>62</v>
      </c>
      <c r="C16" s="4">
        <v>45861974</v>
      </c>
      <c r="E16" s="4">
        <v>581260964497</v>
      </c>
      <c r="G16" s="4">
        <v>537039542100</v>
      </c>
      <c r="I16" s="4">
        <v>44221422397</v>
      </c>
      <c r="K16" s="4">
        <v>45861974</v>
      </c>
      <c r="M16" s="4">
        <v>581260964497</v>
      </c>
      <c r="O16" s="4">
        <v>678411326484</v>
      </c>
      <c r="Q16" s="4">
        <v>-97150361987</v>
      </c>
      <c r="S16" s="4"/>
      <c r="T16" s="4"/>
    </row>
    <row r="17" spans="1:20" x14ac:dyDescent="0.5">
      <c r="A17" s="2" t="s">
        <v>49</v>
      </c>
      <c r="C17" s="4">
        <v>10944108</v>
      </c>
      <c r="E17" s="4">
        <v>224651155010</v>
      </c>
      <c r="G17" s="4">
        <v>210943626907</v>
      </c>
      <c r="I17" s="4">
        <v>13707528103</v>
      </c>
      <c r="K17" s="4">
        <v>10944108</v>
      </c>
      <c r="M17" s="4">
        <v>224651155010</v>
      </c>
      <c r="O17" s="4">
        <v>284050443456</v>
      </c>
      <c r="Q17" s="4">
        <v>-59399288446</v>
      </c>
      <c r="S17" s="4"/>
      <c r="T17" s="4"/>
    </row>
    <row r="18" spans="1:20" x14ac:dyDescent="0.5">
      <c r="A18" s="2" t="s">
        <v>78</v>
      </c>
      <c r="C18" s="4">
        <v>5740000</v>
      </c>
      <c r="E18" s="4">
        <v>98825270040</v>
      </c>
      <c r="G18" s="4">
        <v>85887701675</v>
      </c>
      <c r="I18" s="4">
        <v>12937568365</v>
      </c>
      <c r="K18" s="4">
        <v>5740000</v>
      </c>
      <c r="M18" s="4">
        <v>98825270040</v>
      </c>
      <c r="O18" s="4">
        <v>97743751208</v>
      </c>
      <c r="Q18" s="4">
        <v>1081518832</v>
      </c>
      <c r="S18" s="4"/>
      <c r="T18" s="4"/>
    </row>
    <row r="19" spans="1:20" x14ac:dyDescent="0.5">
      <c r="A19" s="2" t="s">
        <v>74</v>
      </c>
      <c r="C19" s="4">
        <v>12050029</v>
      </c>
      <c r="E19" s="4">
        <v>143260842676</v>
      </c>
      <c r="G19" s="4">
        <v>120192494428</v>
      </c>
      <c r="I19" s="4">
        <v>23068348248</v>
      </c>
      <c r="K19" s="4">
        <v>12050029</v>
      </c>
      <c r="M19" s="4">
        <v>143260842676</v>
      </c>
      <c r="O19" s="4">
        <v>250142461166</v>
      </c>
      <c r="Q19" s="4">
        <v>-106881618490</v>
      </c>
      <c r="S19" s="4"/>
      <c r="T19" s="4"/>
    </row>
    <row r="20" spans="1:20" x14ac:dyDescent="0.5">
      <c r="A20" s="2" t="s">
        <v>79</v>
      </c>
      <c r="C20" s="4">
        <v>51993715</v>
      </c>
      <c r="E20" s="4">
        <v>1121033603463</v>
      </c>
      <c r="G20" s="4">
        <v>1013334375981</v>
      </c>
      <c r="I20" s="4">
        <v>107699227482</v>
      </c>
      <c r="K20" s="4">
        <v>51993715</v>
      </c>
      <c r="M20" s="4">
        <v>1121033603463</v>
      </c>
      <c r="O20" s="4">
        <v>838837040019</v>
      </c>
      <c r="Q20" s="4">
        <v>282196563444</v>
      </c>
      <c r="S20" s="4"/>
      <c r="T20" s="4"/>
    </row>
    <row r="21" spans="1:20" x14ac:dyDescent="0.5">
      <c r="A21" s="2" t="s">
        <v>90</v>
      </c>
      <c r="C21" s="4">
        <v>20719998</v>
      </c>
      <c r="E21" s="4">
        <v>94703691026</v>
      </c>
      <c r="G21" s="4">
        <v>102962973344</v>
      </c>
      <c r="I21" s="4">
        <v>-8259282318</v>
      </c>
      <c r="K21" s="4">
        <v>20719998</v>
      </c>
      <c r="M21" s="4">
        <v>94703691026</v>
      </c>
      <c r="O21" s="4">
        <v>143208804375</v>
      </c>
      <c r="Q21" s="4">
        <v>-48505113349</v>
      </c>
      <c r="S21" s="4"/>
      <c r="T21" s="4"/>
    </row>
    <row r="22" spans="1:20" x14ac:dyDescent="0.5">
      <c r="A22" s="2" t="s">
        <v>44</v>
      </c>
      <c r="C22" s="4">
        <v>7178060</v>
      </c>
      <c r="E22" s="4">
        <v>49447979262</v>
      </c>
      <c r="G22" s="4">
        <v>42740749752</v>
      </c>
      <c r="I22" s="4">
        <v>6707229510</v>
      </c>
      <c r="K22" s="4">
        <v>7178060</v>
      </c>
      <c r="M22" s="4">
        <v>49447979262</v>
      </c>
      <c r="O22" s="4">
        <v>271181268263</v>
      </c>
      <c r="Q22" s="4">
        <v>-221733289001</v>
      </c>
      <c r="S22" s="4"/>
      <c r="T22" s="4"/>
    </row>
    <row r="23" spans="1:20" x14ac:dyDescent="0.5">
      <c r="A23" s="2" t="s">
        <v>27</v>
      </c>
      <c r="C23" s="4">
        <v>243478</v>
      </c>
      <c r="E23" s="4">
        <v>10245100518</v>
      </c>
      <c r="G23" s="4">
        <v>10537955977</v>
      </c>
      <c r="I23" s="4">
        <v>-292855459</v>
      </c>
      <c r="K23" s="4">
        <v>243478</v>
      </c>
      <c r="M23" s="4">
        <v>10245100518</v>
      </c>
      <c r="O23" s="4">
        <v>8630765050</v>
      </c>
      <c r="Q23" s="4">
        <v>1614335468</v>
      </c>
      <c r="S23" s="4"/>
      <c r="T23" s="4"/>
    </row>
    <row r="24" spans="1:20" x14ac:dyDescent="0.5">
      <c r="A24" s="2" t="s">
        <v>69</v>
      </c>
      <c r="C24" s="4">
        <v>22548162</v>
      </c>
      <c r="E24" s="4">
        <v>251260944888</v>
      </c>
      <c r="G24" s="4">
        <v>231088344496</v>
      </c>
      <c r="I24" s="4">
        <v>20172600392</v>
      </c>
      <c r="K24" s="4">
        <v>22548162</v>
      </c>
      <c r="M24" s="4">
        <v>251260944888</v>
      </c>
      <c r="O24" s="4">
        <v>219763018422</v>
      </c>
      <c r="Q24" s="4">
        <v>31497926466</v>
      </c>
      <c r="S24" s="4"/>
      <c r="T24" s="4"/>
    </row>
    <row r="25" spans="1:20" x14ac:dyDescent="0.5">
      <c r="A25" s="2" t="s">
        <v>75</v>
      </c>
      <c r="C25" s="4">
        <v>91735822</v>
      </c>
      <c r="E25" s="4">
        <v>200070846526</v>
      </c>
      <c r="G25" s="4">
        <v>165509838854</v>
      </c>
      <c r="I25" s="4">
        <v>34561007672</v>
      </c>
      <c r="K25" s="4">
        <v>91735822</v>
      </c>
      <c r="M25" s="4">
        <v>200070846526</v>
      </c>
      <c r="O25" s="4">
        <v>294413408110</v>
      </c>
      <c r="Q25" s="4">
        <v>-94342561584</v>
      </c>
      <c r="S25" s="4"/>
      <c r="T25" s="4"/>
    </row>
    <row r="26" spans="1:20" x14ac:dyDescent="0.5">
      <c r="A26" s="2" t="s">
        <v>21</v>
      </c>
      <c r="C26" s="4">
        <v>17537736</v>
      </c>
      <c r="E26" s="4">
        <v>90304941918</v>
      </c>
      <c r="G26" s="4">
        <v>82667844499</v>
      </c>
      <c r="I26" s="4">
        <v>7637097419</v>
      </c>
      <c r="K26" s="4">
        <v>17537736</v>
      </c>
      <c r="M26" s="4">
        <v>90304941918</v>
      </c>
      <c r="O26" s="4">
        <v>82947232654</v>
      </c>
      <c r="Q26" s="4">
        <v>7357709264</v>
      </c>
      <c r="S26" s="4"/>
      <c r="T26" s="4"/>
    </row>
    <row r="27" spans="1:20" x14ac:dyDescent="0.5">
      <c r="A27" s="2" t="s">
        <v>81</v>
      </c>
      <c r="C27" s="4">
        <v>8117393</v>
      </c>
      <c r="E27" s="4">
        <v>112079722766</v>
      </c>
      <c r="G27" s="4">
        <v>115145978680</v>
      </c>
      <c r="I27" s="4">
        <v>-3066255914</v>
      </c>
      <c r="K27" s="4">
        <v>8117393</v>
      </c>
      <c r="M27" s="4">
        <v>112079722766</v>
      </c>
      <c r="O27" s="4">
        <v>221012498712</v>
      </c>
      <c r="Q27" s="4">
        <v>-108932775946</v>
      </c>
      <c r="S27" s="4"/>
      <c r="T27" s="4"/>
    </row>
    <row r="28" spans="1:20" x14ac:dyDescent="0.5">
      <c r="A28" s="2" t="s">
        <v>24</v>
      </c>
      <c r="C28" s="4">
        <v>185897167</v>
      </c>
      <c r="E28" s="4">
        <v>412453688007</v>
      </c>
      <c r="G28" s="4">
        <v>396964841526</v>
      </c>
      <c r="I28" s="4">
        <v>15488846481</v>
      </c>
      <c r="K28" s="4">
        <v>185897167</v>
      </c>
      <c r="M28" s="4">
        <v>412453688007</v>
      </c>
      <c r="O28" s="4">
        <v>337503961437</v>
      </c>
      <c r="Q28" s="4">
        <v>74949726570</v>
      </c>
      <c r="S28" s="4"/>
      <c r="T28" s="4"/>
    </row>
    <row r="29" spans="1:20" x14ac:dyDescent="0.5">
      <c r="A29" s="2" t="s">
        <v>36</v>
      </c>
      <c r="C29" s="4">
        <v>16999923</v>
      </c>
      <c r="E29" s="4">
        <v>95309082303</v>
      </c>
      <c r="G29" s="4">
        <v>96277350294</v>
      </c>
      <c r="I29" s="4">
        <v>-968267991</v>
      </c>
      <c r="K29" s="4">
        <v>16999923</v>
      </c>
      <c r="M29" s="4">
        <v>95309082303</v>
      </c>
      <c r="O29" s="4">
        <v>103427158414</v>
      </c>
      <c r="Q29" s="4">
        <v>-8118076111</v>
      </c>
      <c r="S29" s="4"/>
      <c r="T29" s="4"/>
    </row>
    <row r="30" spans="1:20" x14ac:dyDescent="0.5">
      <c r="A30" s="2" t="s">
        <v>37</v>
      </c>
      <c r="C30" s="4">
        <v>12226369</v>
      </c>
      <c r="E30" s="4">
        <v>48833253615</v>
      </c>
      <c r="G30" s="4">
        <v>55015295240</v>
      </c>
      <c r="I30" s="4">
        <v>-6182041625</v>
      </c>
      <c r="K30" s="4">
        <v>12226369</v>
      </c>
      <c r="M30" s="4">
        <v>48833253615</v>
      </c>
      <c r="O30" s="4">
        <v>65264952134</v>
      </c>
      <c r="Q30" s="4">
        <v>-16431698519</v>
      </c>
      <c r="S30" s="4"/>
      <c r="T30" s="4"/>
    </row>
    <row r="31" spans="1:20" x14ac:dyDescent="0.5">
      <c r="A31" s="2" t="s">
        <v>30</v>
      </c>
      <c r="C31" s="4">
        <v>4889254</v>
      </c>
      <c r="E31" s="4">
        <v>472359236012</v>
      </c>
      <c r="G31" s="4">
        <v>429023662424</v>
      </c>
      <c r="I31" s="4">
        <v>43335573588</v>
      </c>
      <c r="K31" s="4">
        <v>4889254</v>
      </c>
      <c r="M31" s="4">
        <v>472359236012</v>
      </c>
      <c r="O31" s="4">
        <v>293602443122</v>
      </c>
      <c r="Q31" s="4">
        <v>178756792890</v>
      </c>
      <c r="S31" s="4"/>
      <c r="T31" s="4"/>
    </row>
    <row r="32" spans="1:20" x14ac:dyDescent="0.5">
      <c r="A32" s="2" t="s">
        <v>34</v>
      </c>
      <c r="C32" s="4">
        <v>3872716</v>
      </c>
      <c r="E32" s="4">
        <v>500650017840</v>
      </c>
      <c r="G32" s="4">
        <v>464443896399</v>
      </c>
      <c r="I32" s="4">
        <v>36206121441</v>
      </c>
      <c r="K32" s="4">
        <v>3872716</v>
      </c>
      <c r="M32" s="4">
        <v>500650017840</v>
      </c>
      <c r="O32" s="4">
        <v>303816219973</v>
      </c>
      <c r="Q32" s="4">
        <v>196833797867</v>
      </c>
      <c r="S32" s="4"/>
      <c r="T32" s="4"/>
    </row>
    <row r="33" spans="1:20" x14ac:dyDescent="0.5">
      <c r="A33" s="2" t="s">
        <v>51</v>
      </c>
      <c r="C33" s="4">
        <v>11359792</v>
      </c>
      <c r="E33" s="4">
        <v>39195230495</v>
      </c>
      <c r="G33" s="4">
        <v>44254136649</v>
      </c>
      <c r="I33" s="4">
        <v>-5058906154</v>
      </c>
      <c r="K33" s="4">
        <v>11359792</v>
      </c>
      <c r="M33" s="4">
        <v>39195230495</v>
      </c>
      <c r="O33" s="4">
        <v>109568228607</v>
      </c>
      <c r="Q33" s="4">
        <v>-70372998112</v>
      </c>
      <c r="S33" s="4"/>
      <c r="T33" s="4"/>
    </row>
    <row r="34" spans="1:20" x14ac:dyDescent="0.5">
      <c r="A34" s="2" t="s">
        <v>33</v>
      </c>
      <c r="C34" s="4">
        <v>8769709</v>
      </c>
      <c r="E34" s="4">
        <v>234937412787</v>
      </c>
      <c r="G34" s="4">
        <v>223168748325</v>
      </c>
      <c r="I34" s="4">
        <v>11768664462</v>
      </c>
      <c r="K34" s="4">
        <v>8769709</v>
      </c>
      <c r="M34" s="4">
        <v>234937412787</v>
      </c>
      <c r="O34" s="4">
        <v>248615216465</v>
      </c>
      <c r="Q34" s="4">
        <v>-13677803678</v>
      </c>
      <c r="S34" s="4"/>
      <c r="T34" s="4"/>
    </row>
    <row r="35" spans="1:20" x14ac:dyDescent="0.5">
      <c r="A35" s="2" t="s">
        <v>68</v>
      </c>
      <c r="C35" s="4">
        <v>561012</v>
      </c>
      <c r="E35" s="4">
        <v>17901334713</v>
      </c>
      <c r="G35" s="4">
        <v>16618684562</v>
      </c>
      <c r="I35" s="4">
        <v>1282650151</v>
      </c>
      <c r="K35" s="4">
        <v>561012</v>
      </c>
      <c r="M35" s="4">
        <v>17901334713</v>
      </c>
      <c r="O35" s="4">
        <v>16913136480</v>
      </c>
      <c r="Q35" s="4">
        <v>988198233</v>
      </c>
      <c r="S35" s="4"/>
      <c r="T35" s="4"/>
    </row>
    <row r="36" spans="1:20" x14ac:dyDescent="0.5">
      <c r="A36" s="2" t="s">
        <v>42</v>
      </c>
      <c r="C36" s="4">
        <v>21400</v>
      </c>
      <c r="E36" s="4">
        <v>25746580295</v>
      </c>
      <c r="G36" s="4">
        <v>30543870382</v>
      </c>
      <c r="I36" s="4">
        <v>-4797290087</v>
      </c>
      <c r="K36" s="4">
        <v>21400</v>
      </c>
      <c r="M36" s="4">
        <v>25746580295</v>
      </c>
      <c r="O36" s="4">
        <v>21926411051</v>
      </c>
      <c r="Q36" s="4">
        <v>3820169244</v>
      </c>
      <c r="S36" s="4"/>
      <c r="T36" s="4"/>
    </row>
    <row r="37" spans="1:20" x14ac:dyDescent="0.5">
      <c r="A37" s="2" t="s">
        <v>65</v>
      </c>
      <c r="C37" s="4">
        <v>178047</v>
      </c>
      <c r="E37" s="4">
        <v>2440659284</v>
      </c>
      <c r="G37" s="4">
        <v>2191106739</v>
      </c>
      <c r="I37" s="4">
        <v>249552545</v>
      </c>
      <c r="K37" s="4">
        <v>178047</v>
      </c>
      <c r="M37" s="4">
        <v>2440659284</v>
      </c>
      <c r="O37" s="4">
        <v>2424396101</v>
      </c>
      <c r="Q37" s="4">
        <v>16263183</v>
      </c>
      <c r="S37" s="4"/>
      <c r="T37" s="4"/>
    </row>
    <row r="38" spans="1:20" x14ac:dyDescent="0.5">
      <c r="A38" s="2" t="s">
        <v>26</v>
      </c>
      <c r="C38" s="4">
        <v>23864695</v>
      </c>
      <c r="E38" s="4">
        <v>252172301688</v>
      </c>
      <c r="G38" s="4">
        <v>235213964548</v>
      </c>
      <c r="I38" s="4">
        <v>16958337140</v>
      </c>
      <c r="K38" s="4">
        <v>23864695</v>
      </c>
      <c r="M38" s="4">
        <v>252172301688</v>
      </c>
      <c r="O38" s="4">
        <v>212972361475</v>
      </c>
      <c r="Q38" s="4">
        <v>39199940213</v>
      </c>
      <c r="S38" s="4"/>
      <c r="T38" s="4"/>
    </row>
    <row r="39" spans="1:20" x14ac:dyDescent="0.5">
      <c r="A39" s="2" t="s">
        <v>35</v>
      </c>
      <c r="C39" s="4">
        <v>4950000</v>
      </c>
      <c r="E39" s="4">
        <v>376667911125</v>
      </c>
      <c r="G39" s="4">
        <v>350342982000</v>
      </c>
      <c r="I39" s="4">
        <v>26324929125</v>
      </c>
      <c r="K39" s="4">
        <v>4950000</v>
      </c>
      <c r="M39" s="4">
        <v>376667911125</v>
      </c>
      <c r="O39" s="4">
        <v>280185815741</v>
      </c>
      <c r="Q39" s="4">
        <v>96482095384</v>
      </c>
      <c r="S39" s="4"/>
      <c r="T39" s="4"/>
    </row>
    <row r="40" spans="1:20" x14ac:dyDescent="0.5">
      <c r="A40" s="2" t="s">
        <v>52</v>
      </c>
      <c r="C40" s="4">
        <v>248647044</v>
      </c>
      <c r="E40" s="4">
        <v>234809214383</v>
      </c>
      <c r="G40" s="4">
        <v>236007292194</v>
      </c>
      <c r="I40" s="4">
        <v>-1198077811</v>
      </c>
      <c r="K40" s="4">
        <v>248647044</v>
      </c>
      <c r="M40" s="4">
        <v>234809214383</v>
      </c>
      <c r="O40" s="4">
        <v>243847611048</v>
      </c>
      <c r="Q40" s="4">
        <v>-9038396665</v>
      </c>
      <c r="S40" s="4"/>
      <c r="T40" s="4"/>
    </row>
    <row r="41" spans="1:20" x14ac:dyDescent="0.5">
      <c r="A41" s="2" t="s">
        <v>23</v>
      </c>
      <c r="C41" s="4">
        <v>1430000</v>
      </c>
      <c r="E41" s="4">
        <v>99930852450</v>
      </c>
      <c r="G41" s="4">
        <v>101508708015</v>
      </c>
      <c r="I41" s="4">
        <v>-1577855565</v>
      </c>
      <c r="K41" s="4">
        <v>1430000</v>
      </c>
      <c r="M41" s="4">
        <v>99930852450</v>
      </c>
      <c r="O41" s="4">
        <v>59745287745</v>
      </c>
      <c r="Q41" s="4">
        <v>40185564705</v>
      </c>
      <c r="S41" s="4"/>
      <c r="T41" s="4"/>
    </row>
    <row r="42" spans="1:20" x14ac:dyDescent="0.5">
      <c r="A42" s="2" t="s">
        <v>29</v>
      </c>
      <c r="C42" s="4">
        <v>4900000</v>
      </c>
      <c r="E42" s="4">
        <v>390300809850</v>
      </c>
      <c r="G42" s="4">
        <v>353672055450</v>
      </c>
      <c r="I42" s="4">
        <v>36628754400</v>
      </c>
      <c r="K42" s="4">
        <v>4900000</v>
      </c>
      <c r="M42" s="4">
        <v>390300809850</v>
      </c>
      <c r="O42" s="4">
        <v>338697800000</v>
      </c>
      <c r="Q42" s="4">
        <v>51603009850</v>
      </c>
      <c r="S42" s="4"/>
      <c r="T42" s="4"/>
    </row>
    <row r="43" spans="1:20" x14ac:dyDescent="0.5">
      <c r="A43" s="2" t="s">
        <v>18</v>
      </c>
      <c r="C43" s="4">
        <v>34810438</v>
      </c>
      <c r="E43" s="4">
        <v>139693586263</v>
      </c>
      <c r="G43" s="4">
        <v>141631371952</v>
      </c>
      <c r="I43" s="4">
        <v>-1937785689</v>
      </c>
      <c r="K43" s="4">
        <v>34810438</v>
      </c>
      <c r="M43" s="4">
        <v>139693586263</v>
      </c>
      <c r="O43" s="4">
        <v>143880464314</v>
      </c>
      <c r="Q43" s="4">
        <v>-4186878051</v>
      </c>
      <c r="S43" s="4"/>
      <c r="T43" s="4"/>
    </row>
    <row r="44" spans="1:20" x14ac:dyDescent="0.5">
      <c r="A44" s="2" t="s">
        <v>95</v>
      </c>
      <c r="C44" s="4">
        <v>285900</v>
      </c>
      <c r="E44" s="4">
        <v>343991201539</v>
      </c>
      <c r="G44" s="4">
        <v>339498244800</v>
      </c>
      <c r="I44" s="4">
        <v>4492956739</v>
      </c>
      <c r="K44" s="4">
        <v>285900</v>
      </c>
      <c r="M44" s="4">
        <v>343991201539</v>
      </c>
      <c r="O44" s="4">
        <v>339498244800</v>
      </c>
      <c r="Q44" s="4">
        <v>4492956739</v>
      </c>
      <c r="S44" s="4"/>
      <c r="T44" s="4"/>
    </row>
    <row r="45" spans="1:20" x14ac:dyDescent="0.5">
      <c r="A45" s="2" t="s">
        <v>71</v>
      </c>
      <c r="C45" s="4">
        <v>44223800</v>
      </c>
      <c r="E45" s="4">
        <v>826900172415</v>
      </c>
      <c r="G45" s="4">
        <v>814151578582</v>
      </c>
      <c r="I45" s="4">
        <v>12748593833</v>
      </c>
      <c r="K45" s="4">
        <v>44223800</v>
      </c>
      <c r="M45" s="4">
        <v>826900172415</v>
      </c>
      <c r="O45" s="4">
        <v>887601309633</v>
      </c>
      <c r="Q45" s="4">
        <v>-60701137218</v>
      </c>
      <c r="S45" s="4"/>
      <c r="T45" s="4"/>
    </row>
    <row r="46" spans="1:20" x14ac:dyDescent="0.5">
      <c r="A46" s="2" t="s">
        <v>57</v>
      </c>
      <c r="C46" s="4">
        <v>5333787</v>
      </c>
      <c r="E46" s="4">
        <v>37644561868</v>
      </c>
      <c r="G46" s="4">
        <v>32024387842</v>
      </c>
      <c r="I46" s="4">
        <v>5620174026</v>
      </c>
      <c r="K46" s="4">
        <v>5333787</v>
      </c>
      <c r="M46" s="4">
        <v>37644561868</v>
      </c>
      <c r="O46" s="4">
        <v>50574425822</v>
      </c>
      <c r="Q46" s="4">
        <v>-12929863954</v>
      </c>
      <c r="S46" s="4"/>
      <c r="T46" s="4"/>
    </row>
    <row r="47" spans="1:20" x14ac:dyDescent="0.5">
      <c r="A47" s="2" t="s">
        <v>38</v>
      </c>
      <c r="C47" s="4">
        <v>36000002</v>
      </c>
      <c r="E47" s="4">
        <v>206126219451</v>
      </c>
      <c r="G47" s="4">
        <v>165151476175</v>
      </c>
      <c r="I47" s="4">
        <v>40974743276</v>
      </c>
      <c r="K47" s="4">
        <v>36000002</v>
      </c>
      <c r="M47" s="4">
        <v>206126219451</v>
      </c>
      <c r="O47" s="4">
        <v>275222034470</v>
      </c>
      <c r="Q47" s="4">
        <v>-69095815019</v>
      </c>
      <c r="S47" s="4"/>
      <c r="T47" s="4"/>
    </row>
    <row r="48" spans="1:20" x14ac:dyDescent="0.5">
      <c r="A48" s="2" t="s">
        <v>80</v>
      </c>
      <c r="C48" s="4">
        <v>35733329</v>
      </c>
      <c r="E48" s="4">
        <v>236212759354</v>
      </c>
      <c r="G48" s="4">
        <v>234429787673</v>
      </c>
      <c r="I48" s="4">
        <v>1782971681</v>
      </c>
      <c r="K48" s="4">
        <v>35733329</v>
      </c>
      <c r="M48" s="4">
        <v>236212759354</v>
      </c>
      <c r="O48" s="4">
        <v>358457516576</v>
      </c>
      <c r="Q48" s="4">
        <v>-122244757222</v>
      </c>
      <c r="S48" s="4"/>
      <c r="T48" s="4"/>
    </row>
    <row r="49" spans="1:20" x14ac:dyDescent="0.5">
      <c r="A49" s="2" t="s">
        <v>17</v>
      </c>
      <c r="C49" s="4">
        <v>12000000</v>
      </c>
      <c r="E49" s="4">
        <v>36680445000</v>
      </c>
      <c r="G49" s="4">
        <v>33901081200</v>
      </c>
      <c r="I49" s="4">
        <v>2779363800</v>
      </c>
      <c r="K49" s="4">
        <v>12000000</v>
      </c>
      <c r="M49" s="4">
        <v>36680445000</v>
      </c>
      <c r="O49" s="4">
        <v>39720826740</v>
      </c>
      <c r="Q49" s="4">
        <v>-3040381740</v>
      </c>
      <c r="S49" s="4"/>
      <c r="T49" s="4"/>
    </row>
    <row r="50" spans="1:20" x14ac:dyDescent="0.5">
      <c r="A50" s="2" t="s">
        <v>56</v>
      </c>
      <c r="C50" s="4">
        <v>28773679</v>
      </c>
      <c r="E50" s="4">
        <v>111263630122</v>
      </c>
      <c r="G50" s="4">
        <v>112865368755</v>
      </c>
      <c r="I50" s="4">
        <v>-1601738633</v>
      </c>
      <c r="K50" s="4">
        <v>28773679</v>
      </c>
      <c r="M50" s="4">
        <v>111263630122</v>
      </c>
      <c r="O50" s="4">
        <v>143847569276</v>
      </c>
      <c r="Q50" s="4">
        <v>-32583939154</v>
      </c>
      <c r="S50" s="4"/>
      <c r="T50" s="4"/>
    </row>
    <row r="51" spans="1:20" x14ac:dyDescent="0.5">
      <c r="A51" s="2" t="s">
        <v>55</v>
      </c>
      <c r="C51" s="4">
        <v>53195935</v>
      </c>
      <c r="E51" s="4">
        <v>377030258801</v>
      </c>
      <c r="G51" s="4">
        <v>358469731098</v>
      </c>
      <c r="I51" s="4">
        <v>18560527703</v>
      </c>
      <c r="K51" s="4">
        <v>53195935</v>
      </c>
      <c r="M51" s="4">
        <v>377030258801</v>
      </c>
      <c r="O51" s="4">
        <v>396566563725</v>
      </c>
      <c r="Q51" s="4">
        <v>-19536304924</v>
      </c>
      <c r="S51" s="4"/>
      <c r="T51" s="4"/>
    </row>
    <row r="52" spans="1:20" x14ac:dyDescent="0.5">
      <c r="A52" s="2" t="s">
        <v>54</v>
      </c>
      <c r="C52" s="4">
        <v>97010998</v>
      </c>
      <c r="E52" s="4">
        <v>475032812899</v>
      </c>
      <c r="G52" s="4">
        <v>452178006432</v>
      </c>
      <c r="I52" s="4">
        <v>22854806467</v>
      </c>
      <c r="K52" s="4">
        <v>97010998</v>
      </c>
      <c r="M52" s="4">
        <v>475032812899</v>
      </c>
      <c r="O52" s="4">
        <v>660895832282</v>
      </c>
      <c r="Q52" s="4">
        <v>-185863019383</v>
      </c>
      <c r="S52" s="4"/>
      <c r="T52" s="4"/>
    </row>
    <row r="53" spans="1:20" x14ac:dyDescent="0.5">
      <c r="A53" s="2" t="s">
        <v>58</v>
      </c>
      <c r="C53" s="4">
        <v>61642926</v>
      </c>
      <c r="E53" s="4">
        <v>715705438894</v>
      </c>
      <c r="G53" s="4">
        <v>659944141857</v>
      </c>
      <c r="I53" s="4">
        <v>55761297037</v>
      </c>
      <c r="K53" s="4">
        <v>61642926</v>
      </c>
      <c r="M53" s="4">
        <v>715705438894</v>
      </c>
      <c r="O53" s="4">
        <v>565424762898</v>
      </c>
      <c r="Q53" s="4">
        <v>150280675996</v>
      </c>
      <c r="S53" s="4"/>
      <c r="T53" s="4"/>
    </row>
    <row r="54" spans="1:20" x14ac:dyDescent="0.5">
      <c r="A54" s="2" t="s">
        <v>59</v>
      </c>
      <c r="C54" s="4">
        <v>58233961</v>
      </c>
      <c r="E54" s="4">
        <v>731118732611</v>
      </c>
      <c r="G54" s="4">
        <v>745011725154</v>
      </c>
      <c r="I54" s="4">
        <v>-13892992543</v>
      </c>
      <c r="K54" s="4">
        <v>58233961</v>
      </c>
      <c r="M54" s="4">
        <v>731118732611</v>
      </c>
      <c r="O54" s="4">
        <v>613028295998</v>
      </c>
      <c r="Q54" s="4">
        <v>118090436613</v>
      </c>
      <c r="S54" s="4"/>
      <c r="T54" s="4"/>
    </row>
    <row r="55" spans="1:20" x14ac:dyDescent="0.5">
      <c r="A55" s="2" t="s">
        <v>91</v>
      </c>
      <c r="C55" s="4">
        <v>1180004</v>
      </c>
      <c r="E55" s="4">
        <v>7589199856</v>
      </c>
      <c r="G55" s="4">
        <v>7555029692</v>
      </c>
      <c r="I55" s="4">
        <v>34170164</v>
      </c>
      <c r="K55" s="4">
        <v>1180004</v>
      </c>
      <c r="M55" s="4">
        <v>7589199856</v>
      </c>
      <c r="O55" s="4">
        <v>7555029692</v>
      </c>
      <c r="Q55" s="4">
        <v>34170164</v>
      </c>
      <c r="S55" s="4"/>
      <c r="T55" s="4"/>
    </row>
    <row r="56" spans="1:20" x14ac:dyDescent="0.5">
      <c r="A56" s="2" t="s">
        <v>83</v>
      </c>
      <c r="C56" s="4">
        <v>79701063</v>
      </c>
      <c r="E56" s="4">
        <v>573602333728</v>
      </c>
      <c r="G56" s="4">
        <v>559733933348</v>
      </c>
      <c r="I56" s="4">
        <v>13868400380</v>
      </c>
      <c r="K56" s="4">
        <v>79701063</v>
      </c>
      <c r="M56" s="4">
        <v>573602333728</v>
      </c>
      <c r="O56" s="4">
        <v>485208499025</v>
      </c>
      <c r="Q56" s="4">
        <v>88393834703</v>
      </c>
      <c r="S56" s="4"/>
      <c r="T56" s="4"/>
    </row>
    <row r="57" spans="1:20" x14ac:dyDescent="0.5">
      <c r="A57" s="2" t="s">
        <v>39</v>
      </c>
      <c r="C57" s="4">
        <v>10593117</v>
      </c>
      <c r="E57" s="4">
        <v>152159770933</v>
      </c>
      <c r="G57" s="4">
        <v>147631833112</v>
      </c>
      <c r="I57" s="4">
        <v>4527937821</v>
      </c>
      <c r="K57" s="4">
        <v>10593117</v>
      </c>
      <c r="M57" s="4">
        <v>152159770933</v>
      </c>
      <c r="O57" s="4">
        <v>301436980497</v>
      </c>
      <c r="Q57" s="4">
        <v>-149277209564</v>
      </c>
      <c r="S57" s="4"/>
      <c r="T57" s="4"/>
    </row>
    <row r="58" spans="1:20" x14ac:dyDescent="0.5">
      <c r="A58" s="2" t="s">
        <v>86</v>
      </c>
      <c r="C58" s="4">
        <v>66221896</v>
      </c>
      <c r="E58" s="4">
        <v>122110709458</v>
      </c>
      <c r="G58" s="4">
        <v>113487257739</v>
      </c>
      <c r="I58" s="4">
        <v>8623451719</v>
      </c>
      <c r="K58" s="4">
        <v>66221896</v>
      </c>
      <c r="M58" s="4">
        <v>122110709458</v>
      </c>
      <c r="O58" s="4">
        <v>156771730238</v>
      </c>
      <c r="Q58" s="4">
        <v>-34661020780</v>
      </c>
      <c r="S58" s="4"/>
      <c r="T58" s="4"/>
    </row>
    <row r="59" spans="1:20" x14ac:dyDescent="0.5">
      <c r="A59" s="2" t="s">
        <v>76</v>
      </c>
      <c r="C59" s="4">
        <v>46482561</v>
      </c>
      <c r="E59" s="4">
        <v>645959736873</v>
      </c>
      <c r="G59" s="4">
        <v>644815990408</v>
      </c>
      <c r="I59" s="4">
        <v>1143746465</v>
      </c>
      <c r="K59" s="4">
        <v>46482561</v>
      </c>
      <c r="M59" s="4">
        <v>645959736873</v>
      </c>
      <c r="O59" s="4">
        <v>588228970827</v>
      </c>
      <c r="Q59" s="4">
        <v>57730766046</v>
      </c>
      <c r="S59" s="4"/>
      <c r="T59" s="4"/>
    </row>
    <row r="60" spans="1:20" x14ac:dyDescent="0.5">
      <c r="A60" s="2" t="s">
        <v>89</v>
      </c>
      <c r="C60" s="4">
        <v>4300000</v>
      </c>
      <c r="E60" s="4">
        <v>61081390350</v>
      </c>
      <c r="G60" s="4">
        <v>52683633762</v>
      </c>
      <c r="I60" s="4">
        <v>8397756588</v>
      </c>
      <c r="K60" s="4">
        <v>4300000</v>
      </c>
      <c r="M60" s="4">
        <v>61081390350</v>
      </c>
      <c r="O60" s="4">
        <v>70486057496</v>
      </c>
      <c r="Q60" s="4">
        <v>-9404667146</v>
      </c>
      <c r="S60" s="4"/>
      <c r="T60" s="4"/>
    </row>
    <row r="61" spans="1:20" x14ac:dyDescent="0.5">
      <c r="A61" s="2" t="s">
        <v>43</v>
      </c>
      <c r="C61" s="4">
        <v>59247848</v>
      </c>
      <c r="E61" s="4">
        <v>705565973186</v>
      </c>
      <c r="G61" s="4">
        <v>644766579128</v>
      </c>
      <c r="I61" s="4">
        <v>60799394058</v>
      </c>
      <c r="K61" s="4">
        <v>59247848</v>
      </c>
      <c r="M61" s="4">
        <v>705565973186</v>
      </c>
      <c r="O61" s="4">
        <v>458561607061</v>
      </c>
      <c r="Q61" s="4">
        <v>247004366125</v>
      </c>
      <c r="S61" s="4"/>
      <c r="T61" s="4"/>
    </row>
    <row r="62" spans="1:20" x14ac:dyDescent="0.5">
      <c r="A62" s="2" t="s">
        <v>32</v>
      </c>
      <c r="C62" s="4">
        <v>10520888</v>
      </c>
      <c r="E62" s="4">
        <v>656048451179</v>
      </c>
      <c r="G62" s="4">
        <v>578134200242</v>
      </c>
      <c r="I62" s="4">
        <v>77914250937</v>
      </c>
      <c r="K62" s="4">
        <v>10520888</v>
      </c>
      <c r="M62" s="4">
        <v>656048451179</v>
      </c>
      <c r="O62" s="4">
        <v>576565456926</v>
      </c>
      <c r="Q62" s="4">
        <v>79482994253</v>
      </c>
      <c r="S62" s="4"/>
      <c r="T62" s="4"/>
    </row>
    <row r="63" spans="1:20" x14ac:dyDescent="0.5">
      <c r="A63" s="2" t="s">
        <v>87</v>
      </c>
      <c r="C63" s="4">
        <v>1506553</v>
      </c>
      <c r="E63" s="4">
        <v>39102049041</v>
      </c>
      <c r="G63" s="4">
        <v>39057121371</v>
      </c>
      <c r="I63" s="4">
        <v>44927670</v>
      </c>
      <c r="K63" s="4">
        <v>1506553</v>
      </c>
      <c r="M63" s="4">
        <v>39102049041</v>
      </c>
      <c r="O63" s="4">
        <v>50962953997</v>
      </c>
      <c r="Q63" s="4">
        <v>-11860904956</v>
      </c>
      <c r="S63" s="4"/>
      <c r="T63" s="4"/>
    </row>
    <row r="64" spans="1:20" x14ac:dyDescent="0.5">
      <c r="A64" s="2" t="s">
        <v>61</v>
      </c>
      <c r="C64" s="4">
        <v>4680397</v>
      </c>
      <c r="E64" s="4">
        <v>103100477814</v>
      </c>
      <c r="G64" s="4">
        <v>96075129371</v>
      </c>
      <c r="I64" s="4">
        <v>7025348443</v>
      </c>
      <c r="K64" s="4">
        <v>4680397</v>
      </c>
      <c r="M64" s="4">
        <v>103100477814</v>
      </c>
      <c r="O64" s="4">
        <v>115234535099</v>
      </c>
      <c r="Q64" s="4">
        <v>-12134057285</v>
      </c>
      <c r="S64" s="4"/>
      <c r="T64" s="4"/>
    </row>
    <row r="65" spans="1:20" x14ac:dyDescent="0.5">
      <c r="A65" s="2" t="s">
        <v>94</v>
      </c>
      <c r="C65" s="4">
        <v>68185</v>
      </c>
      <c r="E65" s="4">
        <v>860797100</v>
      </c>
      <c r="G65" s="4">
        <v>844452010</v>
      </c>
      <c r="I65" s="4">
        <v>16345090</v>
      </c>
      <c r="K65" s="4">
        <v>68185</v>
      </c>
      <c r="M65" s="4">
        <v>860797100</v>
      </c>
      <c r="O65" s="4">
        <v>844452010</v>
      </c>
      <c r="Q65" s="4">
        <v>16345090</v>
      </c>
      <c r="S65" s="4"/>
      <c r="T65" s="4"/>
    </row>
    <row r="66" spans="1:20" x14ac:dyDescent="0.5">
      <c r="A66" s="2" t="s">
        <v>60</v>
      </c>
      <c r="C66" s="4">
        <v>1205707</v>
      </c>
      <c r="E66" s="4">
        <v>43422852160</v>
      </c>
      <c r="G66" s="4">
        <v>39422558590</v>
      </c>
      <c r="I66" s="4">
        <v>4000293570</v>
      </c>
      <c r="K66" s="4">
        <v>1205707</v>
      </c>
      <c r="M66" s="4">
        <v>43422852160</v>
      </c>
      <c r="O66" s="4">
        <v>47420586721</v>
      </c>
      <c r="Q66" s="4">
        <v>-3997734561</v>
      </c>
      <c r="S66" s="4"/>
      <c r="T66" s="4"/>
    </row>
    <row r="67" spans="1:20" x14ac:dyDescent="0.5">
      <c r="A67" s="2" t="s">
        <v>50</v>
      </c>
      <c r="C67" s="4">
        <v>538214</v>
      </c>
      <c r="E67" s="4">
        <v>237818018184</v>
      </c>
      <c r="G67" s="4">
        <v>222088676359</v>
      </c>
      <c r="I67" s="4">
        <v>15729341825</v>
      </c>
      <c r="K67" s="4">
        <v>538214</v>
      </c>
      <c r="M67" s="4">
        <v>237818018184</v>
      </c>
      <c r="O67" s="4">
        <v>218140290554</v>
      </c>
      <c r="Q67" s="4">
        <v>19677727630</v>
      </c>
      <c r="S67" s="4"/>
      <c r="T67" s="4"/>
    </row>
    <row r="68" spans="1:20" x14ac:dyDescent="0.5">
      <c r="A68" s="2" t="s">
        <v>20</v>
      </c>
      <c r="C68" s="4">
        <v>8105669</v>
      </c>
      <c r="E68" s="4">
        <v>305376986212</v>
      </c>
      <c r="G68" s="4">
        <v>274839287590</v>
      </c>
      <c r="I68" s="4">
        <v>30537698622</v>
      </c>
      <c r="K68" s="4">
        <v>8105669</v>
      </c>
      <c r="M68" s="4">
        <v>305376986212</v>
      </c>
      <c r="O68" s="4">
        <v>230595829481</v>
      </c>
      <c r="Q68" s="4">
        <v>74781156731</v>
      </c>
      <c r="S68" s="4"/>
      <c r="T68" s="4"/>
    </row>
    <row r="69" spans="1:20" x14ac:dyDescent="0.5">
      <c r="A69" s="2" t="s">
        <v>82</v>
      </c>
      <c r="C69" s="4">
        <v>52971490</v>
      </c>
      <c r="E69" s="4">
        <v>843554080344</v>
      </c>
      <c r="G69" s="4">
        <v>729021555663</v>
      </c>
      <c r="I69" s="4">
        <v>114532524681</v>
      </c>
      <c r="K69" s="4">
        <v>52971490</v>
      </c>
      <c r="M69" s="4">
        <v>843554080344</v>
      </c>
      <c r="O69" s="4">
        <v>597283301822</v>
      </c>
      <c r="Q69" s="4">
        <v>246270778522</v>
      </c>
      <c r="S69" s="4"/>
      <c r="T69" s="4"/>
    </row>
    <row r="70" spans="1:20" x14ac:dyDescent="0.5">
      <c r="A70" s="2" t="s">
        <v>73</v>
      </c>
      <c r="C70" s="4">
        <v>160749622</v>
      </c>
      <c r="E70" s="4">
        <v>1748137189535</v>
      </c>
      <c r="G70" s="4">
        <v>1676244696764</v>
      </c>
      <c r="I70" s="4">
        <v>71892492771</v>
      </c>
      <c r="K70" s="4">
        <v>160749622</v>
      </c>
      <c r="M70" s="4">
        <v>1748137189535</v>
      </c>
      <c r="O70" s="4">
        <v>1462857646999</v>
      </c>
      <c r="Q70" s="4">
        <v>285279542536</v>
      </c>
      <c r="S70" s="4"/>
      <c r="T70" s="4"/>
    </row>
    <row r="71" spans="1:20" x14ac:dyDescent="0.5">
      <c r="A71" s="2" t="s">
        <v>70</v>
      </c>
      <c r="C71" s="4">
        <v>221500001</v>
      </c>
      <c r="E71" s="4">
        <v>1184579568847</v>
      </c>
      <c r="G71" s="4">
        <v>1098905315254</v>
      </c>
      <c r="I71" s="4">
        <v>85674253593</v>
      </c>
      <c r="K71" s="4">
        <v>221500001</v>
      </c>
      <c r="M71" s="4">
        <v>1184579568847</v>
      </c>
      <c r="O71" s="4">
        <v>1339244952154</v>
      </c>
      <c r="Q71" s="4">
        <v>-154665383307</v>
      </c>
      <c r="S71" s="4"/>
      <c r="T71" s="4"/>
    </row>
    <row r="72" spans="1:20" x14ac:dyDescent="0.5">
      <c r="A72" s="2" t="s">
        <v>88</v>
      </c>
      <c r="C72" s="4">
        <v>2229925</v>
      </c>
      <c r="E72" s="4">
        <v>40941653797</v>
      </c>
      <c r="G72" s="4">
        <v>35009696504</v>
      </c>
      <c r="I72" s="4">
        <v>5931957293</v>
      </c>
      <c r="K72" s="4">
        <v>2229925</v>
      </c>
      <c r="M72" s="4">
        <v>40941653797</v>
      </c>
      <c r="O72" s="4">
        <v>35484634618</v>
      </c>
      <c r="Q72" s="4">
        <v>5457019179</v>
      </c>
      <c r="S72" s="4"/>
      <c r="T72" s="4"/>
    </row>
    <row r="73" spans="1:20" x14ac:dyDescent="0.5">
      <c r="A73" s="2" t="s">
        <v>31</v>
      </c>
      <c r="C73" s="4">
        <v>2339163</v>
      </c>
      <c r="E73" s="4">
        <v>110728165954</v>
      </c>
      <c r="G73" s="4">
        <v>100560959293</v>
      </c>
      <c r="I73" s="4">
        <v>10167206661</v>
      </c>
      <c r="K73" s="4">
        <v>2339163</v>
      </c>
      <c r="M73" s="4">
        <v>110728165954</v>
      </c>
      <c r="O73" s="4">
        <v>103996396070</v>
      </c>
      <c r="Q73" s="4">
        <v>6731769884</v>
      </c>
      <c r="S73" s="4"/>
      <c r="T73" s="4"/>
    </row>
    <row r="74" spans="1:20" x14ac:dyDescent="0.5">
      <c r="A74" s="2" t="s">
        <v>72</v>
      </c>
      <c r="C74" s="4">
        <v>1604130</v>
      </c>
      <c r="E74" s="4">
        <v>32322246595</v>
      </c>
      <c r="G74" s="4">
        <v>32657109533</v>
      </c>
      <c r="I74" s="4">
        <v>-334862938</v>
      </c>
      <c r="K74" s="4">
        <v>1604130</v>
      </c>
      <c r="M74" s="4">
        <v>32322246595</v>
      </c>
      <c r="O74" s="4">
        <v>34671070371</v>
      </c>
      <c r="Q74" s="4">
        <v>-2348823776</v>
      </c>
      <c r="S74" s="4"/>
      <c r="T74" s="4"/>
    </row>
    <row r="75" spans="1:20" x14ac:dyDescent="0.5">
      <c r="A75" s="2" t="s">
        <v>15</v>
      </c>
      <c r="C75" s="4">
        <v>242400000</v>
      </c>
      <c r="E75" s="4">
        <v>464084568720</v>
      </c>
      <c r="G75" s="4">
        <v>456614879400</v>
      </c>
      <c r="I75" s="4">
        <v>7469689320</v>
      </c>
      <c r="K75" s="4">
        <v>242400000</v>
      </c>
      <c r="M75" s="4">
        <v>464084568720</v>
      </c>
      <c r="O75" s="4">
        <v>621670917931</v>
      </c>
      <c r="Q75" s="4">
        <v>-157586349211</v>
      </c>
      <c r="S75" s="4"/>
      <c r="T75" s="4"/>
    </row>
    <row r="76" spans="1:20" x14ac:dyDescent="0.5">
      <c r="A76" s="2" t="s">
        <v>16</v>
      </c>
      <c r="C76" s="4">
        <v>75603088</v>
      </c>
      <c r="E76" s="4">
        <v>146849449769</v>
      </c>
      <c r="G76" s="4">
        <v>150381652501</v>
      </c>
      <c r="I76" s="4">
        <v>-3532202732</v>
      </c>
      <c r="K76" s="4">
        <v>75603088</v>
      </c>
      <c r="M76" s="4">
        <v>146849449769</v>
      </c>
      <c r="O76" s="4">
        <v>172100942020</v>
      </c>
      <c r="Q76" s="4">
        <v>-25251492251</v>
      </c>
      <c r="S76" s="4"/>
      <c r="T76" s="4"/>
    </row>
    <row r="77" spans="1:20" x14ac:dyDescent="0.5">
      <c r="A77" s="2" t="s">
        <v>48</v>
      </c>
      <c r="C77" s="4">
        <v>69831606</v>
      </c>
      <c r="E77" s="4">
        <v>305292042739</v>
      </c>
      <c r="G77" s="4">
        <v>244761196611</v>
      </c>
      <c r="I77" s="4">
        <v>60530846128</v>
      </c>
      <c r="K77" s="4">
        <v>69831606</v>
      </c>
      <c r="M77" s="4">
        <v>305292042739</v>
      </c>
      <c r="O77" s="4">
        <v>498833780804</v>
      </c>
      <c r="Q77" s="4">
        <v>-193541738065</v>
      </c>
      <c r="S77" s="4"/>
      <c r="T77" s="4"/>
    </row>
    <row r="78" spans="1:20" x14ac:dyDescent="0.5">
      <c r="A78" s="2" t="s">
        <v>93</v>
      </c>
      <c r="C78" s="4">
        <v>1200000</v>
      </c>
      <c r="E78" s="4">
        <v>100558098000</v>
      </c>
      <c r="G78" s="4">
        <v>100889918400</v>
      </c>
      <c r="I78" s="4">
        <v>-331820400</v>
      </c>
      <c r="K78" s="4">
        <v>1200000</v>
      </c>
      <c r="M78" s="4">
        <v>100558098000</v>
      </c>
      <c r="O78" s="4">
        <v>100889918400</v>
      </c>
      <c r="Q78" s="4">
        <v>-331820400</v>
      </c>
      <c r="S78" s="4"/>
      <c r="T78" s="4"/>
    </row>
    <row r="79" spans="1:20" x14ac:dyDescent="0.5">
      <c r="A79" s="2" t="s">
        <v>28</v>
      </c>
      <c r="C79" s="4">
        <v>2457297</v>
      </c>
      <c r="E79" s="4">
        <v>447253990769</v>
      </c>
      <c r="G79" s="4">
        <v>359195517983</v>
      </c>
      <c r="I79" s="4">
        <v>88058472786</v>
      </c>
      <c r="K79" s="4">
        <v>2457297</v>
      </c>
      <c r="M79" s="4">
        <v>447253990769</v>
      </c>
      <c r="O79" s="4">
        <v>508803861283</v>
      </c>
      <c r="Q79" s="4">
        <v>-61549870514</v>
      </c>
      <c r="S79" s="4"/>
      <c r="T79" s="4"/>
    </row>
    <row r="80" spans="1:20" x14ac:dyDescent="0.5">
      <c r="A80" s="2" t="s">
        <v>67</v>
      </c>
      <c r="C80" s="4">
        <v>1359359</v>
      </c>
      <c r="E80" s="4">
        <v>70657950861</v>
      </c>
      <c r="G80" s="4">
        <v>63309780441</v>
      </c>
      <c r="I80" s="4">
        <v>7348170420</v>
      </c>
      <c r="K80" s="4">
        <v>1359359</v>
      </c>
      <c r="M80" s="4">
        <v>70657950861</v>
      </c>
      <c r="O80" s="4">
        <v>49950991724</v>
      </c>
      <c r="Q80" s="4">
        <v>20706959137</v>
      </c>
      <c r="S80" s="4"/>
      <c r="T80" s="4"/>
    </row>
    <row r="81" spans="1:20" x14ac:dyDescent="0.5">
      <c r="A81" s="2" t="s">
        <v>25</v>
      </c>
      <c r="C81" s="4">
        <v>8632876</v>
      </c>
      <c r="E81" s="4">
        <v>1351416255870</v>
      </c>
      <c r="G81" s="4">
        <v>1109137130058</v>
      </c>
      <c r="I81" s="4">
        <v>242279125812</v>
      </c>
      <c r="K81" s="4">
        <v>8632876</v>
      </c>
      <c r="M81" s="4">
        <v>1351416255870</v>
      </c>
      <c r="O81" s="4">
        <v>788068818066</v>
      </c>
      <c r="Q81" s="4">
        <v>563347437804</v>
      </c>
      <c r="S81" s="4"/>
      <c r="T81" s="4"/>
    </row>
    <row r="82" spans="1:20" x14ac:dyDescent="0.5">
      <c r="A82" s="2" t="s">
        <v>77</v>
      </c>
      <c r="C82" s="4">
        <v>7513397</v>
      </c>
      <c r="E82" s="4">
        <v>202326874077</v>
      </c>
      <c r="G82" s="4">
        <v>185137455798</v>
      </c>
      <c r="I82" s="4">
        <v>17189418279</v>
      </c>
      <c r="K82" s="4">
        <v>7513397</v>
      </c>
      <c r="M82" s="4">
        <v>202326874077</v>
      </c>
      <c r="O82" s="4">
        <v>143420534171</v>
      </c>
      <c r="Q82" s="4">
        <v>58906339906</v>
      </c>
      <c r="S82" s="4"/>
      <c r="T82" s="4"/>
    </row>
    <row r="83" spans="1:20" x14ac:dyDescent="0.5">
      <c r="A83" s="2" t="s">
        <v>19</v>
      </c>
      <c r="C83" s="4">
        <v>19277906</v>
      </c>
      <c r="E83" s="4">
        <v>144682178567</v>
      </c>
      <c r="G83" s="4">
        <v>127583275244</v>
      </c>
      <c r="I83" s="4">
        <v>17098903323</v>
      </c>
      <c r="K83" s="4">
        <v>19277906</v>
      </c>
      <c r="M83" s="4">
        <v>144682178567</v>
      </c>
      <c r="O83" s="4">
        <v>102944810840</v>
      </c>
      <c r="Q83" s="4">
        <v>41737367727</v>
      </c>
      <c r="S83" s="4"/>
      <c r="T83" s="4"/>
    </row>
    <row r="84" spans="1:20" x14ac:dyDescent="0.5">
      <c r="A84" s="2" t="s">
        <v>22</v>
      </c>
      <c r="C84" s="4">
        <v>5456359</v>
      </c>
      <c r="E84" s="4">
        <v>679342681409</v>
      </c>
      <c r="G84" s="4">
        <v>627878711128</v>
      </c>
      <c r="I84" s="4">
        <v>51463970281</v>
      </c>
      <c r="K84" s="4">
        <v>5456359</v>
      </c>
      <c r="M84" s="4">
        <v>679342681409</v>
      </c>
      <c r="O84" s="4">
        <v>616353786449</v>
      </c>
      <c r="Q84" s="4">
        <v>62988894960</v>
      </c>
      <c r="S84" s="4"/>
      <c r="T84" s="4"/>
    </row>
    <row r="85" spans="1:20" x14ac:dyDescent="0.5">
      <c r="A85" s="2" t="s">
        <v>53</v>
      </c>
      <c r="C85" s="4">
        <v>0</v>
      </c>
      <c r="E85" s="4">
        <v>0</v>
      </c>
      <c r="G85" s="4">
        <v>0</v>
      </c>
      <c r="I85" s="4">
        <v>0</v>
      </c>
      <c r="K85" s="4">
        <v>72100000</v>
      </c>
      <c r="M85" s="4">
        <v>409958148600</v>
      </c>
      <c r="O85" s="4">
        <v>537532537513</v>
      </c>
      <c r="Q85" s="4">
        <v>-127574388913</v>
      </c>
      <c r="S85" s="4"/>
      <c r="T85" s="4"/>
    </row>
    <row r="86" spans="1:20" x14ac:dyDescent="0.5">
      <c r="A86" s="2" t="s">
        <v>40</v>
      </c>
      <c r="C86" s="4">
        <v>0</v>
      </c>
      <c r="E86" s="4">
        <v>0</v>
      </c>
      <c r="G86" s="4">
        <v>19980638262</v>
      </c>
      <c r="I86" s="4">
        <v>-19980638262</v>
      </c>
      <c r="K86" s="4">
        <v>0</v>
      </c>
      <c r="M86" s="4">
        <v>0</v>
      </c>
      <c r="O86" s="4">
        <v>0</v>
      </c>
      <c r="Q86" s="4">
        <v>0</v>
      </c>
      <c r="S86" s="4"/>
      <c r="T86" s="4"/>
    </row>
    <row r="87" spans="1:20" x14ac:dyDescent="0.5">
      <c r="A87" s="2" t="s">
        <v>41</v>
      </c>
      <c r="C87" s="4">
        <v>0</v>
      </c>
      <c r="E87" s="4">
        <v>0</v>
      </c>
      <c r="G87" s="4">
        <v>35552739606</v>
      </c>
      <c r="I87" s="4">
        <v>-35552739606</v>
      </c>
      <c r="K87" s="4">
        <v>0</v>
      </c>
      <c r="M87" s="4">
        <v>0</v>
      </c>
      <c r="O87" s="4">
        <v>0</v>
      </c>
      <c r="Q87" s="4">
        <v>0</v>
      </c>
      <c r="S87" s="4"/>
      <c r="T87" s="4"/>
    </row>
    <row r="88" spans="1:20" x14ac:dyDescent="0.5">
      <c r="A88" s="2" t="s">
        <v>92</v>
      </c>
      <c r="C88" s="4">
        <v>225100</v>
      </c>
      <c r="E88" s="4">
        <v>0</v>
      </c>
      <c r="G88" s="4">
        <v>270513684705</v>
      </c>
      <c r="I88" s="4">
        <v>270513684705</v>
      </c>
      <c r="K88" s="4">
        <v>0</v>
      </c>
      <c r="M88" s="4">
        <v>0</v>
      </c>
      <c r="O88" s="4">
        <v>0</v>
      </c>
      <c r="Q88" s="4">
        <v>0</v>
      </c>
      <c r="S88" s="4"/>
      <c r="T88" s="4"/>
    </row>
    <row r="89" spans="1:20" x14ac:dyDescent="0.5">
      <c r="A89" s="2" t="s">
        <v>140</v>
      </c>
      <c r="C89" s="4">
        <v>105000</v>
      </c>
      <c r="E89" s="4">
        <v>104323892866</v>
      </c>
      <c r="G89" s="4">
        <v>103910162868</v>
      </c>
      <c r="I89" s="4">
        <v>413729998</v>
      </c>
      <c r="K89" s="4">
        <v>105000</v>
      </c>
      <c r="M89" s="4">
        <v>104323892866</v>
      </c>
      <c r="O89" s="4">
        <v>104123996982</v>
      </c>
      <c r="Q89" s="4">
        <v>199895884</v>
      </c>
      <c r="S89" s="4"/>
      <c r="T89" s="4"/>
    </row>
    <row r="90" spans="1:20" x14ac:dyDescent="0.5">
      <c r="A90" s="2" t="s">
        <v>120</v>
      </c>
      <c r="C90" s="4">
        <v>51330</v>
      </c>
      <c r="E90" s="4">
        <v>48559129762</v>
      </c>
      <c r="G90" s="4">
        <v>47818058905</v>
      </c>
      <c r="I90" s="4">
        <v>741070857</v>
      </c>
      <c r="K90" s="4">
        <v>51330</v>
      </c>
      <c r="M90" s="4">
        <v>48559129762</v>
      </c>
      <c r="O90" s="4">
        <v>40985837230</v>
      </c>
      <c r="Q90" s="4">
        <v>7573292532</v>
      </c>
      <c r="S90" s="4"/>
      <c r="T90" s="4"/>
    </row>
    <row r="91" spans="1:20" x14ac:dyDescent="0.5">
      <c r="A91" s="2" t="s">
        <v>117</v>
      </c>
      <c r="C91" s="4">
        <v>5999</v>
      </c>
      <c r="E91" s="4">
        <v>5723568155</v>
      </c>
      <c r="G91" s="4">
        <v>5639597377</v>
      </c>
      <c r="I91" s="4">
        <v>83970778</v>
      </c>
      <c r="K91" s="4">
        <v>5999</v>
      </c>
      <c r="M91" s="4">
        <v>5723568155</v>
      </c>
      <c r="O91" s="4">
        <v>5292129891</v>
      </c>
      <c r="Q91" s="4">
        <v>431438264</v>
      </c>
      <c r="S91" s="4"/>
      <c r="T91" s="4"/>
    </row>
    <row r="92" spans="1:20" x14ac:dyDescent="0.5">
      <c r="A92" s="2" t="s">
        <v>163</v>
      </c>
      <c r="C92" s="4">
        <v>25000</v>
      </c>
      <c r="E92" s="4">
        <v>24995218795</v>
      </c>
      <c r="G92" s="4">
        <v>24995468749</v>
      </c>
      <c r="I92" s="4">
        <v>-249954</v>
      </c>
      <c r="K92" s="4">
        <v>25000</v>
      </c>
      <c r="M92" s="4">
        <v>24995218795</v>
      </c>
      <c r="O92" s="4">
        <v>24996704829</v>
      </c>
      <c r="Q92" s="4">
        <v>-1486034</v>
      </c>
      <c r="S92" s="4"/>
      <c r="T92" s="4"/>
    </row>
    <row r="93" spans="1:20" x14ac:dyDescent="0.5">
      <c r="A93" s="2" t="s">
        <v>114</v>
      </c>
      <c r="C93" s="4">
        <v>3126</v>
      </c>
      <c r="E93" s="4">
        <v>3076832922</v>
      </c>
      <c r="G93" s="4">
        <v>2989508313</v>
      </c>
      <c r="I93" s="4">
        <v>87324609</v>
      </c>
      <c r="K93" s="4">
        <v>3126</v>
      </c>
      <c r="M93" s="4">
        <v>3076832922</v>
      </c>
      <c r="O93" s="4">
        <v>2665698746</v>
      </c>
      <c r="Q93" s="4">
        <v>411134176</v>
      </c>
      <c r="S93" s="4"/>
      <c r="T93" s="4"/>
    </row>
    <row r="94" spans="1:20" x14ac:dyDescent="0.5">
      <c r="A94" s="2" t="s">
        <v>123</v>
      </c>
      <c r="C94" s="4">
        <v>89380</v>
      </c>
      <c r="E94" s="4">
        <v>83031481015</v>
      </c>
      <c r="G94" s="4">
        <v>81406847134</v>
      </c>
      <c r="I94" s="4">
        <v>1624633881</v>
      </c>
      <c r="K94" s="4">
        <v>89380</v>
      </c>
      <c r="M94" s="4">
        <v>83031481015</v>
      </c>
      <c r="O94" s="4">
        <v>69526734214</v>
      </c>
      <c r="Q94" s="4">
        <v>13504746801</v>
      </c>
      <c r="S94" s="4"/>
      <c r="T94" s="4"/>
    </row>
    <row r="95" spans="1:20" x14ac:dyDescent="0.5">
      <c r="A95" s="2" t="s">
        <v>143</v>
      </c>
      <c r="C95" s="4">
        <v>500000</v>
      </c>
      <c r="E95" s="4">
        <v>497409828125</v>
      </c>
      <c r="G95" s="4">
        <v>499889378625</v>
      </c>
      <c r="I95" s="4">
        <v>-2479550500</v>
      </c>
      <c r="K95" s="4">
        <v>500000</v>
      </c>
      <c r="M95" s="4">
        <v>497409828125</v>
      </c>
      <c r="O95" s="4">
        <v>483320000000</v>
      </c>
      <c r="Q95" s="4">
        <v>14089828125</v>
      </c>
      <c r="S95" s="4"/>
      <c r="T95" s="4"/>
    </row>
    <row r="96" spans="1:20" x14ac:dyDescent="0.5">
      <c r="A96" s="2" t="s">
        <v>146</v>
      </c>
      <c r="C96" s="4">
        <v>800000</v>
      </c>
      <c r="E96" s="4">
        <v>790656667500</v>
      </c>
      <c r="G96" s="4">
        <v>796903907337</v>
      </c>
      <c r="I96" s="4">
        <v>-6247239837</v>
      </c>
      <c r="K96" s="4">
        <v>800000</v>
      </c>
      <c r="M96" s="4">
        <v>790656667500</v>
      </c>
      <c r="O96" s="4">
        <v>772971156250</v>
      </c>
      <c r="Q96" s="4">
        <v>17685511250</v>
      </c>
      <c r="S96" s="4"/>
      <c r="T96" s="4"/>
    </row>
    <row r="97" spans="1:20" x14ac:dyDescent="0.5">
      <c r="A97" s="2" t="s">
        <v>148</v>
      </c>
      <c r="C97" s="4">
        <v>25000</v>
      </c>
      <c r="E97" s="4">
        <v>24620536718</v>
      </c>
      <c r="G97" s="4">
        <v>24120627343</v>
      </c>
      <c r="I97" s="4">
        <v>499909375</v>
      </c>
      <c r="K97" s="4">
        <v>25000</v>
      </c>
      <c r="M97" s="4">
        <v>24620536718</v>
      </c>
      <c r="O97" s="4">
        <v>23754304687</v>
      </c>
      <c r="Q97" s="4">
        <v>866232031</v>
      </c>
      <c r="S97" s="4"/>
      <c r="T97" s="4"/>
    </row>
    <row r="98" spans="1:20" x14ac:dyDescent="0.5">
      <c r="A98" s="2" t="s">
        <v>134</v>
      </c>
      <c r="C98" s="4">
        <v>23124</v>
      </c>
      <c r="E98" s="4">
        <v>19622244103</v>
      </c>
      <c r="G98" s="4">
        <v>19321917787</v>
      </c>
      <c r="I98" s="4">
        <v>300326316</v>
      </c>
      <c r="K98" s="4">
        <v>23124</v>
      </c>
      <c r="M98" s="4">
        <v>19622244103</v>
      </c>
      <c r="O98" s="4">
        <v>17793681112</v>
      </c>
      <c r="Q98" s="4">
        <v>1828562991</v>
      </c>
      <c r="S98" s="4"/>
      <c r="T98" s="4"/>
    </row>
    <row r="99" spans="1:20" x14ac:dyDescent="0.5">
      <c r="A99" s="2" t="s">
        <v>137</v>
      </c>
      <c r="C99" s="4">
        <v>55670</v>
      </c>
      <c r="E99" s="4">
        <v>46855068679</v>
      </c>
      <c r="G99" s="4">
        <v>45972302509</v>
      </c>
      <c r="I99" s="4">
        <v>882766170</v>
      </c>
      <c r="K99" s="4">
        <v>55670</v>
      </c>
      <c r="M99" s="4">
        <v>46855068679</v>
      </c>
      <c r="O99" s="4">
        <v>42361256327</v>
      </c>
      <c r="Q99" s="4">
        <v>4493812352</v>
      </c>
      <c r="S99" s="4"/>
      <c r="T99" s="4"/>
    </row>
    <row r="100" spans="1:20" x14ac:dyDescent="0.5">
      <c r="A100" s="2" t="s">
        <v>131</v>
      </c>
      <c r="C100" s="4">
        <v>12320</v>
      </c>
      <c r="E100" s="4">
        <v>11216681807</v>
      </c>
      <c r="G100" s="4">
        <v>10973282731</v>
      </c>
      <c r="I100" s="4">
        <v>243399076</v>
      </c>
      <c r="K100" s="4">
        <v>12320</v>
      </c>
      <c r="M100" s="4">
        <v>11216681807</v>
      </c>
      <c r="O100" s="4">
        <v>9269883369</v>
      </c>
      <c r="Q100" s="4">
        <v>1946798438</v>
      </c>
      <c r="S100" s="4"/>
      <c r="T100" s="4"/>
    </row>
    <row r="101" spans="1:20" x14ac:dyDescent="0.5">
      <c r="A101" s="2" t="s">
        <v>110</v>
      </c>
      <c r="C101" s="4">
        <v>162728</v>
      </c>
      <c r="E101" s="4">
        <v>116965582624</v>
      </c>
      <c r="G101" s="4">
        <v>114692684502</v>
      </c>
      <c r="I101" s="4">
        <v>2272898122</v>
      </c>
      <c r="K101" s="4">
        <v>162728</v>
      </c>
      <c r="M101" s="4">
        <v>116965582624</v>
      </c>
      <c r="O101" s="4">
        <v>103608382069</v>
      </c>
      <c r="Q101" s="4">
        <v>13357200555</v>
      </c>
      <c r="S101" s="4"/>
      <c r="T101" s="4"/>
    </row>
    <row r="102" spans="1:20" x14ac:dyDescent="0.5">
      <c r="A102" s="2" t="s">
        <v>154</v>
      </c>
      <c r="C102" s="4">
        <v>300500</v>
      </c>
      <c r="E102" s="4">
        <v>291432168343</v>
      </c>
      <c r="G102" s="4">
        <v>310283523785</v>
      </c>
      <c r="I102" s="4">
        <v>-18851355442</v>
      </c>
      <c r="K102" s="4">
        <v>300500</v>
      </c>
      <c r="M102" s="4">
        <v>291432168343</v>
      </c>
      <c r="O102" s="4">
        <v>281113683918</v>
      </c>
      <c r="Q102" s="4">
        <v>10318484425</v>
      </c>
      <c r="S102" s="4"/>
      <c r="T102" s="4"/>
    </row>
    <row r="103" spans="1:20" x14ac:dyDescent="0.5">
      <c r="A103" s="2" t="s">
        <v>126</v>
      </c>
      <c r="C103" s="4">
        <v>400000</v>
      </c>
      <c r="E103" s="4">
        <v>388365595975</v>
      </c>
      <c r="G103" s="4">
        <v>381062919825</v>
      </c>
      <c r="I103" s="4">
        <v>7302676150</v>
      </c>
      <c r="K103" s="4">
        <v>400000</v>
      </c>
      <c r="M103" s="4">
        <v>388365595975</v>
      </c>
      <c r="O103" s="4">
        <v>377863861525</v>
      </c>
      <c r="Q103" s="4">
        <v>10501734450</v>
      </c>
      <c r="S103" s="4"/>
      <c r="T103" s="4"/>
    </row>
    <row r="104" spans="1:20" x14ac:dyDescent="0.5">
      <c r="A104" s="2" t="s">
        <v>129</v>
      </c>
      <c r="C104" s="4">
        <v>300000</v>
      </c>
      <c r="E104" s="4">
        <v>286223112656</v>
      </c>
      <c r="G104" s="4">
        <v>280815093037</v>
      </c>
      <c r="I104" s="4">
        <v>5408019619</v>
      </c>
      <c r="K104" s="4">
        <v>300000</v>
      </c>
      <c r="M104" s="4">
        <v>286223112656</v>
      </c>
      <c r="O104" s="4">
        <v>281233257587</v>
      </c>
      <c r="Q104" s="4">
        <v>4989855069</v>
      </c>
      <c r="S104" s="4"/>
      <c r="T104" s="4"/>
    </row>
    <row r="105" spans="1:20" x14ac:dyDescent="0.5">
      <c r="A105" s="2" t="s">
        <v>160</v>
      </c>
      <c r="C105" s="4">
        <v>0</v>
      </c>
      <c r="E105" s="4">
        <v>0</v>
      </c>
      <c r="G105" s="4">
        <v>0</v>
      </c>
      <c r="I105" s="4">
        <v>0</v>
      </c>
      <c r="K105" s="4">
        <v>50000</v>
      </c>
      <c r="M105" s="4">
        <v>49990887509</v>
      </c>
      <c r="O105" s="4">
        <v>50009012485</v>
      </c>
      <c r="Q105" s="4">
        <v>-18124976</v>
      </c>
      <c r="S105" s="4"/>
      <c r="T105" s="4"/>
    </row>
    <row r="106" spans="1:20" x14ac:dyDescent="0.5">
      <c r="A106" s="2" t="s">
        <v>157</v>
      </c>
      <c r="C106" s="4">
        <v>0</v>
      </c>
      <c r="E106" s="4">
        <v>0</v>
      </c>
      <c r="G106" s="4">
        <v>0</v>
      </c>
      <c r="I106" s="4">
        <v>0</v>
      </c>
      <c r="K106" s="4">
        <v>100000</v>
      </c>
      <c r="M106" s="4">
        <v>94482871875</v>
      </c>
      <c r="O106" s="4">
        <v>94432880937</v>
      </c>
      <c r="Q106" s="4">
        <v>49990938</v>
      </c>
      <c r="S106" s="4"/>
      <c r="T106" s="4"/>
    </row>
    <row r="107" spans="1:20" ht="22.5" thickBot="1" x14ac:dyDescent="0.55000000000000004">
      <c r="E107" s="5">
        <f>SUM(E8:E106)</f>
        <v>25990704609030</v>
      </c>
      <c r="G107" s="5">
        <f>SUM(G8:G106)</f>
        <v>24708171590098</v>
      </c>
      <c r="I107" s="5">
        <f>SUM(I8:I106)</f>
        <v>1823560388342</v>
      </c>
      <c r="M107" s="5">
        <f>SUM(M8:M106)</f>
        <v>26545136517014</v>
      </c>
      <c r="O107" s="5">
        <f>SUM(O8:O106)</f>
        <v>25632851818534</v>
      </c>
      <c r="Q107" s="5">
        <f>SUM(Q8:Q106)</f>
        <v>912284698480</v>
      </c>
    </row>
    <row r="108" spans="1:20" ht="22.5" thickTop="1" x14ac:dyDescent="0.5"/>
    <row r="109" spans="1:20" x14ac:dyDescent="0.5">
      <c r="I109" s="4"/>
    </row>
    <row r="110" spans="1:20" x14ac:dyDescent="0.5">
      <c r="I110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Abbas Akrami</cp:lastModifiedBy>
  <dcterms:created xsi:type="dcterms:W3CDTF">2022-03-27T12:28:15Z</dcterms:created>
  <dcterms:modified xsi:type="dcterms:W3CDTF">2022-03-29T07:49:43Z</dcterms:modified>
</cp:coreProperties>
</file>