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.ghayouri\Desktop\پرتفوی فروردین\"/>
    </mc:Choice>
  </mc:AlternateContent>
  <xr:revisionPtr revIDLastSave="0" documentId="13_ncr:1_{E1B14340-0CDB-4CD4-B945-94710967A2E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تاییدیه" sheetId="16" r:id="rId1"/>
    <sheet name="سهام" sheetId="1" r:id="rId2"/>
    <sheet name="تبعی" sheetId="2" r:id="rId3"/>
    <sheet name="اوراق مشارکت" sheetId="3" r:id="rId4"/>
    <sheet name="سپرده" sheetId="6" r:id="rId5"/>
    <sheet name="جمع درآمدها" sheetId="15" r:id="rId6"/>
    <sheet name="سود اوراق بهادار و سپرده بانکی" sheetId="7" r:id="rId7"/>
    <sheet name="درآمد سود سهام" sheetId="8" r:id="rId8"/>
    <sheet name="درآمد ناشی از تغییر قیمت اوراق" sheetId="9" r:id="rId9"/>
    <sheet name="درآمد ناشی از فروش" sheetId="10" r:id="rId10"/>
    <sheet name="سرمایه‌گذاری در سهام" sheetId="11" r:id="rId11"/>
    <sheet name="سرمایه‌گذاری در اوراق بهادار" sheetId="12" r:id="rId12"/>
    <sheet name="درآمد سپرده بانکی" sheetId="13" r:id="rId13"/>
    <sheet name="سایر درآمدها" sheetId="14" r:id="rId14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U124" i="11" l="1"/>
  <c r="G11" i="15"/>
  <c r="E11" i="15"/>
  <c r="C11" i="15"/>
  <c r="E9" i="15"/>
  <c r="C10" i="15"/>
  <c r="C9" i="15"/>
  <c r="C8" i="15"/>
  <c r="C7" i="15"/>
  <c r="C10" i="14"/>
  <c r="E10" i="14"/>
  <c r="K10" i="13"/>
  <c r="K9" i="13"/>
  <c r="K8" i="13"/>
  <c r="G10" i="13"/>
  <c r="G9" i="13"/>
  <c r="G8" i="13"/>
  <c r="E10" i="13"/>
  <c r="I10" i="13"/>
  <c r="C47" i="12"/>
  <c r="E47" i="12"/>
  <c r="G47" i="12"/>
  <c r="I47" i="12"/>
  <c r="K47" i="12"/>
  <c r="M47" i="12"/>
  <c r="O47" i="12"/>
  <c r="Q47" i="12"/>
  <c r="Q127" i="11"/>
  <c r="S127" i="11"/>
  <c r="O127" i="11"/>
  <c r="M127" i="11"/>
  <c r="G127" i="11"/>
  <c r="I126" i="11"/>
  <c r="I127" i="11"/>
  <c r="K126" i="11"/>
  <c r="E127" i="11"/>
  <c r="C127" i="11"/>
  <c r="S9" i="11"/>
  <c r="S10" i="11"/>
  <c r="S11" i="11"/>
  <c r="S12" i="11"/>
  <c r="S13" i="11"/>
  <c r="S14" i="11"/>
  <c r="S15" i="11"/>
  <c r="S16" i="11"/>
  <c r="S17" i="11"/>
  <c r="S18" i="11"/>
  <c r="S19" i="11"/>
  <c r="S20" i="11"/>
  <c r="S21" i="11"/>
  <c r="S22" i="11"/>
  <c r="S23" i="11"/>
  <c r="S24" i="11"/>
  <c r="S25" i="11"/>
  <c r="S26" i="11"/>
  <c r="S27" i="11"/>
  <c r="S28" i="11"/>
  <c r="S29" i="11"/>
  <c r="S30" i="11"/>
  <c r="S31" i="11"/>
  <c r="S32" i="11"/>
  <c r="S33" i="11"/>
  <c r="S34" i="11"/>
  <c r="S35" i="11"/>
  <c r="S36" i="11"/>
  <c r="S37" i="11"/>
  <c r="S38" i="11"/>
  <c r="S39" i="11"/>
  <c r="S40" i="11"/>
  <c r="S41" i="11"/>
  <c r="S42" i="11"/>
  <c r="S43" i="11"/>
  <c r="S44" i="11"/>
  <c r="S45" i="11"/>
  <c r="S46" i="11"/>
  <c r="S47" i="11"/>
  <c r="S48" i="11"/>
  <c r="S49" i="11"/>
  <c r="S50" i="11"/>
  <c r="S51" i="11"/>
  <c r="S52" i="11"/>
  <c r="S53" i="11"/>
  <c r="S54" i="11"/>
  <c r="S55" i="11"/>
  <c r="S56" i="11"/>
  <c r="S57" i="11"/>
  <c r="S58" i="11"/>
  <c r="S59" i="11"/>
  <c r="S60" i="11"/>
  <c r="S61" i="11"/>
  <c r="S62" i="11"/>
  <c r="S63" i="11"/>
  <c r="S64" i="11"/>
  <c r="S65" i="11"/>
  <c r="S66" i="11"/>
  <c r="S67" i="11"/>
  <c r="S68" i="11"/>
  <c r="S69" i="11"/>
  <c r="S70" i="11"/>
  <c r="S71" i="11"/>
  <c r="S72" i="11"/>
  <c r="S73" i="11"/>
  <c r="S74" i="11"/>
  <c r="S75" i="11"/>
  <c r="S76" i="11"/>
  <c r="S77" i="11"/>
  <c r="S78" i="11"/>
  <c r="S79" i="11"/>
  <c r="S80" i="11"/>
  <c r="S81" i="11"/>
  <c r="S82" i="11"/>
  <c r="S83" i="11"/>
  <c r="S84" i="11"/>
  <c r="S85" i="11"/>
  <c r="S86" i="11"/>
  <c r="S87" i="11"/>
  <c r="S88" i="11"/>
  <c r="S89" i="11"/>
  <c r="S90" i="11"/>
  <c r="S91" i="11"/>
  <c r="S92" i="11"/>
  <c r="S93" i="11"/>
  <c r="S94" i="11"/>
  <c r="S95" i="11"/>
  <c r="S96" i="11"/>
  <c r="S97" i="11"/>
  <c r="S98" i="11"/>
  <c r="S99" i="11"/>
  <c r="S100" i="11"/>
  <c r="S101" i="11"/>
  <c r="S102" i="11"/>
  <c r="S103" i="11"/>
  <c r="S104" i="11"/>
  <c r="S105" i="11"/>
  <c r="S106" i="11"/>
  <c r="S107" i="11"/>
  <c r="S108" i="11"/>
  <c r="S109" i="11"/>
  <c r="S110" i="11"/>
  <c r="S111" i="11"/>
  <c r="S112" i="11"/>
  <c r="S113" i="11"/>
  <c r="S114" i="11"/>
  <c r="S115" i="11"/>
  <c r="S116" i="11"/>
  <c r="S117" i="11"/>
  <c r="S118" i="11"/>
  <c r="S119" i="11"/>
  <c r="S120" i="11"/>
  <c r="S121" i="11"/>
  <c r="S122" i="11"/>
  <c r="S123" i="11"/>
  <c r="S124" i="11"/>
  <c r="S125" i="11"/>
  <c r="S8" i="11"/>
  <c r="I9" i="11"/>
  <c r="I10" i="11"/>
  <c r="I11" i="11"/>
  <c r="I12" i="11"/>
  <c r="I13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I33" i="11"/>
  <c r="I34" i="11"/>
  <c r="I35" i="11"/>
  <c r="I36" i="11"/>
  <c r="I37" i="11"/>
  <c r="I38" i="11"/>
  <c r="I39" i="11"/>
  <c r="I40" i="11"/>
  <c r="I41" i="11"/>
  <c r="I42" i="11"/>
  <c r="I43" i="11"/>
  <c r="I44" i="11"/>
  <c r="I45" i="11"/>
  <c r="I46" i="11"/>
  <c r="I47" i="11"/>
  <c r="I48" i="11"/>
  <c r="I49" i="11"/>
  <c r="I50" i="11"/>
  <c r="I51" i="11"/>
  <c r="I52" i="11"/>
  <c r="I53" i="11"/>
  <c r="I54" i="11"/>
  <c r="I55" i="11"/>
  <c r="I56" i="11"/>
  <c r="I57" i="11"/>
  <c r="I58" i="11"/>
  <c r="I59" i="11"/>
  <c r="I60" i="11"/>
  <c r="I61" i="11"/>
  <c r="I62" i="11"/>
  <c r="I63" i="11"/>
  <c r="I64" i="11"/>
  <c r="I65" i="11"/>
  <c r="I66" i="11"/>
  <c r="I67" i="11"/>
  <c r="I68" i="11"/>
  <c r="I69" i="11"/>
  <c r="I70" i="11"/>
  <c r="I71" i="11"/>
  <c r="I72" i="11"/>
  <c r="I73" i="11"/>
  <c r="I74" i="11"/>
  <c r="I75" i="11"/>
  <c r="I76" i="11"/>
  <c r="I77" i="11"/>
  <c r="I78" i="11"/>
  <c r="I79" i="11"/>
  <c r="I80" i="11"/>
  <c r="I81" i="11"/>
  <c r="I82" i="11"/>
  <c r="I83" i="11"/>
  <c r="I84" i="11"/>
  <c r="I85" i="11"/>
  <c r="I86" i="11"/>
  <c r="I87" i="11"/>
  <c r="I88" i="11"/>
  <c r="I89" i="11"/>
  <c r="I90" i="11"/>
  <c r="I91" i="11"/>
  <c r="I92" i="11"/>
  <c r="I93" i="11"/>
  <c r="I94" i="11"/>
  <c r="I95" i="11"/>
  <c r="I96" i="11"/>
  <c r="I97" i="11"/>
  <c r="I98" i="11"/>
  <c r="I99" i="11"/>
  <c r="I100" i="11"/>
  <c r="I101" i="11"/>
  <c r="I102" i="11"/>
  <c r="I103" i="11"/>
  <c r="I104" i="11"/>
  <c r="I105" i="11"/>
  <c r="I106" i="11"/>
  <c r="I107" i="11"/>
  <c r="I108" i="11"/>
  <c r="I109" i="11"/>
  <c r="I110" i="11"/>
  <c r="I111" i="11"/>
  <c r="I112" i="11"/>
  <c r="I113" i="11"/>
  <c r="I114" i="11"/>
  <c r="I115" i="11"/>
  <c r="I116" i="11"/>
  <c r="I117" i="11"/>
  <c r="I118" i="11"/>
  <c r="I119" i="11"/>
  <c r="I120" i="11"/>
  <c r="I121" i="11"/>
  <c r="I122" i="11"/>
  <c r="I123" i="11"/>
  <c r="I124" i="11"/>
  <c r="I125" i="11"/>
  <c r="I8" i="11"/>
  <c r="F127" i="10"/>
  <c r="F123" i="10"/>
  <c r="Q122" i="10"/>
  <c r="O122" i="10"/>
  <c r="M122" i="10"/>
  <c r="I122" i="10"/>
  <c r="G122" i="10"/>
  <c r="E122" i="10"/>
  <c r="Q9" i="10"/>
  <c r="Q10" i="10"/>
  <c r="Q11" i="10"/>
  <c r="Q12" i="10"/>
  <c r="Q13" i="10"/>
  <c r="Q14" i="10"/>
  <c r="Q15" i="10"/>
  <c r="Q16" i="10"/>
  <c r="Q17" i="10"/>
  <c r="Q18" i="10"/>
  <c r="Q19" i="10"/>
  <c r="Q20" i="10"/>
  <c r="Q21" i="10"/>
  <c r="Q22" i="10"/>
  <c r="Q23" i="10"/>
  <c r="Q24" i="10"/>
  <c r="Q25" i="10"/>
  <c r="Q26" i="10"/>
  <c r="Q27" i="10"/>
  <c r="Q28" i="10"/>
  <c r="Q29" i="10"/>
  <c r="Q30" i="10"/>
  <c r="Q31" i="10"/>
  <c r="Q32" i="10"/>
  <c r="Q33" i="10"/>
  <c r="Q34" i="10"/>
  <c r="Q35" i="10"/>
  <c r="Q36" i="10"/>
  <c r="Q37" i="10"/>
  <c r="Q38" i="10"/>
  <c r="Q39" i="10"/>
  <c r="Q40" i="10"/>
  <c r="Q41" i="10"/>
  <c r="Q42" i="10"/>
  <c r="Q43" i="10"/>
  <c r="Q44" i="10"/>
  <c r="Q45" i="10"/>
  <c r="Q46" i="10"/>
  <c r="Q47" i="10"/>
  <c r="Q48" i="10"/>
  <c r="Q49" i="10"/>
  <c r="Q50" i="10"/>
  <c r="Q51" i="10"/>
  <c r="Q52" i="10"/>
  <c r="Q53" i="10"/>
  <c r="Q54" i="10"/>
  <c r="Q55" i="10"/>
  <c r="Q56" i="10"/>
  <c r="Q57" i="10"/>
  <c r="Q58" i="10"/>
  <c r="Q59" i="10"/>
  <c r="Q60" i="10"/>
  <c r="Q61" i="10"/>
  <c r="Q62" i="10"/>
  <c r="Q63" i="10"/>
  <c r="Q64" i="10"/>
  <c r="Q65" i="10"/>
  <c r="Q66" i="10"/>
  <c r="Q67" i="10"/>
  <c r="Q68" i="10"/>
  <c r="Q69" i="10"/>
  <c r="Q70" i="10"/>
  <c r="Q71" i="10"/>
  <c r="Q72" i="10"/>
  <c r="Q73" i="10"/>
  <c r="Q74" i="10"/>
  <c r="Q75" i="10"/>
  <c r="Q76" i="10"/>
  <c r="Q77" i="10"/>
  <c r="Q78" i="10"/>
  <c r="Q79" i="10"/>
  <c r="Q80" i="10"/>
  <c r="Q81" i="10"/>
  <c r="Q82" i="10"/>
  <c r="Q83" i="10"/>
  <c r="Q84" i="10"/>
  <c r="Q85" i="10"/>
  <c r="Q86" i="10"/>
  <c r="Q87" i="10"/>
  <c r="Q88" i="10"/>
  <c r="Q89" i="10"/>
  <c r="Q90" i="10"/>
  <c r="Q91" i="10"/>
  <c r="Q92" i="10"/>
  <c r="Q93" i="10"/>
  <c r="Q94" i="10"/>
  <c r="Q95" i="10"/>
  <c r="Q96" i="10"/>
  <c r="Q97" i="10"/>
  <c r="Q98" i="10"/>
  <c r="Q99" i="10"/>
  <c r="Q100" i="10"/>
  <c r="Q101" i="10"/>
  <c r="Q102" i="10"/>
  <c r="Q103" i="10"/>
  <c r="Q104" i="10"/>
  <c r="Q105" i="10"/>
  <c r="Q106" i="10"/>
  <c r="Q107" i="10"/>
  <c r="Q108" i="10"/>
  <c r="Q109" i="10"/>
  <c r="Q110" i="10"/>
  <c r="Q111" i="10"/>
  <c r="Q112" i="10"/>
  <c r="Q113" i="10"/>
  <c r="Q114" i="10"/>
  <c r="Q115" i="10"/>
  <c r="Q116" i="10"/>
  <c r="Q117" i="10"/>
  <c r="Q118" i="10"/>
  <c r="Q119" i="10"/>
  <c r="Q120" i="10"/>
  <c r="Q121" i="10"/>
  <c r="Q8" i="10"/>
  <c r="I9" i="10"/>
  <c r="I10" i="10"/>
  <c r="I11" i="10"/>
  <c r="I12" i="10"/>
  <c r="I13" i="10"/>
  <c r="I14" i="10"/>
  <c r="I15" i="10"/>
  <c r="I16" i="10"/>
  <c r="I17" i="10"/>
  <c r="I18" i="10"/>
  <c r="I19" i="10"/>
  <c r="I20" i="10"/>
  <c r="I21" i="10"/>
  <c r="I22" i="10"/>
  <c r="I23" i="10"/>
  <c r="I24" i="10"/>
  <c r="I25" i="10"/>
  <c r="I26" i="10"/>
  <c r="I27" i="10"/>
  <c r="I28" i="10"/>
  <c r="I29" i="10"/>
  <c r="I30" i="10"/>
  <c r="I31" i="10"/>
  <c r="I32" i="10"/>
  <c r="I33" i="10"/>
  <c r="I34" i="10"/>
  <c r="I35" i="10"/>
  <c r="I36" i="10"/>
  <c r="I37" i="10"/>
  <c r="I38" i="10"/>
  <c r="I39" i="10"/>
  <c r="I40" i="10"/>
  <c r="I41" i="10"/>
  <c r="I42" i="10"/>
  <c r="I43" i="10"/>
  <c r="I44" i="10"/>
  <c r="I45" i="10"/>
  <c r="I46" i="10"/>
  <c r="I47" i="10"/>
  <c r="I48" i="10"/>
  <c r="I49" i="10"/>
  <c r="I50" i="10"/>
  <c r="I51" i="10"/>
  <c r="I52" i="10"/>
  <c r="I53" i="10"/>
  <c r="I54" i="10"/>
  <c r="I55" i="10"/>
  <c r="I56" i="10"/>
  <c r="I57" i="10"/>
  <c r="I58" i="10"/>
  <c r="I59" i="10"/>
  <c r="I60" i="10"/>
  <c r="I61" i="10"/>
  <c r="I62" i="10"/>
  <c r="I63" i="10"/>
  <c r="I64" i="10"/>
  <c r="I65" i="10"/>
  <c r="I66" i="10"/>
  <c r="I67" i="10"/>
  <c r="I68" i="10"/>
  <c r="I69" i="10"/>
  <c r="I70" i="10"/>
  <c r="I71" i="10"/>
  <c r="I72" i="10"/>
  <c r="I73" i="10"/>
  <c r="I74" i="10"/>
  <c r="I75" i="10"/>
  <c r="I76" i="10"/>
  <c r="I77" i="10"/>
  <c r="I78" i="10"/>
  <c r="I79" i="10"/>
  <c r="I80" i="10"/>
  <c r="I81" i="10"/>
  <c r="I82" i="10"/>
  <c r="I83" i="10"/>
  <c r="I84" i="10"/>
  <c r="I85" i="10"/>
  <c r="I86" i="10"/>
  <c r="I87" i="10"/>
  <c r="I88" i="10"/>
  <c r="I89" i="10"/>
  <c r="I90" i="10"/>
  <c r="I91" i="10"/>
  <c r="I92" i="10"/>
  <c r="I93" i="10"/>
  <c r="I94" i="10"/>
  <c r="I95" i="10"/>
  <c r="I96" i="10"/>
  <c r="I97" i="10"/>
  <c r="I98" i="10"/>
  <c r="I99" i="10"/>
  <c r="I100" i="10"/>
  <c r="I101" i="10"/>
  <c r="I102" i="10"/>
  <c r="I103" i="10"/>
  <c r="I104" i="10"/>
  <c r="I105" i="10"/>
  <c r="I106" i="10"/>
  <c r="I107" i="10"/>
  <c r="I108" i="10"/>
  <c r="I109" i="10"/>
  <c r="I110" i="10"/>
  <c r="I111" i="10"/>
  <c r="I112" i="10"/>
  <c r="I113" i="10"/>
  <c r="I114" i="10"/>
  <c r="I115" i="10"/>
  <c r="I116" i="10"/>
  <c r="I117" i="10"/>
  <c r="I118" i="10"/>
  <c r="I119" i="10"/>
  <c r="I120" i="10"/>
  <c r="I121" i="10"/>
  <c r="I8" i="10"/>
  <c r="F117" i="9"/>
  <c r="F113" i="9"/>
  <c r="E112" i="9"/>
  <c r="G112" i="9"/>
  <c r="M112" i="9"/>
  <c r="O112" i="9"/>
  <c r="Q9" i="9"/>
  <c r="Q10" i="9"/>
  <c r="Q11" i="9"/>
  <c r="Q12" i="9"/>
  <c r="Q13" i="9"/>
  <c r="Q14" i="9"/>
  <c r="Q15" i="9"/>
  <c r="Q16" i="9"/>
  <c r="Q17" i="9"/>
  <c r="Q18" i="9"/>
  <c r="Q19" i="9"/>
  <c r="Q20" i="9"/>
  <c r="Q21" i="9"/>
  <c r="Q22" i="9"/>
  <c r="Q23" i="9"/>
  <c r="Q24" i="9"/>
  <c r="Q25" i="9"/>
  <c r="Q26" i="9"/>
  <c r="Q27" i="9"/>
  <c r="Q28" i="9"/>
  <c r="Q29" i="9"/>
  <c r="Q30" i="9"/>
  <c r="Q31" i="9"/>
  <c r="Q32" i="9"/>
  <c r="Q33" i="9"/>
  <c r="Q34" i="9"/>
  <c r="Q35" i="9"/>
  <c r="Q36" i="9"/>
  <c r="Q37" i="9"/>
  <c r="Q38" i="9"/>
  <c r="Q39" i="9"/>
  <c r="Q40" i="9"/>
  <c r="Q41" i="9"/>
  <c r="Q42" i="9"/>
  <c r="Q43" i="9"/>
  <c r="Q44" i="9"/>
  <c r="Q45" i="9"/>
  <c r="Q46" i="9"/>
  <c r="Q47" i="9"/>
  <c r="Q48" i="9"/>
  <c r="Q49" i="9"/>
  <c r="Q50" i="9"/>
  <c r="Q51" i="9"/>
  <c r="Q52" i="9"/>
  <c r="Q53" i="9"/>
  <c r="Q54" i="9"/>
  <c r="Q55" i="9"/>
  <c r="Q56" i="9"/>
  <c r="Q57" i="9"/>
  <c r="Q58" i="9"/>
  <c r="Q59" i="9"/>
  <c r="Q60" i="9"/>
  <c r="Q61" i="9"/>
  <c r="Q62" i="9"/>
  <c r="Q63" i="9"/>
  <c r="Q64" i="9"/>
  <c r="Q65" i="9"/>
  <c r="Q66" i="9"/>
  <c r="Q67" i="9"/>
  <c r="Q68" i="9"/>
  <c r="Q69" i="9"/>
  <c r="Q70" i="9"/>
  <c r="Q71" i="9"/>
  <c r="Q72" i="9"/>
  <c r="Q73" i="9"/>
  <c r="Q74" i="9"/>
  <c r="Q75" i="9"/>
  <c r="Q76" i="9"/>
  <c r="Q77" i="9"/>
  <c r="Q78" i="9"/>
  <c r="Q79" i="9"/>
  <c r="Q80" i="9"/>
  <c r="Q81" i="9"/>
  <c r="Q82" i="9"/>
  <c r="Q83" i="9"/>
  <c r="Q84" i="9"/>
  <c r="Q85" i="9"/>
  <c r="Q86" i="9"/>
  <c r="Q87" i="9"/>
  <c r="Q88" i="9"/>
  <c r="Q89" i="9"/>
  <c r="Q90" i="9"/>
  <c r="Q91" i="9"/>
  <c r="Q92" i="9"/>
  <c r="Q93" i="9"/>
  <c r="Q94" i="9"/>
  <c r="Q95" i="9"/>
  <c r="Q96" i="9"/>
  <c r="Q97" i="9"/>
  <c r="Q98" i="9"/>
  <c r="Q99" i="9"/>
  <c r="Q100" i="9"/>
  <c r="Q101" i="9"/>
  <c r="Q102" i="9"/>
  <c r="Q103" i="9"/>
  <c r="Q104" i="9"/>
  <c r="Q105" i="9"/>
  <c r="Q106" i="9"/>
  <c r="Q107" i="9"/>
  <c r="Q108" i="9"/>
  <c r="Q109" i="9"/>
  <c r="Q110" i="9"/>
  <c r="Q111" i="9"/>
  <c r="Q8" i="9"/>
  <c r="I9" i="9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65" i="9"/>
  <c r="I66" i="9"/>
  <c r="I67" i="9"/>
  <c r="I68" i="9"/>
  <c r="I69" i="9"/>
  <c r="I70" i="9"/>
  <c r="I71" i="9"/>
  <c r="I72" i="9"/>
  <c r="I73" i="9"/>
  <c r="I74" i="9"/>
  <c r="I75" i="9"/>
  <c r="I76" i="9"/>
  <c r="I77" i="9"/>
  <c r="I78" i="9"/>
  <c r="I79" i="9"/>
  <c r="I80" i="9"/>
  <c r="I81" i="9"/>
  <c r="I112" i="9" s="1"/>
  <c r="I82" i="9"/>
  <c r="I83" i="9"/>
  <c r="I84" i="9"/>
  <c r="I85" i="9"/>
  <c r="I86" i="9"/>
  <c r="I87" i="9"/>
  <c r="I88" i="9"/>
  <c r="I89" i="9"/>
  <c r="I90" i="9"/>
  <c r="I91" i="9"/>
  <c r="I92" i="9"/>
  <c r="I93" i="9"/>
  <c r="I94" i="9"/>
  <c r="I95" i="9"/>
  <c r="I96" i="9"/>
  <c r="I97" i="9"/>
  <c r="I98" i="9"/>
  <c r="I99" i="9"/>
  <c r="I100" i="9"/>
  <c r="I101" i="9"/>
  <c r="I102" i="9"/>
  <c r="I103" i="9"/>
  <c r="I104" i="9"/>
  <c r="I105" i="9"/>
  <c r="I106" i="9"/>
  <c r="I107" i="9"/>
  <c r="I108" i="9"/>
  <c r="I109" i="9"/>
  <c r="I110" i="9"/>
  <c r="I111" i="9"/>
  <c r="I8" i="9"/>
  <c r="M81" i="8"/>
  <c r="K81" i="8"/>
  <c r="I81" i="8"/>
  <c r="O81" i="8"/>
  <c r="Q81" i="8"/>
  <c r="S81" i="8"/>
  <c r="E8" i="15" l="1"/>
  <c r="E7" i="15"/>
  <c r="E10" i="15"/>
  <c r="U121" i="11"/>
  <c r="U113" i="11"/>
  <c r="U105" i="11"/>
  <c r="U97" i="11"/>
  <c r="U85" i="11"/>
  <c r="U120" i="11"/>
  <c r="U116" i="11"/>
  <c r="U112" i="11"/>
  <c r="U108" i="11"/>
  <c r="U104" i="11"/>
  <c r="U100" i="11"/>
  <c r="U96" i="11"/>
  <c r="U92" i="11"/>
  <c r="U88" i="11"/>
  <c r="U84" i="11"/>
  <c r="U80" i="11"/>
  <c r="U76" i="11"/>
  <c r="U72" i="11"/>
  <c r="U68" i="11"/>
  <c r="U64" i="11"/>
  <c r="U60" i="11"/>
  <c r="U56" i="11"/>
  <c r="U52" i="11"/>
  <c r="U48" i="11"/>
  <c r="U44" i="11"/>
  <c r="U40" i="11"/>
  <c r="U36" i="11"/>
  <c r="U32" i="11"/>
  <c r="U28" i="11"/>
  <c r="U24" i="11"/>
  <c r="U126" i="11"/>
  <c r="U125" i="11"/>
  <c r="U117" i="11"/>
  <c r="U109" i="11"/>
  <c r="U101" i="11"/>
  <c r="U93" i="11"/>
  <c r="U89" i="11"/>
  <c r="U81" i="11"/>
  <c r="U77" i="11"/>
  <c r="U73" i="11"/>
  <c r="U69" i="11"/>
  <c r="U65" i="11"/>
  <c r="U61" i="11"/>
  <c r="U57" i="11"/>
  <c r="U53" i="11"/>
  <c r="U49" i="11"/>
  <c r="U45" i="11"/>
  <c r="U41" i="11"/>
  <c r="U37" i="11"/>
  <c r="U33" i="11"/>
  <c r="U29" i="11"/>
  <c r="U25" i="11"/>
  <c r="U21" i="11"/>
  <c r="U17" i="11"/>
  <c r="U13" i="11"/>
  <c r="U9" i="11"/>
  <c r="U123" i="11"/>
  <c r="U119" i="11"/>
  <c r="U115" i="11"/>
  <c r="U111" i="11"/>
  <c r="U107" i="11"/>
  <c r="U103" i="11"/>
  <c r="U99" i="11"/>
  <c r="U95" i="11"/>
  <c r="U91" i="11"/>
  <c r="U87" i="11"/>
  <c r="U83" i="11"/>
  <c r="U79" i="11"/>
  <c r="U75" i="11"/>
  <c r="U71" i="11"/>
  <c r="U67" i="11"/>
  <c r="U63" i="11"/>
  <c r="U59" i="11"/>
  <c r="U55" i="11"/>
  <c r="U51" i="11"/>
  <c r="U47" i="11"/>
  <c r="U43" i="11"/>
  <c r="U39" i="11"/>
  <c r="U35" i="11"/>
  <c r="U20" i="11"/>
  <c r="U16" i="11"/>
  <c r="U12" i="11"/>
  <c r="U31" i="11"/>
  <c r="U27" i="11"/>
  <c r="U23" i="11"/>
  <c r="U19" i="11"/>
  <c r="U15" i="11"/>
  <c r="U11" i="11"/>
  <c r="U14" i="11"/>
  <c r="U82" i="11"/>
  <c r="U110" i="11"/>
  <c r="U10" i="11"/>
  <c r="U18" i="11"/>
  <c r="U22" i="11"/>
  <c r="U26" i="11"/>
  <c r="U30" i="11"/>
  <c r="U38" i="11"/>
  <c r="U46" i="11"/>
  <c r="U54" i="11"/>
  <c r="U62" i="11"/>
  <c r="U70" i="11"/>
  <c r="U78" i="11"/>
  <c r="U90" i="11"/>
  <c r="U98" i="11"/>
  <c r="U106" i="11"/>
  <c r="U118" i="11"/>
  <c r="U8" i="11"/>
  <c r="U127" i="11" s="1"/>
  <c r="U34" i="11"/>
  <c r="U42" i="11"/>
  <c r="U50" i="11"/>
  <c r="U58" i="11"/>
  <c r="U66" i="11"/>
  <c r="U74" i="11"/>
  <c r="U86" i="11"/>
  <c r="U94" i="11"/>
  <c r="U102" i="11"/>
  <c r="U114" i="11"/>
  <c r="U122" i="11"/>
  <c r="K10" i="11"/>
  <c r="K11" i="11"/>
  <c r="K27" i="11"/>
  <c r="K43" i="11"/>
  <c r="K59" i="11"/>
  <c r="K75" i="11"/>
  <c r="K91" i="11"/>
  <c r="K107" i="11"/>
  <c r="K123" i="11"/>
  <c r="K68" i="11"/>
  <c r="K96" i="11"/>
  <c r="K16" i="11"/>
  <c r="K32" i="11"/>
  <c r="K48" i="11"/>
  <c r="K80" i="11"/>
  <c r="K116" i="11"/>
  <c r="K21" i="11"/>
  <c r="K37" i="11"/>
  <c r="K53" i="11"/>
  <c r="K69" i="11"/>
  <c r="K85" i="11"/>
  <c r="K101" i="11"/>
  <c r="K117" i="11"/>
  <c r="K58" i="11"/>
  <c r="K86" i="11"/>
  <c r="K118" i="11"/>
  <c r="Q112" i="9"/>
  <c r="H26" i="7"/>
  <c r="I22" i="7"/>
  <c r="M22" i="7"/>
  <c r="K22" i="7"/>
  <c r="O22" i="7"/>
  <c r="S22" i="7"/>
  <c r="Q22" i="7"/>
  <c r="S10" i="6"/>
  <c r="Q10" i="6"/>
  <c r="O10" i="6"/>
  <c r="M10" i="6"/>
  <c r="K10" i="6"/>
  <c r="AK28" i="3"/>
  <c r="AI28" i="3"/>
  <c r="AG28" i="3"/>
  <c r="AA28" i="3"/>
  <c r="W28" i="3"/>
  <c r="S28" i="3"/>
  <c r="Q28" i="3"/>
  <c r="Y95" i="1"/>
  <c r="W95" i="1"/>
  <c r="U95" i="1"/>
  <c r="O95" i="1"/>
  <c r="K95" i="1"/>
  <c r="G95" i="1"/>
  <c r="E95" i="1"/>
  <c r="C95" i="1"/>
  <c r="K110" i="11" l="1"/>
  <c r="K82" i="11"/>
  <c r="K14" i="11"/>
  <c r="K113" i="11"/>
  <c r="K97" i="11"/>
  <c r="K81" i="11"/>
  <c r="K65" i="11"/>
  <c r="K49" i="11"/>
  <c r="K33" i="11"/>
  <c r="K17" i="11"/>
  <c r="K108" i="11"/>
  <c r="K72" i="11"/>
  <c r="K44" i="11"/>
  <c r="K28" i="11"/>
  <c r="K120" i="11"/>
  <c r="K92" i="11"/>
  <c r="K60" i="11"/>
  <c r="K119" i="11"/>
  <c r="K103" i="11"/>
  <c r="K87" i="11"/>
  <c r="K71" i="11"/>
  <c r="K55" i="11"/>
  <c r="K39" i="11"/>
  <c r="K23" i="11"/>
  <c r="K122" i="11"/>
  <c r="K90" i="11"/>
  <c r="K54" i="11"/>
  <c r="K38" i="11"/>
  <c r="K22" i="11"/>
  <c r="K124" i="11"/>
  <c r="K102" i="11"/>
  <c r="K74" i="11"/>
  <c r="K125" i="11"/>
  <c r="K109" i="11"/>
  <c r="K93" i="11"/>
  <c r="K77" i="11"/>
  <c r="K61" i="11"/>
  <c r="K45" i="11"/>
  <c r="K29" i="11"/>
  <c r="K13" i="11"/>
  <c r="K100" i="11"/>
  <c r="K64" i="11"/>
  <c r="K40" i="11"/>
  <c r="K24" i="11"/>
  <c r="K112" i="11"/>
  <c r="K84" i="11"/>
  <c r="K52" i="11"/>
  <c r="K115" i="11"/>
  <c r="K99" i="11"/>
  <c r="K83" i="11"/>
  <c r="K67" i="11"/>
  <c r="K51" i="11"/>
  <c r="K35" i="11"/>
  <c r="K19" i="11"/>
  <c r="K114" i="11"/>
  <c r="K78" i="11"/>
  <c r="K50" i="11"/>
  <c r="K34" i="11"/>
  <c r="K18" i="11"/>
  <c r="K98" i="11"/>
  <c r="K62" i="11"/>
  <c r="K42" i="11"/>
  <c r="K26" i="11"/>
  <c r="K8" i="11"/>
  <c r="K94" i="11"/>
  <c r="K66" i="11"/>
  <c r="K121" i="11"/>
  <c r="K105" i="11"/>
  <c r="K89" i="11"/>
  <c r="K73" i="11"/>
  <c r="K57" i="11"/>
  <c r="K41" i="11"/>
  <c r="K25" i="11"/>
  <c r="K9" i="11"/>
  <c r="K88" i="11"/>
  <c r="K56" i="11"/>
  <c r="K36" i="11"/>
  <c r="K20" i="11"/>
  <c r="K104" i="11"/>
  <c r="K76" i="11"/>
  <c r="K12" i="11"/>
  <c r="K111" i="11"/>
  <c r="K95" i="11"/>
  <c r="K79" i="11"/>
  <c r="K63" i="11"/>
  <c r="K47" i="11"/>
  <c r="K31" i="11"/>
  <c r="K15" i="11"/>
  <c r="K106" i="11"/>
  <c r="K70" i="11"/>
  <c r="K46" i="11"/>
  <c r="K30" i="11"/>
  <c r="K127" i="11" l="1"/>
</calcChain>
</file>

<file path=xl/sharedStrings.xml><?xml version="1.0" encoding="utf-8"?>
<sst xmlns="http://schemas.openxmlformats.org/spreadsheetml/2006/main" count="1157" uniqueCount="331">
  <si>
    <t>صندوق سرمایه‌گذاری مشترک پیشرو</t>
  </si>
  <si>
    <t>صورت وضعیت پورتفوی</t>
  </si>
  <si>
    <t>برای ماه منتهی به 1401/01/30</t>
  </si>
  <si>
    <t>نام شرکت</t>
  </si>
  <si>
    <t>1400/12/29</t>
  </si>
  <si>
    <t>تغییرات طی دوره</t>
  </si>
  <si>
    <t>1401/01/30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</si>
  <si>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</si>
  <si>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</si>
  <si>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</si>
  <si>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</si>
  <si>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</si>
  <si>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</si>
  <si>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</si>
  <si>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</si>
  <si>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بانک تجارت</t>
  </si>
  <si>
    <t>بانک صادرات ایران</t>
  </si>
  <si>
    <t>بانک‌ کارآفرین‌</t>
  </si>
  <si>
    <t>بیمه اتکایی امین</t>
  </si>
  <si>
    <t>پالایش نفت بندرعباس</t>
  </si>
  <si>
    <t>پالایش نفت تبریز</t>
  </si>
  <si>
    <t>پالایش نفت تهران</t>
  </si>
  <si>
    <t>پالایش نفت شیراز</t>
  </si>
  <si>
    <t>پتروشیمی امیرکبیر</t>
  </si>
  <si>
    <t>پتروشیمی بوعلی سینا</t>
  </si>
  <si>
    <t>پتروشیمی پارس</t>
  </si>
  <si>
    <t>پتروشیمی پردیس</t>
  </si>
  <si>
    <t>پتروشیمی تندگویان</t>
  </si>
  <si>
    <t>پتروشیمی جم</t>
  </si>
  <si>
    <t>پتروشیمی زاگرس</t>
  </si>
  <si>
    <t>پتروشیمی غدیر</t>
  </si>
  <si>
    <t>پتروشیمی نوری</t>
  </si>
  <si>
    <t>پتروشیمی‌ خارک‌</t>
  </si>
  <si>
    <t>پتروشیمی‌شیراز</t>
  </si>
  <si>
    <t>پخش هجرت</t>
  </si>
  <si>
    <t>پلی پروپیلن جم - جم پیلن</t>
  </si>
  <si>
    <t>پلیمر آریا ساسول</t>
  </si>
  <si>
    <t>تامین سرمایه لوتوس پارسیان</t>
  </si>
  <si>
    <t>تامین سرمایه نوین</t>
  </si>
  <si>
    <t>تایدواترخاورمیانه</t>
  </si>
  <si>
    <t>تراکتورسازی‌ایران‌</t>
  </si>
  <si>
    <t>تمام سکه طرح جدید 0110 صادرات</t>
  </si>
  <si>
    <t>تمام سکه طرح جدید0112سامان</t>
  </si>
  <si>
    <t>تمام سکه طرح جدید0312 رفاه</t>
  </si>
  <si>
    <t>توسعه‌معادن‌وفلزات‌</t>
  </si>
  <si>
    <t>تولیدی و خدمات صنایع نسوز توکا</t>
  </si>
  <si>
    <t>ح . واسپاری ملت</t>
  </si>
  <si>
    <t>ح. شرکت کی بی سی</t>
  </si>
  <si>
    <t>ح.تولیدی وخدمات صنایع نسوزتوکا</t>
  </si>
  <si>
    <t>حفاری شمال</t>
  </si>
  <si>
    <t>داروسازی کاسپین تامین</t>
  </si>
  <si>
    <t>سپنتا</t>
  </si>
  <si>
    <t>سخت آژند</t>
  </si>
  <si>
    <t>سرمایه گذاری تامین اجتماعی</t>
  </si>
  <si>
    <t>سرمایه گذاری صبا تامین</t>
  </si>
  <si>
    <t>سرمایه‌ گذاری‌ پارس‌ توشه‌</t>
  </si>
  <si>
    <t>سرمایه‌گذاری‌ سپه‌</t>
  </si>
  <si>
    <t>سرمایه‌گذاری‌ صنعت‌ نفت‌</t>
  </si>
  <si>
    <t>سرمایه‌گذاری‌توکافولاد(هلدینگ</t>
  </si>
  <si>
    <t>سرمایه‌گذاری‌صندوق‌بازنشستگی‌</t>
  </si>
  <si>
    <t>سرمایه‌گذاری‌غدیر(هلدینگ‌</t>
  </si>
  <si>
    <t>سیمان‌ارومیه‌</t>
  </si>
  <si>
    <t>سیمان‌هگمتان‌</t>
  </si>
  <si>
    <t>شرکت آهن و فولاد ارفع</t>
  </si>
  <si>
    <t>شرکت ارتباطات سیار ایران</t>
  </si>
  <si>
    <t>شرکت کی بی سی</t>
  </si>
  <si>
    <t>شیرپاستوریزه پگاه گیلان</t>
  </si>
  <si>
    <t>صنایع پتروشیمی خلیج فارس</t>
  </si>
  <si>
    <t>صنایع پتروشیمی کرمانشاه</t>
  </si>
  <si>
    <t>صنعتی دوده فام</t>
  </si>
  <si>
    <t>فجر انرژی خلیج فارس</t>
  </si>
  <si>
    <t>فرآورده‌های‌نسوزآذر</t>
  </si>
  <si>
    <t>فروسیلیس‌ ایران‌</t>
  </si>
  <si>
    <t>فولاد  خوزستان</t>
  </si>
  <si>
    <t>فولاد امیرکبیرکاشان</t>
  </si>
  <si>
    <t>فولاد خراسان</t>
  </si>
  <si>
    <t>فولاد مبارکه اصفهان</t>
  </si>
  <si>
    <t>فولاد کاوه جنوب کیش</t>
  </si>
  <si>
    <t>گ.س.وت.ص.پتروشیمی خلیج فارس</t>
  </si>
  <si>
    <t>گروه مدیریت سرمایه گذاری امید</t>
  </si>
  <si>
    <t>گسترش نفت و گاز پارسیان</t>
  </si>
  <si>
    <t>م .صنایع و معادن احیاء سپاهان</t>
  </si>
  <si>
    <t>مبین انرژی خلیج فارس</t>
  </si>
  <si>
    <t>مخابرات ایران</t>
  </si>
  <si>
    <t>مدیریت صنعت شوینده ت.ص.بهشهر</t>
  </si>
  <si>
    <t>معدنی‌وصنعتی‌چادرملو</t>
  </si>
  <si>
    <t>ملی‌ صنایع‌ مس‌ ایران‌</t>
  </si>
  <si>
    <t>نفت ایرانول</t>
  </si>
  <si>
    <t>نفت پاسارگاد</t>
  </si>
  <si>
    <t>نیروترانس‌</t>
  </si>
  <si>
    <t>کارخانجات‌داروپخش‌</t>
  </si>
  <si>
    <t>کالسیمین‌</t>
  </si>
  <si>
    <t>کشتیرانی جمهوری اسلامی ایران</t>
  </si>
  <si>
    <t>کویر تایر</t>
  </si>
  <si>
    <t>سیمان ساوه</t>
  </si>
  <si>
    <t>سیمان‌ کرمان‌</t>
  </si>
  <si>
    <t>سیمان‌مازندران‌</t>
  </si>
  <si>
    <t>صندوق سکه طلای مفید</t>
  </si>
  <si>
    <t>ح . سرمایه گذاری صبا تامین</t>
  </si>
  <si>
    <t>واسپاری ملت</t>
  </si>
  <si>
    <t>سیمان خوزستان</t>
  </si>
  <si>
    <t>تعداد اوراق تبعی</t>
  </si>
  <si>
    <t>قیمت اعمال</t>
  </si>
  <si>
    <t>تاریخ اعمال</t>
  </si>
  <si>
    <t>نرخ موثر</t>
  </si>
  <si>
    <t>اختیارف ت فارس11832-1401/04/12</t>
  </si>
  <si>
    <t>1401/04/12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</si>
  <si>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</si>
  <si>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</si>
  <si>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</si>
  <si>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</si>
  <si>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</si>
  <si>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</si>
  <si>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</si>
  <si>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</si>
  <si>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اسنادخزانه-م10بودجه99-020807</t>
  </si>
  <si>
    <t>بله</t>
  </si>
  <si>
    <t>1399/11/21</t>
  </si>
  <si>
    <t>1402/08/07</t>
  </si>
  <si>
    <t>اسنادخزانه-م13بودجه98-010219</t>
  </si>
  <si>
    <t>1398/09/06</t>
  </si>
  <si>
    <t>1401/02/19</t>
  </si>
  <si>
    <t>اسنادخزانه-م14بودجه98-010318</t>
  </si>
  <si>
    <t>1398/08/11</t>
  </si>
  <si>
    <t>1401/03/18</t>
  </si>
  <si>
    <t>اسنادخزانه-م15بودجه98-010406</t>
  </si>
  <si>
    <t>1398/07/13</t>
  </si>
  <si>
    <t>1401/04/13</t>
  </si>
  <si>
    <t>اسنادخزانه-م17بودجه98-010512</t>
  </si>
  <si>
    <t>1398/11/07</t>
  </si>
  <si>
    <t>1401/05/12</t>
  </si>
  <si>
    <t>اسنادخزانه-م17بودجه99-010226</t>
  </si>
  <si>
    <t>1400/01/14</t>
  </si>
  <si>
    <t>1401/02/26</t>
  </si>
  <si>
    <t>اسنادخزانه-م18بودجه99-010323</t>
  </si>
  <si>
    <t>1401/03/23</t>
  </si>
  <si>
    <t>اسنادخزانه-م1بودجه99-010621</t>
  </si>
  <si>
    <t>1399/09/01</t>
  </si>
  <si>
    <t>1401/06/21</t>
  </si>
  <si>
    <t>اسنادخزانه-م2بودجه99-011019</t>
  </si>
  <si>
    <t>1399/06/19</t>
  </si>
  <si>
    <t>1401/10/19</t>
  </si>
  <si>
    <t>اسنادخزانه-م3بودجه99-011110</t>
  </si>
  <si>
    <t>1399/06/22</t>
  </si>
  <si>
    <t>1401/11/10</t>
  </si>
  <si>
    <t>صکوک اجاره مخابرات-3 ماهه 16%</t>
  </si>
  <si>
    <t>1397/02/30</t>
  </si>
  <si>
    <t>1401/02/30</t>
  </si>
  <si>
    <t>مرابحه عام دولت3-ش.خ 0103</t>
  </si>
  <si>
    <t>1399/04/03</t>
  </si>
  <si>
    <t>1401/03/03</t>
  </si>
  <si>
    <t>مرابحه عام دولت3-ش.خ 0104</t>
  </si>
  <si>
    <t>1401/04/03</t>
  </si>
  <si>
    <t>مرابحه عام دولت4-ش.خ 0107</t>
  </si>
  <si>
    <t>1399/05/21</t>
  </si>
  <si>
    <t>1401/07/21</t>
  </si>
  <si>
    <t>مرابحه عام دولت70-ش.خ0112</t>
  </si>
  <si>
    <t>1399/11/07</t>
  </si>
  <si>
    <t>1401/12/07</t>
  </si>
  <si>
    <t>مرابحه عام دولت86-ش.خ020404</t>
  </si>
  <si>
    <t>1400/03/04</t>
  </si>
  <si>
    <t>1402/04/04</t>
  </si>
  <si>
    <t>مرابحه عام دولتی64-ش.خ0111</t>
  </si>
  <si>
    <t>1399/10/09</t>
  </si>
  <si>
    <t>1401/11/09</t>
  </si>
  <si>
    <t>منفعت دولت5-ش.خاص کاردان0108</t>
  </si>
  <si>
    <t>1398/08/18</t>
  </si>
  <si>
    <t>1401/08/18</t>
  </si>
  <si>
    <t>منفعت دولت5-ش.خاص کاریزما0108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</si>
  <si>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</si>
  <si>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</si>
  <si>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</si>
  <si>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</si>
  <si>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</si>
  <si>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</si>
  <si>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</si>
  <si>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</si>
  <si>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</si>
  <si>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ملت باجه کارگزاری مفید</t>
  </si>
  <si>
    <t>5802352684</t>
  </si>
  <si>
    <t>سپرده کوتاه مدت</t>
  </si>
  <si>
    <t>1395/07/14</t>
  </si>
  <si>
    <t>بانک پاسارگاد هفت تیر</t>
  </si>
  <si>
    <t>207-8100-15666666-1</t>
  </si>
  <si>
    <t>1399/03/18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</si>
  <si>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</si>
  <si>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</si>
  <si>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</si>
  <si>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</si>
  <si>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</si>
  <si>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</si>
  <si>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</si>
  <si>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</si>
  <si>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</si>
  <si>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>مرابحه عام دولت4-ش.خ 0009</t>
  </si>
  <si>
    <t>1400/09/12</t>
  </si>
  <si>
    <t>مرابحه عام دولت3-ش.خ 0005</t>
  </si>
  <si>
    <t>1400/05/24</t>
  </si>
  <si>
    <t>اجاره تامین اجتماعی-سپهر000523</t>
  </si>
  <si>
    <t>1400/05/23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</si>
  <si>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</si>
  <si>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</si>
  <si>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</si>
  <si>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</si>
  <si>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</si>
  <si>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</si>
  <si>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1400/04/19</t>
  </si>
  <si>
    <t>1400/03/17</t>
  </si>
  <si>
    <t>1400/08/15</t>
  </si>
  <si>
    <t>1400/04/26</t>
  </si>
  <si>
    <t>1400/11/25</t>
  </si>
  <si>
    <t>1400/04/24</t>
  </si>
  <si>
    <t>1400/04/31</t>
  </si>
  <si>
    <t>1400/12/23</t>
  </si>
  <si>
    <t>1400/04/29</t>
  </si>
  <si>
    <t>1400/03/18</t>
  </si>
  <si>
    <t>1400/07/17</t>
  </si>
  <si>
    <t>1400/04/14</t>
  </si>
  <si>
    <t>1400/03/29</t>
  </si>
  <si>
    <t>1400/03/26</t>
  </si>
  <si>
    <t>1400/02/30</t>
  </si>
  <si>
    <t>سیمان‌غرب‌</t>
  </si>
  <si>
    <t>1400/02/18</t>
  </si>
  <si>
    <t>1400/02/13</t>
  </si>
  <si>
    <t>1400/04/10</t>
  </si>
  <si>
    <t>1400/04/12</t>
  </si>
  <si>
    <t>معدنی و صنعتی گل گهر</t>
  </si>
  <si>
    <t>1400/05/11</t>
  </si>
  <si>
    <t>1400/04/09</t>
  </si>
  <si>
    <t>1400/04/28</t>
  </si>
  <si>
    <t>1400/08/06</t>
  </si>
  <si>
    <t>1400/04/15</t>
  </si>
  <si>
    <t>1400/03/08</t>
  </si>
  <si>
    <t>1400/10/06</t>
  </si>
  <si>
    <t>1400/10/29</t>
  </si>
  <si>
    <t>1400/04/27</t>
  </si>
  <si>
    <t>1400/07/25</t>
  </si>
  <si>
    <t>1400/03/30</t>
  </si>
  <si>
    <t>1400/02/12</t>
  </si>
  <si>
    <t>1400/02/29</t>
  </si>
  <si>
    <t>1400/03/23</t>
  </si>
  <si>
    <t>1400/07/27</t>
  </si>
  <si>
    <t>1400/04/23</t>
  </si>
  <si>
    <t>دریایی و کشتیرانی خط دریابندر</t>
  </si>
  <si>
    <t>1400/03/12</t>
  </si>
  <si>
    <t>1400/04/22</t>
  </si>
  <si>
    <t>1400/12/11</t>
  </si>
  <si>
    <t>1400/02/28</t>
  </si>
  <si>
    <t>1400/05/20</t>
  </si>
  <si>
    <t>1400/12/26</t>
  </si>
  <si>
    <t>1400/03/11</t>
  </si>
  <si>
    <t>1400/04/20</t>
  </si>
  <si>
    <t>1400/02/20</t>
  </si>
  <si>
    <t>1400/12/18</t>
  </si>
  <si>
    <t>1400/02/25</t>
  </si>
  <si>
    <t>رایان هم افزا</t>
  </si>
  <si>
    <t>1400/03/25</t>
  </si>
  <si>
    <t>1400/06/20</t>
  </si>
  <si>
    <t>سپید ماکیان</t>
  </si>
  <si>
    <t>1400/04/07</t>
  </si>
  <si>
    <t>تولید و توسعه سرب روی ایرانیان</t>
  </si>
  <si>
    <t>1400/04/06</t>
  </si>
  <si>
    <t>لیزینگ کارآفرین</t>
  </si>
  <si>
    <t>1400/10/30</t>
  </si>
  <si>
    <t>بهای فروش</t>
  </si>
  <si>
    <t>ارزش دفتری</t>
  </si>
  <si>
    <t>سود و زیان ناشی از تغییر قیمت</t>
  </si>
  <si>
    <t>سود و زیان ناشی از فروش</t>
  </si>
  <si>
    <t>محصولات کاغذی لطیف</t>
  </si>
  <si>
    <t>ریل پرداز نو آفرین</t>
  </si>
  <si>
    <t>ح.سرمایه گذاری صندوق بازنشستگی</t>
  </si>
  <si>
    <t>ح . تامین سرمایه لوتوس پارسیان</t>
  </si>
  <si>
    <t>ح . توسعه‌معادن‌وفلزات‌</t>
  </si>
  <si>
    <t>ح . معدنی و صنعتی گل گهر</t>
  </si>
  <si>
    <t>بانک  پاسارگاد</t>
  </si>
  <si>
    <t>توسعه سامانه ی نرم افزاری نگین</t>
  </si>
  <si>
    <t>ح. کویر تایر</t>
  </si>
  <si>
    <t>صنعت غذایی کورش</t>
  </si>
  <si>
    <t>گ.مدیریت ارزش سرمایه ص ب کشوری</t>
  </si>
  <si>
    <t>س. و خدمات مدیریت صند. ب کشوری</t>
  </si>
  <si>
    <t>تمام سکه طرح جدید0012رفاه</t>
  </si>
  <si>
    <t>تمام سکه طرح جدید0012صادرات</t>
  </si>
  <si>
    <t>سرمایه گذاری هامون صبا</t>
  </si>
  <si>
    <t>غلتک سازان سپاهان</t>
  </si>
  <si>
    <t>گسترش صنایع روی ایرانیان</t>
  </si>
  <si>
    <t>پالایش نفت اصفهان</t>
  </si>
  <si>
    <t>ح . فجر انرژی خلیج فارس</t>
  </si>
  <si>
    <t>لیزینگ پارسیان</t>
  </si>
  <si>
    <t>شرکت بیمه اتکایی امین</t>
  </si>
  <si>
    <t>ح . بیمه اتکایی امین</t>
  </si>
  <si>
    <t>زغال سنگ پروده طبس</t>
  </si>
  <si>
    <t>آریان کیمیا تک</t>
  </si>
  <si>
    <t>اوراق سلف موازی ورق گرم فولاد</t>
  </si>
  <si>
    <t>اوراق سلف ورق گرم فولاد اصفهان</t>
  </si>
  <si>
    <t>اسنادخزانه-م13بودجه97-000518</t>
  </si>
  <si>
    <t>اسنادخزانه-م18بودجه97-000525</t>
  </si>
  <si>
    <t>اسنادخزانه-م11بودجه98-001013</t>
  </si>
  <si>
    <t>اسنادخزانه-م21بودجه97-000728</t>
  </si>
  <si>
    <t>اسنادخزانه-م12بودجه98-001111</t>
  </si>
  <si>
    <t>اسنادخزانه-م9بودجه98-000923</t>
  </si>
  <si>
    <t>اسنادخزانه-م8بودجه98-000817</t>
  </si>
  <si>
    <t>اسنادخزانه-م20بودجه97-000324</t>
  </si>
  <si>
    <t>اسنادخزانه-م7بودجه98-000719</t>
  </si>
  <si>
    <t>اسنادخزانه-م6بودجه98-000519</t>
  </si>
  <si>
    <t>اسنادخزانه-م23بودجه97-000824</t>
  </si>
  <si>
    <t>اسنادخزانه-م5بودجه98-000422</t>
  </si>
  <si>
    <t>اسنادخزانه-م10بودجه98-001006</t>
  </si>
  <si>
    <t>اسنادخزانه-م22بودجه97-000428</t>
  </si>
  <si>
    <t>اسنادخزانه-م4بودجه98-000421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</si>
  <si>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</si>
  <si>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</si>
  <si>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</si>
  <si>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</si>
  <si>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</si>
  <si>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</si>
  <si>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</si>
  <si>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</si>
  <si>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</si>
  <si>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</si>
  <si>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</si>
  <si>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سایر درآمدها برای تنزیل سود سهام</t>
  </si>
  <si>
    <t>سرمایه‌گذاری در سهام</t>
  </si>
  <si>
    <t>سرمایه‌گذاری در اوراق بهادار</t>
  </si>
  <si>
    <t>درآمد سپرده بانکی</t>
  </si>
  <si>
    <t>1401/01/01</t>
  </si>
  <si>
    <t>-</t>
  </si>
  <si>
    <t>سایر</t>
  </si>
  <si>
    <t xml:space="preserve"> سایر درآمدهای تنزیل سود بانک</t>
  </si>
  <si>
    <t xml:space="preserve">از ابتدای سال مالی </t>
  </si>
  <si>
    <t>تا پایان ماه</t>
  </si>
  <si>
    <t>سایر درآمد ها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</si>
</sst>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name val="Calibri"/>
    </font>
    <font>
      <sz val="11"/>
      <name val="Calibri"/>
    </font>
    <font>
      <sz val="16"/>
      <name val="B Mitra"/>
      <charset val="178"/>
    </font>
    <font>
      <b/>
      <sz val="16"/>
      <color rgb="FF000000"/>
      <name val="B Mitra"/>
      <charset val="178"/>
    </font>
    <font>
      <sz val="18"/>
      <name val="B Mitra"/>
      <charset val="178"/>
    </font>
    <font>
      <sz val="16"/>
      <color rgb="FF000000"/>
      <name val="B Mitra"/>
      <charset val="17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0" applyFont="1"/>
    <xf numFmtId="3" fontId="2" fillId="0" borderId="0" xfId="0" applyNumberFormat="1" applyFont="1"/>
    <xf numFmtId="0" fontId="2" fillId="0" borderId="0" xfId="0" applyFont="1" applyAlignment="1">
      <alignment horizontal="center"/>
    </xf>
    <xf numFmtId="3" fontId="2" fillId="0" borderId="2" xfId="0" applyNumberFormat="1" applyFont="1" applyBorder="1"/>
    <xf numFmtId="3" fontId="2" fillId="0" borderId="0" xfId="0" applyNumberFormat="1" applyFont="1" applyAlignment="1">
      <alignment horizontal="center"/>
    </xf>
    <xf numFmtId="37" fontId="2" fillId="0" borderId="0" xfId="0" applyNumberFormat="1" applyFont="1" applyAlignment="1">
      <alignment horizontal="center"/>
    </xf>
    <xf numFmtId="3" fontId="2" fillId="0" borderId="2" xfId="0" applyNumberFormat="1" applyFont="1" applyBorder="1" applyAlignment="1">
      <alignment horizontal="center"/>
    </xf>
    <xf numFmtId="10" fontId="2" fillId="0" borderId="0" xfId="1" applyNumberFormat="1" applyFont="1" applyAlignment="1">
      <alignment horizontal="center"/>
    </xf>
    <xf numFmtId="10" fontId="2" fillId="0" borderId="2" xfId="1" applyNumberFormat="1" applyFont="1" applyBorder="1" applyAlignment="1">
      <alignment horizontal="center"/>
    </xf>
    <xf numFmtId="37" fontId="2" fillId="0" borderId="0" xfId="0" applyNumberFormat="1" applyFont="1"/>
    <xf numFmtId="37" fontId="2" fillId="0" borderId="2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10" fontId="2" fillId="0" borderId="0" xfId="0" applyNumberFormat="1" applyFont="1" applyAlignment="1">
      <alignment horizontal="center"/>
    </xf>
    <xf numFmtId="10" fontId="2" fillId="0" borderId="2" xfId="0" applyNumberFormat="1" applyFont="1" applyBorder="1" applyAlignment="1">
      <alignment horizontal="center"/>
    </xf>
    <xf numFmtId="0" fontId="2" fillId="0" borderId="0" xfId="0" applyFont="1" applyFill="1"/>
    <xf numFmtId="3" fontId="2" fillId="0" borderId="0" xfId="0" applyNumberFormat="1" applyFont="1" applyFill="1"/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10</xdr:col>
          <xdr:colOff>228600</xdr:colOff>
          <xdr:row>32</xdr:row>
          <xdr:rowOff>9525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5169F838-273D-45EB-91D3-CE914762EA3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4F9047-6F86-438C-BB59-2F299BE5BADD}">
  <dimension ref="A1"/>
  <sheetViews>
    <sheetView rightToLeft="1" tabSelected="1" workbookViewId="0"/>
  </sheetViews>
  <sheetFormatPr defaultRowHeight="15"/>
  <sheetData/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1025" r:id="rId4">
          <objectPr defaultSiz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10</xdr:col>
                <xdr:colOff>228600</xdr:colOff>
                <xdr:row>32</xdr:row>
                <xdr:rowOff>9525</xdr:rowOff>
              </to>
            </anchor>
          </objectPr>
        </oleObject>
      </mc:Choice>
      <mc:Fallback>
        <oleObject progId="Document" shapeId="1025" r:id="rId4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Q128"/>
  <sheetViews>
    <sheetView rightToLeft="1" topLeftCell="A70" workbookViewId="0">
      <selection activeCell="G123" sqref="G123:S128"/>
    </sheetView>
  </sheetViews>
  <sheetFormatPr defaultRowHeight="24"/>
  <cols>
    <col min="1" max="1" width="36.42578125" style="1" customWidth="1"/>
    <col min="2" max="2" width="1" style="1" customWidth="1"/>
    <col min="3" max="3" width="13.85546875" style="1" bestFit="1" customWidth="1"/>
    <col min="4" max="4" width="1" style="1" customWidth="1"/>
    <col min="5" max="5" width="22.7109375" style="1" bestFit="1" customWidth="1"/>
    <col min="6" max="6" width="1" style="1" customWidth="1"/>
    <col min="7" max="7" width="22.42578125" style="1" bestFit="1" customWidth="1"/>
    <col min="8" max="8" width="1" style="1" customWidth="1"/>
    <col min="9" max="9" width="34.140625" style="1" bestFit="1" customWidth="1"/>
    <col min="10" max="10" width="1" style="1" customWidth="1"/>
    <col min="11" max="11" width="15.42578125" style="1" bestFit="1" customWidth="1"/>
    <col min="12" max="12" width="1" style="1" customWidth="1"/>
    <col min="13" max="13" width="22.7109375" style="1" bestFit="1" customWidth="1"/>
    <col min="14" max="14" width="1" style="1" customWidth="1"/>
    <col min="15" max="15" width="22.7109375" style="1" bestFit="1" customWidth="1"/>
    <col min="16" max="16" width="1" style="1" customWidth="1"/>
    <col min="17" max="17" width="34.1406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4.75">
      <c r="A2" s="20" t="s">
        <v>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</row>
    <row r="3" spans="1:17" ht="24.75">
      <c r="A3" s="20" t="s">
        <v>185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</row>
    <row r="4" spans="1:17" ht="24.75">
      <c r="A4" s="20" t="s">
        <v>2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</row>
    <row r="6" spans="1:17" ht="24.75">
      <c r="A6" s="18" t="s">
        <v>3</v>
      </c>
      <c r="C6" s="19" t="s">
        <v>187</v>
      </c>
      <c r="D6" s="19" t="s">
        <v>187</v>
      </c>
      <c r="E6" s="19" t="s">
        <v>187</v>
      </c>
      <c r="F6" s="19" t="s">
        <v>187</v>
      </c>
      <c r="G6" s="19" t="s">
        <v>187</v>
      </c>
      <c r="H6" s="19" t="s">
        <v>187</v>
      </c>
      <c r="I6" s="19" t="s">
        <v>187</v>
      </c>
      <c r="K6" s="19" t="s">
        <v>188</v>
      </c>
      <c r="L6" s="19" t="s">
        <v>188</v>
      </c>
      <c r="M6" s="19" t="s">
        <v>188</v>
      </c>
      <c r="N6" s="19" t="s">
        <v>188</v>
      </c>
      <c r="O6" s="19" t="s">
        <v>188</v>
      </c>
      <c r="P6" s="19" t="s">
        <v>188</v>
      </c>
      <c r="Q6" s="19" t="s">
        <v>188</v>
      </c>
    </row>
    <row r="7" spans="1:17" ht="24.75">
      <c r="A7" s="19" t="s">
        <v>3</v>
      </c>
      <c r="C7" s="19" t="s">
        <v>7</v>
      </c>
      <c r="E7" s="19" t="s">
        <v>264</v>
      </c>
      <c r="G7" s="19" t="s">
        <v>265</v>
      </c>
      <c r="I7" s="19" t="s">
        <v>267</v>
      </c>
      <c r="K7" s="19" t="s">
        <v>7</v>
      </c>
      <c r="M7" s="19" t="s">
        <v>264</v>
      </c>
      <c r="O7" s="19" t="s">
        <v>265</v>
      </c>
      <c r="Q7" s="19" t="s">
        <v>267</v>
      </c>
    </row>
    <row r="8" spans="1:17">
      <c r="A8" s="1" t="s">
        <v>48</v>
      </c>
      <c r="C8" s="6">
        <v>3712533</v>
      </c>
      <c r="D8" s="6"/>
      <c r="E8" s="6">
        <v>8759530154</v>
      </c>
      <c r="F8" s="6"/>
      <c r="G8" s="6">
        <v>8759530154</v>
      </c>
      <c r="H8" s="6"/>
      <c r="I8" s="6">
        <f>E8-G8</f>
        <v>0</v>
      </c>
      <c r="J8" s="6"/>
      <c r="K8" s="6">
        <v>3712533</v>
      </c>
      <c r="L8" s="6"/>
      <c r="M8" s="6">
        <v>8759530154</v>
      </c>
      <c r="N8" s="6"/>
      <c r="O8" s="6">
        <v>8759530154</v>
      </c>
      <c r="P8" s="6"/>
      <c r="Q8" s="6">
        <f>M8-O8</f>
        <v>0</v>
      </c>
    </row>
    <row r="9" spans="1:17">
      <c r="A9" s="1" t="s">
        <v>47</v>
      </c>
      <c r="C9" s="6">
        <v>1073549</v>
      </c>
      <c r="D9" s="6"/>
      <c r="E9" s="6">
        <v>19349647176</v>
      </c>
      <c r="F9" s="6"/>
      <c r="G9" s="6">
        <v>19349647176</v>
      </c>
      <c r="H9" s="6"/>
      <c r="I9" s="6">
        <f t="shared" ref="I9:I72" si="0">E9-G9</f>
        <v>0</v>
      </c>
      <c r="J9" s="6"/>
      <c r="K9" s="6">
        <v>1073549</v>
      </c>
      <c r="L9" s="6"/>
      <c r="M9" s="6">
        <v>19349647176</v>
      </c>
      <c r="N9" s="6"/>
      <c r="O9" s="6">
        <v>19349647176</v>
      </c>
      <c r="P9" s="6"/>
      <c r="Q9" s="6">
        <f t="shared" ref="Q9:Q72" si="1">M9-O9</f>
        <v>0</v>
      </c>
    </row>
    <row r="10" spans="1:17">
      <c r="A10" s="1" t="s">
        <v>57</v>
      </c>
      <c r="C10" s="6">
        <v>800000</v>
      </c>
      <c r="D10" s="6"/>
      <c r="E10" s="6">
        <v>3495079824</v>
      </c>
      <c r="F10" s="6"/>
      <c r="G10" s="6">
        <v>3999420979</v>
      </c>
      <c r="H10" s="6"/>
      <c r="I10" s="6">
        <f t="shared" si="0"/>
        <v>-504341155</v>
      </c>
      <c r="J10" s="6"/>
      <c r="K10" s="6">
        <v>800000</v>
      </c>
      <c r="L10" s="6"/>
      <c r="M10" s="6">
        <v>3495079824</v>
      </c>
      <c r="N10" s="6"/>
      <c r="O10" s="6">
        <v>3999420979</v>
      </c>
      <c r="P10" s="6"/>
      <c r="Q10" s="6">
        <f t="shared" si="1"/>
        <v>-504341155</v>
      </c>
    </row>
    <row r="11" spans="1:17">
      <c r="A11" s="1" t="s">
        <v>46</v>
      </c>
      <c r="C11" s="6">
        <v>663903</v>
      </c>
      <c r="D11" s="6"/>
      <c r="E11" s="6">
        <v>1548207205</v>
      </c>
      <c r="F11" s="6"/>
      <c r="G11" s="6">
        <v>1548207205</v>
      </c>
      <c r="H11" s="6"/>
      <c r="I11" s="6">
        <f t="shared" si="0"/>
        <v>0</v>
      </c>
      <c r="J11" s="6"/>
      <c r="K11" s="6">
        <v>663903</v>
      </c>
      <c r="L11" s="6"/>
      <c r="M11" s="6">
        <v>1548207205</v>
      </c>
      <c r="N11" s="6"/>
      <c r="O11" s="6">
        <v>1548207205</v>
      </c>
      <c r="P11" s="6"/>
      <c r="Q11" s="6">
        <f t="shared" si="1"/>
        <v>0</v>
      </c>
    </row>
    <row r="12" spans="1:17">
      <c r="A12" s="1" t="s">
        <v>67</v>
      </c>
      <c r="C12" s="6">
        <v>370000</v>
      </c>
      <c r="D12" s="6"/>
      <c r="E12" s="6">
        <v>2650721721</v>
      </c>
      <c r="F12" s="6"/>
      <c r="G12" s="6">
        <v>2630107014</v>
      </c>
      <c r="H12" s="6"/>
      <c r="I12" s="6">
        <f t="shared" si="0"/>
        <v>20614707</v>
      </c>
      <c r="J12" s="6"/>
      <c r="K12" s="6">
        <v>7401638</v>
      </c>
      <c r="L12" s="6"/>
      <c r="M12" s="6">
        <v>79084936031</v>
      </c>
      <c r="N12" s="6"/>
      <c r="O12" s="6">
        <v>87176480182</v>
      </c>
      <c r="P12" s="6"/>
      <c r="Q12" s="6">
        <f t="shared" si="1"/>
        <v>-8091544151</v>
      </c>
    </row>
    <row r="13" spans="1:17">
      <c r="A13" s="1" t="s">
        <v>268</v>
      </c>
      <c r="C13" s="6">
        <v>0</v>
      </c>
      <c r="D13" s="6"/>
      <c r="E13" s="6">
        <v>0</v>
      </c>
      <c r="F13" s="6"/>
      <c r="G13" s="6">
        <v>0</v>
      </c>
      <c r="H13" s="6"/>
      <c r="I13" s="6">
        <f t="shared" si="0"/>
        <v>0</v>
      </c>
      <c r="J13" s="6"/>
      <c r="K13" s="6">
        <v>82124</v>
      </c>
      <c r="L13" s="6"/>
      <c r="M13" s="6">
        <v>4577828976</v>
      </c>
      <c r="N13" s="6"/>
      <c r="O13" s="6">
        <v>2671453483</v>
      </c>
      <c r="P13" s="6"/>
      <c r="Q13" s="6">
        <f t="shared" si="1"/>
        <v>1906375493</v>
      </c>
    </row>
    <row r="14" spans="1:17">
      <c r="A14" s="1" t="s">
        <v>40</v>
      </c>
      <c r="C14" s="6">
        <v>0</v>
      </c>
      <c r="D14" s="6"/>
      <c r="E14" s="6">
        <v>0</v>
      </c>
      <c r="F14" s="6"/>
      <c r="G14" s="6">
        <v>0</v>
      </c>
      <c r="H14" s="6"/>
      <c r="I14" s="6">
        <f t="shared" si="0"/>
        <v>0</v>
      </c>
      <c r="J14" s="6"/>
      <c r="K14" s="6">
        <v>1600000</v>
      </c>
      <c r="L14" s="6"/>
      <c r="M14" s="6">
        <v>50415233955</v>
      </c>
      <c r="N14" s="6"/>
      <c r="O14" s="6">
        <v>45533208615</v>
      </c>
      <c r="P14" s="6"/>
      <c r="Q14" s="6">
        <f t="shared" si="1"/>
        <v>4882025340</v>
      </c>
    </row>
    <row r="15" spans="1:17">
      <c r="A15" s="1" t="s">
        <v>221</v>
      </c>
      <c r="C15" s="6">
        <v>0</v>
      </c>
      <c r="D15" s="6"/>
      <c r="E15" s="6">
        <v>0</v>
      </c>
      <c r="F15" s="6"/>
      <c r="G15" s="6">
        <v>0</v>
      </c>
      <c r="H15" s="6"/>
      <c r="I15" s="6">
        <f t="shared" si="0"/>
        <v>0</v>
      </c>
      <c r="J15" s="6"/>
      <c r="K15" s="6">
        <v>1106440</v>
      </c>
      <c r="L15" s="6"/>
      <c r="M15" s="6">
        <v>24800835707</v>
      </c>
      <c r="N15" s="6"/>
      <c r="O15" s="6">
        <v>40837678602</v>
      </c>
      <c r="P15" s="6"/>
      <c r="Q15" s="6">
        <f t="shared" si="1"/>
        <v>-16036842895</v>
      </c>
    </row>
    <row r="16" spans="1:17">
      <c r="A16" s="1" t="s">
        <v>243</v>
      </c>
      <c r="C16" s="6">
        <v>0</v>
      </c>
      <c r="D16" s="6"/>
      <c r="E16" s="6">
        <v>0</v>
      </c>
      <c r="F16" s="6"/>
      <c r="G16" s="6">
        <v>0</v>
      </c>
      <c r="H16" s="6"/>
      <c r="I16" s="6">
        <f t="shared" si="0"/>
        <v>0</v>
      </c>
      <c r="J16" s="6"/>
      <c r="K16" s="6">
        <v>500000</v>
      </c>
      <c r="L16" s="6"/>
      <c r="M16" s="6">
        <v>15622489864</v>
      </c>
      <c r="N16" s="6"/>
      <c r="O16" s="6">
        <v>16425682200</v>
      </c>
      <c r="P16" s="6"/>
      <c r="Q16" s="6">
        <f t="shared" si="1"/>
        <v>-803192336</v>
      </c>
    </row>
    <row r="17" spans="1:17">
      <c r="A17" s="1" t="s">
        <v>92</v>
      </c>
      <c r="C17" s="6">
        <v>0</v>
      </c>
      <c r="D17" s="6"/>
      <c r="E17" s="6">
        <v>0</v>
      </c>
      <c r="F17" s="6"/>
      <c r="G17" s="6">
        <v>0</v>
      </c>
      <c r="H17" s="6"/>
      <c r="I17" s="6">
        <f t="shared" si="0"/>
        <v>0</v>
      </c>
      <c r="J17" s="6"/>
      <c r="K17" s="6">
        <v>800000</v>
      </c>
      <c r="L17" s="6"/>
      <c r="M17" s="6">
        <v>14653291148</v>
      </c>
      <c r="N17" s="6"/>
      <c r="O17" s="6">
        <v>13113685148</v>
      </c>
      <c r="P17" s="6"/>
      <c r="Q17" s="6">
        <f t="shared" si="1"/>
        <v>1539606000</v>
      </c>
    </row>
    <row r="18" spans="1:17">
      <c r="A18" s="1" t="s">
        <v>269</v>
      </c>
      <c r="C18" s="6">
        <v>0</v>
      </c>
      <c r="D18" s="6"/>
      <c r="E18" s="6">
        <v>0</v>
      </c>
      <c r="F18" s="6"/>
      <c r="G18" s="6">
        <v>0</v>
      </c>
      <c r="H18" s="6"/>
      <c r="I18" s="6">
        <f t="shared" si="0"/>
        <v>0</v>
      </c>
      <c r="J18" s="6"/>
      <c r="K18" s="6">
        <v>2789534</v>
      </c>
      <c r="L18" s="6"/>
      <c r="M18" s="6">
        <v>12531543836</v>
      </c>
      <c r="N18" s="6"/>
      <c r="O18" s="6">
        <v>9307353732</v>
      </c>
      <c r="P18" s="6"/>
      <c r="Q18" s="6">
        <f t="shared" si="1"/>
        <v>3224190104</v>
      </c>
    </row>
    <row r="19" spans="1:17">
      <c r="A19" s="1" t="s">
        <v>39</v>
      </c>
      <c r="C19" s="6">
        <v>0</v>
      </c>
      <c r="D19" s="6"/>
      <c r="E19" s="6">
        <v>0</v>
      </c>
      <c r="F19" s="6"/>
      <c r="G19" s="6">
        <v>0</v>
      </c>
      <c r="H19" s="6"/>
      <c r="I19" s="6">
        <f t="shared" si="0"/>
        <v>0</v>
      </c>
      <c r="J19" s="6"/>
      <c r="K19" s="6">
        <v>3675797</v>
      </c>
      <c r="L19" s="6"/>
      <c r="M19" s="6">
        <v>89079833495</v>
      </c>
      <c r="N19" s="6"/>
      <c r="O19" s="6">
        <v>101147577408</v>
      </c>
      <c r="P19" s="6"/>
      <c r="Q19" s="6">
        <f t="shared" si="1"/>
        <v>-12067743913</v>
      </c>
    </row>
    <row r="20" spans="1:17">
      <c r="A20" s="1" t="s">
        <v>49</v>
      </c>
      <c r="C20" s="6">
        <v>0</v>
      </c>
      <c r="D20" s="6"/>
      <c r="E20" s="6">
        <v>0</v>
      </c>
      <c r="F20" s="6"/>
      <c r="G20" s="6">
        <v>0</v>
      </c>
      <c r="H20" s="6"/>
      <c r="I20" s="6">
        <f t="shared" si="0"/>
        <v>0</v>
      </c>
      <c r="J20" s="6"/>
      <c r="K20" s="6">
        <v>2000002</v>
      </c>
      <c r="L20" s="6"/>
      <c r="M20" s="6">
        <v>12452030653</v>
      </c>
      <c r="N20" s="6"/>
      <c r="O20" s="6">
        <v>14393858394</v>
      </c>
      <c r="P20" s="6"/>
      <c r="Q20" s="6">
        <f t="shared" si="1"/>
        <v>-1941827741</v>
      </c>
    </row>
    <row r="21" spans="1:17">
      <c r="A21" s="1" t="s">
        <v>60</v>
      </c>
      <c r="C21" s="6">
        <v>0</v>
      </c>
      <c r="D21" s="6"/>
      <c r="E21" s="6">
        <v>0</v>
      </c>
      <c r="F21" s="6"/>
      <c r="G21" s="6">
        <v>0</v>
      </c>
      <c r="H21" s="6"/>
      <c r="I21" s="6">
        <f t="shared" si="0"/>
        <v>0</v>
      </c>
      <c r="J21" s="6"/>
      <c r="K21" s="6">
        <v>3395945</v>
      </c>
      <c r="L21" s="6"/>
      <c r="M21" s="6">
        <v>45790307404</v>
      </c>
      <c r="N21" s="6"/>
      <c r="O21" s="6">
        <v>35749077349</v>
      </c>
      <c r="P21" s="6"/>
      <c r="Q21" s="6">
        <f t="shared" si="1"/>
        <v>10041230055</v>
      </c>
    </row>
    <row r="22" spans="1:17">
      <c r="A22" s="1" t="s">
        <v>270</v>
      </c>
      <c r="C22" s="6">
        <v>0</v>
      </c>
      <c r="D22" s="6"/>
      <c r="E22" s="6">
        <v>0</v>
      </c>
      <c r="F22" s="6"/>
      <c r="G22" s="6">
        <v>0</v>
      </c>
      <c r="H22" s="6"/>
      <c r="I22" s="6">
        <f t="shared" si="0"/>
        <v>0</v>
      </c>
      <c r="J22" s="6"/>
      <c r="K22" s="6">
        <v>34798566</v>
      </c>
      <c r="L22" s="6"/>
      <c r="M22" s="6">
        <v>172860243198</v>
      </c>
      <c r="N22" s="6"/>
      <c r="O22" s="6">
        <v>172860243198</v>
      </c>
      <c r="P22" s="6"/>
      <c r="Q22" s="6">
        <f t="shared" si="1"/>
        <v>0</v>
      </c>
    </row>
    <row r="23" spans="1:17">
      <c r="A23" s="1" t="s">
        <v>79</v>
      </c>
      <c r="C23" s="6">
        <v>0</v>
      </c>
      <c r="D23" s="6"/>
      <c r="E23" s="6">
        <v>0</v>
      </c>
      <c r="F23" s="6"/>
      <c r="G23" s="6">
        <v>0</v>
      </c>
      <c r="H23" s="6"/>
      <c r="I23" s="6">
        <f t="shared" si="0"/>
        <v>0</v>
      </c>
      <c r="J23" s="6"/>
      <c r="K23" s="6">
        <v>3090627</v>
      </c>
      <c r="L23" s="6"/>
      <c r="M23" s="6">
        <v>42241717204</v>
      </c>
      <c r="N23" s="6"/>
      <c r="O23" s="6">
        <v>39111363486</v>
      </c>
      <c r="P23" s="6"/>
      <c r="Q23" s="6">
        <f t="shared" si="1"/>
        <v>3130353718</v>
      </c>
    </row>
    <row r="24" spans="1:17">
      <c r="A24" s="1" t="s">
        <v>59</v>
      </c>
      <c r="C24" s="6">
        <v>0</v>
      </c>
      <c r="D24" s="6"/>
      <c r="E24" s="6">
        <v>0</v>
      </c>
      <c r="F24" s="6"/>
      <c r="G24" s="6">
        <v>0</v>
      </c>
      <c r="H24" s="6"/>
      <c r="I24" s="6">
        <f t="shared" si="0"/>
        <v>0</v>
      </c>
      <c r="J24" s="6"/>
      <c r="K24" s="6">
        <v>13819805</v>
      </c>
      <c r="L24" s="6"/>
      <c r="M24" s="6">
        <v>144711718296</v>
      </c>
      <c r="N24" s="6"/>
      <c r="O24" s="6">
        <v>184182289872</v>
      </c>
      <c r="P24" s="6"/>
      <c r="Q24" s="6">
        <f t="shared" si="1"/>
        <v>-39470571576</v>
      </c>
    </row>
    <row r="25" spans="1:17">
      <c r="A25" s="1" t="s">
        <v>45</v>
      </c>
      <c r="C25" s="6">
        <v>0</v>
      </c>
      <c r="D25" s="6"/>
      <c r="E25" s="6">
        <v>0</v>
      </c>
      <c r="F25" s="6"/>
      <c r="G25" s="6">
        <v>0</v>
      </c>
      <c r="H25" s="6"/>
      <c r="I25" s="6">
        <f t="shared" si="0"/>
        <v>0</v>
      </c>
      <c r="J25" s="6"/>
      <c r="K25" s="6">
        <v>3200000</v>
      </c>
      <c r="L25" s="6"/>
      <c r="M25" s="6">
        <v>79861005066</v>
      </c>
      <c r="N25" s="6"/>
      <c r="O25" s="6">
        <v>124111515816</v>
      </c>
      <c r="P25" s="6"/>
      <c r="Q25" s="6">
        <f t="shared" si="1"/>
        <v>-44250510750</v>
      </c>
    </row>
    <row r="26" spans="1:17">
      <c r="A26" s="1" t="s">
        <v>271</v>
      </c>
      <c r="C26" s="6">
        <v>0</v>
      </c>
      <c r="D26" s="6"/>
      <c r="E26" s="6">
        <v>0</v>
      </c>
      <c r="F26" s="6"/>
      <c r="G26" s="6">
        <v>0</v>
      </c>
      <c r="H26" s="6"/>
      <c r="I26" s="6">
        <f t="shared" si="0"/>
        <v>0</v>
      </c>
      <c r="J26" s="6"/>
      <c r="K26" s="6">
        <v>9403312</v>
      </c>
      <c r="L26" s="6"/>
      <c r="M26" s="6">
        <v>6930240944</v>
      </c>
      <c r="N26" s="6"/>
      <c r="O26" s="6">
        <v>6930240944</v>
      </c>
      <c r="P26" s="6"/>
      <c r="Q26" s="6">
        <f t="shared" si="1"/>
        <v>0</v>
      </c>
    </row>
    <row r="27" spans="1:17">
      <c r="A27" s="1" t="s">
        <v>37</v>
      </c>
      <c r="C27" s="6">
        <v>0</v>
      </c>
      <c r="D27" s="6"/>
      <c r="E27" s="6">
        <v>0</v>
      </c>
      <c r="F27" s="6"/>
      <c r="G27" s="6">
        <v>0</v>
      </c>
      <c r="H27" s="6"/>
      <c r="I27" s="6">
        <f t="shared" si="0"/>
        <v>0</v>
      </c>
      <c r="J27" s="6"/>
      <c r="K27" s="6">
        <v>6508358</v>
      </c>
      <c r="L27" s="6"/>
      <c r="M27" s="6">
        <v>37159069997</v>
      </c>
      <c r="N27" s="6"/>
      <c r="O27" s="6">
        <v>39596707045</v>
      </c>
      <c r="P27" s="6"/>
      <c r="Q27" s="6">
        <f t="shared" si="1"/>
        <v>-2437637048</v>
      </c>
    </row>
    <row r="28" spans="1:17">
      <c r="A28" s="1" t="s">
        <v>38</v>
      </c>
      <c r="C28" s="6">
        <v>0</v>
      </c>
      <c r="D28" s="6"/>
      <c r="E28" s="6">
        <v>0</v>
      </c>
      <c r="F28" s="6"/>
      <c r="G28" s="6">
        <v>0</v>
      </c>
      <c r="H28" s="6"/>
      <c r="I28" s="6">
        <f t="shared" si="0"/>
        <v>0</v>
      </c>
      <c r="J28" s="6"/>
      <c r="K28" s="6">
        <v>20271516</v>
      </c>
      <c r="L28" s="6"/>
      <c r="M28" s="6">
        <v>125648240303</v>
      </c>
      <c r="N28" s="6"/>
      <c r="O28" s="6">
        <v>136997043589</v>
      </c>
      <c r="P28" s="6"/>
      <c r="Q28" s="6">
        <f t="shared" si="1"/>
        <v>-11348803286</v>
      </c>
    </row>
    <row r="29" spans="1:17">
      <c r="A29" s="1" t="s">
        <v>272</v>
      </c>
      <c r="C29" s="6">
        <v>0</v>
      </c>
      <c r="D29" s="6"/>
      <c r="E29" s="6">
        <v>0</v>
      </c>
      <c r="F29" s="6"/>
      <c r="G29" s="6">
        <v>0</v>
      </c>
      <c r="H29" s="6"/>
      <c r="I29" s="6">
        <f t="shared" si="0"/>
        <v>0</v>
      </c>
      <c r="J29" s="6"/>
      <c r="K29" s="6">
        <v>18181403</v>
      </c>
      <c r="L29" s="6"/>
      <c r="M29" s="6">
        <v>115415546244</v>
      </c>
      <c r="N29" s="6"/>
      <c r="O29" s="6">
        <v>115415546244</v>
      </c>
      <c r="P29" s="6"/>
      <c r="Q29" s="6">
        <f t="shared" si="1"/>
        <v>0</v>
      </c>
    </row>
    <row r="30" spans="1:17">
      <c r="A30" s="1" t="s">
        <v>44</v>
      </c>
      <c r="C30" s="6">
        <v>0</v>
      </c>
      <c r="D30" s="6"/>
      <c r="E30" s="6">
        <v>0</v>
      </c>
      <c r="F30" s="6"/>
      <c r="G30" s="6">
        <v>0</v>
      </c>
      <c r="H30" s="6"/>
      <c r="I30" s="6">
        <f t="shared" si="0"/>
        <v>0</v>
      </c>
      <c r="J30" s="6"/>
      <c r="K30" s="6">
        <v>3913355</v>
      </c>
      <c r="L30" s="6"/>
      <c r="M30" s="6">
        <v>38038694819</v>
      </c>
      <c r="N30" s="6"/>
      <c r="O30" s="6">
        <v>30288262246</v>
      </c>
      <c r="P30" s="6"/>
      <c r="Q30" s="6">
        <f t="shared" si="1"/>
        <v>7750432573</v>
      </c>
    </row>
    <row r="31" spans="1:17">
      <c r="A31" s="1" t="s">
        <v>226</v>
      </c>
      <c r="C31" s="6">
        <v>0</v>
      </c>
      <c r="D31" s="6"/>
      <c r="E31" s="6">
        <v>0</v>
      </c>
      <c r="F31" s="6"/>
      <c r="G31" s="6">
        <v>0</v>
      </c>
      <c r="H31" s="6"/>
      <c r="I31" s="6">
        <f t="shared" si="0"/>
        <v>0</v>
      </c>
      <c r="J31" s="6"/>
      <c r="K31" s="6">
        <v>5802471</v>
      </c>
      <c r="L31" s="6"/>
      <c r="M31" s="6">
        <v>116495397715</v>
      </c>
      <c r="N31" s="6"/>
      <c r="O31" s="6">
        <v>64943775826</v>
      </c>
      <c r="P31" s="6"/>
      <c r="Q31" s="6">
        <f t="shared" si="1"/>
        <v>51551621889</v>
      </c>
    </row>
    <row r="32" spans="1:17">
      <c r="A32" s="1" t="s">
        <v>273</v>
      </c>
      <c r="C32" s="6">
        <v>0</v>
      </c>
      <c r="D32" s="6"/>
      <c r="E32" s="6">
        <v>0</v>
      </c>
      <c r="F32" s="6"/>
      <c r="G32" s="6">
        <v>0</v>
      </c>
      <c r="H32" s="6"/>
      <c r="I32" s="6">
        <f t="shared" si="0"/>
        <v>0</v>
      </c>
      <c r="J32" s="6"/>
      <c r="K32" s="6">
        <v>1946219</v>
      </c>
      <c r="L32" s="6"/>
      <c r="M32" s="6">
        <v>6877937946</v>
      </c>
      <c r="N32" s="6"/>
      <c r="O32" s="6">
        <v>20836061997</v>
      </c>
      <c r="P32" s="6"/>
      <c r="Q32" s="6">
        <f t="shared" si="1"/>
        <v>-13958124051</v>
      </c>
    </row>
    <row r="33" spans="1:17">
      <c r="A33" s="1" t="s">
        <v>85</v>
      </c>
      <c r="C33" s="6">
        <v>0</v>
      </c>
      <c r="D33" s="6"/>
      <c r="E33" s="6">
        <v>0</v>
      </c>
      <c r="F33" s="6"/>
      <c r="G33" s="6">
        <v>0</v>
      </c>
      <c r="H33" s="6"/>
      <c r="I33" s="6">
        <f t="shared" si="0"/>
        <v>0</v>
      </c>
      <c r="J33" s="6"/>
      <c r="K33" s="6">
        <v>3132649</v>
      </c>
      <c r="L33" s="6"/>
      <c r="M33" s="6">
        <v>88220865679</v>
      </c>
      <c r="N33" s="6"/>
      <c r="O33" s="6">
        <v>75736266825</v>
      </c>
      <c r="P33" s="6"/>
      <c r="Q33" s="6">
        <f t="shared" si="1"/>
        <v>12484598854</v>
      </c>
    </row>
    <row r="34" spans="1:17">
      <c r="A34" s="1" t="s">
        <v>15</v>
      </c>
      <c r="C34" s="6">
        <v>0</v>
      </c>
      <c r="D34" s="6"/>
      <c r="E34" s="6">
        <v>0</v>
      </c>
      <c r="F34" s="6"/>
      <c r="G34" s="6">
        <v>0</v>
      </c>
      <c r="H34" s="6"/>
      <c r="I34" s="6">
        <f t="shared" si="0"/>
        <v>0</v>
      </c>
      <c r="J34" s="6"/>
      <c r="K34" s="6">
        <v>18600000</v>
      </c>
      <c r="L34" s="6"/>
      <c r="M34" s="6">
        <v>43902214738</v>
      </c>
      <c r="N34" s="6"/>
      <c r="O34" s="6">
        <v>47702471069</v>
      </c>
      <c r="P34" s="6"/>
      <c r="Q34" s="6">
        <f t="shared" si="1"/>
        <v>-3800256331</v>
      </c>
    </row>
    <row r="35" spans="1:17">
      <c r="A35" s="1" t="s">
        <v>274</v>
      </c>
      <c r="C35" s="6">
        <v>0</v>
      </c>
      <c r="D35" s="6"/>
      <c r="E35" s="6">
        <v>0</v>
      </c>
      <c r="F35" s="6"/>
      <c r="G35" s="6">
        <v>0</v>
      </c>
      <c r="H35" s="6"/>
      <c r="I35" s="6">
        <f t="shared" si="0"/>
        <v>0</v>
      </c>
      <c r="J35" s="6"/>
      <c r="K35" s="6">
        <v>5500000</v>
      </c>
      <c r="L35" s="6"/>
      <c r="M35" s="6">
        <v>83325510838</v>
      </c>
      <c r="N35" s="6"/>
      <c r="O35" s="6">
        <v>84668499520</v>
      </c>
      <c r="P35" s="6"/>
      <c r="Q35" s="6">
        <f t="shared" si="1"/>
        <v>-1342988682</v>
      </c>
    </row>
    <row r="36" spans="1:17">
      <c r="A36" s="1" t="s">
        <v>16</v>
      </c>
      <c r="C36" s="6">
        <v>0</v>
      </c>
      <c r="D36" s="6"/>
      <c r="E36" s="6">
        <v>0</v>
      </c>
      <c r="F36" s="6"/>
      <c r="G36" s="6">
        <v>0</v>
      </c>
      <c r="H36" s="6"/>
      <c r="I36" s="6">
        <f t="shared" si="0"/>
        <v>0</v>
      </c>
      <c r="J36" s="6"/>
      <c r="K36" s="6">
        <v>34896912</v>
      </c>
      <c r="L36" s="6"/>
      <c r="M36" s="6">
        <v>75255465114</v>
      </c>
      <c r="N36" s="6"/>
      <c r="O36" s="6">
        <v>79438440229</v>
      </c>
      <c r="P36" s="6"/>
      <c r="Q36" s="6">
        <f t="shared" si="1"/>
        <v>-4182975115</v>
      </c>
    </row>
    <row r="37" spans="1:17">
      <c r="A37" s="1" t="s">
        <v>255</v>
      </c>
      <c r="C37" s="6">
        <v>0</v>
      </c>
      <c r="D37" s="6"/>
      <c r="E37" s="6">
        <v>0</v>
      </c>
      <c r="F37" s="6"/>
      <c r="G37" s="6">
        <v>0</v>
      </c>
      <c r="H37" s="6"/>
      <c r="I37" s="6">
        <f t="shared" si="0"/>
        <v>0</v>
      </c>
      <c r="J37" s="6"/>
      <c r="K37" s="6">
        <v>86842</v>
      </c>
      <c r="L37" s="6"/>
      <c r="M37" s="6">
        <v>6657010492</v>
      </c>
      <c r="N37" s="6"/>
      <c r="O37" s="6">
        <v>9775907477</v>
      </c>
      <c r="P37" s="6"/>
      <c r="Q37" s="6">
        <f t="shared" si="1"/>
        <v>-3118896985</v>
      </c>
    </row>
    <row r="38" spans="1:17">
      <c r="A38" s="1" t="s">
        <v>275</v>
      </c>
      <c r="C38" s="6">
        <v>0</v>
      </c>
      <c r="D38" s="6"/>
      <c r="E38" s="6">
        <v>0</v>
      </c>
      <c r="F38" s="6"/>
      <c r="G38" s="6">
        <v>0</v>
      </c>
      <c r="H38" s="6"/>
      <c r="I38" s="6">
        <f t="shared" si="0"/>
        <v>0</v>
      </c>
      <c r="J38" s="6"/>
      <c r="K38" s="6">
        <v>650805</v>
      </c>
      <c r="L38" s="6"/>
      <c r="M38" s="6">
        <v>10313403680</v>
      </c>
      <c r="N38" s="6"/>
      <c r="O38" s="6">
        <v>4970161924</v>
      </c>
      <c r="P38" s="6"/>
      <c r="Q38" s="6">
        <f t="shared" si="1"/>
        <v>5343241756</v>
      </c>
    </row>
    <row r="39" spans="1:17">
      <c r="A39" s="1" t="s">
        <v>276</v>
      </c>
      <c r="C39" s="6">
        <v>0</v>
      </c>
      <c r="D39" s="6"/>
      <c r="E39" s="6">
        <v>0</v>
      </c>
      <c r="F39" s="6"/>
      <c r="G39" s="6">
        <v>0</v>
      </c>
      <c r="H39" s="6"/>
      <c r="I39" s="6">
        <f t="shared" si="0"/>
        <v>0</v>
      </c>
      <c r="J39" s="6"/>
      <c r="K39" s="6">
        <v>10359999</v>
      </c>
      <c r="L39" s="6"/>
      <c r="M39" s="6">
        <v>12711718773</v>
      </c>
      <c r="N39" s="6"/>
      <c r="O39" s="6">
        <v>12711718773</v>
      </c>
      <c r="P39" s="6"/>
      <c r="Q39" s="6">
        <f t="shared" si="1"/>
        <v>0</v>
      </c>
    </row>
    <row r="40" spans="1:17">
      <c r="A40" s="1" t="s">
        <v>277</v>
      </c>
      <c r="C40" s="6">
        <v>0</v>
      </c>
      <c r="D40" s="6"/>
      <c r="E40" s="6">
        <v>0</v>
      </c>
      <c r="F40" s="6"/>
      <c r="G40" s="6">
        <v>0</v>
      </c>
      <c r="H40" s="6"/>
      <c r="I40" s="6">
        <f t="shared" si="0"/>
        <v>0</v>
      </c>
      <c r="J40" s="6"/>
      <c r="K40" s="6">
        <v>1925384</v>
      </c>
      <c r="L40" s="6"/>
      <c r="M40" s="6">
        <v>73198550851</v>
      </c>
      <c r="N40" s="6"/>
      <c r="O40" s="6">
        <v>57718764148</v>
      </c>
      <c r="P40" s="6"/>
      <c r="Q40" s="6">
        <f t="shared" si="1"/>
        <v>15479786703</v>
      </c>
    </row>
    <row r="41" spans="1:17">
      <c r="A41" s="1" t="s">
        <v>66</v>
      </c>
      <c r="C41" s="6">
        <v>0</v>
      </c>
      <c r="D41" s="6"/>
      <c r="E41" s="6">
        <v>0</v>
      </c>
      <c r="F41" s="6"/>
      <c r="G41" s="6">
        <v>0</v>
      </c>
      <c r="H41" s="6"/>
      <c r="I41" s="6">
        <f t="shared" si="0"/>
        <v>0</v>
      </c>
      <c r="J41" s="6"/>
      <c r="K41" s="6">
        <v>261240</v>
      </c>
      <c r="L41" s="6"/>
      <c r="M41" s="6">
        <v>4908058261</v>
      </c>
      <c r="N41" s="6"/>
      <c r="O41" s="6">
        <v>3557202516</v>
      </c>
      <c r="P41" s="6"/>
      <c r="Q41" s="6">
        <f t="shared" si="1"/>
        <v>1350855745</v>
      </c>
    </row>
    <row r="42" spans="1:17">
      <c r="A42" s="1" t="s">
        <v>50</v>
      </c>
      <c r="C42" s="6">
        <v>0</v>
      </c>
      <c r="D42" s="6"/>
      <c r="E42" s="6">
        <v>0</v>
      </c>
      <c r="F42" s="6"/>
      <c r="G42" s="6">
        <v>0</v>
      </c>
      <c r="H42" s="6"/>
      <c r="I42" s="6">
        <f t="shared" si="0"/>
        <v>0</v>
      </c>
      <c r="J42" s="6"/>
      <c r="K42" s="6">
        <v>200465</v>
      </c>
      <c r="L42" s="6"/>
      <c r="M42" s="6">
        <v>3845787525</v>
      </c>
      <c r="N42" s="6"/>
      <c r="O42" s="6">
        <v>5202998006</v>
      </c>
      <c r="P42" s="6"/>
      <c r="Q42" s="6">
        <f t="shared" si="1"/>
        <v>-1357210481</v>
      </c>
    </row>
    <row r="43" spans="1:17">
      <c r="A43" s="1" t="s">
        <v>65</v>
      </c>
      <c r="C43" s="6">
        <v>0</v>
      </c>
      <c r="D43" s="6"/>
      <c r="E43" s="6">
        <v>0</v>
      </c>
      <c r="F43" s="6"/>
      <c r="G43" s="6">
        <v>0</v>
      </c>
      <c r="H43" s="6"/>
      <c r="I43" s="6">
        <f t="shared" si="0"/>
        <v>0</v>
      </c>
      <c r="J43" s="6"/>
      <c r="K43" s="6">
        <v>37308</v>
      </c>
      <c r="L43" s="6"/>
      <c r="M43" s="6">
        <v>694621128</v>
      </c>
      <c r="N43" s="6"/>
      <c r="O43" s="6">
        <v>1026170104</v>
      </c>
      <c r="P43" s="6"/>
      <c r="Q43" s="6">
        <f t="shared" si="1"/>
        <v>-331548976</v>
      </c>
    </row>
    <row r="44" spans="1:17">
      <c r="A44" s="1" t="s">
        <v>34</v>
      </c>
      <c r="C44" s="6">
        <v>0</v>
      </c>
      <c r="D44" s="6"/>
      <c r="E44" s="6">
        <v>0</v>
      </c>
      <c r="F44" s="6"/>
      <c r="G44" s="6">
        <v>0</v>
      </c>
      <c r="H44" s="6"/>
      <c r="I44" s="6">
        <f t="shared" si="0"/>
        <v>0</v>
      </c>
      <c r="J44" s="6"/>
      <c r="K44" s="6">
        <v>1468990</v>
      </c>
      <c r="L44" s="6"/>
      <c r="M44" s="6">
        <v>37239837472</v>
      </c>
      <c r="N44" s="6"/>
      <c r="O44" s="6">
        <v>41644855447</v>
      </c>
      <c r="P44" s="6"/>
      <c r="Q44" s="6">
        <f t="shared" si="1"/>
        <v>-4405017975</v>
      </c>
    </row>
    <row r="45" spans="1:17">
      <c r="A45" s="1" t="s">
        <v>54</v>
      </c>
      <c r="C45" s="6">
        <v>0</v>
      </c>
      <c r="D45" s="6"/>
      <c r="E45" s="6">
        <v>0</v>
      </c>
      <c r="F45" s="6"/>
      <c r="G45" s="6">
        <v>0</v>
      </c>
      <c r="H45" s="6"/>
      <c r="I45" s="6">
        <f t="shared" si="0"/>
        <v>0</v>
      </c>
      <c r="J45" s="6"/>
      <c r="K45" s="6">
        <v>10369611</v>
      </c>
      <c r="L45" s="6"/>
      <c r="M45" s="6">
        <v>64270386896</v>
      </c>
      <c r="N45" s="6"/>
      <c r="O45" s="6">
        <v>77309338596</v>
      </c>
      <c r="P45" s="6"/>
      <c r="Q45" s="6">
        <f t="shared" si="1"/>
        <v>-13038951700</v>
      </c>
    </row>
    <row r="46" spans="1:17">
      <c r="A46" s="1" t="s">
        <v>278</v>
      </c>
      <c r="C46" s="6">
        <v>0</v>
      </c>
      <c r="D46" s="6"/>
      <c r="E46" s="6">
        <v>0</v>
      </c>
      <c r="F46" s="6"/>
      <c r="G46" s="6">
        <v>0</v>
      </c>
      <c r="H46" s="6"/>
      <c r="I46" s="6">
        <f t="shared" si="0"/>
        <v>0</v>
      </c>
      <c r="J46" s="6"/>
      <c r="K46" s="6">
        <v>12033554</v>
      </c>
      <c r="L46" s="6"/>
      <c r="M46" s="6">
        <v>52071053639</v>
      </c>
      <c r="N46" s="6"/>
      <c r="O46" s="6">
        <v>36025749751</v>
      </c>
      <c r="P46" s="6"/>
      <c r="Q46" s="6">
        <f t="shared" si="1"/>
        <v>16045303888</v>
      </c>
    </row>
    <row r="47" spans="1:17">
      <c r="A47" s="1" t="s">
        <v>279</v>
      </c>
      <c r="C47" s="6">
        <v>0</v>
      </c>
      <c r="D47" s="6"/>
      <c r="E47" s="6">
        <v>0</v>
      </c>
      <c r="F47" s="6"/>
      <c r="G47" s="6">
        <v>0</v>
      </c>
      <c r="H47" s="6"/>
      <c r="I47" s="6">
        <f t="shared" si="0"/>
        <v>0</v>
      </c>
      <c r="J47" s="6"/>
      <c r="K47" s="6">
        <v>219291</v>
      </c>
      <c r="L47" s="6"/>
      <c r="M47" s="6">
        <v>1958454673</v>
      </c>
      <c r="N47" s="6"/>
      <c r="O47" s="6">
        <v>1102498849</v>
      </c>
      <c r="P47" s="6"/>
      <c r="Q47" s="6">
        <f t="shared" si="1"/>
        <v>855955824</v>
      </c>
    </row>
    <row r="48" spans="1:17">
      <c r="A48" s="1" t="s">
        <v>280</v>
      </c>
      <c r="C48" s="6">
        <v>0</v>
      </c>
      <c r="D48" s="6"/>
      <c r="E48" s="6">
        <v>0</v>
      </c>
      <c r="F48" s="6"/>
      <c r="G48" s="6">
        <v>0</v>
      </c>
      <c r="H48" s="6"/>
      <c r="I48" s="6">
        <f t="shared" si="0"/>
        <v>0</v>
      </c>
      <c r="J48" s="6"/>
      <c r="K48" s="6">
        <v>291300</v>
      </c>
      <c r="L48" s="6"/>
      <c r="M48" s="6">
        <v>345739292267</v>
      </c>
      <c r="N48" s="6"/>
      <c r="O48" s="6">
        <v>318077784539</v>
      </c>
      <c r="P48" s="6"/>
      <c r="Q48" s="6">
        <f t="shared" si="1"/>
        <v>27661507728</v>
      </c>
    </row>
    <row r="49" spans="1:17">
      <c r="A49" s="1" t="s">
        <v>42</v>
      </c>
      <c r="C49" s="6">
        <v>0</v>
      </c>
      <c r="D49" s="6"/>
      <c r="E49" s="6">
        <v>0</v>
      </c>
      <c r="F49" s="6"/>
      <c r="G49" s="6">
        <v>0</v>
      </c>
      <c r="H49" s="6"/>
      <c r="I49" s="6">
        <f t="shared" si="0"/>
        <v>0</v>
      </c>
      <c r="J49" s="6"/>
      <c r="K49" s="6">
        <v>70000</v>
      </c>
      <c r="L49" s="6"/>
      <c r="M49" s="6">
        <v>81697612644</v>
      </c>
      <c r="N49" s="6"/>
      <c r="O49" s="6">
        <v>71721905402</v>
      </c>
      <c r="P49" s="6"/>
      <c r="Q49" s="6">
        <f t="shared" si="1"/>
        <v>9975707242</v>
      </c>
    </row>
    <row r="50" spans="1:17">
      <c r="A50" s="1" t="s">
        <v>281</v>
      </c>
      <c r="C50" s="6">
        <v>0</v>
      </c>
      <c r="D50" s="6"/>
      <c r="E50" s="6">
        <v>0</v>
      </c>
      <c r="F50" s="6"/>
      <c r="G50" s="6">
        <v>0</v>
      </c>
      <c r="H50" s="6"/>
      <c r="I50" s="6">
        <f t="shared" si="0"/>
        <v>0</v>
      </c>
      <c r="J50" s="6"/>
      <c r="K50" s="6">
        <v>231600</v>
      </c>
      <c r="L50" s="6"/>
      <c r="M50" s="6">
        <v>7525974563</v>
      </c>
      <c r="N50" s="6"/>
      <c r="O50" s="6">
        <v>232020934551</v>
      </c>
      <c r="P50" s="6"/>
      <c r="Q50" s="6">
        <f t="shared" si="1"/>
        <v>-224494959988</v>
      </c>
    </row>
    <row r="51" spans="1:17">
      <c r="A51" s="1" t="s">
        <v>282</v>
      </c>
      <c r="C51" s="6">
        <v>0</v>
      </c>
      <c r="D51" s="6"/>
      <c r="E51" s="6">
        <v>0</v>
      </c>
      <c r="F51" s="6"/>
      <c r="G51" s="6">
        <v>0</v>
      </c>
      <c r="H51" s="6"/>
      <c r="I51" s="6">
        <f t="shared" si="0"/>
        <v>0</v>
      </c>
      <c r="J51" s="6"/>
      <c r="K51" s="6">
        <v>456860</v>
      </c>
      <c r="L51" s="6"/>
      <c r="M51" s="6">
        <v>1501883731</v>
      </c>
      <c r="N51" s="6"/>
      <c r="O51" s="6">
        <v>869736720</v>
      </c>
      <c r="P51" s="6"/>
      <c r="Q51" s="6">
        <f t="shared" si="1"/>
        <v>632147011</v>
      </c>
    </row>
    <row r="52" spans="1:17">
      <c r="A52" s="1" t="s">
        <v>81</v>
      </c>
      <c r="C52" s="6">
        <v>0</v>
      </c>
      <c r="D52" s="6"/>
      <c r="E52" s="6">
        <v>0</v>
      </c>
      <c r="F52" s="6"/>
      <c r="G52" s="6">
        <v>0</v>
      </c>
      <c r="H52" s="6"/>
      <c r="I52" s="6">
        <f t="shared" si="0"/>
        <v>0</v>
      </c>
      <c r="J52" s="6"/>
      <c r="K52" s="6">
        <v>200000</v>
      </c>
      <c r="L52" s="6"/>
      <c r="M52" s="6">
        <v>3091495525</v>
      </c>
      <c r="N52" s="6"/>
      <c r="O52" s="6">
        <v>3449850803</v>
      </c>
      <c r="P52" s="6"/>
      <c r="Q52" s="6">
        <f t="shared" si="1"/>
        <v>-358355278</v>
      </c>
    </row>
    <row r="53" spans="1:17">
      <c r="A53" s="1" t="s">
        <v>73</v>
      </c>
      <c r="C53" s="6">
        <v>0</v>
      </c>
      <c r="D53" s="6"/>
      <c r="E53" s="6">
        <v>0</v>
      </c>
      <c r="F53" s="6"/>
      <c r="G53" s="6">
        <v>0</v>
      </c>
      <c r="H53" s="6"/>
      <c r="I53" s="6">
        <f t="shared" si="0"/>
        <v>0</v>
      </c>
      <c r="J53" s="6"/>
      <c r="K53" s="6">
        <v>615905</v>
      </c>
      <c r="L53" s="6"/>
      <c r="M53" s="6">
        <v>3120958235</v>
      </c>
      <c r="N53" s="6"/>
      <c r="O53" s="6">
        <v>3725185246</v>
      </c>
      <c r="P53" s="6"/>
      <c r="Q53" s="6">
        <f t="shared" si="1"/>
        <v>-604227011</v>
      </c>
    </row>
    <row r="54" spans="1:17">
      <c r="A54" s="1" t="s">
        <v>74</v>
      </c>
      <c r="C54" s="6">
        <v>0</v>
      </c>
      <c r="D54" s="6"/>
      <c r="E54" s="6">
        <v>0</v>
      </c>
      <c r="F54" s="6"/>
      <c r="G54" s="6">
        <v>0</v>
      </c>
      <c r="H54" s="6"/>
      <c r="I54" s="6">
        <f t="shared" si="0"/>
        <v>0</v>
      </c>
      <c r="J54" s="6"/>
      <c r="K54" s="6">
        <v>15394536</v>
      </c>
      <c r="L54" s="6"/>
      <c r="M54" s="6">
        <v>442179936663</v>
      </c>
      <c r="N54" s="6"/>
      <c r="O54" s="6">
        <v>308217068463</v>
      </c>
      <c r="P54" s="6"/>
      <c r="Q54" s="6">
        <f t="shared" si="1"/>
        <v>133962868200</v>
      </c>
    </row>
    <row r="55" spans="1:17">
      <c r="A55" s="1" t="s">
        <v>86</v>
      </c>
      <c r="C55" s="6">
        <v>0</v>
      </c>
      <c r="D55" s="6"/>
      <c r="E55" s="6">
        <v>0</v>
      </c>
      <c r="F55" s="6"/>
      <c r="G55" s="6">
        <v>0</v>
      </c>
      <c r="H55" s="6"/>
      <c r="I55" s="6">
        <f t="shared" si="0"/>
        <v>0</v>
      </c>
      <c r="J55" s="6"/>
      <c r="K55" s="6">
        <v>17171109</v>
      </c>
      <c r="L55" s="6"/>
      <c r="M55" s="6">
        <v>119395317057</v>
      </c>
      <c r="N55" s="6"/>
      <c r="O55" s="6">
        <v>104535218382</v>
      </c>
      <c r="P55" s="6"/>
      <c r="Q55" s="6">
        <f t="shared" si="1"/>
        <v>14860098675</v>
      </c>
    </row>
    <row r="56" spans="1:17">
      <c r="A56" s="1" t="s">
        <v>75</v>
      </c>
      <c r="C56" s="6">
        <v>0</v>
      </c>
      <c r="D56" s="6"/>
      <c r="E56" s="6">
        <v>0</v>
      </c>
      <c r="F56" s="6"/>
      <c r="G56" s="6">
        <v>0</v>
      </c>
      <c r="H56" s="6"/>
      <c r="I56" s="6">
        <f t="shared" si="0"/>
        <v>0</v>
      </c>
      <c r="J56" s="6"/>
      <c r="K56" s="6">
        <v>5895870</v>
      </c>
      <c r="L56" s="6"/>
      <c r="M56" s="6">
        <v>138742271462</v>
      </c>
      <c r="N56" s="6"/>
      <c r="O56" s="6">
        <v>127431145628</v>
      </c>
      <c r="P56" s="6"/>
      <c r="Q56" s="6">
        <f t="shared" si="1"/>
        <v>11311125834</v>
      </c>
    </row>
    <row r="57" spans="1:17">
      <c r="A57" s="1" t="s">
        <v>77</v>
      </c>
      <c r="C57" s="6">
        <v>0</v>
      </c>
      <c r="D57" s="6"/>
      <c r="E57" s="6">
        <v>0</v>
      </c>
      <c r="F57" s="6"/>
      <c r="G57" s="6">
        <v>0</v>
      </c>
      <c r="H57" s="6"/>
      <c r="I57" s="6">
        <f t="shared" si="0"/>
        <v>0</v>
      </c>
      <c r="J57" s="6"/>
      <c r="K57" s="6">
        <v>1240000</v>
      </c>
      <c r="L57" s="6"/>
      <c r="M57" s="6">
        <v>17055571946</v>
      </c>
      <c r="N57" s="6"/>
      <c r="O57" s="6">
        <v>26315349068</v>
      </c>
      <c r="P57" s="6"/>
      <c r="Q57" s="6">
        <f t="shared" si="1"/>
        <v>-9259777122</v>
      </c>
    </row>
    <row r="58" spans="1:17">
      <c r="A58" s="1" t="s">
        <v>283</v>
      </c>
      <c r="C58" s="6">
        <v>0</v>
      </c>
      <c r="D58" s="6"/>
      <c r="E58" s="6">
        <v>0</v>
      </c>
      <c r="F58" s="6"/>
      <c r="G58" s="6">
        <v>0</v>
      </c>
      <c r="H58" s="6"/>
      <c r="I58" s="6">
        <f t="shared" si="0"/>
        <v>0</v>
      </c>
      <c r="J58" s="6"/>
      <c r="K58" s="6">
        <v>209736</v>
      </c>
      <c r="L58" s="6"/>
      <c r="M58" s="6">
        <v>6102445854</v>
      </c>
      <c r="N58" s="6"/>
      <c r="O58" s="6">
        <v>7274148790</v>
      </c>
      <c r="P58" s="6"/>
      <c r="Q58" s="6">
        <f t="shared" si="1"/>
        <v>-1171702936</v>
      </c>
    </row>
    <row r="59" spans="1:17">
      <c r="A59" s="1" t="s">
        <v>260</v>
      </c>
      <c r="C59" s="6">
        <v>0</v>
      </c>
      <c r="D59" s="6"/>
      <c r="E59" s="6">
        <v>0</v>
      </c>
      <c r="F59" s="6"/>
      <c r="G59" s="6">
        <v>0</v>
      </c>
      <c r="H59" s="6"/>
      <c r="I59" s="6">
        <f t="shared" si="0"/>
        <v>0</v>
      </c>
      <c r="J59" s="6"/>
      <c r="K59" s="6">
        <v>154264</v>
      </c>
      <c r="L59" s="6"/>
      <c r="M59" s="6">
        <v>2467772554</v>
      </c>
      <c r="N59" s="6"/>
      <c r="O59" s="6">
        <v>1210836883</v>
      </c>
      <c r="P59" s="6"/>
      <c r="Q59" s="6">
        <f t="shared" si="1"/>
        <v>1256935671</v>
      </c>
    </row>
    <row r="60" spans="1:17">
      <c r="A60" s="1" t="s">
        <v>284</v>
      </c>
      <c r="C60" s="6">
        <v>0</v>
      </c>
      <c r="D60" s="6"/>
      <c r="E60" s="6">
        <v>0</v>
      </c>
      <c r="F60" s="6"/>
      <c r="G60" s="6">
        <v>0</v>
      </c>
      <c r="H60" s="6"/>
      <c r="I60" s="6">
        <f t="shared" si="0"/>
        <v>0</v>
      </c>
      <c r="J60" s="6"/>
      <c r="K60" s="6">
        <v>156083</v>
      </c>
      <c r="L60" s="6"/>
      <c r="M60" s="6">
        <v>1423075306</v>
      </c>
      <c r="N60" s="6"/>
      <c r="O60" s="6">
        <v>965312561</v>
      </c>
      <c r="P60" s="6"/>
      <c r="Q60" s="6">
        <f t="shared" si="1"/>
        <v>457762745</v>
      </c>
    </row>
    <row r="61" spans="1:17">
      <c r="A61" s="1" t="s">
        <v>76</v>
      </c>
      <c r="C61" s="6">
        <v>0</v>
      </c>
      <c r="D61" s="6"/>
      <c r="E61" s="6">
        <v>0</v>
      </c>
      <c r="F61" s="6"/>
      <c r="G61" s="6">
        <v>0</v>
      </c>
      <c r="H61" s="6"/>
      <c r="I61" s="6">
        <f t="shared" si="0"/>
        <v>0</v>
      </c>
      <c r="J61" s="6"/>
      <c r="K61" s="6">
        <v>6700000</v>
      </c>
      <c r="L61" s="6"/>
      <c r="M61" s="6">
        <v>69860482154</v>
      </c>
      <c r="N61" s="6"/>
      <c r="O61" s="6">
        <v>59447601082</v>
      </c>
      <c r="P61" s="6"/>
      <c r="Q61" s="6">
        <f t="shared" si="1"/>
        <v>10412881072</v>
      </c>
    </row>
    <row r="62" spans="1:17">
      <c r="A62" s="1" t="s">
        <v>89</v>
      </c>
      <c r="C62" s="6">
        <v>0</v>
      </c>
      <c r="D62" s="6"/>
      <c r="E62" s="6">
        <v>0</v>
      </c>
      <c r="F62" s="6"/>
      <c r="G62" s="6">
        <v>0</v>
      </c>
      <c r="H62" s="6"/>
      <c r="I62" s="6">
        <f t="shared" si="0"/>
        <v>0</v>
      </c>
      <c r="J62" s="6"/>
      <c r="K62" s="6">
        <v>2</v>
      </c>
      <c r="L62" s="6"/>
      <c r="M62" s="6">
        <v>2</v>
      </c>
      <c r="N62" s="6"/>
      <c r="O62" s="6">
        <v>4778</v>
      </c>
      <c r="P62" s="6"/>
      <c r="Q62" s="6">
        <f t="shared" si="1"/>
        <v>-4776</v>
      </c>
    </row>
    <row r="63" spans="1:17">
      <c r="A63" s="1" t="s">
        <v>22</v>
      </c>
      <c r="C63" s="6">
        <v>0</v>
      </c>
      <c r="D63" s="6"/>
      <c r="E63" s="6">
        <v>0</v>
      </c>
      <c r="F63" s="6"/>
      <c r="G63" s="6">
        <v>0</v>
      </c>
      <c r="H63" s="6"/>
      <c r="I63" s="6">
        <f t="shared" si="0"/>
        <v>0</v>
      </c>
      <c r="J63" s="6"/>
      <c r="K63" s="6">
        <v>789980</v>
      </c>
      <c r="L63" s="6"/>
      <c r="M63" s="6">
        <v>95701627353</v>
      </c>
      <c r="N63" s="6"/>
      <c r="O63" s="6">
        <v>88898030261</v>
      </c>
      <c r="P63" s="6"/>
      <c r="Q63" s="6">
        <f t="shared" si="1"/>
        <v>6803597092</v>
      </c>
    </row>
    <row r="64" spans="1:17">
      <c r="A64" s="1" t="s">
        <v>88</v>
      </c>
      <c r="C64" s="6">
        <v>0</v>
      </c>
      <c r="D64" s="6"/>
      <c r="E64" s="6">
        <v>0</v>
      </c>
      <c r="F64" s="6"/>
      <c r="G64" s="6">
        <v>0</v>
      </c>
      <c r="H64" s="6"/>
      <c r="I64" s="6">
        <f t="shared" si="0"/>
        <v>0</v>
      </c>
      <c r="J64" s="6"/>
      <c r="K64" s="6">
        <v>937808</v>
      </c>
      <c r="L64" s="6"/>
      <c r="M64" s="6">
        <v>18182362896</v>
      </c>
      <c r="N64" s="6"/>
      <c r="O64" s="6">
        <v>17264135076</v>
      </c>
      <c r="P64" s="6"/>
      <c r="Q64" s="6">
        <f t="shared" si="1"/>
        <v>918227820</v>
      </c>
    </row>
    <row r="65" spans="1:17">
      <c r="A65" s="1" t="s">
        <v>87</v>
      </c>
      <c r="C65" s="6">
        <v>0</v>
      </c>
      <c r="D65" s="6"/>
      <c r="E65" s="6">
        <v>0</v>
      </c>
      <c r="F65" s="6"/>
      <c r="G65" s="6">
        <v>0</v>
      </c>
      <c r="H65" s="6"/>
      <c r="I65" s="6">
        <f t="shared" si="0"/>
        <v>0</v>
      </c>
      <c r="J65" s="6"/>
      <c r="K65" s="6">
        <v>1332335</v>
      </c>
      <c r="L65" s="6"/>
      <c r="M65" s="6">
        <v>51622577970</v>
      </c>
      <c r="N65" s="6"/>
      <c r="O65" s="6">
        <v>50206967956</v>
      </c>
      <c r="P65" s="6"/>
      <c r="Q65" s="6">
        <f t="shared" si="1"/>
        <v>1415610014</v>
      </c>
    </row>
    <row r="66" spans="1:17">
      <c r="A66" s="1" t="s">
        <v>285</v>
      </c>
      <c r="C66" s="6">
        <v>0</v>
      </c>
      <c r="D66" s="6"/>
      <c r="E66" s="6">
        <v>0</v>
      </c>
      <c r="F66" s="6"/>
      <c r="G66" s="6">
        <v>0</v>
      </c>
      <c r="H66" s="6"/>
      <c r="I66" s="6">
        <f t="shared" si="0"/>
        <v>0</v>
      </c>
      <c r="J66" s="6"/>
      <c r="K66" s="6">
        <v>700000</v>
      </c>
      <c r="L66" s="6"/>
      <c r="M66" s="6">
        <v>9846065286</v>
      </c>
      <c r="N66" s="6"/>
      <c r="O66" s="6">
        <v>9706728279</v>
      </c>
      <c r="P66" s="6"/>
      <c r="Q66" s="6">
        <f t="shared" si="1"/>
        <v>139337007</v>
      </c>
    </row>
    <row r="67" spans="1:17">
      <c r="A67" s="1" t="s">
        <v>20</v>
      </c>
      <c r="C67" s="6">
        <v>0</v>
      </c>
      <c r="D67" s="6"/>
      <c r="E67" s="6">
        <v>0</v>
      </c>
      <c r="F67" s="6"/>
      <c r="G67" s="6">
        <v>0</v>
      </c>
      <c r="H67" s="6"/>
      <c r="I67" s="6">
        <f t="shared" si="0"/>
        <v>0</v>
      </c>
      <c r="J67" s="6"/>
      <c r="K67" s="6">
        <v>2050276</v>
      </c>
      <c r="L67" s="6"/>
      <c r="M67" s="6">
        <v>74161822137</v>
      </c>
      <c r="N67" s="6"/>
      <c r="O67" s="6">
        <v>58288998098</v>
      </c>
      <c r="P67" s="6"/>
      <c r="Q67" s="6">
        <f t="shared" si="1"/>
        <v>15872824039</v>
      </c>
    </row>
    <row r="68" spans="1:17">
      <c r="A68" s="1" t="s">
        <v>19</v>
      </c>
      <c r="C68" s="6">
        <v>0</v>
      </c>
      <c r="D68" s="6"/>
      <c r="E68" s="6">
        <v>0</v>
      </c>
      <c r="F68" s="6"/>
      <c r="G68" s="6">
        <v>0</v>
      </c>
      <c r="H68" s="6"/>
      <c r="I68" s="6">
        <f t="shared" si="0"/>
        <v>0</v>
      </c>
      <c r="J68" s="6"/>
      <c r="K68" s="6">
        <v>2653539</v>
      </c>
      <c r="L68" s="6"/>
      <c r="M68" s="6">
        <v>16914051250</v>
      </c>
      <c r="N68" s="6"/>
      <c r="O68" s="6">
        <v>13124366073</v>
      </c>
      <c r="P68" s="6"/>
      <c r="Q68" s="6">
        <f t="shared" si="1"/>
        <v>3789685177</v>
      </c>
    </row>
    <row r="69" spans="1:17">
      <c r="A69" s="1" t="s">
        <v>82</v>
      </c>
      <c r="C69" s="6">
        <v>0</v>
      </c>
      <c r="D69" s="6"/>
      <c r="E69" s="6">
        <v>0</v>
      </c>
      <c r="F69" s="6"/>
      <c r="G69" s="6">
        <v>0</v>
      </c>
      <c r="H69" s="6"/>
      <c r="I69" s="6">
        <f t="shared" si="0"/>
        <v>0</v>
      </c>
      <c r="J69" s="6"/>
      <c r="K69" s="6">
        <v>19904277</v>
      </c>
      <c r="L69" s="6"/>
      <c r="M69" s="6">
        <v>368813625373</v>
      </c>
      <c r="N69" s="6"/>
      <c r="O69" s="6">
        <v>321124288900</v>
      </c>
      <c r="P69" s="6"/>
      <c r="Q69" s="6">
        <f t="shared" si="1"/>
        <v>47689336473</v>
      </c>
    </row>
    <row r="70" spans="1:17">
      <c r="A70" s="1" t="s">
        <v>70</v>
      </c>
      <c r="C70" s="6">
        <v>0</v>
      </c>
      <c r="D70" s="6"/>
      <c r="E70" s="6">
        <v>0</v>
      </c>
      <c r="F70" s="6"/>
      <c r="G70" s="6">
        <v>0</v>
      </c>
      <c r="H70" s="6"/>
      <c r="I70" s="6">
        <f t="shared" si="0"/>
        <v>0</v>
      </c>
      <c r="J70" s="6"/>
      <c r="K70" s="6">
        <v>7509810</v>
      </c>
      <c r="L70" s="6"/>
      <c r="M70" s="6">
        <v>76681162681</v>
      </c>
      <c r="N70" s="6"/>
      <c r="O70" s="6">
        <v>32706521747</v>
      </c>
      <c r="P70" s="6"/>
      <c r="Q70" s="6">
        <f t="shared" si="1"/>
        <v>43974640934</v>
      </c>
    </row>
    <row r="71" spans="1:17">
      <c r="A71" s="1" t="s">
        <v>286</v>
      </c>
      <c r="C71" s="6">
        <v>0</v>
      </c>
      <c r="D71" s="6"/>
      <c r="E71" s="6">
        <v>0</v>
      </c>
      <c r="F71" s="6"/>
      <c r="G71" s="6">
        <v>0</v>
      </c>
      <c r="H71" s="6"/>
      <c r="I71" s="6">
        <f t="shared" si="0"/>
        <v>0</v>
      </c>
      <c r="J71" s="6"/>
      <c r="K71" s="6">
        <v>22548162</v>
      </c>
      <c r="L71" s="6"/>
      <c r="M71" s="6">
        <v>197214856422</v>
      </c>
      <c r="N71" s="6"/>
      <c r="O71" s="6">
        <v>197214856422</v>
      </c>
      <c r="P71" s="6"/>
      <c r="Q71" s="6">
        <f t="shared" si="1"/>
        <v>0</v>
      </c>
    </row>
    <row r="72" spans="1:17">
      <c r="A72" s="1" t="s">
        <v>99</v>
      </c>
      <c r="C72" s="6">
        <v>0</v>
      </c>
      <c r="D72" s="6"/>
      <c r="E72" s="6">
        <v>0</v>
      </c>
      <c r="F72" s="6"/>
      <c r="G72" s="6">
        <v>0</v>
      </c>
      <c r="H72" s="6"/>
      <c r="I72" s="6">
        <f t="shared" si="0"/>
        <v>0</v>
      </c>
      <c r="J72" s="6"/>
      <c r="K72" s="6">
        <v>5400000</v>
      </c>
      <c r="L72" s="6"/>
      <c r="M72" s="6">
        <v>37104586233</v>
      </c>
      <c r="N72" s="6"/>
      <c r="O72" s="6">
        <v>40840229856</v>
      </c>
      <c r="P72" s="6"/>
      <c r="Q72" s="6">
        <f t="shared" si="1"/>
        <v>-3735643623</v>
      </c>
    </row>
    <row r="73" spans="1:17">
      <c r="A73" s="1" t="s">
        <v>262</v>
      </c>
      <c r="C73" s="6">
        <v>0</v>
      </c>
      <c r="D73" s="6"/>
      <c r="E73" s="6">
        <v>0</v>
      </c>
      <c r="F73" s="6"/>
      <c r="G73" s="6">
        <v>0</v>
      </c>
      <c r="H73" s="6"/>
      <c r="I73" s="6">
        <f t="shared" ref="I73:I121" si="2">E73-G73</f>
        <v>0</v>
      </c>
      <c r="J73" s="6"/>
      <c r="K73" s="6">
        <v>2005582</v>
      </c>
      <c r="L73" s="6"/>
      <c r="M73" s="6">
        <v>9410416773</v>
      </c>
      <c r="N73" s="6"/>
      <c r="O73" s="6">
        <v>4418380574</v>
      </c>
      <c r="P73" s="6"/>
      <c r="Q73" s="6">
        <f t="shared" ref="Q73:Q121" si="3">M73-O73</f>
        <v>4992036199</v>
      </c>
    </row>
    <row r="74" spans="1:17">
      <c r="A74" s="1" t="s">
        <v>287</v>
      </c>
      <c r="C74" s="6">
        <v>0</v>
      </c>
      <c r="D74" s="6"/>
      <c r="E74" s="6">
        <v>0</v>
      </c>
      <c r="F74" s="6"/>
      <c r="G74" s="6">
        <v>0</v>
      </c>
      <c r="H74" s="6"/>
      <c r="I74" s="6">
        <f t="shared" si="2"/>
        <v>0</v>
      </c>
      <c r="J74" s="6"/>
      <c r="K74" s="6">
        <v>2595293</v>
      </c>
      <c r="L74" s="6"/>
      <c r="M74" s="6">
        <v>11169131016</v>
      </c>
      <c r="N74" s="6"/>
      <c r="O74" s="6">
        <v>12925053543</v>
      </c>
      <c r="P74" s="6"/>
      <c r="Q74" s="6">
        <f t="shared" si="3"/>
        <v>-1755922527</v>
      </c>
    </row>
    <row r="75" spans="1:17">
      <c r="A75" s="1" t="s">
        <v>83</v>
      </c>
      <c r="C75" s="6">
        <v>0</v>
      </c>
      <c r="D75" s="6"/>
      <c r="E75" s="6">
        <v>0</v>
      </c>
      <c r="F75" s="6"/>
      <c r="G75" s="6">
        <v>0</v>
      </c>
      <c r="H75" s="6"/>
      <c r="I75" s="6">
        <f t="shared" si="2"/>
        <v>0</v>
      </c>
      <c r="J75" s="6"/>
      <c r="K75" s="6">
        <v>2000000</v>
      </c>
      <c r="L75" s="6"/>
      <c r="M75" s="6">
        <v>18682175819</v>
      </c>
      <c r="N75" s="6"/>
      <c r="O75" s="6">
        <v>20517191995</v>
      </c>
      <c r="P75" s="6"/>
      <c r="Q75" s="6">
        <f t="shared" si="3"/>
        <v>-1835016176</v>
      </c>
    </row>
    <row r="76" spans="1:17">
      <c r="A76" s="1" t="s">
        <v>288</v>
      </c>
      <c r="C76" s="6">
        <v>0</v>
      </c>
      <c r="D76" s="6"/>
      <c r="E76" s="6">
        <v>0</v>
      </c>
      <c r="F76" s="6"/>
      <c r="G76" s="6">
        <v>0</v>
      </c>
      <c r="H76" s="6"/>
      <c r="I76" s="6">
        <f t="shared" si="2"/>
        <v>0</v>
      </c>
      <c r="J76" s="6"/>
      <c r="K76" s="6">
        <v>30403165</v>
      </c>
      <c r="L76" s="6"/>
      <c r="M76" s="6">
        <v>152532678805</v>
      </c>
      <c r="N76" s="6"/>
      <c r="O76" s="6">
        <v>135100630097</v>
      </c>
      <c r="P76" s="6"/>
      <c r="Q76" s="6">
        <f t="shared" si="3"/>
        <v>17432048708</v>
      </c>
    </row>
    <row r="77" spans="1:17">
      <c r="A77" s="1" t="s">
        <v>289</v>
      </c>
      <c r="C77" s="6">
        <v>0</v>
      </c>
      <c r="D77" s="6"/>
      <c r="E77" s="6">
        <v>0</v>
      </c>
      <c r="F77" s="6"/>
      <c r="G77" s="6">
        <v>0</v>
      </c>
      <c r="H77" s="6"/>
      <c r="I77" s="6">
        <f t="shared" si="2"/>
        <v>0</v>
      </c>
      <c r="J77" s="6"/>
      <c r="K77" s="6">
        <v>8575251</v>
      </c>
      <c r="L77" s="6"/>
      <c r="M77" s="6">
        <v>26866261383</v>
      </c>
      <c r="N77" s="6"/>
      <c r="O77" s="6">
        <v>26866261383</v>
      </c>
      <c r="P77" s="6"/>
      <c r="Q77" s="6">
        <f t="shared" si="3"/>
        <v>0</v>
      </c>
    </row>
    <row r="78" spans="1:17">
      <c r="A78" s="1" t="s">
        <v>18</v>
      </c>
      <c r="C78" s="6">
        <v>0</v>
      </c>
      <c r="D78" s="6"/>
      <c r="E78" s="6">
        <v>0</v>
      </c>
      <c r="F78" s="6"/>
      <c r="G78" s="6">
        <v>0</v>
      </c>
      <c r="H78" s="6"/>
      <c r="I78" s="6">
        <f t="shared" si="2"/>
        <v>0</v>
      </c>
      <c r="J78" s="6"/>
      <c r="K78" s="6">
        <v>4167978</v>
      </c>
      <c r="L78" s="6"/>
      <c r="M78" s="6">
        <v>18123678369</v>
      </c>
      <c r="N78" s="6"/>
      <c r="O78" s="6">
        <v>17227465490</v>
      </c>
      <c r="P78" s="6"/>
      <c r="Q78" s="6">
        <f t="shared" si="3"/>
        <v>896212879</v>
      </c>
    </row>
    <row r="79" spans="1:17">
      <c r="A79" s="1" t="s">
        <v>258</v>
      </c>
      <c r="C79" s="6">
        <v>0</v>
      </c>
      <c r="D79" s="6"/>
      <c r="E79" s="6">
        <v>0</v>
      </c>
      <c r="F79" s="6"/>
      <c r="G79" s="6">
        <v>0</v>
      </c>
      <c r="H79" s="6"/>
      <c r="I79" s="6">
        <f t="shared" si="2"/>
        <v>0</v>
      </c>
      <c r="J79" s="6"/>
      <c r="K79" s="6">
        <v>633689</v>
      </c>
      <c r="L79" s="6"/>
      <c r="M79" s="6">
        <v>35280790009</v>
      </c>
      <c r="N79" s="6"/>
      <c r="O79" s="6">
        <v>13319818327</v>
      </c>
      <c r="P79" s="6"/>
      <c r="Q79" s="6">
        <f t="shared" si="3"/>
        <v>21960971682</v>
      </c>
    </row>
    <row r="80" spans="1:17">
      <c r="A80" s="1" t="s">
        <v>290</v>
      </c>
      <c r="C80" s="6">
        <v>0</v>
      </c>
      <c r="D80" s="6"/>
      <c r="E80" s="6">
        <v>0</v>
      </c>
      <c r="F80" s="6"/>
      <c r="G80" s="6">
        <v>0</v>
      </c>
      <c r="H80" s="6"/>
      <c r="I80" s="6">
        <f t="shared" si="2"/>
        <v>0</v>
      </c>
      <c r="J80" s="6"/>
      <c r="K80" s="6">
        <v>60</v>
      </c>
      <c r="L80" s="6"/>
      <c r="M80" s="6">
        <v>1807424</v>
      </c>
      <c r="N80" s="6"/>
      <c r="O80" s="6">
        <v>2042176</v>
      </c>
      <c r="P80" s="6"/>
      <c r="Q80" s="6">
        <f t="shared" si="3"/>
        <v>-234752</v>
      </c>
    </row>
    <row r="81" spans="1:17">
      <c r="A81" s="1" t="s">
        <v>33</v>
      </c>
      <c r="C81" s="6">
        <v>0</v>
      </c>
      <c r="D81" s="6"/>
      <c r="E81" s="6">
        <v>0</v>
      </c>
      <c r="F81" s="6"/>
      <c r="G81" s="6">
        <v>0</v>
      </c>
      <c r="H81" s="6"/>
      <c r="I81" s="6">
        <f t="shared" si="2"/>
        <v>0</v>
      </c>
      <c r="J81" s="6"/>
      <c r="K81" s="6">
        <v>500000</v>
      </c>
      <c r="L81" s="6"/>
      <c r="M81" s="6">
        <v>41410863599</v>
      </c>
      <c r="N81" s="6"/>
      <c r="O81" s="6">
        <v>27400988259</v>
      </c>
      <c r="P81" s="6"/>
      <c r="Q81" s="6">
        <f t="shared" si="3"/>
        <v>14009875340</v>
      </c>
    </row>
    <row r="82" spans="1:17">
      <c r="A82" s="1" t="s">
        <v>68</v>
      </c>
      <c r="C82" s="6">
        <v>0</v>
      </c>
      <c r="D82" s="6"/>
      <c r="E82" s="6">
        <v>0</v>
      </c>
      <c r="F82" s="6"/>
      <c r="G82" s="6">
        <v>0</v>
      </c>
      <c r="H82" s="6"/>
      <c r="I82" s="6">
        <f t="shared" si="2"/>
        <v>0</v>
      </c>
      <c r="J82" s="6"/>
      <c r="K82" s="6">
        <v>18892</v>
      </c>
      <c r="L82" s="6"/>
      <c r="M82" s="6">
        <v>878133755</v>
      </c>
      <c r="N82" s="6"/>
      <c r="O82" s="6">
        <v>663295212</v>
      </c>
      <c r="P82" s="6"/>
      <c r="Q82" s="6">
        <f t="shared" si="3"/>
        <v>214838543</v>
      </c>
    </row>
    <row r="83" spans="1:17">
      <c r="A83" s="1" t="s">
        <v>35</v>
      </c>
      <c r="C83" s="6">
        <v>0</v>
      </c>
      <c r="D83" s="6"/>
      <c r="E83" s="6">
        <v>0</v>
      </c>
      <c r="F83" s="6"/>
      <c r="G83" s="6">
        <v>0</v>
      </c>
      <c r="H83" s="6"/>
      <c r="I83" s="6">
        <f t="shared" si="2"/>
        <v>0</v>
      </c>
      <c r="J83" s="6"/>
      <c r="K83" s="6">
        <v>20060</v>
      </c>
      <c r="L83" s="6"/>
      <c r="M83" s="6">
        <v>2353228204</v>
      </c>
      <c r="N83" s="6"/>
      <c r="O83" s="6">
        <v>1573715549</v>
      </c>
      <c r="P83" s="6"/>
      <c r="Q83" s="6">
        <f t="shared" si="3"/>
        <v>779512655</v>
      </c>
    </row>
    <row r="84" spans="1:17">
      <c r="A84" s="1" t="s">
        <v>36</v>
      </c>
      <c r="C84" s="6">
        <v>0</v>
      </c>
      <c r="D84" s="6"/>
      <c r="E84" s="6">
        <v>0</v>
      </c>
      <c r="F84" s="6"/>
      <c r="G84" s="6">
        <v>0</v>
      </c>
      <c r="H84" s="6"/>
      <c r="I84" s="6">
        <f t="shared" si="2"/>
        <v>0</v>
      </c>
      <c r="J84" s="6"/>
      <c r="K84" s="6">
        <v>11040</v>
      </c>
      <c r="L84" s="6"/>
      <c r="M84" s="6">
        <v>1163480152</v>
      </c>
      <c r="N84" s="6"/>
      <c r="O84" s="6">
        <v>937348914</v>
      </c>
      <c r="P84" s="6"/>
      <c r="Q84" s="6">
        <f t="shared" si="3"/>
        <v>226131238</v>
      </c>
    </row>
    <row r="85" spans="1:17">
      <c r="A85" s="1" t="s">
        <v>69</v>
      </c>
      <c r="C85" s="6">
        <v>0</v>
      </c>
      <c r="D85" s="6"/>
      <c r="E85" s="6">
        <v>0</v>
      </c>
      <c r="F85" s="6"/>
      <c r="G85" s="6">
        <v>0</v>
      </c>
      <c r="H85" s="6"/>
      <c r="I85" s="6">
        <f t="shared" si="2"/>
        <v>0</v>
      </c>
      <c r="J85" s="6"/>
      <c r="K85" s="6">
        <v>224405</v>
      </c>
      <c r="L85" s="6"/>
      <c r="M85" s="6">
        <v>6492619087</v>
      </c>
      <c r="N85" s="6"/>
      <c r="O85" s="6">
        <v>6765260541</v>
      </c>
      <c r="P85" s="6"/>
      <c r="Q85" s="6">
        <f t="shared" si="3"/>
        <v>-272641454</v>
      </c>
    </row>
    <row r="86" spans="1:17">
      <c r="A86" s="1" t="s">
        <v>26</v>
      </c>
      <c r="C86" s="6">
        <v>0</v>
      </c>
      <c r="D86" s="6"/>
      <c r="E86" s="6">
        <v>0</v>
      </c>
      <c r="F86" s="6"/>
      <c r="G86" s="6">
        <v>0</v>
      </c>
      <c r="H86" s="6"/>
      <c r="I86" s="6">
        <f t="shared" si="2"/>
        <v>0</v>
      </c>
      <c r="J86" s="6"/>
      <c r="K86" s="6">
        <v>162619</v>
      </c>
      <c r="L86" s="6"/>
      <c r="M86" s="6">
        <v>24301306085</v>
      </c>
      <c r="N86" s="6"/>
      <c r="O86" s="6">
        <v>14811007735</v>
      </c>
      <c r="P86" s="6"/>
      <c r="Q86" s="6">
        <f t="shared" si="3"/>
        <v>9490298350</v>
      </c>
    </row>
    <row r="87" spans="1:17">
      <c r="A87" s="1" t="s">
        <v>25</v>
      </c>
      <c r="C87" s="6">
        <v>0</v>
      </c>
      <c r="D87" s="6"/>
      <c r="E87" s="6">
        <v>0</v>
      </c>
      <c r="F87" s="6"/>
      <c r="G87" s="6">
        <v>0</v>
      </c>
      <c r="H87" s="6"/>
      <c r="I87" s="6">
        <f t="shared" si="2"/>
        <v>0</v>
      </c>
      <c r="J87" s="6"/>
      <c r="K87" s="6">
        <v>57000</v>
      </c>
      <c r="L87" s="6"/>
      <c r="M87" s="6">
        <v>9368984483</v>
      </c>
      <c r="N87" s="6"/>
      <c r="O87" s="6">
        <v>8210723763</v>
      </c>
      <c r="P87" s="6"/>
      <c r="Q87" s="6">
        <f t="shared" si="3"/>
        <v>1158260720</v>
      </c>
    </row>
    <row r="88" spans="1:17">
      <c r="A88" s="1" t="s">
        <v>24</v>
      </c>
      <c r="C88" s="6">
        <v>0</v>
      </c>
      <c r="D88" s="6"/>
      <c r="E88" s="6">
        <v>0</v>
      </c>
      <c r="F88" s="6"/>
      <c r="G88" s="6">
        <v>0</v>
      </c>
      <c r="H88" s="6"/>
      <c r="I88" s="6">
        <f t="shared" si="2"/>
        <v>0</v>
      </c>
      <c r="J88" s="6"/>
      <c r="K88" s="6">
        <v>287429</v>
      </c>
      <c r="L88" s="6"/>
      <c r="M88" s="6">
        <v>18801766617</v>
      </c>
      <c r="N88" s="6"/>
      <c r="O88" s="6">
        <v>12008761056</v>
      </c>
      <c r="P88" s="6"/>
      <c r="Q88" s="6">
        <f t="shared" si="3"/>
        <v>6793005561</v>
      </c>
    </row>
    <row r="89" spans="1:17">
      <c r="A89" s="1" t="s">
        <v>30</v>
      </c>
      <c r="C89" s="6">
        <v>0</v>
      </c>
      <c r="D89" s="6"/>
      <c r="E89" s="6">
        <v>0</v>
      </c>
      <c r="F89" s="6"/>
      <c r="G89" s="6">
        <v>0</v>
      </c>
      <c r="H89" s="6"/>
      <c r="I89" s="6">
        <f t="shared" si="2"/>
        <v>0</v>
      </c>
      <c r="J89" s="6"/>
      <c r="K89" s="6">
        <v>5100000</v>
      </c>
      <c r="L89" s="6"/>
      <c r="M89" s="6">
        <v>352522200000</v>
      </c>
      <c r="N89" s="6"/>
      <c r="O89" s="6">
        <v>350424692910</v>
      </c>
      <c r="P89" s="6"/>
      <c r="Q89" s="6">
        <f t="shared" si="3"/>
        <v>2097507090</v>
      </c>
    </row>
    <row r="90" spans="1:17">
      <c r="A90" s="1" t="s">
        <v>31</v>
      </c>
      <c r="C90" s="6">
        <v>0</v>
      </c>
      <c r="D90" s="6"/>
      <c r="E90" s="6">
        <v>0</v>
      </c>
      <c r="F90" s="6"/>
      <c r="G90" s="6">
        <v>0</v>
      </c>
      <c r="H90" s="6"/>
      <c r="I90" s="6">
        <f t="shared" si="2"/>
        <v>0</v>
      </c>
      <c r="J90" s="6"/>
      <c r="K90" s="6">
        <v>1098845</v>
      </c>
      <c r="L90" s="6"/>
      <c r="M90" s="6">
        <v>101562088278</v>
      </c>
      <c r="N90" s="6"/>
      <c r="O90" s="6">
        <v>65986258157</v>
      </c>
      <c r="P90" s="6"/>
      <c r="Q90" s="6">
        <f t="shared" si="3"/>
        <v>35575830121</v>
      </c>
    </row>
    <row r="91" spans="1:17">
      <c r="A91" s="1" t="s">
        <v>32</v>
      </c>
      <c r="C91" s="6">
        <v>0</v>
      </c>
      <c r="D91" s="6"/>
      <c r="E91" s="6">
        <v>0</v>
      </c>
      <c r="F91" s="6"/>
      <c r="G91" s="6">
        <v>0</v>
      </c>
      <c r="H91" s="6"/>
      <c r="I91" s="6">
        <f t="shared" si="2"/>
        <v>0</v>
      </c>
      <c r="J91" s="6"/>
      <c r="K91" s="6">
        <v>1798326</v>
      </c>
      <c r="L91" s="6"/>
      <c r="M91" s="6">
        <v>79394173182</v>
      </c>
      <c r="N91" s="6"/>
      <c r="O91" s="6">
        <v>79978385485</v>
      </c>
      <c r="P91" s="6"/>
      <c r="Q91" s="6">
        <f t="shared" si="3"/>
        <v>-584212303</v>
      </c>
    </row>
    <row r="92" spans="1:17">
      <c r="A92" s="1" t="s">
        <v>30</v>
      </c>
      <c r="C92" s="6">
        <v>0</v>
      </c>
      <c r="D92" s="6"/>
      <c r="E92" s="6">
        <v>0</v>
      </c>
      <c r="F92" s="6"/>
      <c r="G92" s="6">
        <v>0</v>
      </c>
      <c r="H92" s="6"/>
      <c r="I92" s="6">
        <f t="shared" si="2"/>
        <v>0</v>
      </c>
      <c r="J92" s="6"/>
      <c r="K92" s="6">
        <v>200000</v>
      </c>
      <c r="L92" s="6"/>
      <c r="M92" s="6">
        <v>19845214435</v>
      </c>
      <c r="N92" s="6"/>
      <c r="O92" s="6">
        <v>13824400000</v>
      </c>
      <c r="P92" s="6"/>
      <c r="Q92" s="6">
        <f t="shared" si="3"/>
        <v>6020814435</v>
      </c>
    </row>
    <row r="93" spans="1:17">
      <c r="A93" s="1" t="s">
        <v>29</v>
      </c>
      <c r="C93" s="6">
        <v>0</v>
      </c>
      <c r="D93" s="6"/>
      <c r="E93" s="6">
        <v>0</v>
      </c>
      <c r="F93" s="6"/>
      <c r="G93" s="6">
        <v>0</v>
      </c>
      <c r="H93" s="6"/>
      <c r="I93" s="6">
        <f t="shared" si="2"/>
        <v>0</v>
      </c>
      <c r="J93" s="6"/>
      <c r="K93" s="6">
        <v>549430</v>
      </c>
      <c r="L93" s="6"/>
      <c r="M93" s="6">
        <v>97912052912</v>
      </c>
      <c r="N93" s="6"/>
      <c r="O93" s="6">
        <v>113764068512</v>
      </c>
      <c r="P93" s="6"/>
      <c r="Q93" s="6">
        <f t="shared" si="3"/>
        <v>-15852015600</v>
      </c>
    </row>
    <row r="94" spans="1:17">
      <c r="A94" s="1" t="s">
        <v>28</v>
      </c>
      <c r="C94" s="6">
        <v>0</v>
      </c>
      <c r="D94" s="6"/>
      <c r="E94" s="6">
        <v>0</v>
      </c>
      <c r="F94" s="6"/>
      <c r="G94" s="6">
        <v>0</v>
      </c>
      <c r="H94" s="6"/>
      <c r="I94" s="6">
        <f t="shared" si="2"/>
        <v>0</v>
      </c>
      <c r="J94" s="6"/>
      <c r="K94" s="6">
        <v>1435732</v>
      </c>
      <c r="L94" s="6"/>
      <c r="M94" s="6">
        <v>66347067213</v>
      </c>
      <c r="N94" s="6"/>
      <c r="O94" s="6">
        <v>50893573809</v>
      </c>
      <c r="P94" s="6"/>
      <c r="Q94" s="6">
        <f t="shared" si="3"/>
        <v>15453493404</v>
      </c>
    </row>
    <row r="95" spans="1:17">
      <c r="A95" s="1" t="s">
        <v>78</v>
      </c>
      <c r="C95" s="6">
        <v>0</v>
      </c>
      <c r="D95" s="6"/>
      <c r="E95" s="6">
        <v>0</v>
      </c>
      <c r="F95" s="6"/>
      <c r="G95" s="6">
        <v>0</v>
      </c>
      <c r="H95" s="6"/>
      <c r="I95" s="6">
        <f t="shared" si="2"/>
        <v>0</v>
      </c>
      <c r="J95" s="6"/>
      <c r="K95" s="6">
        <v>6293917</v>
      </c>
      <c r="L95" s="6"/>
      <c r="M95" s="6">
        <v>24707275535</v>
      </c>
      <c r="N95" s="6"/>
      <c r="O95" s="6">
        <v>20199454446</v>
      </c>
      <c r="P95" s="6"/>
      <c r="Q95" s="6">
        <f t="shared" si="3"/>
        <v>4507821089</v>
      </c>
    </row>
    <row r="96" spans="1:17">
      <c r="A96" s="1" t="s">
        <v>291</v>
      </c>
      <c r="C96" s="6">
        <v>0</v>
      </c>
      <c r="D96" s="6"/>
      <c r="E96" s="6">
        <v>0</v>
      </c>
      <c r="F96" s="6"/>
      <c r="G96" s="6">
        <v>0</v>
      </c>
      <c r="H96" s="6"/>
      <c r="I96" s="6">
        <f t="shared" si="2"/>
        <v>0</v>
      </c>
      <c r="J96" s="6"/>
      <c r="K96" s="6">
        <v>956885</v>
      </c>
      <c r="L96" s="6"/>
      <c r="M96" s="6">
        <v>22283202822</v>
      </c>
      <c r="N96" s="6"/>
      <c r="O96" s="6">
        <v>22029735636</v>
      </c>
      <c r="P96" s="6"/>
      <c r="Q96" s="6">
        <f t="shared" si="3"/>
        <v>253467186</v>
      </c>
    </row>
    <row r="97" spans="1:17">
      <c r="A97" s="1" t="s">
        <v>84</v>
      </c>
      <c r="C97" s="6">
        <v>0</v>
      </c>
      <c r="D97" s="6"/>
      <c r="E97" s="6">
        <v>0</v>
      </c>
      <c r="F97" s="6"/>
      <c r="G97" s="6">
        <v>0</v>
      </c>
      <c r="H97" s="6"/>
      <c r="I97" s="6">
        <f t="shared" si="2"/>
        <v>0</v>
      </c>
      <c r="J97" s="6"/>
      <c r="K97" s="6">
        <v>200000</v>
      </c>
      <c r="L97" s="6"/>
      <c r="M97" s="6">
        <v>4035189588</v>
      </c>
      <c r="N97" s="6"/>
      <c r="O97" s="6">
        <v>5445405861</v>
      </c>
      <c r="P97" s="6"/>
      <c r="Q97" s="6">
        <f t="shared" si="3"/>
        <v>-1410216273</v>
      </c>
    </row>
    <row r="98" spans="1:17">
      <c r="A98" s="1" t="s">
        <v>131</v>
      </c>
      <c r="C98" s="6">
        <v>400000</v>
      </c>
      <c r="D98" s="6"/>
      <c r="E98" s="6">
        <v>392380047500</v>
      </c>
      <c r="F98" s="6"/>
      <c r="G98" s="6">
        <v>377863861525</v>
      </c>
      <c r="H98" s="6"/>
      <c r="I98" s="6">
        <f t="shared" si="2"/>
        <v>14516185975</v>
      </c>
      <c r="J98" s="6"/>
      <c r="K98" s="6">
        <v>400000</v>
      </c>
      <c r="L98" s="6"/>
      <c r="M98" s="6">
        <v>392380047500</v>
      </c>
      <c r="N98" s="6"/>
      <c r="O98" s="6">
        <v>377863861525</v>
      </c>
      <c r="P98" s="6"/>
      <c r="Q98" s="6">
        <f t="shared" si="3"/>
        <v>14516185975</v>
      </c>
    </row>
    <row r="99" spans="1:17">
      <c r="A99" s="1" t="s">
        <v>292</v>
      </c>
      <c r="C99" s="6">
        <v>0</v>
      </c>
      <c r="D99" s="6"/>
      <c r="E99" s="6">
        <v>0</v>
      </c>
      <c r="F99" s="6"/>
      <c r="G99" s="6">
        <v>0</v>
      </c>
      <c r="H99" s="6"/>
      <c r="I99" s="6">
        <f t="shared" si="2"/>
        <v>0</v>
      </c>
      <c r="J99" s="6"/>
      <c r="K99" s="6">
        <v>1000000</v>
      </c>
      <c r="L99" s="6"/>
      <c r="M99" s="6">
        <v>873597549138</v>
      </c>
      <c r="N99" s="6"/>
      <c r="O99" s="6">
        <v>843343200334</v>
      </c>
      <c r="P99" s="6"/>
      <c r="Q99" s="6">
        <f t="shared" si="3"/>
        <v>30254348804</v>
      </c>
    </row>
    <row r="100" spans="1:17">
      <c r="A100" s="1" t="s">
        <v>293</v>
      </c>
      <c r="C100" s="6">
        <v>0</v>
      </c>
      <c r="D100" s="6"/>
      <c r="E100" s="6">
        <v>0</v>
      </c>
      <c r="F100" s="6"/>
      <c r="G100" s="6">
        <v>0</v>
      </c>
      <c r="H100" s="6"/>
      <c r="I100" s="6">
        <f t="shared" si="2"/>
        <v>0</v>
      </c>
      <c r="J100" s="6"/>
      <c r="K100" s="6">
        <v>400000</v>
      </c>
      <c r="L100" s="6"/>
      <c r="M100" s="6">
        <v>399509966460</v>
      </c>
      <c r="N100" s="6"/>
      <c r="O100" s="6">
        <v>388243089503</v>
      </c>
      <c r="P100" s="6"/>
      <c r="Q100" s="6">
        <f t="shared" si="3"/>
        <v>11266876957</v>
      </c>
    </row>
    <row r="101" spans="1:17">
      <c r="A101" s="1" t="s">
        <v>122</v>
      </c>
      <c r="C101" s="6">
        <v>0</v>
      </c>
      <c r="D101" s="6"/>
      <c r="E101" s="6">
        <v>0</v>
      </c>
      <c r="F101" s="6"/>
      <c r="G101" s="6">
        <v>0</v>
      </c>
      <c r="H101" s="6"/>
      <c r="I101" s="6">
        <f t="shared" si="2"/>
        <v>0</v>
      </c>
      <c r="J101" s="6"/>
      <c r="K101" s="6">
        <v>32134</v>
      </c>
      <c r="L101" s="6"/>
      <c r="M101" s="6">
        <v>26217266077</v>
      </c>
      <c r="N101" s="6"/>
      <c r="O101" s="6">
        <v>25771359122</v>
      </c>
      <c r="P101" s="6"/>
      <c r="Q101" s="6">
        <f t="shared" si="3"/>
        <v>445906955</v>
      </c>
    </row>
    <row r="102" spans="1:17">
      <c r="A102" s="1" t="s">
        <v>198</v>
      </c>
      <c r="C102" s="6">
        <v>0</v>
      </c>
      <c r="D102" s="6"/>
      <c r="E102" s="6">
        <v>0</v>
      </c>
      <c r="F102" s="6"/>
      <c r="G102" s="6">
        <v>0</v>
      </c>
      <c r="H102" s="6"/>
      <c r="I102" s="6">
        <f t="shared" si="2"/>
        <v>0</v>
      </c>
      <c r="J102" s="6"/>
      <c r="K102" s="6">
        <v>70000</v>
      </c>
      <c r="L102" s="6"/>
      <c r="M102" s="6">
        <v>70000000000</v>
      </c>
      <c r="N102" s="6"/>
      <c r="O102" s="6">
        <v>69387381257</v>
      </c>
      <c r="P102" s="6"/>
      <c r="Q102" s="6">
        <f t="shared" si="3"/>
        <v>612618743</v>
      </c>
    </row>
    <row r="103" spans="1:17">
      <c r="A103" s="1" t="s">
        <v>294</v>
      </c>
      <c r="C103" s="6">
        <v>0</v>
      </c>
      <c r="D103" s="6"/>
      <c r="E103" s="6">
        <v>0</v>
      </c>
      <c r="F103" s="6"/>
      <c r="G103" s="6">
        <v>0</v>
      </c>
      <c r="H103" s="6"/>
      <c r="I103" s="6">
        <f t="shared" si="2"/>
        <v>0</v>
      </c>
      <c r="J103" s="6"/>
      <c r="K103" s="6">
        <v>11207</v>
      </c>
      <c r="L103" s="6"/>
      <c r="M103" s="6">
        <v>11207000000</v>
      </c>
      <c r="N103" s="6"/>
      <c r="O103" s="6">
        <v>10534396172</v>
      </c>
      <c r="P103" s="6"/>
      <c r="Q103" s="6">
        <f t="shared" si="3"/>
        <v>672603828</v>
      </c>
    </row>
    <row r="104" spans="1:17">
      <c r="A104" s="1" t="s">
        <v>295</v>
      </c>
      <c r="C104" s="6">
        <v>0</v>
      </c>
      <c r="D104" s="6"/>
      <c r="E104" s="6">
        <v>0</v>
      </c>
      <c r="F104" s="6"/>
      <c r="G104" s="6">
        <v>0</v>
      </c>
      <c r="H104" s="6"/>
      <c r="I104" s="6">
        <f t="shared" si="2"/>
        <v>0</v>
      </c>
      <c r="J104" s="6"/>
      <c r="K104" s="6">
        <v>15000</v>
      </c>
      <c r="L104" s="6"/>
      <c r="M104" s="6">
        <v>15000000000</v>
      </c>
      <c r="N104" s="6"/>
      <c r="O104" s="6">
        <v>14020238371</v>
      </c>
      <c r="P104" s="6"/>
      <c r="Q104" s="6">
        <f t="shared" si="3"/>
        <v>979761629</v>
      </c>
    </row>
    <row r="105" spans="1:17">
      <c r="A105" s="1" t="s">
        <v>296</v>
      </c>
      <c r="C105" s="6">
        <v>0</v>
      </c>
      <c r="D105" s="6"/>
      <c r="E105" s="6">
        <v>0</v>
      </c>
      <c r="F105" s="6"/>
      <c r="G105" s="6">
        <v>0</v>
      </c>
      <c r="H105" s="6"/>
      <c r="I105" s="6">
        <f t="shared" si="2"/>
        <v>0</v>
      </c>
      <c r="J105" s="6"/>
      <c r="K105" s="6">
        <v>29438</v>
      </c>
      <c r="L105" s="6"/>
      <c r="M105" s="6">
        <v>28211409538</v>
      </c>
      <c r="N105" s="6"/>
      <c r="O105" s="6">
        <v>26204017079</v>
      </c>
      <c r="P105" s="6"/>
      <c r="Q105" s="6">
        <f t="shared" si="3"/>
        <v>2007392459</v>
      </c>
    </row>
    <row r="106" spans="1:17">
      <c r="A106" s="1" t="s">
        <v>297</v>
      </c>
      <c r="C106" s="6">
        <v>0</v>
      </c>
      <c r="D106" s="6"/>
      <c r="E106" s="6">
        <v>0</v>
      </c>
      <c r="F106" s="6"/>
      <c r="G106" s="6">
        <v>0</v>
      </c>
      <c r="H106" s="6"/>
      <c r="I106" s="6">
        <f t="shared" si="2"/>
        <v>0</v>
      </c>
      <c r="J106" s="6"/>
      <c r="K106" s="6">
        <v>66513</v>
      </c>
      <c r="L106" s="6"/>
      <c r="M106" s="6">
        <v>66513000000</v>
      </c>
      <c r="N106" s="6"/>
      <c r="O106" s="6">
        <v>60041242271</v>
      </c>
      <c r="P106" s="6"/>
      <c r="Q106" s="6">
        <f t="shared" si="3"/>
        <v>6471757729</v>
      </c>
    </row>
    <row r="107" spans="1:17">
      <c r="A107" s="1" t="s">
        <v>298</v>
      </c>
      <c r="C107" s="6">
        <v>0</v>
      </c>
      <c r="D107" s="6"/>
      <c r="E107" s="6">
        <v>0</v>
      </c>
      <c r="F107" s="6"/>
      <c r="G107" s="6">
        <v>0</v>
      </c>
      <c r="H107" s="6"/>
      <c r="I107" s="6">
        <f t="shared" si="2"/>
        <v>0</v>
      </c>
      <c r="J107" s="6"/>
      <c r="K107" s="6">
        <v>185118</v>
      </c>
      <c r="L107" s="6"/>
      <c r="M107" s="6">
        <v>181294691559</v>
      </c>
      <c r="N107" s="6"/>
      <c r="O107" s="6">
        <v>161341829901</v>
      </c>
      <c r="P107" s="6"/>
      <c r="Q107" s="6">
        <f t="shared" si="3"/>
        <v>19952861658</v>
      </c>
    </row>
    <row r="108" spans="1:17">
      <c r="A108" s="1" t="s">
        <v>151</v>
      </c>
      <c r="C108" s="6">
        <v>0</v>
      </c>
      <c r="D108" s="6"/>
      <c r="E108" s="6">
        <v>0</v>
      </c>
      <c r="F108" s="6"/>
      <c r="G108" s="6">
        <v>0</v>
      </c>
      <c r="H108" s="6"/>
      <c r="I108" s="6">
        <f t="shared" si="2"/>
        <v>0</v>
      </c>
      <c r="J108" s="6"/>
      <c r="K108" s="6">
        <v>600000</v>
      </c>
      <c r="L108" s="6"/>
      <c r="M108" s="6">
        <v>575964500000</v>
      </c>
      <c r="N108" s="6"/>
      <c r="O108" s="6">
        <v>575952499999</v>
      </c>
      <c r="P108" s="6"/>
      <c r="Q108" s="6">
        <f t="shared" si="3"/>
        <v>12000001</v>
      </c>
    </row>
    <row r="109" spans="1:17">
      <c r="A109" s="1" t="s">
        <v>196</v>
      </c>
      <c r="C109" s="6">
        <v>0</v>
      </c>
      <c r="D109" s="6"/>
      <c r="E109" s="6">
        <v>0</v>
      </c>
      <c r="F109" s="6"/>
      <c r="G109" s="6">
        <v>0</v>
      </c>
      <c r="H109" s="6"/>
      <c r="I109" s="6">
        <f t="shared" si="2"/>
        <v>0</v>
      </c>
      <c r="J109" s="6"/>
      <c r="K109" s="6">
        <v>130000</v>
      </c>
      <c r="L109" s="6"/>
      <c r="M109" s="6">
        <v>130000000000</v>
      </c>
      <c r="N109" s="6"/>
      <c r="O109" s="6">
        <v>129976437500</v>
      </c>
      <c r="P109" s="6"/>
      <c r="Q109" s="6">
        <f t="shared" si="3"/>
        <v>23562500</v>
      </c>
    </row>
    <row r="110" spans="1:17">
      <c r="A110" s="1" t="s">
        <v>119</v>
      </c>
      <c r="C110" s="6">
        <v>0</v>
      </c>
      <c r="D110" s="6"/>
      <c r="E110" s="6">
        <v>0</v>
      </c>
      <c r="F110" s="6"/>
      <c r="G110" s="6">
        <v>0</v>
      </c>
      <c r="H110" s="6"/>
      <c r="I110" s="6">
        <f t="shared" si="2"/>
        <v>0</v>
      </c>
      <c r="J110" s="6"/>
      <c r="K110" s="6">
        <v>56609</v>
      </c>
      <c r="L110" s="6"/>
      <c r="M110" s="6">
        <v>46920356056</v>
      </c>
      <c r="N110" s="6"/>
      <c r="O110" s="6">
        <v>46167365512</v>
      </c>
      <c r="P110" s="6"/>
      <c r="Q110" s="6">
        <f t="shared" si="3"/>
        <v>752990544</v>
      </c>
    </row>
    <row r="111" spans="1:17">
      <c r="A111" s="1" t="s">
        <v>299</v>
      </c>
      <c r="C111" s="6">
        <v>0</v>
      </c>
      <c r="D111" s="6"/>
      <c r="E111" s="6">
        <v>0</v>
      </c>
      <c r="F111" s="6"/>
      <c r="G111" s="6">
        <v>0</v>
      </c>
      <c r="H111" s="6"/>
      <c r="I111" s="6">
        <f t="shared" si="2"/>
        <v>0</v>
      </c>
      <c r="J111" s="6"/>
      <c r="K111" s="6">
        <v>90691</v>
      </c>
      <c r="L111" s="6"/>
      <c r="M111" s="6">
        <v>90691000000</v>
      </c>
      <c r="N111" s="6"/>
      <c r="O111" s="6">
        <v>79417768724</v>
      </c>
      <c r="P111" s="6"/>
      <c r="Q111" s="6">
        <f t="shared" si="3"/>
        <v>11273231276</v>
      </c>
    </row>
    <row r="112" spans="1:17">
      <c r="A112" s="1" t="s">
        <v>300</v>
      </c>
      <c r="C112" s="6">
        <v>0</v>
      </c>
      <c r="D112" s="6"/>
      <c r="E112" s="6">
        <v>0</v>
      </c>
      <c r="F112" s="6"/>
      <c r="G112" s="6">
        <v>0</v>
      </c>
      <c r="H112" s="6"/>
      <c r="I112" s="6">
        <f t="shared" si="2"/>
        <v>0</v>
      </c>
      <c r="J112" s="6"/>
      <c r="K112" s="6">
        <v>38123</v>
      </c>
      <c r="L112" s="6"/>
      <c r="M112" s="6">
        <v>38123000000</v>
      </c>
      <c r="N112" s="6"/>
      <c r="O112" s="6">
        <v>34087371935</v>
      </c>
      <c r="P112" s="6"/>
      <c r="Q112" s="6">
        <f t="shared" si="3"/>
        <v>4035628065</v>
      </c>
    </row>
    <row r="113" spans="1:17">
      <c r="A113" s="1" t="s">
        <v>301</v>
      </c>
      <c r="C113" s="6">
        <v>0</v>
      </c>
      <c r="D113" s="6"/>
      <c r="E113" s="6">
        <v>0</v>
      </c>
      <c r="F113" s="6"/>
      <c r="G113" s="6">
        <v>0</v>
      </c>
      <c r="H113" s="6"/>
      <c r="I113" s="6">
        <f t="shared" si="2"/>
        <v>0</v>
      </c>
      <c r="J113" s="6"/>
      <c r="K113" s="6">
        <v>5051</v>
      </c>
      <c r="L113" s="6"/>
      <c r="M113" s="6">
        <v>5051000000</v>
      </c>
      <c r="N113" s="6"/>
      <c r="O113" s="6">
        <v>4884588186</v>
      </c>
      <c r="P113" s="6"/>
      <c r="Q113" s="6">
        <f t="shared" si="3"/>
        <v>166411814</v>
      </c>
    </row>
    <row r="114" spans="1:17">
      <c r="A114" s="1" t="s">
        <v>302</v>
      </c>
      <c r="C114" s="6">
        <v>0</v>
      </c>
      <c r="D114" s="6"/>
      <c r="E114" s="6">
        <v>0</v>
      </c>
      <c r="F114" s="6"/>
      <c r="G114" s="6">
        <v>0</v>
      </c>
      <c r="H114" s="6"/>
      <c r="I114" s="6">
        <f t="shared" si="2"/>
        <v>0</v>
      </c>
      <c r="J114" s="6"/>
      <c r="K114" s="6">
        <v>20000</v>
      </c>
      <c r="L114" s="6"/>
      <c r="M114" s="6">
        <v>20000000000</v>
      </c>
      <c r="N114" s="6"/>
      <c r="O114" s="6">
        <v>18163407285</v>
      </c>
      <c r="P114" s="6"/>
      <c r="Q114" s="6">
        <f t="shared" si="3"/>
        <v>1836592715</v>
      </c>
    </row>
    <row r="115" spans="1:17">
      <c r="A115" s="1" t="s">
        <v>303</v>
      </c>
      <c r="C115" s="6">
        <v>0</v>
      </c>
      <c r="D115" s="6"/>
      <c r="E115" s="6">
        <v>0</v>
      </c>
      <c r="F115" s="6"/>
      <c r="G115" s="6">
        <v>0</v>
      </c>
      <c r="H115" s="6"/>
      <c r="I115" s="6">
        <f t="shared" si="2"/>
        <v>0</v>
      </c>
      <c r="J115" s="6"/>
      <c r="K115" s="6">
        <v>19151</v>
      </c>
      <c r="L115" s="6"/>
      <c r="M115" s="6">
        <v>19151000000</v>
      </c>
      <c r="N115" s="6"/>
      <c r="O115" s="6">
        <v>17984546272</v>
      </c>
      <c r="P115" s="6"/>
      <c r="Q115" s="6">
        <f t="shared" si="3"/>
        <v>1166453728</v>
      </c>
    </row>
    <row r="116" spans="1:17">
      <c r="A116" s="1" t="s">
        <v>304</v>
      </c>
      <c r="C116" s="6">
        <v>0</v>
      </c>
      <c r="D116" s="6"/>
      <c r="E116" s="6">
        <v>0</v>
      </c>
      <c r="F116" s="6"/>
      <c r="G116" s="6">
        <v>0</v>
      </c>
      <c r="H116" s="6"/>
      <c r="I116" s="6">
        <f t="shared" si="2"/>
        <v>0</v>
      </c>
      <c r="J116" s="6"/>
      <c r="K116" s="6">
        <v>15762</v>
      </c>
      <c r="L116" s="6"/>
      <c r="M116" s="6">
        <v>15762000000</v>
      </c>
      <c r="N116" s="6"/>
      <c r="O116" s="6">
        <v>14139103222</v>
      </c>
      <c r="P116" s="6"/>
      <c r="Q116" s="6">
        <f t="shared" si="3"/>
        <v>1622896778</v>
      </c>
    </row>
    <row r="117" spans="1:17">
      <c r="A117" s="1" t="s">
        <v>305</v>
      </c>
      <c r="C117" s="6">
        <v>0</v>
      </c>
      <c r="D117" s="6"/>
      <c r="E117" s="6">
        <v>0</v>
      </c>
      <c r="F117" s="6"/>
      <c r="G117" s="6">
        <v>0</v>
      </c>
      <c r="H117" s="6"/>
      <c r="I117" s="6">
        <f t="shared" si="2"/>
        <v>0</v>
      </c>
      <c r="J117" s="6"/>
      <c r="K117" s="6">
        <v>5000</v>
      </c>
      <c r="L117" s="6"/>
      <c r="M117" s="6">
        <v>5000000000</v>
      </c>
      <c r="N117" s="6"/>
      <c r="O117" s="6">
        <v>4773719606</v>
      </c>
      <c r="P117" s="6"/>
      <c r="Q117" s="6">
        <f t="shared" si="3"/>
        <v>226280394</v>
      </c>
    </row>
    <row r="118" spans="1:17">
      <c r="A118" s="1" t="s">
        <v>306</v>
      </c>
      <c r="C118" s="6">
        <v>0</v>
      </c>
      <c r="D118" s="6"/>
      <c r="E118" s="6">
        <v>0</v>
      </c>
      <c r="F118" s="6"/>
      <c r="G118" s="6">
        <v>0</v>
      </c>
      <c r="H118" s="6"/>
      <c r="I118" s="6">
        <f t="shared" si="2"/>
        <v>0</v>
      </c>
      <c r="J118" s="6"/>
      <c r="K118" s="6">
        <v>15300</v>
      </c>
      <c r="L118" s="6"/>
      <c r="M118" s="6">
        <v>15300000000</v>
      </c>
      <c r="N118" s="6"/>
      <c r="O118" s="6">
        <v>13339273618</v>
      </c>
      <c r="P118" s="6"/>
      <c r="Q118" s="6">
        <f t="shared" si="3"/>
        <v>1960726382</v>
      </c>
    </row>
    <row r="119" spans="1:17">
      <c r="A119" s="1" t="s">
        <v>307</v>
      </c>
      <c r="C119" s="6">
        <v>0</v>
      </c>
      <c r="D119" s="6"/>
      <c r="E119" s="6">
        <v>0</v>
      </c>
      <c r="F119" s="6"/>
      <c r="G119" s="6">
        <v>0</v>
      </c>
      <c r="H119" s="6"/>
      <c r="I119" s="6">
        <f t="shared" si="2"/>
        <v>0</v>
      </c>
      <c r="J119" s="6"/>
      <c r="K119" s="6">
        <v>5000</v>
      </c>
      <c r="L119" s="6"/>
      <c r="M119" s="6">
        <v>5000000000</v>
      </c>
      <c r="N119" s="6"/>
      <c r="O119" s="6">
        <v>4744989814</v>
      </c>
      <c r="P119" s="6"/>
      <c r="Q119" s="6">
        <f t="shared" si="3"/>
        <v>255010186</v>
      </c>
    </row>
    <row r="120" spans="1:17">
      <c r="A120" s="1" t="s">
        <v>308</v>
      </c>
      <c r="C120" s="6">
        <v>0</v>
      </c>
      <c r="D120" s="6"/>
      <c r="E120" s="6">
        <v>0</v>
      </c>
      <c r="F120" s="6"/>
      <c r="G120" s="6">
        <v>0</v>
      </c>
      <c r="H120" s="6"/>
      <c r="I120" s="6">
        <f t="shared" si="2"/>
        <v>0</v>
      </c>
      <c r="J120" s="6"/>
      <c r="K120" s="6">
        <v>15472</v>
      </c>
      <c r="L120" s="6"/>
      <c r="M120" s="6">
        <v>15472000000</v>
      </c>
      <c r="N120" s="6"/>
      <c r="O120" s="6">
        <v>14748532279</v>
      </c>
      <c r="P120" s="6"/>
      <c r="Q120" s="6">
        <f t="shared" si="3"/>
        <v>723467721</v>
      </c>
    </row>
    <row r="121" spans="1:17">
      <c r="A121" s="1" t="s">
        <v>194</v>
      </c>
      <c r="C121" s="6">
        <v>0</v>
      </c>
      <c r="D121" s="6"/>
      <c r="E121" s="6">
        <v>0</v>
      </c>
      <c r="F121" s="6"/>
      <c r="G121" s="6">
        <v>0</v>
      </c>
      <c r="H121" s="6"/>
      <c r="I121" s="6">
        <f t="shared" si="2"/>
        <v>0</v>
      </c>
      <c r="J121" s="6"/>
      <c r="K121" s="6">
        <v>25000</v>
      </c>
      <c r="L121" s="6"/>
      <c r="M121" s="6">
        <v>25000000000</v>
      </c>
      <c r="N121" s="6"/>
      <c r="O121" s="6">
        <v>25004531250</v>
      </c>
      <c r="P121" s="6"/>
      <c r="Q121" s="6">
        <f t="shared" si="3"/>
        <v>-4531250</v>
      </c>
    </row>
    <row r="122" spans="1:17" ht="24.75" thickBot="1">
      <c r="C122" s="6"/>
      <c r="D122" s="6"/>
      <c r="E122" s="11">
        <f>SUM(E8:E121)</f>
        <v>428183233580</v>
      </c>
      <c r="F122" s="6"/>
      <c r="G122" s="11">
        <f>SUM(G8:G121)</f>
        <v>414150774053</v>
      </c>
      <c r="H122" s="6"/>
      <c r="I122" s="11">
        <f>SUM(I8:I121)</f>
        <v>14032459527</v>
      </c>
      <c r="J122" s="6"/>
      <c r="K122" s="6"/>
      <c r="L122" s="6"/>
      <c r="M122" s="11">
        <f>SUM(M8:M121)</f>
        <v>8229931946356</v>
      </c>
      <c r="N122" s="6"/>
      <c r="O122" s="11">
        <f>SUM(O8:O121)</f>
        <v>7953942829855</v>
      </c>
      <c r="P122" s="6"/>
      <c r="Q122" s="11">
        <f>SUM(Q8:Q121)</f>
        <v>275989116501</v>
      </c>
    </row>
    <row r="123" spans="1:17" ht="24.75" thickTop="1">
      <c r="E123" s="6"/>
      <c r="F123" s="6">
        <f t="shared" ref="F123" si="4">SUM(F8:F97)</f>
        <v>0</v>
      </c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</row>
    <row r="124" spans="1:17">
      <c r="E124" s="3"/>
      <c r="F124" s="3"/>
      <c r="G124" s="5"/>
      <c r="H124" s="3"/>
      <c r="I124" s="5"/>
      <c r="J124" s="3"/>
      <c r="K124" s="3"/>
      <c r="L124" s="3"/>
      <c r="M124" s="3"/>
      <c r="N124" s="3"/>
      <c r="O124" s="5"/>
      <c r="P124" s="3"/>
      <c r="Q124" s="5"/>
    </row>
    <row r="125" spans="1:17"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</row>
    <row r="126" spans="1:17"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</row>
    <row r="127" spans="1:17">
      <c r="E127" s="6"/>
      <c r="F127" s="6">
        <f t="shared" ref="F127" si="5">SUM(F98:F121)</f>
        <v>0</v>
      </c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</row>
    <row r="128" spans="1:17">
      <c r="E128" s="3"/>
      <c r="F128" s="3"/>
      <c r="G128" s="5"/>
      <c r="H128" s="3"/>
      <c r="I128" s="5"/>
      <c r="J128" s="3"/>
      <c r="K128" s="3"/>
      <c r="L128" s="3"/>
      <c r="M128" s="3"/>
      <c r="N128" s="3"/>
      <c r="O128" s="5"/>
      <c r="P128" s="3"/>
      <c r="Q128" s="5"/>
    </row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128"/>
  <sheetViews>
    <sheetView rightToLeft="1" topLeftCell="A112" workbookViewId="0">
      <selection activeCell="U14" sqref="U14"/>
    </sheetView>
  </sheetViews>
  <sheetFormatPr defaultRowHeight="24"/>
  <cols>
    <col min="1" max="1" width="35.7109375" style="1" bestFit="1" customWidth="1"/>
    <col min="2" max="2" width="1" style="1" customWidth="1"/>
    <col min="3" max="3" width="18.85546875" style="1" bestFit="1" customWidth="1"/>
    <col min="4" max="4" width="1" style="1" customWidth="1"/>
    <col min="5" max="5" width="19.5703125" style="1" bestFit="1" customWidth="1"/>
    <col min="6" max="6" width="1" style="1" customWidth="1"/>
    <col min="7" max="7" width="14.28515625" style="1" bestFit="1" customWidth="1"/>
    <col min="8" max="8" width="1" style="1" customWidth="1"/>
    <col min="9" max="9" width="19.140625" style="1" bestFit="1" customWidth="1"/>
    <col min="10" max="10" width="1" style="1" customWidth="1"/>
    <col min="11" max="11" width="21.7109375" style="1" bestFit="1" customWidth="1"/>
    <col min="12" max="12" width="1" style="1" customWidth="1"/>
    <col min="13" max="13" width="19.140625" style="1" bestFit="1" customWidth="1"/>
    <col min="14" max="14" width="1" style="1" customWidth="1"/>
    <col min="15" max="15" width="19.5703125" style="1" bestFit="1" customWidth="1"/>
    <col min="16" max="16" width="1" style="1" customWidth="1"/>
    <col min="17" max="17" width="18.140625" style="1" bestFit="1" customWidth="1"/>
    <col min="18" max="18" width="1" style="1" customWidth="1"/>
    <col min="19" max="19" width="19.140625" style="1" bestFit="1" customWidth="1"/>
    <col min="20" max="20" width="1" style="1" customWidth="1"/>
    <col min="21" max="21" width="21.7109375" style="1" bestFit="1" customWidth="1"/>
    <col min="22" max="22" width="1" style="1" customWidth="1"/>
    <col min="23" max="23" width="9.140625" style="1" customWidth="1"/>
    <col min="24" max="16384" width="9.140625" style="1"/>
  </cols>
  <sheetData>
    <row r="2" spans="1:21" ht="24.75">
      <c r="A2" s="20" t="s">
        <v>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</row>
    <row r="3" spans="1:21" ht="24.75">
      <c r="A3" s="20" t="s">
        <v>185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</row>
    <row r="4" spans="1:21" ht="24.75">
      <c r="A4" s="20" t="s">
        <v>2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</row>
    <row r="6" spans="1:21" ht="24.75">
      <c r="A6" s="18" t="s">
        <v>3</v>
      </c>
      <c r="C6" s="19" t="s">
        <v>187</v>
      </c>
      <c r="D6" s="19" t="s">
        <v>187</v>
      </c>
      <c r="E6" s="19" t="s">
        <v>187</v>
      </c>
      <c r="F6" s="19" t="s">
        <v>187</v>
      </c>
      <c r="G6" s="19" t="s">
        <v>187</v>
      </c>
      <c r="H6" s="19" t="s">
        <v>187</v>
      </c>
      <c r="I6" s="19" t="s">
        <v>187</v>
      </c>
      <c r="J6" s="19" t="s">
        <v>187</v>
      </c>
      <c r="K6" s="19" t="s">
        <v>187</v>
      </c>
      <c r="M6" s="19" t="s">
        <v>188</v>
      </c>
      <c r="N6" s="19" t="s">
        <v>188</v>
      </c>
      <c r="O6" s="19" t="s">
        <v>188</v>
      </c>
      <c r="P6" s="19" t="s">
        <v>188</v>
      </c>
      <c r="Q6" s="19" t="s">
        <v>188</v>
      </c>
      <c r="R6" s="19" t="s">
        <v>188</v>
      </c>
      <c r="S6" s="19" t="s">
        <v>188</v>
      </c>
      <c r="T6" s="19" t="s">
        <v>188</v>
      </c>
      <c r="U6" s="19" t="s">
        <v>188</v>
      </c>
    </row>
    <row r="7" spans="1:21" ht="24.75">
      <c r="A7" s="19" t="s">
        <v>3</v>
      </c>
      <c r="C7" s="19" t="s">
        <v>309</v>
      </c>
      <c r="E7" s="19" t="s">
        <v>310</v>
      </c>
      <c r="G7" s="19" t="s">
        <v>311</v>
      </c>
      <c r="I7" s="19" t="s">
        <v>175</v>
      </c>
      <c r="K7" s="19" t="s">
        <v>312</v>
      </c>
      <c r="M7" s="19" t="s">
        <v>309</v>
      </c>
      <c r="O7" s="19" t="s">
        <v>310</v>
      </c>
      <c r="Q7" s="19" t="s">
        <v>311</v>
      </c>
      <c r="S7" s="19" t="s">
        <v>175</v>
      </c>
      <c r="U7" s="19" t="s">
        <v>312</v>
      </c>
    </row>
    <row r="8" spans="1:21">
      <c r="A8" s="1" t="s">
        <v>48</v>
      </c>
      <c r="C8" s="6">
        <v>0</v>
      </c>
      <c r="D8" s="6"/>
      <c r="E8" s="6">
        <v>-6662424673</v>
      </c>
      <c r="F8" s="6"/>
      <c r="G8" s="6">
        <v>0</v>
      </c>
      <c r="H8" s="6"/>
      <c r="I8" s="6">
        <f>C8+E8+G8</f>
        <v>-6662424673</v>
      </c>
      <c r="J8" s="6"/>
      <c r="K8" s="8">
        <f>I8/$I$127</f>
        <v>-1.8965274823836093E-3</v>
      </c>
      <c r="L8" s="6"/>
      <c r="M8" s="6">
        <v>0</v>
      </c>
      <c r="N8" s="6"/>
      <c r="O8" s="6">
        <v>0</v>
      </c>
      <c r="P8" s="6"/>
      <c r="Q8" s="6">
        <v>0</v>
      </c>
      <c r="R8" s="6"/>
      <c r="S8" s="6">
        <f>M8+O8+Q8</f>
        <v>0</v>
      </c>
      <c r="T8" s="6"/>
      <c r="U8" s="8">
        <f>S8/$S$127</f>
        <v>0</v>
      </c>
    </row>
    <row r="9" spans="1:21">
      <c r="A9" s="1" t="s">
        <v>47</v>
      </c>
      <c r="C9" s="6">
        <v>0</v>
      </c>
      <c r="D9" s="6"/>
      <c r="E9" s="6">
        <v>13245484063</v>
      </c>
      <c r="F9" s="6"/>
      <c r="G9" s="6">
        <v>0</v>
      </c>
      <c r="H9" s="6"/>
      <c r="I9" s="6">
        <f t="shared" ref="I9:I72" si="0">C9+E9+G9</f>
        <v>13245484063</v>
      </c>
      <c r="J9" s="6"/>
      <c r="K9" s="8">
        <f t="shared" ref="K9:K72" si="1">I9/$I$127</f>
        <v>3.7704628233556029E-3</v>
      </c>
      <c r="L9" s="6"/>
      <c r="M9" s="6">
        <v>0</v>
      </c>
      <c r="N9" s="6"/>
      <c r="O9" s="6">
        <v>0</v>
      </c>
      <c r="P9" s="6"/>
      <c r="Q9" s="6">
        <v>0</v>
      </c>
      <c r="R9" s="6"/>
      <c r="S9" s="6">
        <f t="shared" ref="S9:S72" si="2">M9+O9+Q9</f>
        <v>0</v>
      </c>
      <c r="T9" s="6"/>
      <c r="U9" s="8">
        <f t="shared" ref="U9:U72" si="3">S9/$S$127</f>
        <v>0</v>
      </c>
    </row>
    <row r="10" spans="1:21">
      <c r="A10" s="1" t="s">
        <v>57</v>
      </c>
      <c r="C10" s="6">
        <v>0</v>
      </c>
      <c r="D10" s="6"/>
      <c r="E10" s="6">
        <v>24208400820</v>
      </c>
      <c r="F10" s="6"/>
      <c r="G10" s="6">
        <v>-504341155</v>
      </c>
      <c r="H10" s="6"/>
      <c r="I10" s="6">
        <f t="shared" si="0"/>
        <v>23704059665</v>
      </c>
      <c r="J10" s="6"/>
      <c r="K10" s="8">
        <f t="shared" si="1"/>
        <v>6.7476035835599925E-3</v>
      </c>
      <c r="L10" s="6"/>
      <c r="M10" s="6">
        <v>4747657000</v>
      </c>
      <c r="N10" s="6"/>
      <c r="O10" s="6">
        <v>-8375538334</v>
      </c>
      <c r="P10" s="6"/>
      <c r="Q10" s="6">
        <v>-504341155</v>
      </c>
      <c r="R10" s="6"/>
      <c r="S10" s="6">
        <f t="shared" si="2"/>
        <v>-4132222489</v>
      </c>
      <c r="T10" s="6"/>
      <c r="U10" s="8">
        <f t="shared" si="3"/>
        <v>-6.1197250081145634E-4</v>
      </c>
    </row>
    <row r="11" spans="1:21">
      <c r="A11" s="1" t="s">
        <v>46</v>
      </c>
      <c r="C11" s="6">
        <v>0</v>
      </c>
      <c r="D11" s="6"/>
      <c r="E11" s="6">
        <v>1786646151</v>
      </c>
      <c r="F11" s="6"/>
      <c r="G11" s="6">
        <v>0</v>
      </c>
      <c r="H11" s="6"/>
      <c r="I11" s="6">
        <f t="shared" si="0"/>
        <v>1786646151</v>
      </c>
      <c r="J11" s="6"/>
      <c r="K11" s="8">
        <f t="shared" si="1"/>
        <v>5.085871425155842E-4</v>
      </c>
      <c r="L11" s="6"/>
      <c r="M11" s="6">
        <v>0</v>
      </c>
      <c r="N11" s="6"/>
      <c r="O11" s="6">
        <v>-1287668683</v>
      </c>
      <c r="P11" s="6"/>
      <c r="Q11" s="6">
        <v>0</v>
      </c>
      <c r="R11" s="6"/>
      <c r="S11" s="6">
        <f t="shared" si="2"/>
        <v>-1287668683</v>
      </c>
      <c r="T11" s="6"/>
      <c r="U11" s="8">
        <f t="shared" si="3"/>
        <v>-1.9070072491251679E-4</v>
      </c>
    </row>
    <row r="12" spans="1:21">
      <c r="A12" s="1" t="s">
        <v>67</v>
      </c>
      <c r="C12" s="6">
        <v>0</v>
      </c>
      <c r="D12" s="6"/>
      <c r="E12" s="6">
        <v>85291027151</v>
      </c>
      <c r="F12" s="6"/>
      <c r="G12" s="6">
        <v>20614707</v>
      </c>
      <c r="H12" s="6"/>
      <c r="I12" s="6">
        <f t="shared" si="0"/>
        <v>85311641858</v>
      </c>
      <c r="J12" s="6"/>
      <c r="K12" s="8">
        <f t="shared" si="1"/>
        <v>2.4284833419078698E-2</v>
      </c>
      <c r="L12" s="6"/>
      <c r="M12" s="6">
        <v>25620000000</v>
      </c>
      <c r="N12" s="6"/>
      <c r="O12" s="6">
        <v>52286018060</v>
      </c>
      <c r="P12" s="6"/>
      <c r="Q12" s="6">
        <v>-8091544151</v>
      </c>
      <c r="R12" s="6"/>
      <c r="S12" s="6">
        <f t="shared" si="2"/>
        <v>69814473909</v>
      </c>
      <c r="T12" s="6"/>
      <c r="U12" s="8">
        <f t="shared" si="3"/>
        <v>1.0339360551049675E-2</v>
      </c>
    </row>
    <row r="13" spans="1:21">
      <c r="A13" s="1" t="s">
        <v>268</v>
      </c>
      <c r="C13" s="6">
        <v>0</v>
      </c>
      <c r="D13" s="6"/>
      <c r="E13" s="6">
        <v>0</v>
      </c>
      <c r="F13" s="6"/>
      <c r="G13" s="6">
        <v>0</v>
      </c>
      <c r="H13" s="6"/>
      <c r="I13" s="6">
        <f t="shared" si="0"/>
        <v>0</v>
      </c>
      <c r="J13" s="6"/>
      <c r="K13" s="8">
        <f t="shared" si="1"/>
        <v>0</v>
      </c>
      <c r="L13" s="6"/>
      <c r="M13" s="6">
        <v>0</v>
      </c>
      <c r="N13" s="6"/>
      <c r="O13" s="6">
        <v>0</v>
      </c>
      <c r="P13" s="6"/>
      <c r="Q13" s="6">
        <v>1906375493</v>
      </c>
      <c r="R13" s="6"/>
      <c r="S13" s="6">
        <f t="shared" si="2"/>
        <v>1906375493</v>
      </c>
      <c r="T13" s="6"/>
      <c r="U13" s="8">
        <f t="shared" si="3"/>
        <v>2.8232975863291734E-4</v>
      </c>
    </row>
    <row r="14" spans="1:21">
      <c r="A14" s="1" t="s">
        <v>40</v>
      </c>
      <c r="C14" s="6">
        <v>0</v>
      </c>
      <c r="D14" s="6"/>
      <c r="E14" s="6">
        <v>24851007571</v>
      </c>
      <c r="F14" s="6"/>
      <c r="G14" s="6">
        <v>0</v>
      </c>
      <c r="H14" s="6"/>
      <c r="I14" s="6">
        <f t="shared" si="0"/>
        <v>24851007571</v>
      </c>
      <c r="J14" s="6"/>
      <c r="K14" s="8">
        <f t="shared" si="1"/>
        <v>7.074094062830486E-3</v>
      </c>
      <c r="L14" s="6"/>
      <c r="M14" s="6">
        <v>6431214350</v>
      </c>
      <c r="N14" s="6"/>
      <c r="O14" s="6">
        <v>-124426201993</v>
      </c>
      <c r="P14" s="6"/>
      <c r="Q14" s="6">
        <v>4882025340</v>
      </c>
      <c r="R14" s="6"/>
      <c r="S14" s="6">
        <f t="shared" si="2"/>
        <v>-113112962303</v>
      </c>
      <c r="T14" s="6"/>
      <c r="U14" s="8">
        <f t="shared" si="3"/>
        <v>-1.6751765569019656E-2</v>
      </c>
    </row>
    <row r="15" spans="1:21">
      <c r="A15" s="1" t="s">
        <v>221</v>
      </c>
      <c r="C15" s="6">
        <v>0</v>
      </c>
      <c r="D15" s="6"/>
      <c r="E15" s="6">
        <v>0</v>
      </c>
      <c r="F15" s="6"/>
      <c r="G15" s="6">
        <v>0</v>
      </c>
      <c r="H15" s="6"/>
      <c r="I15" s="6">
        <f t="shared" si="0"/>
        <v>0</v>
      </c>
      <c r="J15" s="6"/>
      <c r="K15" s="8">
        <f t="shared" si="1"/>
        <v>0</v>
      </c>
      <c r="L15" s="6"/>
      <c r="M15" s="6">
        <v>1604338000</v>
      </c>
      <c r="N15" s="6"/>
      <c r="O15" s="6">
        <v>0</v>
      </c>
      <c r="P15" s="6"/>
      <c r="Q15" s="6">
        <v>-16036842895</v>
      </c>
      <c r="R15" s="6"/>
      <c r="S15" s="6">
        <f t="shared" si="2"/>
        <v>-14432504895</v>
      </c>
      <c r="T15" s="6"/>
      <c r="U15" s="8">
        <f t="shared" si="3"/>
        <v>-2.1374202713136474E-3</v>
      </c>
    </row>
    <row r="16" spans="1:21">
      <c r="A16" s="1" t="s">
        <v>243</v>
      </c>
      <c r="C16" s="6">
        <v>0</v>
      </c>
      <c r="D16" s="6"/>
      <c r="E16" s="6">
        <v>0</v>
      </c>
      <c r="F16" s="6"/>
      <c r="G16" s="6">
        <v>0</v>
      </c>
      <c r="H16" s="6"/>
      <c r="I16" s="6">
        <f t="shared" si="0"/>
        <v>0</v>
      </c>
      <c r="J16" s="6"/>
      <c r="K16" s="8">
        <f t="shared" si="1"/>
        <v>0</v>
      </c>
      <c r="L16" s="6"/>
      <c r="M16" s="6">
        <v>600000000</v>
      </c>
      <c r="N16" s="6"/>
      <c r="O16" s="6">
        <v>0</v>
      </c>
      <c r="P16" s="6"/>
      <c r="Q16" s="6">
        <v>-803192336</v>
      </c>
      <c r="R16" s="6"/>
      <c r="S16" s="6">
        <f t="shared" si="2"/>
        <v>-203192336</v>
      </c>
      <c r="T16" s="6"/>
      <c r="U16" s="8">
        <f t="shared" si="3"/>
        <v>-3.0092310454884056E-5</v>
      </c>
    </row>
    <row r="17" spans="1:21">
      <c r="A17" s="1" t="s">
        <v>92</v>
      </c>
      <c r="C17" s="6">
        <v>0</v>
      </c>
      <c r="D17" s="6"/>
      <c r="E17" s="6">
        <v>10814269950</v>
      </c>
      <c r="F17" s="6"/>
      <c r="G17" s="6">
        <v>0</v>
      </c>
      <c r="H17" s="6"/>
      <c r="I17" s="6">
        <f t="shared" si="0"/>
        <v>10814269950</v>
      </c>
      <c r="J17" s="6"/>
      <c r="K17" s="8">
        <f t="shared" si="1"/>
        <v>3.0783928027294364E-3</v>
      </c>
      <c r="L17" s="6"/>
      <c r="M17" s="6">
        <v>321200000</v>
      </c>
      <c r="N17" s="6"/>
      <c r="O17" s="6">
        <v>1409602804</v>
      </c>
      <c r="P17" s="6"/>
      <c r="Q17" s="6">
        <v>1539606000</v>
      </c>
      <c r="R17" s="6"/>
      <c r="S17" s="6">
        <f t="shared" si="2"/>
        <v>3270408804</v>
      </c>
      <c r="T17" s="6"/>
      <c r="U17" s="8">
        <f t="shared" si="3"/>
        <v>4.8433990662105511E-4</v>
      </c>
    </row>
    <row r="18" spans="1:21">
      <c r="A18" s="1" t="s">
        <v>269</v>
      </c>
      <c r="C18" s="6">
        <v>0</v>
      </c>
      <c r="D18" s="6"/>
      <c r="E18" s="6">
        <v>0</v>
      </c>
      <c r="F18" s="6"/>
      <c r="G18" s="6">
        <v>0</v>
      </c>
      <c r="H18" s="6"/>
      <c r="I18" s="6">
        <f t="shared" si="0"/>
        <v>0</v>
      </c>
      <c r="J18" s="6"/>
      <c r="K18" s="8">
        <f t="shared" si="1"/>
        <v>0</v>
      </c>
      <c r="L18" s="6"/>
      <c r="M18" s="6">
        <v>0</v>
      </c>
      <c r="N18" s="6"/>
      <c r="O18" s="6">
        <v>0</v>
      </c>
      <c r="P18" s="6"/>
      <c r="Q18" s="6">
        <v>3224190104</v>
      </c>
      <c r="R18" s="6"/>
      <c r="S18" s="6">
        <f t="shared" si="2"/>
        <v>3224190104</v>
      </c>
      <c r="T18" s="6"/>
      <c r="U18" s="8">
        <f t="shared" si="3"/>
        <v>4.7749502508368674E-4</v>
      </c>
    </row>
    <row r="19" spans="1:21">
      <c r="A19" s="1" t="s">
        <v>39</v>
      </c>
      <c r="C19" s="6">
        <v>0</v>
      </c>
      <c r="D19" s="6"/>
      <c r="E19" s="6">
        <v>-7515018417</v>
      </c>
      <c r="F19" s="6"/>
      <c r="G19" s="6">
        <v>0</v>
      </c>
      <c r="H19" s="6"/>
      <c r="I19" s="6">
        <f t="shared" si="0"/>
        <v>-7515018417</v>
      </c>
      <c r="J19" s="6"/>
      <c r="K19" s="8">
        <f t="shared" si="1"/>
        <v>-2.1392270318970502E-3</v>
      </c>
      <c r="L19" s="6"/>
      <c r="M19" s="6">
        <v>16929176000</v>
      </c>
      <c r="N19" s="6"/>
      <c r="O19" s="6">
        <v>-76610833437</v>
      </c>
      <c r="P19" s="6"/>
      <c r="Q19" s="6">
        <v>-12067743913</v>
      </c>
      <c r="R19" s="6"/>
      <c r="S19" s="6">
        <f t="shared" si="2"/>
        <v>-71749401350</v>
      </c>
      <c r="T19" s="6"/>
      <c r="U19" s="8">
        <f t="shared" si="3"/>
        <v>-1.0625918786505201E-2</v>
      </c>
    </row>
    <row r="20" spans="1:21">
      <c r="A20" s="1" t="s">
        <v>49</v>
      </c>
      <c r="C20" s="6">
        <v>0</v>
      </c>
      <c r="D20" s="6"/>
      <c r="E20" s="6">
        <v>1030301694</v>
      </c>
      <c r="F20" s="6"/>
      <c r="G20" s="6">
        <v>0</v>
      </c>
      <c r="H20" s="6"/>
      <c r="I20" s="6">
        <f t="shared" si="0"/>
        <v>1030301694</v>
      </c>
      <c r="J20" s="6"/>
      <c r="K20" s="8">
        <f t="shared" si="1"/>
        <v>2.9328593923712309E-4</v>
      </c>
      <c r="L20" s="6"/>
      <c r="M20" s="6">
        <v>24441062100</v>
      </c>
      <c r="N20" s="6"/>
      <c r="O20" s="6">
        <v>-192511436371</v>
      </c>
      <c r="P20" s="6"/>
      <c r="Q20" s="6">
        <v>-1941827741</v>
      </c>
      <c r="R20" s="6"/>
      <c r="S20" s="6">
        <f t="shared" si="2"/>
        <v>-170012202012</v>
      </c>
      <c r="T20" s="6"/>
      <c r="U20" s="8">
        <f t="shared" si="3"/>
        <v>-2.5178410095465252E-2</v>
      </c>
    </row>
    <row r="21" spans="1:21">
      <c r="A21" s="1" t="s">
        <v>60</v>
      </c>
      <c r="C21" s="6">
        <v>0</v>
      </c>
      <c r="D21" s="6"/>
      <c r="E21" s="6">
        <v>102545179427</v>
      </c>
      <c r="F21" s="6"/>
      <c r="G21" s="6">
        <v>0</v>
      </c>
      <c r="H21" s="6"/>
      <c r="I21" s="6">
        <f t="shared" si="0"/>
        <v>102545179427</v>
      </c>
      <c r="J21" s="6"/>
      <c r="K21" s="8">
        <f t="shared" si="1"/>
        <v>2.9190536556069187E-2</v>
      </c>
      <c r="L21" s="6"/>
      <c r="M21" s="6">
        <v>98317348895</v>
      </c>
      <c r="N21" s="6"/>
      <c r="O21" s="6">
        <v>220635616040</v>
      </c>
      <c r="P21" s="6"/>
      <c r="Q21" s="6">
        <v>10041230055</v>
      </c>
      <c r="R21" s="6"/>
      <c r="S21" s="6">
        <f t="shared" si="2"/>
        <v>328994194990</v>
      </c>
      <c r="T21" s="6"/>
      <c r="U21" s="8">
        <f t="shared" si="3"/>
        <v>4.8723271991389185E-2</v>
      </c>
    </row>
    <row r="22" spans="1:21">
      <c r="A22" s="1" t="s">
        <v>270</v>
      </c>
      <c r="C22" s="6">
        <v>0</v>
      </c>
      <c r="D22" s="6"/>
      <c r="E22" s="6">
        <v>0</v>
      </c>
      <c r="F22" s="6"/>
      <c r="G22" s="6">
        <v>0</v>
      </c>
      <c r="H22" s="6"/>
      <c r="I22" s="6">
        <f t="shared" si="0"/>
        <v>0</v>
      </c>
      <c r="J22" s="6"/>
      <c r="K22" s="8">
        <f t="shared" si="1"/>
        <v>0</v>
      </c>
      <c r="L22" s="6"/>
      <c r="M22" s="6">
        <v>0</v>
      </c>
      <c r="N22" s="6"/>
      <c r="O22" s="6">
        <v>0</v>
      </c>
      <c r="P22" s="6"/>
      <c r="Q22" s="6">
        <v>0</v>
      </c>
      <c r="R22" s="6"/>
      <c r="S22" s="6">
        <f t="shared" si="2"/>
        <v>0</v>
      </c>
      <c r="T22" s="6"/>
      <c r="U22" s="8">
        <f t="shared" si="3"/>
        <v>0</v>
      </c>
    </row>
    <row r="23" spans="1:21">
      <c r="A23" s="1" t="s">
        <v>79</v>
      </c>
      <c r="C23" s="6">
        <v>0</v>
      </c>
      <c r="D23" s="6"/>
      <c r="E23" s="6">
        <v>56833367407</v>
      </c>
      <c r="F23" s="6"/>
      <c r="G23" s="6">
        <v>0</v>
      </c>
      <c r="H23" s="6"/>
      <c r="I23" s="6">
        <f t="shared" si="0"/>
        <v>56833367407</v>
      </c>
      <c r="J23" s="6"/>
      <c r="K23" s="8">
        <f t="shared" si="1"/>
        <v>1.617820065427408E-2</v>
      </c>
      <c r="L23" s="6"/>
      <c r="M23" s="6">
        <v>0</v>
      </c>
      <c r="N23" s="6"/>
      <c r="O23" s="6">
        <v>114564133453</v>
      </c>
      <c r="P23" s="6"/>
      <c r="Q23" s="6">
        <v>3130353718</v>
      </c>
      <c r="R23" s="6"/>
      <c r="S23" s="6">
        <f t="shared" si="2"/>
        <v>117694487171</v>
      </c>
      <c r="T23" s="6"/>
      <c r="U23" s="8">
        <f t="shared" si="3"/>
        <v>1.7430278702923623E-2</v>
      </c>
    </row>
    <row r="24" spans="1:21">
      <c r="A24" s="1" t="s">
        <v>59</v>
      </c>
      <c r="C24" s="6">
        <v>0</v>
      </c>
      <c r="D24" s="6"/>
      <c r="E24" s="6">
        <v>164220083582</v>
      </c>
      <c r="F24" s="6"/>
      <c r="G24" s="6">
        <v>0</v>
      </c>
      <c r="H24" s="6"/>
      <c r="I24" s="6">
        <f t="shared" si="0"/>
        <v>164220083582</v>
      </c>
      <c r="J24" s="6"/>
      <c r="K24" s="8">
        <f t="shared" si="1"/>
        <v>4.6746930278215894E-2</v>
      </c>
      <c r="L24" s="6"/>
      <c r="M24" s="6">
        <v>81328330000</v>
      </c>
      <c r="N24" s="6"/>
      <c r="O24" s="6">
        <v>314500759578</v>
      </c>
      <c r="P24" s="6"/>
      <c r="Q24" s="6">
        <v>-39470571576</v>
      </c>
      <c r="R24" s="6"/>
      <c r="S24" s="6">
        <f t="shared" si="2"/>
        <v>356358518002</v>
      </c>
      <c r="T24" s="6"/>
      <c r="U24" s="8">
        <f t="shared" si="3"/>
        <v>5.2775864326686871E-2</v>
      </c>
    </row>
    <row r="25" spans="1:21">
      <c r="A25" s="1" t="s">
        <v>45</v>
      </c>
      <c r="C25" s="6">
        <v>0</v>
      </c>
      <c r="D25" s="6"/>
      <c r="E25" s="6">
        <v>34213008052</v>
      </c>
      <c r="F25" s="6"/>
      <c r="G25" s="6">
        <v>0</v>
      </c>
      <c r="H25" s="6"/>
      <c r="I25" s="6">
        <f t="shared" si="0"/>
        <v>34213008052</v>
      </c>
      <c r="J25" s="6"/>
      <c r="K25" s="8">
        <f t="shared" si="1"/>
        <v>9.7390834734064555E-3</v>
      </c>
      <c r="L25" s="6"/>
      <c r="M25" s="6">
        <v>3113418000</v>
      </c>
      <c r="N25" s="6"/>
      <c r="O25" s="6">
        <v>-187520280949</v>
      </c>
      <c r="P25" s="6"/>
      <c r="Q25" s="6">
        <v>-44250510750</v>
      </c>
      <c r="R25" s="6"/>
      <c r="S25" s="6">
        <f t="shared" si="2"/>
        <v>-228657373699</v>
      </c>
      <c r="T25" s="6"/>
      <c r="U25" s="8">
        <f t="shared" si="3"/>
        <v>-3.3863623070649419E-2</v>
      </c>
    </row>
    <row r="26" spans="1:21">
      <c r="A26" s="1" t="s">
        <v>271</v>
      </c>
      <c r="C26" s="6">
        <v>0</v>
      </c>
      <c r="D26" s="6"/>
      <c r="E26" s="6">
        <v>0</v>
      </c>
      <c r="F26" s="6"/>
      <c r="G26" s="6">
        <v>0</v>
      </c>
      <c r="H26" s="6"/>
      <c r="I26" s="6">
        <f t="shared" si="0"/>
        <v>0</v>
      </c>
      <c r="J26" s="6"/>
      <c r="K26" s="8">
        <f t="shared" si="1"/>
        <v>0</v>
      </c>
      <c r="L26" s="6"/>
      <c r="M26" s="6">
        <v>0</v>
      </c>
      <c r="N26" s="6"/>
      <c r="O26" s="6">
        <v>0</v>
      </c>
      <c r="P26" s="6"/>
      <c r="Q26" s="6">
        <v>0</v>
      </c>
      <c r="R26" s="6"/>
      <c r="S26" s="6">
        <f t="shared" si="2"/>
        <v>0</v>
      </c>
      <c r="T26" s="6"/>
      <c r="U26" s="8">
        <f t="shared" si="3"/>
        <v>0</v>
      </c>
    </row>
    <row r="27" spans="1:21">
      <c r="A27" s="1" t="s">
        <v>37</v>
      </c>
      <c r="C27" s="6">
        <v>0</v>
      </c>
      <c r="D27" s="6"/>
      <c r="E27" s="6">
        <v>22306380965</v>
      </c>
      <c r="F27" s="6"/>
      <c r="G27" s="6">
        <v>0</v>
      </c>
      <c r="H27" s="6"/>
      <c r="I27" s="6">
        <f t="shared" si="0"/>
        <v>22306380965</v>
      </c>
      <c r="J27" s="6"/>
      <c r="K27" s="8">
        <f t="shared" si="1"/>
        <v>6.3497400134344623E-3</v>
      </c>
      <c r="L27" s="6"/>
      <c r="M27" s="6">
        <v>0</v>
      </c>
      <c r="N27" s="6"/>
      <c r="O27" s="6">
        <v>14188304853</v>
      </c>
      <c r="P27" s="6"/>
      <c r="Q27" s="6">
        <v>-2437637048</v>
      </c>
      <c r="R27" s="6"/>
      <c r="S27" s="6">
        <f t="shared" si="2"/>
        <v>11750667805</v>
      </c>
      <c r="T27" s="6"/>
      <c r="U27" s="8">
        <f t="shared" si="3"/>
        <v>1.7402464610686446E-3</v>
      </c>
    </row>
    <row r="28" spans="1:21">
      <c r="A28" s="1" t="s">
        <v>38</v>
      </c>
      <c r="C28" s="6">
        <v>0</v>
      </c>
      <c r="D28" s="6"/>
      <c r="E28" s="6">
        <v>12493923524</v>
      </c>
      <c r="F28" s="6"/>
      <c r="G28" s="6">
        <v>0</v>
      </c>
      <c r="H28" s="6"/>
      <c r="I28" s="6">
        <f t="shared" si="0"/>
        <v>12493923524</v>
      </c>
      <c r="J28" s="6"/>
      <c r="K28" s="8">
        <f t="shared" si="1"/>
        <v>3.5565234113777229E-3</v>
      </c>
      <c r="L28" s="6"/>
      <c r="M28" s="6">
        <v>2219109396</v>
      </c>
      <c r="N28" s="6"/>
      <c r="O28" s="6">
        <v>-3937774995</v>
      </c>
      <c r="P28" s="6"/>
      <c r="Q28" s="6">
        <v>-11348803286</v>
      </c>
      <c r="R28" s="6"/>
      <c r="S28" s="6">
        <f t="shared" si="2"/>
        <v>-13067468885</v>
      </c>
      <c r="T28" s="6"/>
      <c r="U28" s="8">
        <f t="shared" si="3"/>
        <v>-1.9352616259451713E-3</v>
      </c>
    </row>
    <row r="29" spans="1:21">
      <c r="A29" s="1" t="s">
        <v>272</v>
      </c>
      <c r="C29" s="6">
        <v>0</v>
      </c>
      <c r="D29" s="6"/>
      <c r="E29" s="6">
        <v>0</v>
      </c>
      <c r="F29" s="6"/>
      <c r="G29" s="6">
        <v>0</v>
      </c>
      <c r="H29" s="6"/>
      <c r="I29" s="6">
        <f t="shared" si="0"/>
        <v>0</v>
      </c>
      <c r="J29" s="6"/>
      <c r="K29" s="8">
        <f t="shared" si="1"/>
        <v>0</v>
      </c>
      <c r="L29" s="6"/>
      <c r="M29" s="6">
        <v>0</v>
      </c>
      <c r="N29" s="6"/>
      <c r="O29" s="6">
        <v>0</v>
      </c>
      <c r="P29" s="6"/>
      <c r="Q29" s="6">
        <v>0</v>
      </c>
      <c r="R29" s="6"/>
      <c r="S29" s="6">
        <f t="shared" si="2"/>
        <v>0</v>
      </c>
      <c r="T29" s="6"/>
      <c r="U29" s="8">
        <f t="shared" si="3"/>
        <v>0</v>
      </c>
    </row>
    <row r="30" spans="1:21">
      <c r="A30" s="1" t="s">
        <v>44</v>
      </c>
      <c r="C30" s="6">
        <v>0</v>
      </c>
      <c r="D30" s="6"/>
      <c r="E30" s="6">
        <v>-14723830825</v>
      </c>
      <c r="F30" s="6"/>
      <c r="G30" s="6">
        <v>0</v>
      </c>
      <c r="H30" s="6"/>
      <c r="I30" s="6">
        <f t="shared" si="0"/>
        <v>-14723830825</v>
      </c>
      <c r="J30" s="6"/>
      <c r="K30" s="8">
        <f t="shared" si="1"/>
        <v>-4.1912893842904137E-3</v>
      </c>
      <c r="L30" s="6"/>
      <c r="M30" s="6">
        <v>24768214800</v>
      </c>
      <c r="N30" s="6"/>
      <c r="O30" s="6">
        <v>232280535299</v>
      </c>
      <c r="P30" s="6"/>
      <c r="Q30" s="6">
        <v>7750432573</v>
      </c>
      <c r="R30" s="6"/>
      <c r="S30" s="6">
        <f t="shared" si="2"/>
        <v>264799182672</v>
      </c>
      <c r="T30" s="6"/>
      <c r="U30" s="8">
        <f t="shared" si="3"/>
        <v>3.9216140579068783E-2</v>
      </c>
    </row>
    <row r="31" spans="1:21">
      <c r="A31" s="1" t="s">
        <v>226</v>
      </c>
      <c r="C31" s="6">
        <v>0</v>
      </c>
      <c r="D31" s="6"/>
      <c r="E31" s="6">
        <v>0</v>
      </c>
      <c r="F31" s="6"/>
      <c r="G31" s="6">
        <v>0</v>
      </c>
      <c r="H31" s="6"/>
      <c r="I31" s="6">
        <f t="shared" si="0"/>
        <v>0</v>
      </c>
      <c r="J31" s="6"/>
      <c r="K31" s="8">
        <f t="shared" si="1"/>
        <v>0</v>
      </c>
      <c r="L31" s="6"/>
      <c r="M31" s="6">
        <v>5013127600</v>
      </c>
      <c r="N31" s="6"/>
      <c r="O31" s="6">
        <v>0</v>
      </c>
      <c r="P31" s="6"/>
      <c r="Q31" s="6">
        <v>51551621889</v>
      </c>
      <c r="R31" s="6"/>
      <c r="S31" s="6">
        <f t="shared" si="2"/>
        <v>56564749489</v>
      </c>
      <c r="T31" s="6"/>
      <c r="U31" s="8">
        <f t="shared" si="3"/>
        <v>8.3771073059848676E-3</v>
      </c>
    </row>
    <row r="32" spans="1:21">
      <c r="A32" s="1" t="s">
        <v>273</v>
      </c>
      <c r="C32" s="6">
        <v>0</v>
      </c>
      <c r="D32" s="6"/>
      <c r="E32" s="6">
        <v>0</v>
      </c>
      <c r="F32" s="6"/>
      <c r="G32" s="6">
        <v>0</v>
      </c>
      <c r="H32" s="6"/>
      <c r="I32" s="6">
        <f t="shared" si="0"/>
        <v>0</v>
      </c>
      <c r="J32" s="6"/>
      <c r="K32" s="8">
        <f t="shared" si="1"/>
        <v>0</v>
      </c>
      <c r="L32" s="6"/>
      <c r="M32" s="6">
        <v>0</v>
      </c>
      <c r="N32" s="6"/>
      <c r="O32" s="6">
        <v>0</v>
      </c>
      <c r="P32" s="6"/>
      <c r="Q32" s="6">
        <v>-13958124051</v>
      </c>
      <c r="R32" s="6"/>
      <c r="S32" s="6">
        <f t="shared" si="2"/>
        <v>-13958124051</v>
      </c>
      <c r="T32" s="6"/>
      <c r="U32" s="8">
        <f t="shared" si="3"/>
        <v>-2.0671655761193468E-3</v>
      </c>
    </row>
    <row r="33" spans="1:21">
      <c r="A33" s="1" t="s">
        <v>85</v>
      </c>
      <c r="C33" s="6">
        <v>0</v>
      </c>
      <c r="D33" s="6"/>
      <c r="E33" s="6">
        <v>2632815482</v>
      </c>
      <c r="F33" s="6"/>
      <c r="G33" s="6">
        <v>0</v>
      </c>
      <c r="H33" s="6"/>
      <c r="I33" s="6">
        <f t="shared" si="0"/>
        <v>2632815482</v>
      </c>
      <c r="J33" s="6"/>
      <c r="K33" s="8">
        <f t="shared" si="1"/>
        <v>7.494579170093153E-4</v>
      </c>
      <c r="L33" s="6"/>
      <c r="M33" s="6">
        <v>44384599200</v>
      </c>
      <c r="N33" s="6"/>
      <c r="O33" s="6">
        <v>248903594004</v>
      </c>
      <c r="P33" s="6"/>
      <c r="Q33" s="6">
        <v>12484598854</v>
      </c>
      <c r="R33" s="6"/>
      <c r="S33" s="6">
        <f t="shared" si="2"/>
        <v>305772792058</v>
      </c>
      <c r="T33" s="6"/>
      <c r="U33" s="8">
        <f t="shared" si="3"/>
        <v>4.528423644514841E-2</v>
      </c>
    </row>
    <row r="34" spans="1:21">
      <c r="A34" s="1" t="s">
        <v>15</v>
      </c>
      <c r="C34" s="6">
        <v>0</v>
      </c>
      <c r="D34" s="6"/>
      <c r="E34" s="6">
        <v>58070810520</v>
      </c>
      <c r="F34" s="6"/>
      <c r="G34" s="6">
        <v>0</v>
      </c>
      <c r="H34" s="6"/>
      <c r="I34" s="6">
        <f t="shared" si="0"/>
        <v>58070810520</v>
      </c>
      <c r="J34" s="6"/>
      <c r="K34" s="8">
        <f t="shared" si="1"/>
        <v>1.6530451521920151E-2</v>
      </c>
      <c r="L34" s="6"/>
      <c r="M34" s="6">
        <v>727200000</v>
      </c>
      <c r="N34" s="6"/>
      <c r="O34" s="6">
        <v>-99515538691</v>
      </c>
      <c r="P34" s="6"/>
      <c r="Q34" s="6">
        <v>-3800256331</v>
      </c>
      <c r="R34" s="6"/>
      <c r="S34" s="6">
        <f t="shared" si="2"/>
        <v>-102588595022</v>
      </c>
      <c r="T34" s="6"/>
      <c r="U34" s="8">
        <f t="shared" si="3"/>
        <v>-1.5193131351826168E-2</v>
      </c>
    </row>
    <row r="35" spans="1:21">
      <c r="A35" s="1" t="s">
        <v>274</v>
      </c>
      <c r="C35" s="6">
        <v>0</v>
      </c>
      <c r="D35" s="6"/>
      <c r="E35" s="6">
        <v>0</v>
      </c>
      <c r="F35" s="6"/>
      <c r="G35" s="6">
        <v>0</v>
      </c>
      <c r="H35" s="6"/>
      <c r="I35" s="6">
        <f t="shared" si="0"/>
        <v>0</v>
      </c>
      <c r="J35" s="6"/>
      <c r="K35" s="8">
        <f t="shared" si="1"/>
        <v>0</v>
      </c>
      <c r="L35" s="6"/>
      <c r="M35" s="6">
        <v>0</v>
      </c>
      <c r="N35" s="6"/>
      <c r="O35" s="6">
        <v>0</v>
      </c>
      <c r="P35" s="6"/>
      <c r="Q35" s="6">
        <v>-1342988682</v>
      </c>
      <c r="R35" s="6"/>
      <c r="S35" s="6">
        <f t="shared" si="2"/>
        <v>-1342988682</v>
      </c>
      <c r="T35" s="6"/>
      <c r="U35" s="8">
        <f t="shared" si="3"/>
        <v>-1.9889348757789544E-4</v>
      </c>
    </row>
    <row r="36" spans="1:21">
      <c r="A36" s="1" t="s">
        <v>16</v>
      </c>
      <c r="C36" s="6">
        <v>0</v>
      </c>
      <c r="D36" s="6"/>
      <c r="E36" s="6">
        <v>14279117430</v>
      </c>
      <c r="F36" s="6"/>
      <c r="G36" s="6">
        <v>0</v>
      </c>
      <c r="H36" s="6"/>
      <c r="I36" s="6">
        <f t="shared" si="0"/>
        <v>14279117430</v>
      </c>
      <c r="J36" s="6"/>
      <c r="K36" s="8">
        <f t="shared" si="1"/>
        <v>4.064697157466505E-3</v>
      </c>
      <c r="L36" s="6"/>
      <c r="M36" s="6">
        <v>831633968</v>
      </c>
      <c r="N36" s="6"/>
      <c r="O36" s="6">
        <v>-10972374821</v>
      </c>
      <c r="P36" s="6"/>
      <c r="Q36" s="6">
        <v>-4182975115</v>
      </c>
      <c r="R36" s="6"/>
      <c r="S36" s="6">
        <f t="shared" si="2"/>
        <v>-14323715968</v>
      </c>
      <c r="T36" s="6"/>
      <c r="U36" s="8">
        <f t="shared" si="3"/>
        <v>-2.1213088852752599E-3</v>
      </c>
    </row>
    <row r="37" spans="1:21">
      <c r="A37" s="1" t="s">
        <v>255</v>
      </c>
      <c r="C37" s="6">
        <v>0</v>
      </c>
      <c r="D37" s="6"/>
      <c r="E37" s="6">
        <v>0</v>
      </c>
      <c r="F37" s="6"/>
      <c r="G37" s="6">
        <v>0</v>
      </c>
      <c r="H37" s="6"/>
      <c r="I37" s="6">
        <f t="shared" si="0"/>
        <v>0</v>
      </c>
      <c r="J37" s="6"/>
      <c r="K37" s="8">
        <f t="shared" si="1"/>
        <v>0</v>
      </c>
      <c r="L37" s="6"/>
      <c r="M37" s="6">
        <v>477631000</v>
      </c>
      <c r="N37" s="6"/>
      <c r="O37" s="6">
        <v>0</v>
      </c>
      <c r="P37" s="6"/>
      <c r="Q37" s="6">
        <v>-3118896985</v>
      </c>
      <c r="R37" s="6"/>
      <c r="S37" s="6">
        <f t="shared" si="2"/>
        <v>-2641265985</v>
      </c>
      <c r="T37" s="6"/>
      <c r="U37" s="8">
        <f t="shared" si="3"/>
        <v>-3.911653243385377E-4</v>
      </c>
    </row>
    <row r="38" spans="1:21">
      <c r="A38" s="1" t="s">
        <v>275</v>
      </c>
      <c r="C38" s="6">
        <v>0</v>
      </c>
      <c r="D38" s="6"/>
      <c r="E38" s="6">
        <v>0</v>
      </c>
      <c r="F38" s="6"/>
      <c r="G38" s="6">
        <v>0</v>
      </c>
      <c r="H38" s="6"/>
      <c r="I38" s="6">
        <f t="shared" si="0"/>
        <v>0</v>
      </c>
      <c r="J38" s="6"/>
      <c r="K38" s="8">
        <f t="shared" si="1"/>
        <v>0</v>
      </c>
      <c r="L38" s="6"/>
      <c r="M38" s="6">
        <v>0</v>
      </c>
      <c r="N38" s="6"/>
      <c r="O38" s="6">
        <v>0</v>
      </c>
      <c r="P38" s="6"/>
      <c r="Q38" s="6">
        <v>5343241756</v>
      </c>
      <c r="R38" s="6"/>
      <c r="S38" s="6">
        <f t="shared" si="2"/>
        <v>5343241756</v>
      </c>
      <c r="T38" s="6"/>
      <c r="U38" s="8">
        <f t="shared" si="3"/>
        <v>7.9132162621060583E-4</v>
      </c>
    </row>
    <row r="39" spans="1:21">
      <c r="A39" s="1" t="s">
        <v>276</v>
      </c>
      <c r="C39" s="6">
        <v>0</v>
      </c>
      <c r="D39" s="6"/>
      <c r="E39" s="6">
        <v>0</v>
      </c>
      <c r="F39" s="6"/>
      <c r="G39" s="6">
        <v>0</v>
      </c>
      <c r="H39" s="6"/>
      <c r="I39" s="6">
        <f t="shared" si="0"/>
        <v>0</v>
      </c>
      <c r="J39" s="6"/>
      <c r="K39" s="8">
        <f t="shared" si="1"/>
        <v>0</v>
      </c>
      <c r="L39" s="6"/>
      <c r="M39" s="6">
        <v>0</v>
      </c>
      <c r="N39" s="6"/>
      <c r="O39" s="6">
        <v>0</v>
      </c>
      <c r="P39" s="6"/>
      <c r="Q39" s="6">
        <v>0</v>
      </c>
      <c r="R39" s="6"/>
      <c r="S39" s="6">
        <f t="shared" si="2"/>
        <v>0</v>
      </c>
      <c r="T39" s="6"/>
      <c r="U39" s="8">
        <f t="shared" si="3"/>
        <v>0</v>
      </c>
    </row>
    <row r="40" spans="1:21">
      <c r="A40" s="1" t="s">
        <v>277</v>
      </c>
      <c r="C40" s="6">
        <v>0</v>
      </c>
      <c r="D40" s="6"/>
      <c r="E40" s="6">
        <v>0</v>
      </c>
      <c r="F40" s="6"/>
      <c r="G40" s="6">
        <v>0</v>
      </c>
      <c r="H40" s="6"/>
      <c r="I40" s="6">
        <f t="shared" si="0"/>
        <v>0</v>
      </c>
      <c r="J40" s="6"/>
      <c r="K40" s="8">
        <f t="shared" si="1"/>
        <v>0</v>
      </c>
      <c r="L40" s="6"/>
      <c r="M40" s="6">
        <v>0</v>
      </c>
      <c r="N40" s="6"/>
      <c r="O40" s="6">
        <v>0</v>
      </c>
      <c r="P40" s="6"/>
      <c r="Q40" s="6">
        <v>15479786703</v>
      </c>
      <c r="R40" s="6"/>
      <c r="S40" s="6">
        <f t="shared" si="2"/>
        <v>15479786703</v>
      </c>
      <c r="T40" s="6"/>
      <c r="U40" s="8">
        <f t="shared" si="3"/>
        <v>2.2925202614042591E-3</v>
      </c>
    </row>
    <row r="41" spans="1:21">
      <c r="A41" s="1" t="s">
        <v>66</v>
      </c>
      <c r="C41" s="6">
        <v>0</v>
      </c>
      <c r="D41" s="6"/>
      <c r="E41" s="6">
        <v>253092297</v>
      </c>
      <c r="F41" s="6"/>
      <c r="G41" s="6">
        <v>0</v>
      </c>
      <c r="H41" s="6"/>
      <c r="I41" s="6">
        <f t="shared" si="0"/>
        <v>253092297</v>
      </c>
      <c r="J41" s="6"/>
      <c r="K41" s="8">
        <f t="shared" si="1"/>
        <v>7.2045316892709982E-5</v>
      </c>
      <c r="L41" s="6"/>
      <c r="M41" s="6">
        <v>130620000</v>
      </c>
      <c r="N41" s="6"/>
      <c r="O41" s="6">
        <v>269355480</v>
      </c>
      <c r="P41" s="6"/>
      <c r="Q41" s="6">
        <v>1350855745</v>
      </c>
      <c r="R41" s="6"/>
      <c r="S41" s="6">
        <f t="shared" si="2"/>
        <v>1750831225</v>
      </c>
      <c r="T41" s="6"/>
      <c r="U41" s="8">
        <f t="shared" si="3"/>
        <v>2.5929401577825731E-4</v>
      </c>
    </row>
    <row r="42" spans="1:21">
      <c r="A42" s="1" t="s">
        <v>50</v>
      </c>
      <c r="C42" s="6">
        <v>0</v>
      </c>
      <c r="D42" s="6"/>
      <c r="E42" s="6">
        <v>33724870728</v>
      </c>
      <c r="F42" s="6"/>
      <c r="G42" s="6">
        <v>0</v>
      </c>
      <c r="H42" s="6"/>
      <c r="I42" s="6">
        <f t="shared" si="0"/>
        <v>33724870728</v>
      </c>
      <c r="J42" s="6"/>
      <c r="K42" s="8">
        <f t="shared" si="1"/>
        <v>9.6001301800364112E-3</v>
      </c>
      <c r="L42" s="6"/>
      <c r="M42" s="6">
        <v>22845421400</v>
      </c>
      <c r="N42" s="6"/>
      <c r="O42" s="6">
        <v>-25674417718</v>
      </c>
      <c r="P42" s="6"/>
      <c r="Q42" s="6">
        <v>-1357210481</v>
      </c>
      <c r="R42" s="6"/>
      <c r="S42" s="6">
        <f t="shared" si="2"/>
        <v>-4186206799</v>
      </c>
      <c r="T42" s="6"/>
      <c r="U42" s="8">
        <f t="shared" si="3"/>
        <v>-6.1996745105511461E-4</v>
      </c>
    </row>
    <row r="43" spans="1:21">
      <c r="A43" s="1" t="s">
        <v>65</v>
      </c>
      <c r="C43" s="6">
        <v>0</v>
      </c>
      <c r="D43" s="6"/>
      <c r="E43" s="6">
        <v>-6162183300</v>
      </c>
      <c r="F43" s="6"/>
      <c r="G43" s="6">
        <v>0</v>
      </c>
      <c r="H43" s="6"/>
      <c r="I43" s="6">
        <f t="shared" si="0"/>
        <v>-6162183300</v>
      </c>
      <c r="J43" s="6"/>
      <c r="K43" s="8">
        <f t="shared" si="1"/>
        <v>-1.7541286473822051E-3</v>
      </c>
      <c r="L43" s="6"/>
      <c r="M43" s="6">
        <v>2630025750</v>
      </c>
      <c r="N43" s="6"/>
      <c r="O43" s="6">
        <v>-15887899338</v>
      </c>
      <c r="P43" s="6"/>
      <c r="Q43" s="6">
        <v>-331548976</v>
      </c>
      <c r="R43" s="6"/>
      <c r="S43" s="6">
        <f t="shared" si="2"/>
        <v>-13589422564</v>
      </c>
      <c r="T43" s="6"/>
      <c r="U43" s="8">
        <f t="shared" si="3"/>
        <v>-2.0125617469080844E-3</v>
      </c>
    </row>
    <row r="44" spans="1:21">
      <c r="A44" s="1" t="s">
        <v>34</v>
      </c>
      <c r="C44" s="6">
        <v>0</v>
      </c>
      <c r="D44" s="6"/>
      <c r="E44" s="6">
        <v>56228063543</v>
      </c>
      <c r="F44" s="6"/>
      <c r="G44" s="6">
        <v>0</v>
      </c>
      <c r="H44" s="6"/>
      <c r="I44" s="6">
        <f t="shared" si="0"/>
        <v>56228063543</v>
      </c>
      <c r="J44" s="6"/>
      <c r="K44" s="8">
        <f t="shared" si="1"/>
        <v>1.6005894704171374E-2</v>
      </c>
      <c r="L44" s="6"/>
      <c r="M44" s="6">
        <v>19096812444</v>
      </c>
      <c r="N44" s="6"/>
      <c r="O44" s="6">
        <v>42550259864</v>
      </c>
      <c r="P44" s="6"/>
      <c r="Q44" s="6">
        <v>-4405017975</v>
      </c>
      <c r="R44" s="6"/>
      <c r="S44" s="6">
        <f t="shared" si="2"/>
        <v>57242054333</v>
      </c>
      <c r="T44" s="6"/>
      <c r="U44" s="8">
        <f t="shared" si="3"/>
        <v>8.4774145716990865E-3</v>
      </c>
    </row>
    <row r="45" spans="1:21">
      <c r="A45" s="1" t="s">
        <v>54</v>
      </c>
      <c r="C45" s="6">
        <v>0</v>
      </c>
      <c r="D45" s="6"/>
      <c r="E45" s="6">
        <v>33385425160</v>
      </c>
      <c r="F45" s="6"/>
      <c r="G45" s="6">
        <v>0</v>
      </c>
      <c r="H45" s="6"/>
      <c r="I45" s="6">
        <f t="shared" si="0"/>
        <v>33385425160</v>
      </c>
      <c r="J45" s="6"/>
      <c r="K45" s="8">
        <f t="shared" si="1"/>
        <v>9.5035035193111895E-3</v>
      </c>
      <c r="L45" s="6"/>
      <c r="M45" s="6">
        <v>159166349230</v>
      </c>
      <c r="N45" s="6"/>
      <c r="O45" s="6">
        <v>-94188963753</v>
      </c>
      <c r="P45" s="6"/>
      <c r="Q45" s="6">
        <v>-13038951700</v>
      </c>
      <c r="R45" s="6"/>
      <c r="S45" s="6">
        <f t="shared" si="2"/>
        <v>51938433777</v>
      </c>
      <c r="T45" s="6"/>
      <c r="U45" s="8">
        <f t="shared" si="3"/>
        <v>7.6919607526827203E-3</v>
      </c>
    </row>
    <row r="46" spans="1:21">
      <c r="A46" s="1" t="s">
        <v>278</v>
      </c>
      <c r="C46" s="6">
        <v>0</v>
      </c>
      <c r="D46" s="6"/>
      <c r="E46" s="6">
        <v>0</v>
      </c>
      <c r="F46" s="6"/>
      <c r="G46" s="6">
        <v>0</v>
      </c>
      <c r="H46" s="6"/>
      <c r="I46" s="6">
        <f t="shared" si="0"/>
        <v>0</v>
      </c>
      <c r="J46" s="6"/>
      <c r="K46" s="8">
        <f t="shared" si="1"/>
        <v>0</v>
      </c>
      <c r="L46" s="6"/>
      <c r="M46" s="6">
        <v>0</v>
      </c>
      <c r="N46" s="6"/>
      <c r="O46" s="6">
        <v>0</v>
      </c>
      <c r="P46" s="6"/>
      <c r="Q46" s="6">
        <v>16045303888</v>
      </c>
      <c r="R46" s="6"/>
      <c r="S46" s="6">
        <f t="shared" si="2"/>
        <v>16045303888</v>
      </c>
      <c r="T46" s="6"/>
      <c r="U46" s="8">
        <f t="shared" si="3"/>
        <v>2.3762720358737064E-3</v>
      </c>
    </row>
    <row r="47" spans="1:21">
      <c r="A47" s="1" t="s">
        <v>279</v>
      </c>
      <c r="C47" s="6">
        <v>0</v>
      </c>
      <c r="D47" s="6"/>
      <c r="E47" s="6">
        <v>0</v>
      </c>
      <c r="F47" s="6"/>
      <c r="G47" s="6">
        <v>0</v>
      </c>
      <c r="H47" s="6"/>
      <c r="I47" s="6">
        <f t="shared" si="0"/>
        <v>0</v>
      </c>
      <c r="J47" s="6"/>
      <c r="K47" s="8">
        <f t="shared" si="1"/>
        <v>0</v>
      </c>
      <c r="L47" s="6"/>
      <c r="M47" s="6">
        <v>0</v>
      </c>
      <c r="N47" s="6"/>
      <c r="O47" s="6">
        <v>0</v>
      </c>
      <c r="P47" s="6"/>
      <c r="Q47" s="6">
        <v>855955824</v>
      </c>
      <c r="R47" s="6"/>
      <c r="S47" s="6">
        <f t="shared" si="2"/>
        <v>855955824</v>
      </c>
      <c r="T47" s="6"/>
      <c r="U47" s="8">
        <f t="shared" si="3"/>
        <v>1.2676505865592339E-4</v>
      </c>
    </row>
    <row r="48" spans="1:21">
      <c r="A48" s="1" t="s">
        <v>280</v>
      </c>
      <c r="C48" s="6">
        <v>0</v>
      </c>
      <c r="D48" s="6"/>
      <c r="E48" s="6">
        <v>0</v>
      </c>
      <c r="F48" s="6"/>
      <c r="G48" s="6">
        <v>0</v>
      </c>
      <c r="H48" s="6"/>
      <c r="I48" s="6">
        <f t="shared" si="0"/>
        <v>0</v>
      </c>
      <c r="J48" s="6"/>
      <c r="K48" s="8">
        <f t="shared" si="1"/>
        <v>0</v>
      </c>
      <c r="L48" s="6"/>
      <c r="M48" s="6">
        <v>0</v>
      </c>
      <c r="N48" s="6"/>
      <c r="O48" s="6">
        <v>0</v>
      </c>
      <c r="P48" s="6"/>
      <c r="Q48" s="6">
        <v>27661507728</v>
      </c>
      <c r="R48" s="6"/>
      <c r="S48" s="6">
        <f t="shared" si="2"/>
        <v>27661507728</v>
      </c>
      <c r="T48" s="6"/>
      <c r="U48" s="8">
        <f t="shared" si="3"/>
        <v>4.0966046977340253E-3</v>
      </c>
    </row>
    <row r="49" spans="1:21">
      <c r="A49" s="1" t="s">
        <v>42</v>
      </c>
      <c r="C49" s="6">
        <v>0</v>
      </c>
      <c r="D49" s="6"/>
      <c r="E49" s="6">
        <v>2487140983</v>
      </c>
      <c r="F49" s="6"/>
      <c r="G49" s="6">
        <v>0</v>
      </c>
      <c r="H49" s="6"/>
      <c r="I49" s="6">
        <f t="shared" si="0"/>
        <v>2487140983</v>
      </c>
      <c r="J49" s="6"/>
      <c r="K49" s="8">
        <f t="shared" si="1"/>
        <v>7.0799017750066578E-4</v>
      </c>
      <c r="L49" s="6"/>
      <c r="M49" s="6">
        <v>0</v>
      </c>
      <c r="N49" s="6"/>
      <c r="O49" s="6">
        <v>6307310227</v>
      </c>
      <c r="P49" s="6"/>
      <c r="Q49" s="6">
        <v>9975707242</v>
      </c>
      <c r="R49" s="6"/>
      <c r="S49" s="6">
        <f t="shared" si="2"/>
        <v>16283017469</v>
      </c>
      <c r="T49" s="6"/>
      <c r="U49" s="8">
        <f t="shared" si="3"/>
        <v>2.4114768620970449E-3</v>
      </c>
    </row>
    <row r="50" spans="1:21">
      <c r="A50" s="1" t="s">
        <v>281</v>
      </c>
      <c r="C50" s="6">
        <v>0</v>
      </c>
      <c r="D50" s="6"/>
      <c r="E50" s="6">
        <v>0</v>
      </c>
      <c r="F50" s="6"/>
      <c r="G50" s="6">
        <v>0</v>
      </c>
      <c r="H50" s="6"/>
      <c r="I50" s="6">
        <f t="shared" si="0"/>
        <v>0</v>
      </c>
      <c r="J50" s="6"/>
      <c r="K50" s="8">
        <f t="shared" si="1"/>
        <v>0</v>
      </c>
      <c r="L50" s="6"/>
      <c r="M50" s="6">
        <v>0</v>
      </c>
      <c r="N50" s="6"/>
      <c r="O50" s="6">
        <v>0</v>
      </c>
      <c r="P50" s="6"/>
      <c r="Q50" s="6">
        <v>-224494959988</v>
      </c>
      <c r="R50" s="6"/>
      <c r="S50" s="6">
        <f t="shared" si="2"/>
        <v>-224494959988</v>
      </c>
      <c r="T50" s="6"/>
      <c r="U50" s="8">
        <f t="shared" si="3"/>
        <v>-3.3247179320364084E-2</v>
      </c>
    </row>
    <row r="51" spans="1:21">
      <c r="A51" s="1" t="s">
        <v>282</v>
      </c>
      <c r="C51" s="6">
        <v>0</v>
      </c>
      <c r="D51" s="6"/>
      <c r="E51" s="6">
        <v>0</v>
      </c>
      <c r="F51" s="6"/>
      <c r="G51" s="6">
        <v>0</v>
      </c>
      <c r="H51" s="6"/>
      <c r="I51" s="6">
        <f t="shared" si="0"/>
        <v>0</v>
      </c>
      <c r="J51" s="6"/>
      <c r="K51" s="8">
        <f t="shared" si="1"/>
        <v>0</v>
      </c>
      <c r="L51" s="6"/>
      <c r="M51" s="6">
        <v>0</v>
      </c>
      <c r="N51" s="6"/>
      <c r="O51" s="6">
        <v>0</v>
      </c>
      <c r="P51" s="6"/>
      <c r="Q51" s="6">
        <v>632147011</v>
      </c>
      <c r="R51" s="6"/>
      <c r="S51" s="6">
        <f t="shared" si="2"/>
        <v>632147011</v>
      </c>
      <c r="T51" s="6"/>
      <c r="U51" s="8">
        <f t="shared" si="3"/>
        <v>9.3619496102151248E-5</v>
      </c>
    </row>
    <row r="52" spans="1:21">
      <c r="A52" s="1" t="s">
        <v>81</v>
      </c>
      <c r="C52" s="6">
        <v>0</v>
      </c>
      <c r="D52" s="6"/>
      <c r="E52" s="6">
        <v>3748676676</v>
      </c>
      <c r="F52" s="6"/>
      <c r="G52" s="6">
        <v>0</v>
      </c>
      <c r="H52" s="6"/>
      <c r="I52" s="6">
        <f t="shared" si="0"/>
        <v>3748676676</v>
      </c>
      <c r="J52" s="6"/>
      <c r="K52" s="8">
        <f t="shared" si="1"/>
        <v>1.0670992450265316E-3</v>
      </c>
      <c r="L52" s="6"/>
      <c r="M52" s="6">
        <v>1066000000</v>
      </c>
      <c r="N52" s="6"/>
      <c r="O52" s="6">
        <v>4830195508</v>
      </c>
      <c r="P52" s="6"/>
      <c r="Q52" s="6">
        <v>-358355278</v>
      </c>
      <c r="R52" s="6"/>
      <c r="S52" s="6">
        <f t="shared" si="2"/>
        <v>5537840230</v>
      </c>
      <c r="T52" s="6"/>
      <c r="U52" s="8">
        <f t="shared" si="3"/>
        <v>8.2014120577218286E-4</v>
      </c>
    </row>
    <row r="53" spans="1:21">
      <c r="A53" s="1" t="s">
        <v>73</v>
      </c>
      <c r="C53" s="6">
        <v>0</v>
      </c>
      <c r="D53" s="6"/>
      <c r="E53" s="6">
        <v>165136556996</v>
      </c>
      <c r="F53" s="6"/>
      <c r="G53" s="6">
        <v>0</v>
      </c>
      <c r="H53" s="6"/>
      <c r="I53" s="6">
        <f t="shared" si="0"/>
        <v>165136556996</v>
      </c>
      <c r="J53" s="6"/>
      <c r="K53" s="8">
        <f t="shared" si="1"/>
        <v>4.700781383065121E-2</v>
      </c>
      <c r="L53" s="6"/>
      <c r="M53" s="6">
        <v>71278635200</v>
      </c>
      <c r="N53" s="6"/>
      <c r="O53" s="6">
        <v>10471173688</v>
      </c>
      <c r="P53" s="6"/>
      <c r="Q53" s="6">
        <v>-604227011</v>
      </c>
      <c r="R53" s="6"/>
      <c r="S53" s="6">
        <f t="shared" si="2"/>
        <v>81145581877</v>
      </c>
      <c r="T53" s="6"/>
      <c r="U53" s="8">
        <f t="shared" si="3"/>
        <v>1.2017471180039473E-2</v>
      </c>
    </row>
    <row r="54" spans="1:21">
      <c r="A54" s="1" t="s">
        <v>74</v>
      </c>
      <c r="C54" s="6">
        <v>0</v>
      </c>
      <c r="D54" s="6"/>
      <c r="E54" s="6">
        <v>128365151699</v>
      </c>
      <c r="F54" s="6"/>
      <c r="G54" s="6">
        <v>0</v>
      </c>
      <c r="H54" s="6"/>
      <c r="I54" s="6">
        <f t="shared" si="0"/>
        <v>128365151699</v>
      </c>
      <c r="J54" s="6"/>
      <c r="K54" s="8">
        <f t="shared" si="1"/>
        <v>3.6540456354288979E-2</v>
      </c>
      <c r="L54" s="6"/>
      <c r="M54" s="6">
        <v>92187855000</v>
      </c>
      <c r="N54" s="6"/>
      <c r="O54" s="6">
        <v>67664014480</v>
      </c>
      <c r="P54" s="6"/>
      <c r="Q54" s="6">
        <v>133962868200</v>
      </c>
      <c r="R54" s="6"/>
      <c r="S54" s="6">
        <f t="shared" si="2"/>
        <v>293814737680</v>
      </c>
      <c r="T54" s="6"/>
      <c r="U54" s="8">
        <f t="shared" si="3"/>
        <v>4.3513276516919809E-2</v>
      </c>
    </row>
    <row r="55" spans="1:21">
      <c r="A55" s="1" t="s">
        <v>86</v>
      </c>
      <c r="C55" s="6">
        <v>0</v>
      </c>
      <c r="D55" s="6"/>
      <c r="E55" s="6">
        <v>25352589336</v>
      </c>
      <c r="F55" s="6"/>
      <c r="G55" s="6">
        <v>0</v>
      </c>
      <c r="H55" s="6"/>
      <c r="I55" s="6">
        <f t="shared" si="0"/>
        <v>25352589336</v>
      </c>
      <c r="J55" s="6"/>
      <c r="K55" s="8">
        <f t="shared" si="1"/>
        <v>7.2168744541555915E-3</v>
      </c>
      <c r="L55" s="6"/>
      <c r="M55" s="6">
        <v>9222104080</v>
      </c>
      <c r="N55" s="6"/>
      <c r="O55" s="6">
        <v>113746424039</v>
      </c>
      <c r="P55" s="6"/>
      <c r="Q55" s="6">
        <v>14860098675</v>
      </c>
      <c r="R55" s="6"/>
      <c r="S55" s="6">
        <f t="shared" si="2"/>
        <v>137828626794</v>
      </c>
      <c r="T55" s="6"/>
      <c r="U55" s="8">
        <f t="shared" si="3"/>
        <v>2.0412097762660689E-2</v>
      </c>
    </row>
    <row r="56" spans="1:21">
      <c r="A56" s="1" t="s">
        <v>75</v>
      </c>
      <c r="C56" s="6">
        <v>0</v>
      </c>
      <c r="D56" s="6"/>
      <c r="E56" s="6">
        <v>2774578642</v>
      </c>
      <c r="F56" s="6"/>
      <c r="G56" s="6">
        <v>0</v>
      </c>
      <c r="H56" s="6"/>
      <c r="I56" s="6">
        <f t="shared" si="0"/>
        <v>2774578642</v>
      </c>
      <c r="J56" s="6"/>
      <c r="K56" s="8">
        <f t="shared" si="1"/>
        <v>7.8981225377489431E-4</v>
      </c>
      <c r="L56" s="6"/>
      <c r="M56" s="6">
        <v>0</v>
      </c>
      <c r="N56" s="6"/>
      <c r="O56" s="6">
        <v>425754865</v>
      </c>
      <c r="P56" s="6"/>
      <c r="Q56" s="6">
        <v>11311125834</v>
      </c>
      <c r="R56" s="6"/>
      <c r="S56" s="6">
        <f t="shared" si="2"/>
        <v>11736880699</v>
      </c>
      <c r="T56" s="6"/>
      <c r="U56" s="8">
        <f t="shared" si="3"/>
        <v>1.738204622866507E-3</v>
      </c>
    </row>
    <row r="57" spans="1:21">
      <c r="A57" s="1" t="s">
        <v>77</v>
      </c>
      <c r="C57" s="6">
        <v>0</v>
      </c>
      <c r="D57" s="6"/>
      <c r="E57" s="6">
        <v>838483193</v>
      </c>
      <c r="F57" s="6"/>
      <c r="G57" s="6">
        <v>0</v>
      </c>
      <c r="H57" s="6"/>
      <c r="I57" s="6">
        <f t="shared" si="0"/>
        <v>838483193</v>
      </c>
      <c r="J57" s="6"/>
      <c r="K57" s="8">
        <f t="shared" si="1"/>
        <v>2.386828365183169E-4</v>
      </c>
      <c r="L57" s="6"/>
      <c r="M57" s="6">
        <v>11179823200</v>
      </c>
      <c r="N57" s="6"/>
      <c r="O57" s="6">
        <v>-106043135297</v>
      </c>
      <c r="P57" s="6"/>
      <c r="Q57" s="6">
        <v>-9259777122</v>
      </c>
      <c r="R57" s="6"/>
      <c r="S57" s="6">
        <f t="shared" si="2"/>
        <v>-104123089219</v>
      </c>
      <c r="T57" s="6"/>
      <c r="U57" s="8">
        <f t="shared" si="3"/>
        <v>-1.54203863589606E-2</v>
      </c>
    </row>
    <row r="58" spans="1:21">
      <c r="A58" s="1" t="s">
        <v>283</v>
      </c>
      <c r="C58" s="6">
        <v>0</v>
      </c>
      <c r="D58" s="6"/>
      <c r="E58" s="6">
        <v>0</v>
      </c>
      <c r="F58" s="6"/>
      <c r="G58" s="6">
        <v>0</v>
      </c>
      <c r="H58" s="6"/>
      <c r="I58" s="6">
        <f t="shared" si="0"/>
        <v>0</v>
      </c>
      <c r="J58" s="6"/>
      <c r="K58" s="8">
        <f t="shared" si="1"/>
        <v>0</v>
      </c>
      <c r="L58" s="6"/>
      <c r="M58" s="6">
        <v>0</v>
      </c>
      <c r="N58" s="6"/>
      <c r="O58" s="6">
        <v>0</v>
      </c>
      <c r="P58" s="6"/>
      <c r="Q58" s="6">
        <v>-1171702936</v>
      </c>
      <c r="R58" s="6"/>
      <c r="S58" s="6">
        <f t="shared" si="2"/>
        <v>-1171702936</v>
      </c>
      <c r="T58" s="6"/>
      <c r="U58" s="8">
        <f t="shared" si="3"/>
        <v>-1.7352646859186235E-4</v>
      </c>
    </row>
    <row r="59" spans="1:21">
      <c r="A59" s="1" t="s">
        <v>260</v>
      </c>
      <c r="C59" s="6">
        <v>0</v>
      </c>
      <c r="D59" s="6"/>
      <c r="E59" s="6">
        <v>0</v>
      </c>
      <c r="F59" s="6"/>
      <c r="G59" s="6">
        <v>0</v>
      </c>
      <c r="H59" s="6"/>
      <c r="I59" s="6">
        <f t="shared" si="0"/>
        <v>0</v>
      </c>
      <c r="J59" s="6"/>
      <c r="K59" s="8">
        <f t="shared" si="1"/>
        <v>0</v>
      </c>
      <c r="L59" s="6"/>
      <c r="M59" s="6">
        <v>16969040</v>
      </c>
      <c r="N59" s="6"/>
      <c r="O59" s="6">
        <v>0</v>
      </c>
      <c r="P59" s="6"/>
      <c r="Q59" s="6">
        <v>1256935671</v>
      </c>
      <c r="R59" s="6"/>
      <c r="S59" s="6">
        <f t="shared" si="2"/>
        <v>1273904711</v>
      </c>
      <c r="T59" s="6"/>
      <c r="U59" s="8">
        <f t="shared" si="3"/>
        <v>1.8866231280175523E-4</v>
      </c>
    </row>
    <row r="60" spans="1:21">
      <c r="A60" s="1" t="s">
        <v>284</v>
      </c>
      <c r="C60" s="6">
        <v>0</v>
      </c>
      <c r="D60" s="6"/>
      <c r="E60" s="6">
        <v>0</v>
      </c>
      <c r="F60" s="6"/>
      <c r="G60" s="6">
        <v>0</v>
      </c>
      <c r="H60" s="6"/>
      <c r="I60" s="6">
        <f t="shared" si="0"/>
        <v>0</v>
      </c>
      <c r="J60" s="6"/>
      <c r="K60" s="8">
        <f t="shared" si="1"/>
        <v>0</v>
      </c>
      <c r="L60" s="6"/>
      <c r="M60" s="6">
        <v>0</v>
      </c>
      <c r="N60" s="6"/>
      <c r="O60" s="6">
        <v>0</v>
      </c>
      <c r="P60" s="6"/>
      <c r="Q60" s="6">
        <v>457762745</v>
      </c>
      <c r="R60" s="6"/>
      <c r="S60" s="6">
        <f t="shared" si="2"/>
        <v>457762745</v>
      </c>
      <c r="T60" s="6"/>
      <c r="U60" s="8">
        <f t="shared" si="3"/>
        <v>6.7793593539964634E-5</v>
      </c>
    </row>
    <row r="61" spans="1:21">
      <c r="A61" s="1" t="s">
        <v>76</v>
      </c>
      <c r="C61" s="6">
        <v>0</v>
      </c>
      <c r="D61" s="6"/>
      <c r="E61" s="6">
        <v>167782819836</v>
      </c>
      <c r="F61" s="6"/>
      <c r="G61" s="6">
        <v>0</v>
      </c>
      <c r="H61" s="6"/>
      <c r="I61" s="6">
        <f t="shared" si="0"/>
        <v>167782819836</v>
      </c>
      <c r="J61" s="6"/>
      <c r="K61" s="8">
        <f t="shared" si="1"/>
        <v>4.7761099675969539E-2</v>
      </c>
      <c r="L61" s="6"/>
      <c r="M61" s="6">
        <v>58459848800</v>
      </c>
      <c r="N61" s="6"/>
      <c r="O61" s="6">
        <v>453062362372</v>
      </c>
      <c r="P61" s="6"/>
      <c r="Q61" s="6">
        <v>10412881072</v>
      </c>
      <c r="R61" s="6"/>
      <c r="S61" s="6">
        <f t="shared" si="2"/>
        <v>521935092244</v>
      </c>
      <c r="T61" s="6"/>
      <c r="U61" s="8">
        <f t="shared" si="3"/>
        <v>7.7297368307754452E-2</v>
      </c>
    </row>
    <row r="62" spans="1:21">
      <c r="A62" s="1" t="s">
        <v>89</v>
      </c>
      <c r="C62" s="6">
        <v>0</v>
      </c>
      <c r="D62" s="6"/>
      <c r="E62" s="6">
        <v>13244669696</v>
      </c>
      <c r="F62" s="6"/>
      <c r="G62" s="6">
        <v>0</v>
      </c>
      <c r="H62" s="6"/>
      <c r="I62" s="6">
        <f t="shared" si="0"/>
        <v>13244669696</v>
      </c>
      <c r="J62" s="6"/>
      <c r="K62" s="8">
        <f t="shared" si="1"/>
        <v>3.7702310054406468E-3</v>
      </c>
      <c r="L62" s="6"/>
      <c r="M62" s="6">
        <v>5095182500</v>
      </c>
      <c r="N62" s="6"/>
      <c r="O62" s="6">
        <v>-21416351084</v>
      </c>
      <c r="P62" s="6"/>
      <c r="Q62" s="6">
        <v>-4776</v>
      </c>
      <c r="R62" s="6"/>
      <c r="S62" s="6">
        <f t="shared" si="2"/>
        <v>-16321173360</v>
      </c>
      <c r="T62" s="6"/>
      <c r="U62" s="8">
        <f t="shared" si="3"/>
        <v>-2.4171276604502598E-3</v>
      </c>
    </row>
    <row r="63" spans="1:21">
      <c r="A63" s="1" t="s">
        <v>22</v>
      </c>
      <c r="C63" s="6">
        <v>0</v>
      </c>
      <c r="D63" s="6"/>
      <c r="E63" s="6">
        <v>91679146362</v>
      </c>
      <c r="F63" s="6"/>
      <c r="G63" s="6">
        <v>0</v>
      </c>
      <c r="H63" s="6"/>
      <c r="I63" s="6">
        <f t="shared" si="0"/>
        <v>91679146362</v>
      </c>
      <c r="J63" s="6"/>
      <c r="K63" s="8">
        <f t="shared" si="1"/>
        <v>2.609740885201034E-2</v>
      </c>
      <c r="L63" s="6"/>
      <c r="M63" s="6">
        <v>80418252690</v>
      </c>
      <c r="N63" s="6"/>
      <c r="O63" s="6">
        <v>154668041322</v>
      </c>
      <c r="P63" s="6"/>
      <c r="Q63" s="6">
        <v>6803597092</v>
      </c>
      <c r="R63" s="6"/>
      <c r="S63" s="6">
        <f t="shared" si="2"/>
        <v>241889891104</v>
      </c>
      <c r="T63" s="6"/>
      <c r="U63" s="8">
        <f t="shared" si="3"/>
        <v>3.582332799697556E-2</v>
      </c>
    </row>
    <row r="64" spans="1:21">
      <c r="A64" s="1" t="s">
        <v>88</v>
      </c>
      <c r="C64" s="6">
        <v>0</v>
      </c>
      <c r="D64" s="6"/>
      <c r="E64" s="6">
        <v>2992090500</v>
      </c>
      <c r="F64" s="6"/>
      <c r="G64" s="6">
        <v>0</v>
      </c>
      <c r="H64" s="6"/>
      <c r="I64" s="6">
        <f t="shared" si="0"/>
        <v>2992090500</v>
      </c>
      <c r="J64" s="6"/>
      <c r="K64" s="8">
        <f t="shared" si="1"/>
        <v>8.5172923395676105E-4</v>
      </c>
      <c r="L64" s="6"/>
      <c r="M64" s="6">
        <v>0</v>
      </c>
      <c r="N64" s="6"/>
      <c r="O64" s="6">
        <v>-233423220</v>
      </c>
      <c r="P64" s="6"/>
      <c r="Q64" s="6">
        <v>918227820</v>
      </c>
      <c r="R64" s="6"/>
      <c r="S64" s="6">
        <f t="shared" si="2"/>
        <v>684804600</v>
      </c>
      <c r="T64" s="6"/>
      <c r="U64" s="8">
        <f t="shared" si="3"/>
        <v>1.0141796206394661E-4</v>
      </c>
    </row>
    <row r="65" spans="1:21">
      <c r="A65" s="1" t="s">
        <v>87</v>
      </c>
      <c r="C65" s="6">
        <v>0</v>
      </c>
      <c r="D65" s="6"/>
      <c r="E65" s="6">
        <v>160997780118</v>
      </c>
      <c r="F65" s="6"/>
      <c r="G65" s="6">
        <v>0</v>
      </c>
      <c r="H65" s="6"/>
      <c r="I65" s="6">
        <f t="shared" si="0"/>
        <v>160997780118</v>
      </c>
      <c r="J65" s="6"/>
      <c r="K65" s="8">
        <f t="shared" si="1"/>
        <v>4.5829668564050186E-2</v>
      </c>
      <c r="L65" s="6"/>
      <c r="M65" s="6">
        <v>90665200000</v>
      </c>
      <c r="N65" s="6"/>
      <c r="O65" s="6">
        <v>213625579053</v>
      </c>
      <c r="P65" s="6"/>
      <c r="Q65" s="6">
        <v>1415610014</v>
      </c>
      <c r="R65" s="6"/>
      <c r="S65" s="6">
        <f t="shared" si="2"/>
        <v>305706389067</v>
      </c>
      <c r="T65" s="6"/>
      <c r="U65" s="8">
        <f t="shared" si="3"/>
        <v>4.5274402317249489E-2</v>
      </c>
    </row>
    <row r="66" spans="1:21">
      <c r="A66" s="1" t="s">
        <v>285</v>
      </c>
      <c r="C66" s="6">
        <v>0</v>
      </c>
      <c r="D66" s="6"/>
      <c r="E66" s="6">
        <v>0</v>
      </c>
      <c r="F66" s="6"/>
      <c r="G66" s="6">
        <v>0</v>
      </c>
      <c r="H66" s="6"/>
      <c r="I66" s="6">
        <f t="shared" si="0"/>
        <v>0</v>
      </c>
      <c r="J66" s="6"/>
      <c r="K66" s="8">
        <f t="shared" si="1"/>
        <v>0</v>
      </c>
      <c r="L66" s="6"/>
      <c r="M66" s="6">
        <v>0</v>
      </c>
      <c r="N66" s="6"/>
      <c r="O66" s="6">
        <v>0</v>
      </c>
      <c r="P66" s="6"/>
      <c r="Q66" s="6">
        <v>139337007</v>
      </c>
      <c r="R66" s="6"/>
      <c r="S66" s="6">
        <f t="shared" si="2"/>
        <v>139337007</v>
      </c>
      <c r="T66" s="6"/>
      <c r="U66" s="8">
        <f t="shared" si="3"/>
        <v>2.063548534871095E-5</v>
      </c>
    </row>
    <row r="67" spans="1:21">
      <c r="A67" s="1" t="s">
        <v>20</v>
      </c>
      <c r="C67" s="6">
        <v>0</v>
      </c>
      <c r="D67" s="6"/>
      <c r="E67" s="6">
        <v>75361313836</v>
      </c>
      <c r="F67" s="6"/>
      <c r="G67" s="6">
        <v>0</v>
      </c>
      <c r="H67" s="6"/>
      <c r="I67" s="6">
        <f t="shared" si="0"/>
        <v>75361313836</v>
      </c>
      <c r="J67" s="6"/>
      <c r="K67" s="8">
        <f t="shared" si="1"/>
        <v>2.1452370542773134E-2</v>
      </c>
      <c r="L67" s="6"/>
      <c r="M67" s="6">
        <v>42275820375</v>
      </c>
      <c r="N67" s="6"/>
      <c r="O67" s="6">
        <v>150142470567</v>
      </c>
      <c r="P67" s="6"/>
      <c r="Q67" s="6">
        <v>15872824039</v>
      </c>
      <c r="R67" s="6"/>
      <c r="S67" s="6">
        <f t="shared" si="2"/>
        <v>208291114981</v>
      </c>
      <c r="T67" s="6"/>
      <c r="U67" s="8">
        <f t="shared" si="3"/>
        <v>3.0847427715001038E-2</v>
      </c>
    </row>
    <row r="68" spans="1:21">
      <c r="A68" s="1" t="s">
        <v>19</v>
      </c>
      <c r="C68" s="6">
        <v>0</v>
      </c>
      <c r="D68" s="6"/>
      <c r="E68" s="6">
        <v>27595011542</v>
      </c>
      <c r="F68" s="6"/>
      <c r="G68" s="6">
        <v>0</v>
      </c>
      <c r="H68" s="6"/>
      <c r="I68" s="6">
        <f t="shared" si="0"/>
        <v>27595011542</v>
      </c>
      <c r="J68" s="6"/>
      <c r="K68" s="8">
        <f t="shared" si="1"/>
        <v>7.8552029230718919E-3</v>
      </c>
      <c r="L68" s="6"/>
      <c r="M68" s="6">
        <v>15399996150</v>
      </c>
      <c r="N68" s="6"/>
      <c r="O68" s="6">
        <v>69332379269</v>
      </c>
      <c r="P68" s="6"/>
      <c r="Q68" s="6">
        <v>3789685177</v>
      </c>
      <c r="R68" s="6"/>
      <c r="S68" s="6">
        <f t="shared" si="2"/>
        <v>88522060596</v>
      </c>
      <c r="T68" s="6"/>
      <c r="U68" s="8">
        <f t="shared" si="3"/>
        <v>1.3109910452335618E-2</v>
      </c>
    </row>
    <row r="69" spans="1:21">
      <c r="A69" s="1" t="s">
        <v>82</v>
      </c>
      <c r="C69" s="6">
        <v>0</v>
      </c>
      <c r="D69" s="6"/>
      <c r="E69" s="6">
        <v>166940458239</v>
      </c>
      <c r="F69" s="6"/>
      <c r="G69" s="6">
        <v>0</v>
      </c>
      <c r="H69" s="6"/>
      <c r="I69" s="6">
        <f t="shared" si="0"/>
        <v>166940458239</v>
      </c>
      <c r="J69" s="6"/>
      <c r="K69" s="8">
        <f t="shared" si="1"/>
        <v>4.7521312811993531E-2</v>
      </c>
      <c r="L69" s="6"/>
      <c r="M69" s="6">
        <v>115707893400</v>
      </c>
      <c r="N69" s="6"/>
      <c r="O69" s="6">
        <v>449137021683</v>
      </c>
      <c r="P69" s="6"/>
      <c r="Q69" s="6">
        <v>47689336473</v>
      </c>
      <c r="R69" s="6"/>
      <c r="S69" s="6">
        <f t="shared" si="2"/>
        <v>612534251556</v>
      </c>
      <c r="T69" s="6"/>
      <c r="U69" s="8">
        <f t="shared" si="3"/>
        <v>9.0714892229366365E-2</v>
      </c>
    </row>
    <row r="70" spans="1:21">
      <c r="A70" s="1" t="s">
        <v>70</v>
      </c>
      <c r="C70" s="6">
        <v>0</v>
      </c>
      <c r="D70" s="6"/>
      <c r="E70" s="6">
        <v>26224380510</v>
      </c>
      <c r="F70" s="6"/>
      <c r="G70" s="6">
        <v>0</v>
      </c>
      <c r="H70" s="6"/>
      <c r="I70" s="6">
        <f t="shared" si="0"/>
        <v>26224380510</v>
      </c>
      <c r="J70" s="6"/>
      <c r="K70" s="8">
        <f t="shared" si="1"/>
        <v>7.4650387489191639E-3</v>
      </c>
      <c r="L70" s="6"/>
      <c r="M70" s="6">
        <v>15019620000</v>
      </c>
      <c r="N70" s="6"/>
      <c r="O70" s="6">
        <v>57722306976</v>
      </c>
      <c r="P70" s="6"/>
      <c r="Q70" s="6">
        <v>43974640934</v>
      </c>
      <c r="R70" s="6"/>
      <c r="S70" s="6">
        <f t="shared" si="2"/>
        <v>116716567910</v>
      </c>
      <c r="T70" s="6"/>
      <c r="U70" s="8">
        <f t="shared" si="3"/>
        <v>1.7285451144064202E-2</v>
      </c>
    </row>
    <row r="71" spans="1:21">
      <c r="A71" s="1" t="s">
        <v>286</v>
      </c>
      <c r="C71" s="6">
        <v>0</v>
      </c>
      <c r="D71" s="6"/>
      <c r="E71" s="6">
        <v>0</v>
      </c>
      <c r="F71" s="6"/>
      <c r="G71" s="6">
        <v>0</v>
      </c>
      <c r="H71" s="6"/>
      <c r="I71" s="6">
        <f t="shared" si="0"/>
        <v>0</v>
      </c>
      <c r="J71" s="6"/>
      <c r="K71" s="8">
        <f t="shared" si="1"/>
        <v>0</v>
      </c>
      <c r="L71" s="6"/>
      <c r="M71" s="6">
        <v>0</v>
      </c>
      <c r="N71" s="6"/>
      <c r="O71" s="6">
        <v>0</v>
      </c>
      <c r="P71" s="6"/>
      <c r="Q71" s="6">
        <v>0</v>
      </c>
      <c r="R71" s="6"/>
      <c r="S71" s="6">
        <f t="shared" si="2"/>
        <v>0</v>
      </c>
      <c r="T71" s="6"/>
      <c r="U71" s="8">
        <f t="shared" si="3"/>
        <v>0</v>
      </c>
    </row>
    <row r="72" spans="1:21">
      <c r="A72" s="1" t="s">
        <v>99</v>
      </c>
      <c r="C72" s="6">
        <v>0</v>
      </c>
      <c r="D72" s="6"/>
      <c r="E72" s="6">
        <v>-355003090</v>
      </c>
      <c r="F72" s="6"/>
      <c r="G72" s="6">
        <v>0</v>
      </c>
      <c r="H72" s="6"/>
      <c r="I72" s="6">
        <f t="shared" si="0"/>
        <v>-355003090</v>
      </c>
      <c r="J72" s="6"/>
      <c r="K72" s="8">
        <f t="shared" si="1"/>
        <v>-1.0105526884898138E-4</v>
      </c>
      <c r="L72" s="6"/>
      <c r="M72" s="6">
        <v>663903372</v>
      </c>
      <c r="N72" s="6"/>
      <c r="O72" s="6">
        <v>-355003090</v>
      </c>
      <c r="P72" s="6"/>
      <c r="Q72" s="6">
        <v>-3735643623</v>
      </c>
      <c r="R72" s="6"/>
      <c r="S72" s="6">
        <f t="shared" si="2"/>
        <v>-3426743341</v>
      </c>
      <c r="T72" s="6"/>
      <c r="U72" s="8">
        <f t="shared" si="3"/>
        <v>-5.0749268646913242E-4</v>
      </c>
    </row>
    <row r="73" spans="1:21">
      <c r="A73" s="1" t="s">
        <v>262</v>
      </c>
      <c r="C73" s="6">
        <v>0</v>
      </c>
      <c r="D73" s="6"/>
      <c r="E73" s="6">
        <v>0</v>
      </c>
      <c r="F73" s="6"/>
      <c r="G73" s="6">
        <v>0</v>
      </c>
      <c r="H73" s="6"/>
      <c r="I73" s="6">
        <f t="shared" ref="I73:I126" si="4">C73+E73+G73</f>
        <v>0</v>
      </c>
      <c r="J73" s="6"/>
      <c r="K73" s="8">
        <f t="shared" ref="K73:K126" si="5">I73/$I$127</f>
        <v>0</v>
      </c>
      <c r="L73" s="6"/>
      <c r="M73" s="6">
        <v>330921030</v>
      </c>
      <c r="N73" s="6"/>
      <c r="O73" s="6">
        <v>0</v>
      </c>
      <c r="P73" s="6"/>
      <c r="Q73" s="6">
        <v>4992036199</v>
      </c>
      <c r="R73" s="6"/>
      <c r="S73" s="6">
        <f t="shared" ref="S73:S125" si="6">M73+O73+Q73</f>
        <v>5322957229</v>
      </c>
      <c r="T73" s="6"/>
      <c r="U73" s="8">
        <f t="shared" ref="U73:U126" si="7">S73/$S$127</f>
        <v>7.8831753513152858E-4</v>
      </c>
    </row>
    <row r="74" spans="1:21">
      <c r="A74" s="1" t="s">
        <v>287</v>
      </c>
      <c r="C74" s="6">
        <v>0</v>
      </c>
      <c r="D74" s="6"/>
      <c r="E74" s="6">
        <v>0</v>
      </c>
      <c r="F74" s="6"/>
      <c r="G74" s="6">
        <v>0</v>
      </c>
      <c r="H74" s="6"/>
      <c r="I74" s="6">
        <f t="shared" si="4"/>
        <v>0</v>
      </c>
      <c r="J74" s="6"/>
      <c r="K74" s="8">
        <f t="shared" si="5"/>
        <v>0</v>
      </c>
      <c r="L74" s="6"/>
      <c r="M74" s="6">
        <v>0</v>
      </c>
      <c r="N74" s="6"/>
      <c r="O74" s="6">
        <v>0</v>
      </c>
      <c r="P74" s="6"/>
      <c r="Q74" s="6">
        <v>-1755922527</v>
      </c>
      <c r="R74" s="6"/>
      <c r="S74" s="6">
        <f t="shared" si="6"/>
        <v>-1755922527</v>
      </c>
      <c r="T74" s="6"/>
      <c r="U74" s="8">
        <f t="shared" si="7"/>
        <v>-2.6004802571494886E-4</v>
      </c>
    </row>
    <row r="75" spans="1:21">
      <c r="A75" s="1" t="s">
        <v>83</v>
      </c>
      <c r="C75" s="6">
        <v>0</v>
      </c>
      <c r="D75" s="6"/>
      <c r="E75" s="6">
        <v>57898766579</v>
      </c>
      <c r="F75" s="6"/>
      <c r="G75" s="6">
        <v>0</v>
      </c>
      <c r="H75" s="6"/>
      <c r="I75" s="6">
        <f t="shared" si="4"/>
        <v>57898766579</v>
      </c>
      <c r="J75" s="6"/>
      <c r="K75" s="8">
        <f t="shared" si="5"/>
        <v>1.6481477450422367E-2</v>
      </c>
      <c r="L75" s="6"/>
      <c r="M75" s="6">
        <v>7899998700</v>
      </c>
      <c r="N75" s="6"/>
      <c r="O75" s="6">
        <v>-64345990643</v>
      </c>
      <c r="P75" s="6"/>
      <c r="Q75" s="6">
        <v>-1835016176</v>
      </c>
      <c r="R75" s="6"/>
      <c r="S75" s="6">
        <f t="shared" si="6"/>
        <v>-58281008119</v>
      </c>
      <c r="T75" s="6"/>
      <c r="U75" s="8">
        <f t="shared" si="7"/>
        <v>-8.6312812011795862E-3</v>
      </c>
    </row>
    <row r="76" spans="1:21">
      <c r="A76" s="1" t="s">
        <v>288</v>
      </c>
      <c r="C76" s="6">
        <v>0</v>
      </c>
      <c r="D76" s="6"/>
      <c r="E76" s="6">
        <v>0</v>
      </c>
      <c r="F76" s="6"/>
      <c r="G76" s="6">
        <v>0</v>
      </c>
      <c r="H76" s="6"/>
      <c r="I76" s="6">
        <f t="shared" si="4"/>
        <v>0</v>
      </c>
      <c r="J76" s="6"/>
      <c r="K76" s="8">
        <f t="shared" si="5"/>
        <v>0</v>
      </c>
      <c r="L76" s="6"/>
      <c r="M76" s="6">
        <v>0</v>
      </c>
      <c r="N76" s="6"/>
      <c r="O76" s="6">
        <v>0</v>
      </c>
      <c r="P76" s="6"/>
      <c r="Q76" s="6">
        <v>17432048708</v>
      </c>
      <c r="R76" s="6"/>
      <c r="S76" s="6">
        <f t="shared" si="6"/>
        <v>17432048708</v>
      </c>
      <c r="T76" s="6"/>
      <c r="U76" s="8">
        <f t="shared" si="7"/>
        <v>2.58164570530749E-3</v>
      </c>
    </row>
    <row r="77" spans="1:21">
      <c r="A77" s="1" t="s">
        <v>289</v>
      </c>
      <c r="C77" s="6">
        <v>0</v>
      </c>
      <c r="D77" s="6"/>
      <c r="E77" s="6">
        <v>0</v>
      </c>
      <c r="F77" s="6"/>
      <c r="G77" s="6">
        <v>0</v>
      </c>
      <c r="H77" s="6"/>
      <c r="I77" s="6">
        <f t="shared" si="4"/>
        <v>0</v>
      </c>
      <c r="J77" s="6"/>
      <c r="K77" s="8">
        <f t="shared" si="5"/>
        <v>0</v>
      </c>
      <c r="L77" s="6"/>
      <c r="M77" s="6">
        <v>0</v>
      </c>
      <c r="N77" s="6"/>
      <c r="O77" s="6">
        <v>0</v>
      </c>
      <c r="P77" s="6"/>
      <c r="Q77" s="6">
        <v>0</v>
      </c>
      <c r="R77" s="6"/>
      <c r="S77" s="6">
        <f t="shared" si="6"/>
        <v>0</v>
      </c>
      <c r="T77" s="6"/>
      <c r="U77" s="8">
        <f t="shared" si="7"/>
        <v>0</v>
      </c>
    </row>
    <row r="78" spans="1:21">
      <c r="A78" s="1" t="s">
        <v>18</v>
      </c>
      <c r="C78" s="6">
        <v>0</v>
      </c>
      <c r="D78" s="6"/>
      <c r="E78" s="6">
        <v>2006992322</v>
      </c>
      <c r="F78" s="6"/>
      <c r="G78" s="6">
        <v>0</v>
      </c>
      <c r="H78" s="6"/>
      <c r="I78" s="6">
        <f t="shared" si="4"/>
        <v>2006992322</v>
      </c>
      <c r="J78" s="6"/>
      <c r="K78" s="8">
        <f t="shared" si="5"/>
        <v>5.7131093894859173E-4</v>
      </c>
      <c r="L78" s="6"/>
      <c r="M78" s="6">
        <v>20988149600</v>
      </c>
      <c r="N78" s="6"/>
      <c r="O78" s="6">
        <v>-2179885729</v>
      </c>
      <c r="P78" s="6"/>
      <c r="Q78" s="6">
        <v>896212879</v>
      </c>
      <c r="R78" s="6"/>
      <c r="S78" s="6">
        <f t="shared" si="6"/>
        <v>19704476750</v>
      </c>
      <c r="T78" s="6"/>
      <c r="U78" s="8">
        <f t="shared" si="7"/>
        <v>2.9181869916198254E-3</v>
      </c>
    </row>
    <row r="79" spans="1:21">
      <c r="A79" s="1" t="s">
        <v>258</v>
      </c>
      <c r="C79" s="6">
        <v>0</v>
      </c>
      <c r="D79" s="6"/>
      <c r="E79" s="6">
        <v>0</v>
      </c>
      <c r="F79" s="6"/>
      <c r="G79" s="6">
        <v>0</v>
      </c>
      <c r="H79" s="6"/>
      <c r="I79" s="6">
        <f t="shared" si="4"/>
        <v>0</v>
      </c>
      <c r="J79" s="6"/>
      <c r="K79" s="8">
        <f t="shared" si="5"/>
        <v>0</v>
      </c>
      <c r="L79" s="6"/>
      <c r="M79" s="6">
        <v>1901067000</v>
      </c>
      <c r="N79" s="6"/>
      <c r="O79" s="6">
        <v>0</v>
      </c>
      <c r="P79" s="6"/>
      <c r="Q79" s="6">
        <v>21960971682</v>
      </c>
      <c r="R79" s="6"/>
      <c r="S79" s="6">
        <f t="shared" si="6"/>
        <v>23862038682</v>
      </c>
      <c r="T79" s="6"/>
      <c r="U79" s="8">
        <f t="shared" si="7"/>
        <v>3.5339122047654214E-3</v>
      </c>
    </row>
    <row r="80" spans="1:21">
      <c r="A80" s="1" t="s">
        <v>290</v>
      </c>
      <c r="C80" s="6">
        <v>0</v>
      </c>
      <c r="D80" s="6"/>
      <c r="E80" s="6">
        <v>0</v>
      </c>
      <c r="F80" s="6"/>
      <c r="G80" s="6">
        <v>0</v>
      </c>
      <c r="H80" s="6"/>
      <c r="I80" s="6">
        <f t="shared" si="4"/>
        <v>0</v>
      </c>
      <c r="J80" s="6"/>
      <c r="K80" s="8">
        <f t="shared" si="5"/>
        <v>0</v>
      </c>
      <c r="L80" s="6"/>
      <c r="M80" s="6">
        <v>0</v>
      </c>
      <c r="N80" s="6"/>
      <c r="O80" s="6">
        <v>0</v>
      </c>
      <c r="P80" s="6"/>
      <c r="Q80" s="6">
        <v>-234752</v>
      </c>
      <c r="R80" s="6"/>
      <c r="S80" s="6">
        <f t="shared" si="6"/>
        <v>-234752</v>
      </c>
      <c r="T80" s="6"/>
      <c r="U80" s="8">
        <f t="shared" si="7"/>
        <v>-3.4766222993297061E-8</v>
      </c>
    </row>
    <row r="81" spans="1:21">
      <c r="A81" s="1" t="s">
        <v>33</v>
      </c>
      <c r="C81" s="6">
        <v>0</v>
      </c>
      <c r="D81" s="6"/>
      <c r="E81" s="6">
        <v>129053679669</v>
      </c>
      <c r="F81" s="6"/>
      <c r="G81" s="6">
        <v>0</v>
      </c>
      <c r="H81" s="6"/>
      <c r="I81" s="6">
        <f t="shared" si="4"/>
        <v>129053679669</v>
      </c>
      <c r="J81" s="6"/>
      <c r="K81" s="8">
        <f t="shared" si="5"/>
        <v>3.6736452899328614E-2</v>
      </c>
      <c r="L81" s="6"/>
      <c r="M81" s="6">
        <v>13445483360</v>
      </c>
      <c r="N81" s="6"/>
      <c r="O81" s="6">
        <v>208536673922</v>
      </c>
      <c r="P81" s="6"/>
      <c r="Q81" s="6">
        <v>14009875340</v>
      </c>
      <c r="R81" s="6"/>
      <c r="S81" s="6">
        <f t="shared" si="6"/>
        <v>235992032622</v>
      </c>
      <c r="T81" s="6"/>
      <c r="U81" s="8">
        <f t="shared" si="7"/>
        <v>3.4949868928818011E-2</v>
      </c>
    </row>
    <row r="82" spans="1:21">
      <c r="A82" s="1" t="s">
        <v>68</v>
      </c>
      <c r="C82" s="6">
        <v>0</v>
      </c>
      <c r="D82" s="6"/>
      <c r="E82" s="6">
        <v>14863978953</v>
      </c>
      <c r="F82" s="6"/>
      <c r="G82" s="6">
        <v>0</v>
      </c>
      <c r="H82" s="6"/>
      <c r="I82" s="6">
        <f t="shared" si="4"/>
        <v>14863978953</v>
      </c>
      <c r="J82" s="6"/>
      <c r="K82" s="8">
        <f t="shared" si="5"/>
        <v>4.2311839856408453E-3</v>
      </c>
      <c r="L82" s="6"/>
      <c r="M82" s="6">
        <v>1320000000</v>
      </c>
      <c r="N82" s="6"/>
      <c r="O82" s="6">
        <v>35570938090</v>
      </c>
      <c r="P82" s="6"/>
      <c r="Q82" s="6">
        <v>214838543</v>
      </c>
      <c r="R82" s="6"/>
      <c r="S82" s="6">
        <f t="shared" si="6"/>
        <v>37105776633</v>
      </c>
      <c r="T82" s="6"/>
      <c r="U82" s="8">
        <f t="shared" si="7"/>
        <v>5.4952788677512833E-3</v>
      </c>
    </row>
    <row r="83" spans="1:21">
      <c r="A83" s="1" t="s">
        <v>35</v>
      </c>
      <c r="C83" s="6">
        <v>0</v>
      </c>
      <c r="D83" s="6"/>
      <c r="E83" s="6">
        <v>128887063417</v>
      </c>
      <c r="F83" s="6"/>
      <c r="G83" s="6">
        <v>0</v>
      </c>
      <c r="H83" s="6"/>
      <c r="I83" s="6">
        <f t="shared" si="4"/>
        <v>128887063417</v>
      </c>
      <c r="J83" s="6"/>
      <c r="K83" s="8">
        <f t="shared" si="5"/>
        <v>3.6689023875146123E-2</v>
      </c>
      <c r="L83" s="6"/>
      <c r="M83" s="6">
        <v>38927760000</v>
      </c>
      <c r="N83" s="6"/>
      <c r="O83" s="6">
        <v>325720861284</v>
      </c>
      <c r="P83" s="6"/>
      <c r="Q83" s="6">
        <v>779512655</v>
      </c>
      <c r="R83" s="6"/>
      <c r="S83" s="6">
        <f t="shared" si="6"/>
        <v>365428133939</v>
      </c>
      <c r="T83" s="6"/>
      <c r="U83" s="8">
        <f t="shared" si="7"/>
        <v>5.4119053267055017E-2</v>
      </c>
    </row>
    <row r="84" spans="1:21">
      <c r="A84" s="1" t="s">
        <v>36</v>
      </c>
      <c r="C84" s="6">
        <v>39867253521</v>
      </c>
      <c r="D84" s="6"/>
      <c r="E84" s="6">
        <v>65197254375</v>
      </c>
      <c r="F84" s="6"/>
      <c r="G84" s="6">
        <v>0</v>
      </c>
      <c r="H84" s="6"/>
      <c r="I84" s="6">
        <f t="shared" si="4"/>
        <v>105064507896</v>
      </c>
      <c r="J84" s="6"/>
      <c r="K84" s="8">
        <f t="shared" si="5"/>
        <v>2.9907689231426709E-2</v>
      </c>
      <c r="L84" s="6"/>
      <c r="M84" s="6">
        <v>71281467042</v>
      </c>
      <c r="N84" s="6"/>
      <c r="O84" s="6">
        <v>161679349759</v>
      </c>
      <c r="P84" s="6"/>
      <c r="Q84" s="6">
        <v>226131238</v>
      </c>
      <c r="R84" s="6"/>
      <c r="S84" s="6">
        <f t="shared" si="6"/>
        <v>233186948039</v>
      </c>
      <c r="T84" s="6"/>
      <c r="U84" s="8">
        <f t="shared" si="7"/>
        <v>3.4534442452674514E-2</v>
      </c>
    </row>
    <row r="85" spans="1:21">
      <c r="A85" s="1" t="s">
        <v>69</v>
      </c>
      <c r="C85" s="6">
        <v>0</v>
      </c>
      <c r="D85" s="6"/>
      <c r="E85" s="6">
        <v>2035510021</v>
      </c>
      <c r="F85" s="6"/>
      <c r="G85" s="6">
        <v>0</v>
      </c>
      <c r="H85" s="6"/>
      <c r="I85" s="6">
        <f t="shared" si="4"/>
        <v>2035510021</v>
      </c>
      <c r="J85" s="6"/>
      <c r="K85" s="8">
        <f t="shared" si="5"/>
        <v>5.7942879431542615E-4</v>
      </c>
      <c r="L85" s="6"/>
      <c r="M85" s="6">
        <v>381488160</v>
      </c>
      <c r="N85" s="6"/>
      <c r="O85" s="6">
        <v>3023708254</v>
      </c>
      <c r="P85" s="6"/>
      <c r="Q85" s="6">
        <v>-272641454</v>
      </c>
      <c r="R85" s="6"/>
      <c r="S85" s="6">
        <f t="shared" si="6"/>
        <v>3132554960</v>
      </c>
      <c r="T85" s="6"/>
      <c r="U85" s="8">
        <f t="shared" si="7"/>
        <v>4.6392407424907455E-4</v>
      </c>
    </row>
    <row r="86" spans="1:21">
      <c r="A86" s="1" t="s">
        <v>26</v>
      </c>
      <c r="C86" s="6">
        <v>0</v>
      </c>
      <c r="D86" s="6"/>
      <c r="E86" s="6">
        <v>194258887683</v>
      </c>
      <c r="F86" s="6"/>
      <c r="G86" s="6">
        <v>0</v>
      </c>
      <c r="H86" s="6"/>
      <c r="I86" s="6">
        <f t="shared" si="4"/>
        <v>194258887683</v>
      </c>
      <c r="J86" s="6"/>
      <c r="K86" s="8">
        <f t="shared" si="5"/>
        <v>5.5297783805514603E-2</v>
      </c>
      <c r="L86" s="6"/>
      <c r="M86" s="6">
        <v>118193917500</v>
      </c>
      <c r="N86" s="6"/>
      <c r="O86" s="6">
        <v>757606325487</v>
      </c>
      <c r="P86" s="6"/>
      <c r="Q86" s="6">
        <v>9490298350</v>
      </c>
      <c r="R86" s="6"/>
      <c r="S86" s="6">
        <f t="shared" si="6"/>
        <v>885290541337</v>
      </c>
      <c r="T86" s="6"/>
      <c r="U86" s="8">
        <f t="shared" si="7"/>
        <v>0.13110946178937266</v>
      </c>
    </row>
    <row r="87" spans="1:21">
      <c r="A87" s="1" t="s">
        <v>25</v>
      </c>
      <c r="C87" s="6">
        <v>0</v>
      </c>
      <c r="D87" s="6"/>
      <c r="E87" s="6">
        <v>0</v>
      </c>
      <c r="F87" s="6"/>
      <c r="G87" s="6">
        <v>0</v>
      </c>
      <c r="H87" s="6"/>
      <c r="I87" s="6">
        <f t="shared" si="4"/>
        <v>0</v>
      </c>
      <c r="J87" s="6"/>
      <c r="K87" s="8">
        <f t="shared" si="5"/>
        <v>0</v>
      </c>
      <c r="L87" s="6"/>
      <c r="M87" s="6">
        <v>48000000000</v>
      </c>
      <c r="N87" s="6"/>
      <c r="O87" s="6">
        <v>74949726570</v>
      </c>
      <c r="P87" s="6"/>
      <c r="Q87" s="6">
        <v>1158260720</v>
      </c>
      <c r="R87" s="6"/>
      <c r="S87" s="6">
        <f t="shared" si="6"/>
        <v>124107987290</v>
      </c>
      <c r="T87" s="6"/>
      <c r="U87" s="8">
        <f t="shared" si="7"/>
        <v>1.8380103093364134E-2</v>
      </c>
    </row>
    <row r="88" spans="1:21">
      <c r="A88" s="1" t="s">
        <v>24</v>
      </c>
      <c r="C88" s="6">
        <v>0</v>
      </c>
      <c r="D88" s="6"/>
      <c r="E88" s="6">
        <v>19588152870</v>
      </c>
      <c r="F88" s="6"/>
      <c r="G88" s="6">
        <v>0</v>
      </c>
      <c r="H88" s="6"/>
      <c r="I88" s="6">
        <f t="shared" si="4"/>
        <v>19588152870</v>
      </c>
      <c r="J88" s="6"/>
      <c r="K88" s="8">
        <f t="shared" si="5"/>
        <v>5.5759685205354018E-3</v>
      </c>
      <c r="L88" s="6"/>
      <c r="M88" s="6">
        <v>9531730950</v>
      </c>
      <c r="N88" s="6"/>
      <c r="O88" s="6">
        <v>59773717575</v>
      </c>
      <c r="P88" s="6"/>
      <c r="Q88" s="6">
        <v>6793005561</v>
      </c>
      <c r="R88" s="6"/>
      <c r="S88" s="6">
        <f t="shared" si="6"/>
        <v>76098454086</v>
      </c>
      <c r="T88" s="6"/>
      <c r="U88" s="8">
        <f t="shared" si="7"/>
        <v>1.1270003340542588E-2</v>
      </c>
    </row>
    <row r="89" spans="1:21">
      <c r="A89" s="1" t="s">
        <v>30</v>
      </c>
      <c r="C89" s="6">
        <v>0</v>
      </c>
      <c r="D89" s="6"/>
      <c r="E89" s="6">
        <v>0</v>
      </c>
      <c r="F89" s="6"/>
      <c r="G89" s="6">
        <v>0</v>
      </c>
      <c r="H89" s="6"/>
      <c r="I89" s="6">
        <f t="shared" si="4"/>
        <v>0</v>
      </c>
      <c r="J89" s="6"/>
      <c r="K89" s="8">
        <f t="shared" si="5"/>
        <v>0</v>
      </c>
      <c r="L89" s="6"/>
      <c r="M89" s="6">
        <v>0</v>
      </c>
      <c r="N89" s="6"/>
      <c r="O89" s="6">
        <v>0</v>
      </c>
      <c r="P89" s="6"/>
      <c r="Q89" s="6">
        <v>2097507090</v>
      </c>
      <c r="R89" s="6"/>
      <c r="S89" s="6">
        <f t="shared" si="6"/>
        <v>2097507090</v>
      </c>
      <c r="T89" s="6"/>
      <c r="U89" s="8">
        <f t="shared" si="7"/>
        <v>3.1063590180684981E-4</v>
      </c>
    </row>
    <row r="90" spans="1:21">
      <c r="A90" s="1" t="s">
        <v>31</v>
      </c>
      <c r="C90" s="6">
        <v>0</v>
      </c>
      <c r="D90" s="6"/>
      <c r="E90" s="6">
        <v>142159765957</v>
      </c>
      <c r="F90" s="6"/>
      <c r="G90" s="6">
        <v>0</v>
      </c>
      <c r="H90" s="6"/>
      <c r="I90" s="6">
        <f t="shared" si="4"/>
        <v>142159765957</v>
      </c>
      <c r="J90" s="6"/>
      <c r="K90" s="8">
        <f t="shared" si="5"/>
        <v>4.046723471700741E-2</v>
      </c>
      <c r="L90" s="6"/>
      <c r="M90" s="6">
        <v>85031005800</v>
      </c>
      <c r="N90" s="6"/>
      <c r="O90" s="6">
        <v>320916558847</v>
      </c>
      <c r="P90" s="6"/>
      <c r="Q90" s="6">
        <v>35575830121</v>
      </c>
      <c r="R90" s="6"/>
      <c r="S90" s="6">
        <f t="shared" si="6"/>
        <v>441523394768</v>
      </c>
      <c r="T90" s="6"/>
      <c r="U90" s="8">
        <f t="shared" si="7"/>
        <v>6.5388583693692992E-2</v>
      </c>
    </row>
    <row r="91" spans="1:21">
      <c r="A91" s="1" t="s">
        <v>32</v>
      </c>
      <c r="C91" s="6">
        <v>0</v>
      </c>
      <c r="D91" s="6"/>
      <c r="E91" s="6">
        <v>7952337832</v>
      </c>
      <c r="F91" s="6"/>
      <c r="G91" s="6">
        <v>0</v>
      </c>
      <c r="H91" s="6"/>
      <c r="I91" s="6">
        <f t="shared" si="4"/>
        <v>7952337832</v>
      </c>
      <c r="J91" s="6"/>
      <c r="K91" s="8">
        <f t="shared" si="5"/>
        <v>2.2637144865152743E-3</v>
      </c>
      <c r="L91" s="6"/>
      <c r="M91" s="6">
        <v>20219295200</v>
      </c>
      <c r="N91" s="6"/>
      <c r="O91" s="6">
        <v>14684107716</v>
      </c>
      <c r="P91" s="6"/>
      <c r="Q91" s="6">
        <v>-584212303</v>
      </c>
      <c r="R91" s="6"/>
      <c r="S91" s="6">
        <f t="shared" si="6"/>
        <v>34319190613</v>
      </c>
      <c r="T91" s="6"/>
      <c r="U91" s="8">
        <f t="shared" si="7"/>
        <v>5.0825919855891546E-3</v>
      </c>
    </row>
    <row r="92" spans="1:21">
      <c r="A92" s="1" t="s">
        <v>30</v>
      </c>
      <c r="C92" s="6">
        <v>0</v>
      </c>
      <c r="D92" s="6"/>
      <c r="E92" s="6">
        <v>89672256450</v>
      </c>
      <c r="F92" s="6"/>
      <c r="G92" s="6">
        <v>0</v>
      </c>
      <c r="H92" s="6"/>
      <c r="I92" s="6">
        <f t="shared" si="4"/>
        <v>89672256450</v>
      </c>
      <c r="J92" s="6"/>
      <c r="K92" s="8">
        <f t="shared" si="5"/>
        <v>2.5526127065118094E-2</v>
      </c>
      <c r="L92" s="6"/>
      <c r="M92" s="6">
        <v>51000000000</v>
      </c>
      <c r="N92" s="6"/>
      <c r="O92" s="6">
        <v>141275266300</v>
      </c>
      <c r="P92" s="6"/>
      <c r="Q92" s="6">
        <v>6020814435</v>
      </c>
      <c r="R92" s="6"/>
      <c r="S92" s="6">
        <f t="shared" si="6"/>
        <v>198296080735</v>
      </c>
      <c r="T92" s="6"/>
      <c r="U92" s="8">
        <f t="shared" si="7"/>
        <v>2.9367186484161357E-2</v>
      </c>
    </row>
    <row r="93" spans="1:21">
      <c r="A93" s="1" t="s">
        <v>29</v>
      </c>
      <c r="C93" s="6">
        <v>0</v>
      </c>
      <c r="D93" s="6"/>
      <c r="E93" s="6">
        <v>8793633899</v>
      </c>
      <c r="F93" s="6"/>
      <c r="G93" s="6">
        <v>0</v>
      </c>
      <c r="H93" s="6"/>
      <c r="I93" s="6">
        <f t="shared" si="4"/>
        <v>8793633899</v>
      </c>
      <c r="J93" s="6"/>
      <c r="K93" s="8">
        <f t="shared" si="5"/>
        <v>2.5031980364536022E-3</v>
      </c>
      <c r="L93" s="6"/>
      <c r="M93" s="6">
        <v>69154721000</v>
      </c>
      <c r="N93" s="6"/>
      <c r="O93" s="6">
        <v>-52756236615</v>
      </c>
      <c r="P93" s="6"/>
      <c r="Q93" s="6">
        <v>-15852015600</v>
      </c>
      <c r="R93" s="6"/>
      <c r="S93" s="6">
        <f t="shared" si="6"/>
        <v>546468785</v>
      </c>
      <c r="T93" s="6"/>
      <c r="U93" s="8">
        <f t="shared" si="7"/>
        <v>8.0930750912393111E-5</v>
      </c>
    </row>
    <row r="94" spans="1:21">
      <c r="A94" s="1" t="s">
        <v>28</v>
      </c>
      <c r="C94" s="6">
        <v>0</v>
      </c>
      <c r="D94" s="6"/>
      <c r="E94" s="6">
        <v>1594973126</v>
      </c>
      <c r="F94" s="6"/>
      <c r="G94" s="6">
        <v>0</v>
      </c>
      <c r="H94" s="6"/>
      <c r="I94" s="6">
        <f t="shared" si="4"/>
        <v>1594973126</v>
      </c>
      <c r="J94" s="6"/>
      <c r="K94" s="8">
        <f t="shared" si="5"/>
        <v>4.5402545103151145E-4</v>
      </c>
      <c r="L94" s="6"/>
      <c r="M94" s="6">
        <v>9332258000</v>
      </c>
      <c r="N94" s="6"/>
      <c r="O94" s="6">
        <v>3209308594</v>
      </c>
      <c r="P94" s="6"/>
      <c r="Q94" s="6">
        <v>15453493404</v>
      </c>
      <c r="R94" s="6"/>
      <c r="S94" s="6">
        <f t="shared" si="6"/>
        <v>27995059998</v>
      </c>
      <c r="T94" s="6"/>
      <c r="U94" s="8">
        <f t="shared" si="7"/>
        <v>4.14600300999011E-3</v>
      </c>
    </row>
    <row r="95" spans="1:21">
      <c r="A95" s="1" t="s">
        <v>78</v>
      </c>
      <c r="C95" s="6">
        <v>0</v>
      </c>
      <c r="D95" s="6"/>
      <c r="E95" s="6">
        <v>25533198281</v>
      </c>
      <c r="F95" s="6"/>
      <c r="G95" s="6">
        <v>0</v>
      </c>
      <c r="H95" s="6"/>
      <c r="I95" s="6">
        <f t="shared" si="4"/>
        <v>25533198281</v>
      </c>
      <c r="J95" s="6"/>
      <c r="K95" s="8">
        <f t="shared" si="5"/>
        <v>7.2682866418452979E-3</v>
      </c>
      <c r="L95" s="6"/>
      <c r="M95" s="6">
        <v>14004248400</v>
      </c>
      <c r="N95" s="6"/>
      <c r="O95" s="6">
        <v>-68809363303</v>
      </c>
      <c r="P95" s="6"/>
      <c r="Q95" s="6">
        <v>4507821089</v>
      </c>
      <c r="R95" s="6"/>
      <c r="S95" s="6">
        <f t="shared" si="6"/>
        <v>-50297293814</v>
      </c>
      <c r="T95" s="6"/>
      <c r="U95" s="8">
        <f t="shared" si="7"/>
        <v>-7.4489117566491642E-3</v>
      </c>
    </row>
    <row r="96" spans="1:21">
      <c r="A96" s="1" t="s">
        <v>291</v>
      </c>
      <c r="C96" s="6">
        <v>0</v>
      </c>
      <c r="D96" s="6"/>
      <c r="E96" s="6">
        <v>0</v>
      </c>
      <c r="F96" s="6"/>
      <c r="G96" s="6">
        <v>0</v>
      </c>
      <c r="H96" s="6"/>
      <c r="I96" s="6">
        <f t="shared" si="4"/>
        <v>0</v>
      </c>
      <c r="J96" s="6"/>
      <c r="K96" s="8">
        <f t="shared" si="5"/>
        <v>0</v>
      </c>
      <c r="L96" s="6"/>
      <c r="M96" s="6">
        <v>0</v>
      </c>
      <c r="N96" s="6"/>
      <c r="O96" s="6">
        <v>0</v>
      </c>
      <c r="P96" s="6"/>
      <c r="Q96" s="6">
        <v>253467186</v>
      </c>
      <c r="R96" s="6"/>
      <c r="S96" s="6">
        <f t="shared" si="6"/>
        <v>253467186</v>
      </c>
      <c r="T96" s="6"/>
      <c r="U96" s="8">
        <f t="shared" si="7"/>
        <v>3.7537898335091939E-5</v>
      </c>
    </row>
    <row r="97" spans="1:21">
      <c r="A97" s="1" t="s">
        <v>84</v>
      </c>
      <c r="C97" s="6">
        <v>0</v>
      </c>
      <c r="D97" s="6"/>
      <c r="E97" s="6">
        <v>24772120151</v>
      </c>
      <c r="F97" s="6"/>
      <c r="G97" s="6">
        <v>0</v>
      </c>
      <c r="H97" s="6"/>
      <c r="I97" s="6">
        <f t="shared" si="4"/>
        <v>24772120151</v>
      </c>
      <c r="J97" s="6"/>
      <c r="K97" s="8">
        <f t="shared" si="5"/>
        <v>7.0516379500205877E-3</v>
      </c>
      <c r="L97" s="6"/>
      <c r="M97" s="6">
        <v>8505785010</v>
      </c>
      <c r="N97" s="6"/>
      <c r="O97" s="6">
        <v>-84160655795</v>
      </c>
      <c r="P97" s="6"/>
      <c r="Q97" s="6">
        <v>-1410216273</v>
      </c>
      <c r="R97" s="6"/>
      <c r="S97" s="6">
        <f t="shared" si="6"/>
        <v>-77065087058</v>
      </c>
      <c r="T97" s="6"/>
      <c r="U97" s="8">
        <f t="shared" si="7"/>
        <v>-1.1413159426357514E-2</v>
      </c>
    </row>
    <row r="98" spans="1:21">
      <c r="A98" s="1" t="s">
        <v>17</v>
      </c>
      <c r="C98" s="6">
        <v>0</v>
      </c>
      <c r="D98" s="6"/>
      <c r="E98" s="6">
        <v>1359860400</v>
      </c>
      <c r="F98" s="6"/>
      <c r="G98" s="6">
        <v>0</v>
      </c>
      <c r="H98" s="6"/>
      <c r="I98" s="6">
        <f t="shared" si="4"/>
        <v>1359860400</v>
      </c>
      <c r="J98" s="6"/>
      <c r="K98" s="8">
        <f t="shared" si="5"/>
        <v>3.8709820333981699E-4</v>
      </c>
      <c r="L98" s="6"/>
      <c r="M98" s="6">
        <v>1680000000</v>
      </c>
      <c r="N98" s="6"/>
      <c r="O98" s="6">
        <v>-1680521340</v>
      </c>
      <c r="P98" s="6"/>
      <c r="Q98" s="6">
        <v>0</v>
      </c>
      <c r="R98" s="6"/>
      <c r="S98" s="6">
        <f t="shared" si="6"/>
        <v>-521340</v>
      </c>
      <c r="T98" s="6"/>
      <c r="U98" s="8">
        <f t="shared" si="7"/>
        <v>-7.7209236536112533E-8</v>
      </c>
    </row>
    <row r="99" spans="1:21">
      <c r="A99" s="1" t="s">
        <v>56</v>
      </c>
      <c r="C99" s="6">
        <v>0</v>
      </c>
      <c r="D99" s="6"/>
      <c r="E99" s="6">
        <v>75617569437</v>
      </c>
      <c r="F99" s="6"/>
      <c r="G99" s="6">
        <v>0</v>
      </c>
      <c r="H99" s="6"/>
      <c r="I99" s="6">
        <f t="shared" si="4"/>
        <v>75617569437</v>
      </c>
      <c r="J99" s="6"/>
      <c r="K99" s="8">
        <f t="shared" si="5"/>
        <v>2.1525316326577757E-2</v>
      </c>
      <c r="L99" s="6"/>
      <c r="M99" s="6">
        <v>52024126901</v>
      </c>
      <c r="N99" s="6"/>
      <c r="O99" s="6">
        <v>56081264512</v>
      </c>
      <c r="P99" s="6"/>
      <c r="Q99" s="6">
        <v>0</v>
      </c>
      <c r="R99" s="6"/>
      <c r="S99" s="6">
        <f t="shared" si="6"/>
        <v>108105391413</v>
      </c>
      <c r="T99" s="6"/>
      <c r="U99" s="8">
        <f t="shared" si="7"/>
        <v>1.6010156014185265E-2</v>
      </c>
    </row>
    <row r="100" spans="1:21">
      <c r="A100" s="1" t="s">
        <v>55</v>
      </c>
      <c r="C100" s="6">
        <v>0</v>
      </c>
      <c r="D100" s="6"/>
      <c r="E100" s="6">
        <v>123820976810</v>
      </c>
      <c r="F100" s="6"/>
      <c r="G100" s="6">
        <v>0</v>
      </c>
      <c r="H100" s="6"/>
      <c r="I100" s="6">
        <f t="shared" si="4"/>
        <v>123820976810</v>
      </c>
      <c r="J100" s="6"/>
      <c r="K100" s="8">
        <f t="shared" si="5"/>
        <v>3.5246910387957575E-2</v>
      </c>
      <c r="L100" s="6"/>
      <c r="M100" s="6">
        <v>12054110000</v>
      </c>
      <c r="N100" s="6"/>
      <c r="O100" s="6">
        <v>-62042042573</v>
      </c>
      <c r="P100" s="6"/>
      <c r="Q100" s="6">
        <v>0</v>
      </c>
      <c r="R100" s="6"/>
      <c r="S100" s="6">
        <f t="shared" si="6"/>
        <v>-49987932573</v>
      </c>
      <c r="T100" s="6"/>
      <c r="U100" s="8">
        <f t="shared" si="7"/>
        <v>-7.4030960792956634E-3</v>
      </c>
    </row>
    <row r="101" spans="1:21">
      <c r="A101" s="1" t="s">
        <v>90</v>
      </c>
      <c r="C101" s="6">
        <v>0</v>
      </c>
      <c r="D101" s="6"/>
      <c r="E101" s="6">
        <v>5151706194</v>
      </c>
      <c r="F101" s="6"/>
      <c r="G101" s="6">
        <v>0</v>
      </c>
      <c r="H101" s="6"/>
      <c r="I101" s="6">
        <f t="shared" si="4"/>
        <v>5151706194</v>
      </c>
      <c r="J101" s="6"/>
      <c r="K101" s="8">
        <f t="shared" si="5"/>
        <v>1.4664859803491643E-3</v>
      </c>
      <c r="L101" s="6"/>
      <c r="M101" s="6">
        <v>2683170893</v>
      </c>
      <c r="N101" s="6"/>
      <c r="O101" s="6">
        <v>-6709198762</v>
      </c>
      <c r="P101" s="6"/>
      <c r="Q101" s="6">
        <v>0</v>
      </c>
      <c r="R101" s="6"/>
      <c r="S101" s="6">
        <f t="shared" si="6"/>
        <v>-4026027869</v>
      </c>
      <c r="T101" s="6"/>
      <c r="U101" s="8">
        <f t="shared" si="7"/>
        <v>-5.9624532558139043E-4</v>
      </c>
    </row>
    <row r="102" spans="1:21">
      <c r="A102" s="1" t="s">
        <v>62</v>
      </c>
      <c r="C102" s="6">
        <v>0</v>
      </c>
      <c r="D102" s="6"/>
      <c r="E102" s="6">
        <v>28995258729</v>
      </c>
      <c r="F102" s="6"/>
      <c r="G102" s="6">
        <v>0</v>
      </c>
      <c r="H102" s="6"/>
      <c r="I102" s="6">
        <f t="shared" si="4"/>
        <v>28995258729</v>
      </c>
      <c r="J102" s="6"/>
      <c r="K102" s="8">
        <f t="shared" si="5"/>
        <v>8.2537976393525728E-3</v>
      </c>
      <c r="L102" s="6"/>
      <c r="M102" s="6">
        <v>11767007200</v>
      </c>
      <c r="N102" s="6"/>
      <c r="O102" s="6">
        <v>16861201443</v>
      </c>
      <c r="P102" s="6"/>
      <c r="Q102" s="6">
        <v>0</v>
      </c>
      <c r="R102" s="6"/>
      <c r="S102" s="6">
        <f t="shared" si="6"/>
        <v>28628208643</v>
      </c>
      <c r="T102" s="6"/>
      <c r="U102" s="8">
        <f t="shared" si="7"/>
        <v>4.2397708457485861E-3</v>
      </c>
    </row>
    <row r="103" spans="1:21">
      <c r="A103" s="1" t="s">
        <v>61</v>
      </c>
      <c r="C103" s="6">
        <v>0</v>
      </c>
      <c r="D103" s="6"/>
      <c r="E103" s="6">
        <v>12094394251</v>
      </c>
      <c r="F103" s="6"/>
      <c r="G103" s="6">
        <v>0</v>
      </c>
      <c r="H103" s="6"/>
      <c r="I103" s="6">
        <f t="shared" si="4"/>
        <v>12094394251</v>
      </c>
      <c r="J103" s="6"/>
      <c r="K103" s="8">
        <f t="shared" si="5"/>
        <v>3.442793308081853E-3</v>
      </c>
      <c r="L103" s="6"/>
      <c r="M103" s="6">
        <v>3550264570</v>
      </c>
      <c r="N103" s="6"/>
      <c r="O103" s="6">
        <v>8096659689</v>
      </c>
      <c r="P103" s="6"/>
      <c r="Q103" s="6">
        <v>0</v>
      </c>
      <c r="R103" s="6"/>
      <c r="S103" s="6">
        <f t="shared" si="6"/>
        <v>11646924259</v>
      </c>
      <c r="T103" s="6"/>
      <c r="U103" s="8">
        <f t="shared" si="7"/>
        <v>1.7248822841740862E-3</v>
      </c>
    </row>
    <row r="104" spans="1:21">
      <c r="A104" s="1" t="s">
        <v>51</v>
      </c>
      <c r="C104" s="6">
        <v>0</v>
      </c>
      <c r="D104" s="6"/>
      <c r="E104" s="6">
        <v>140440552009</v>
      </c>
      <c r="F104" s="6"/>
      <c r="G104" s="6">
        <v>0</v>
      </c>
      <c r="H104" s="6"/>
      <c r="I104" s="6">
        <f t="shared" si="4"/>
        <v>140440552009</v>
      </c>
      <c r="J104" s="6"/>
      <c r="K104" s="8">
        <f t="shared" si="5"/>
        <v>3.9977842842350605E-2</v>
      </c>
      <c r="L104" s="6"/>
      <c r="M104" s="6">
        <v>27969905152</v>
      </c>
      <c r="N104" s="6"/>
      <c r="O104" s="6">
        <v>160118279639</v>
      </c>
      <c r="P104" s="6"/>
      <c r="Q104" s="6">
        <v>0</v>
      </c>
      <c r="R104" s="6"/>
      <c r="S104" s="6">
        <f t="shared" si="6"/>
        <v>188088184791</v>
      </c>
      <c r="T104" s="6"/>
      <c r="U104" s="8">
        <f t="shared" si="7"/>
        <v>2.7855420932935054E-2</v>
      </c>
    </row>
    <row r="105" spans="1:21">
      <c r="A105" s="1" t="s">
        <v>80</v>
      </c>
      <c r="C105" s="6">
        <v>0</v>
      </c>
      <c r="D105" s="6"/>
      <c r="E105" s="6">
        <v>33601800945</v>
      </c>
      <c r="F105" s="6"/>
      <c r="G105" s="6">
        <v>0</v>
      </c>
      <c r="H105" s="6"/>
      <c r="I105" s="6">
        <f t="shared" si="4"/>
        <v>33601800945</v>
      </c>
      <c r="J105" s="6"/>
      <c r="K105" s="8">
        <f t="shared" si="5"/>
        <v>9.5650971046672625E-3</v>
      </c>
      <c r="L105" s="6"/>
      <c r="M105" s="6">
        <v>21407600744</v>
      </c>
      <c r="N105" s="6"/>
      <c r="O105" s="6">
        <v>92508140851</v>
      </c>
      <c r="P105" s="6"/>
      <c r="Q105" s="6">
        <v>0</v>
      </c>
      <c r="R105" s="6"/>
      <c r="S105" s="6">
        <f t="shared" si="6"/>
        <v>113915741595</v>
      </c>
      <c r="T105" s="6"/>
      <c r="U105" s="8">
        <f t="shared" si="7"/>
        <v>1.6870655307467348E-2</v>
      </c>
    </row>
    <row r="106" spans="1:21">
      <c r="A106" s="1" t="s">
        <v>64</v>
      </c>
      <c r="C106" s="6">
        <v>0</v>
      </c>
      <c r="D106" s="6"/>
      <c r="E106" s="6">
        <v>23304019674</v>
      </c>
      <c r="F106" s="6"/>
      <c r="G106" s="6">
        <v>0</v>
      </c>
      <c r="H106" s="6"/>
      <c r="I106" s="6">
        <f t="shared" si="4"/>
        <v>23304019674</v>
      </c>
      <c r="J106" s="6"/>
      <c r="K106" s="8">
        <f t="shared" si="5"/>
        <v>6.6337280991498448E-3</v>
      </c>
      <c r="L106" s="6"/>
      <c r="M106" s="6">
        <v>2729584000</v>
      </c>
      <c r="N106" s="6"/>
      <c r="O106" s="6">
        <v>7302012941</v>
      </c>
      <c r="P106" s="6"/>
      <c r="Q106" s="6">
        <v>0</v>
      </c>
      <c r="R106" s="6"/>
      <c r="S106" s="6">
        <f t="shared" si="6"/>
        <v>10031596941</v>
      </c>
      <c r="T106" s="6"/>
      <c r="U106" s="8">
        <f t="shared" si="7"/>
        <v>1.4856560805858209E-3</v>
      </c>
    </row>
    <row r="107" spans="1:21">
      <c r="A107" s="1" t="s">
        <v>63</v>
      </c>
      <c r="C107" s="6">
        <v>0</v>
      </c>
      <c r="D107" s="6"/>
      <c r="E107" s="6">
        <v>138590849574</v>
      </c>
      <c r="F107" s="6"/>
      <c r="G107" s="6">
        <v>0</v>
      </c>
      <c r="H107" s="6"/>
      <c r="I107" s="6">
        <f t="shared" si="4"/>
        <v>138590849574</v>
      </c>
      <c r="J107" s="6"/>
      <c r="K107" s="8">
        <f t="shared" si="5"/>
        <v>3.9451306082178908E-2</v>
      </c>
      <c r="L107" s="6"/>
      <c r="M107" s="6">
        <v>100896342800</v>
      </c>
      <c r="N107" s="6"/>
      <c r="O107" s="6">
        <v>41440487586</v>
      </c>
      <c r="P107" s="6"/>
      <c r="Q107" s="6">
        <v>0</v>
      </c>
      <c r="R107" s="6"/>
      <c r="S107" s="6">
        <f t="shared" si="6"/>
        <v>142336830386</v>
      </c>
      <c r="T107" s="6"/>
      <c r="U107" s="8">
        <f t="shared" si="7"/>
        <v>2.1079752186813218E-2</v>
      </c>
    </row>
    <row r="108" spans="1:21">
      <c r="A108" s="1" t="s">
        <v>93</v>
      </c>
      <c r="C108" s="6">
        <v>0</v>
      </c>
      <c r="D108" s="6"/>
      <c r="E108" s="6">
        <v>10751484714</v>
      </c>
      <c r="F108" s="6"/>
      <c r="G108" s="6">
        <v>0</v>
      </c>
      <c r="H108" s="6"/>
      <c r="I108" s="6">
        <f t="shared" si="4"/>
        <v>10751484714</v>
      </c>
      <c r="J108" s="6"/>
      <c r="K108" s="8">
        <f t="shared" si="5"/>
        <v>3.060520341665149E-3</v>
      </c>
      <c r="L108" s="6"/>
      <c r="M108" s="6">
        <v>6393670880</v>
      </c>
      <c r="N108" s="6"/>
      <c r="O108" s="6">
        <v>-37753628635</v>
      </c>
      <c r="P108" s="6"/>
      <c r="Q108" s="6">
        <v>0</v>
      </c>
      <c r="R108" s="6"/>
      <c r="S108" s="6">
        <f t="shared" si="6"/>
        <v>-31359957755</v>
      </c>
      <c r="T108" s="6"/>
      <c r="U108" s="8">
        <f t="shared" si="7"/>
        <v>-4.6443365098942941E-3</v>
      </c>
    </row>
    <row r="109" spans="1:21">
      <c r="A109" s="1" t="s">
        <v>52</v>
      </c>
      <c r="C109" s="6">
        <v>0</v>
      </c>
      <c r="D109" s="6"/>
      <c r="E109" s="6">
        <v>654947672</v>
      </c>
      <c r="F109" s="6"/>
      <c r="G109" s="6">
        <v>0</v>
      </c>
      <c r="H109" s="6"/>
      <c r="I109" s="6">
        <f t="shared" si="4"/>
        <v>654947672</v>
      </c>
      <c r="J109" s="6"/>
      <c r="K109" s="8">
        <f t="shared" si="5"/>
        <v>1.8643756896869398E-4</v>
      </c>
      <c r="L109" s="6"/>
      <c r="M109" s="6">
        <v>19934250</v>
      </c>
      <c r="N109" s="6"/>
      <c r="O109" s="6">
        <v>-69718050440</v>
      </c>
      <c r="P109" s="6"/>
      <c r="Q109" s="6">
        <v>0</v>
      </c>
      <c r="R109" s="6"/>
      <c r="S109" s="6">
        <f t="shared" si="6"/>
        <v>-69698116190</v>
      </c>
      <c r="T109" s="6"/>
      <c r="U109" s="8">
        <f t="shared" si="7"/>
        <v>-1.0322128244591177E-2</v>
      </c>
    </row>
    <row r="110" spans="1:21">
      <c r="A110" s="1" t="s">
        <v>27</v>
      </c>
      <c r="C110" s="6">
        <v>0</v>
      </c>
      <c r="D110" s="6"/>
      <c r="E110" s="6">
        <v>56460026154</v>
      </c>
      <c r="F110" s="6"/>
      <c r="G110" s="6">
        <v>0</v>
      </c>
      <c r="H110" s="6"/>
      <c r="I110" s="6">
        <f t="shared" si="4"/>
        <v>56460026154</v>
      </c>
      <c r="J110" s="6"/>
      <c r="K110" s="8">
        <f t="shared" si="5"/>
        <v>1.6071925239335212E-2</v>
      </c>
      <c r="L110" s="6"/>
      <c r="M110" s="6">
        <v>17375942220</v>
      </c>
      <c r="N110" s="6"/>
      <c r="O110" s="6">
        <v>95659966367</v>
      </c>
      <c r="P110" s="6"/>
      <c r="Q110" s="6">
        <v>0</v>
      </c>
      <c r="R110" s="6"/>
      <c r="S110" s="6">
        <f t="shared" si="6"/>
        <v>113035908587</v>
      </c>
      <c r="T110" s="6"/>
      <c r="U110" s="8">
        <f t="shared" si="7"/>
        <v>1.6740354093620433E-2</v>
      </c>
    </row>
    <row r="111" spans="1:21">
      <c r="A111" s="1" t="s">
        <v>53</v>
      </c>
      <c r="C111" s="6">
        <v>0</v>
      </c>
      <c r="D111" s="6"/>
      <c r="E111" s="6">
        <v>20157501910</v>
      </c>
      <c r="F111" s="6"/>
      <c r="G111" s="6">
        <v>0</v>
      </c>
      <c r="H111" s="6"/>
      <c r="I111" s="6">
        <f t="shared" si="4"/>
        <v>20157501910</v>
      </c>
      <c r="J111" s="6"/>
      <c r="K111" s="8">
        <f t="shared" si="5"/>
        <v>5.7380395613990448E-3</v>
      </c>
      <c r="L111" s="6"/>
      <c r="M111" s="6">
        <v>28994625000</v>
      </c>
      <c r="N111" s="6"/>
      <c r="O111" s="6">
        <v>11119105244</v>
      </c>
      <c r="P111" s="6"/>
      <c r="Q111" s="6">
        <v>0</v>
      </c>
      <c r="R111" s="6"/>
      <c r="S111" s="6">
        <f t="shared" si="6"/>
        <v>40113730244</v>
      </c>
      <c r="T111" s="6"/>
      <c r="U111" s="8">
        <f t="shared" si="7"/>
        <v>5.9407497731898701E-3</v>
      </c>
    </row>
    <row r="112" spans="1:21">
      <c r="A112" s="1" t="s">
        <v>98</v>
      </c>
      <c r="C112" s="6">
        <v>0</v>
      </c>
      <c r="D112" s="6"/>
      <c r="E112" s="6">
        <v>-16184391848</v>
      </c>
      <c r="F112" s="6"/>
      <c r="G112" s="6">
        <v>0</v>
      </c>
      <c r="H112" s="6"/>
      <c r="I112" s="6">
        <f t="shared" si="4"/>
        <v>-16184391848</v>
      </c>
      <c r="J112" s="6"/>
      <c r="K112" s="8">
        <f t="shared" si="5"/>
        <v>-4.6070530522900593E-3</v>
      </c>
      <c r="L112" s="6"/>
      <c r="M112" s="6">
        <v>0</v>
      </c>
      <c r="N112" s="6"/>
      <c r="O112" s="6">
        <v>-16184391848</v>
      </c>
      <c r="P112" s="6"/>
      <c r="Q112" s="6">
        <v>0</v>
      </c>
      <c r="R112" s="6"/>
      <c r="S112" s="6">
        <f t="shared" si="6"/>
        <v>-16184391848</v>
      </c>
      <c r="T112" s="6"/>
      <c r="U112" s="8">
        <f t="shared" si="7"/>
        <v>-2.3968706379433064E-3</v>
      </c>
    </row>
    <row r="113" spans="1:21">
      <c r="A113" s="1" t="s">
        <v>100</v>
      </c>
      <c r="C113" s="6">
        <v>0</v>
      </c>
      <c r="D113" s="6"/>
      <c r="E113" s="6">
        <v>1846521465</v>
      </c>
      <c r="F113" s="6"/>
      <c r="G113" s="6">
        <v>0</v>
      </c>
      <c r="H113" s="6"/>
      <c r="I113" s="6">
        <f t="shared" si="4"/>
        <v>1846521465</v>
      </c>
      <c r="J113" s="6"/>
      <c r="K113" s="8">
        <f t="shared" si="5"/>
        <v>5.2563126445178256E-4</v>
      </c>
      <c r="L113" s="6"/>
      <c r="M113" s="6">
        <v>0</v>
      </c>
      <c r="N113" s="6"/>
      <c r="O113" s="6">
        <v>1846521465</v>
      </c>
      <c r="P113" s="6"/>
      <c r="Q113" s="6">
        <v>0</v>
      </c>
      <c r="R113" s="6"/>
      <c r="S113" s="6">
        <f t="shared" si="6"/>
        <v>1846521465</v>
      </c>
      <c r="T113" s="6"/>
      <c r="U113" s="8">
        <f t="shared" si="7"/>
        <v>2.7346551686077041E-4</v>
      </c>
    </row>
    <row r="114" spans="1:21">
      <c r="A114" s="1" t="s">
        <v>21</v>
      </c>
      <c r="C114" s="6">
        <v>0</v>
      </c>
      <c r="D114" s="6"/>
      <c r="E114" s="6">
        <v>12910621341</v>
      </c>
      <c r="F114" s="6"/>
      <c r="G114" s="6">
        <v>0</v>
      </c>
      <c r="H114" s="6"/>
      <c r="I114" s="6">
        <f t="shared" si="4"/>
        <v>12910621341</v>
      </c>
      <c r="J114" s="6"/>
      <c r="K114" s="8">
        <f t="shared" si="5"/>
        <v>3.6751407167248925E-3</v>
      </c>
      <c r="L114" s="6"/>
      <c r="M114" s="6">
        <v>0</v>
      </c>
      <c r="N114" s="6"/>
      <c r="O114" s="6">
        <v>20268330605</v>
      </c>
      <c r="P114" s="6"/>
      <c r="Q114" s="6">
        <v>0</v>
      </c>
      <c r="R114" s="6"/>
      <c r="S114" s="6">
        <f t="shared" si="6"/>
        <v>20268330605</v>
      </c>
      <c r="T114" s="6"/>
      <c r="U114" s="8">
        <f t="shared" si="7"/>
        <v>3.0016924308005786E-3</v>
      </c>
    </row>
    <row r="115" spans="1:21">
      <c r="A115" s="1" t="s">
        <v>97</v>
      </c>
      <c r="C115" s="6">
        <v>0</v>
      </c>
      <c r="D115" s="6"/>
      <c r="E115" s="6">
        <v>-438123086</v>
      </c>
      <c r="F115" s="6"/>
      <c r="G115" s="6">
        <v>0</v>
      </c>
      <c r="H115" s="6"/>
      <c r="I115" s="6">
        <f t="shared" si="4"/>
        <v>-438123086</v>
      </c>
      <c r="J115" s="6"/>
      <c r="K115" s="8">
        <f t="shared" si="5"/>
        <v>-1.2471622780713088E-4</v>
      </c>
      <c r="L115" s="6"/>
      <c r="M115" s="6">
        <v>0</v>
      </c>
      <c r="N115" s="6"/>
      <c r="O115" s="6">
        <v>-438123086</v>
      </c>
      <c r="P115" s="6"/>
      <c r="Q115" s="6">
        <v>0</v>
      </c>
      <c r="R115" s="6"/>
      <c r="S115" s="6">
        <f t="shared" si="6"/>
        <v>-438123086</v>
      </c>
      <c r="T115" s="6"/>
      <c r="U115" s="8">
        <f t="shared" si="7"/>
        <v>-6.4885005905753574E-5</v>
      </c>
    </row>
    <row r="116" spans="1:21">
      <c r="A116" s="1" t="s">
        <v>94</v>
      </c>
      <c r="C116" s="6">
        <v>0</v>
      </c>
      <c r="D116" s="6"/>
      <c r="E116" s="6">
        <v>4805619748</v>
      </c>
      <c r="F116" s="6"/>
      <c r="G116" s="6">
        <v>0</v>
      </c>
      <c r="H116" s="6"/>
      <c r="I116" s="6">
        <f t="shared" si="4"/>
        <v>4805619748</v>
      </c>
      <c r="J116" s="6"/>
      <c r="K116" s="8">
        <f t="shared" si="5"/>
        <v>1.3679689256229125E-3</v>
      </c>
      <c r="L116" s="6"/>
      <c r="M116" s="6">
        <v>0</v>
      </c>
      <c r="N116" s="6"/>
      <c r="O116" s="6">
        <v>4805619748</v>
      </c>
      <c r="P116" s="6"/>
      <c r="Q116" s="6">
        <v>0</v>
      </c>
      <c r="R116" s="6"/>
      <c r="S116" s="6">
        <f t="shared" si="6"/>
        <v>4805619748</v>
      </c>
      <c r="T116" s="6"/>
      <c r="U116" s="8">
        <f t="shared" si="7"/>
        <v>7.1170106231239778E-4</v>
      </c>
    </row>
    <row r="117" spans="1:21">
      <c r="A117" s="1" t="s">
        <v>43</v>
      </c>
      <c r="C117" s="6">
        <v>0</v>
      </c>
      <c r="D117" s="6"/>
      <c r="E117" s="6">
        <v>34296239146</v>
      </c>
      <c r="F117" s="6"/>
      <c r="G117" s="6">
        <v>0</v>
      </c>
      <c r="H117" s="6"/>
      <c r="I117" s="6">
        <f t="shared" si="4"/>
        <v>34296239146</v>
      </c>
      <c r="J117" s="6"/>
      <c r="K117" s="8">
        <f t="shared" si="5"/>
        <v>9.7627760575492162E-3</v>
      </c>
      <c r="L117" s="6"/>
      <c r="M117" s="6">
        <v>0</v>
      </c>
      <c r="N117" s="6"/>
      <c r="O117" s="6">
        <v>38789195885</v>
      </c>
      <c r="P117" s="6"/>
      <c r="Q117" s="6">
        <v>0</v>
      </c>
      <c r="R117" s="6"/>
      <c r="S117" s="6">
        <f t="shared" si="6"/>
        <v>38789195885</v>
      </c>
      <c r="T117" s="6"/>
      <c r="U117" s="8">
        <f t="shared" si="7"/>
        <v>5.7445893277526527E-3</v>
      </c>
    </row>
    <row r="118" spans="1:21">
      <c r="A118" s="1" t="s">
        <v>41</v>
      </c>
      <c r="C118" s="6">
        <v>0</v>
      </c>
      <c r="D118" s="6"/>
      <c r="E118" s="6">
        <v>26549505882</v>
      </c>
      <c r="F118" s="6"/>
      <c r="G118" s="6">
        <v>0</v>
      </c>
      <c r="H118" s="6"/>
      <c r="I118" s="6">
        <f t="shared" si="4"/>
        <v>26549505882</v>
      </c>
      <c r="J118" s="6"/>
      <c r="K118" s="8">
        <f t="shared" si="5"/>
        <v>7.5575890190508555E-3</v>
      </c>
      <c r="L118" s="6"/>
      <c r="M118" s="6">
        <v>0</v>
      </c>
      <c r="N118" s="6"/>
      <c r="O118" s="6">
        <v>297063190587</v>
      </c>
      <c r="P118" s="6"/>
      <c r="Q118" s="6">
        <v>0</v>
      </c>
      <c r="R118" s="6"/>
      <c r="S118" s="6">
        <f t="shared" si="6"/>
        <v>297063190587</v>
      </c>
      <c r="T118" s="6"/>
      <c r="U118" s="8">
        <f t="shared" si="7"/>
        <v>4.3994364806467873E-2</v>
      </c>
    </row>
    <row r="119" spans="1:21">
      <c r="A119" s="1" t="s">
        <v>58</v>
      </c>
      <c r="C119" s="6">
        <v>0</v>
      </c>
      <c r="D119" s="6"/>
      <c r="E119" s="6">
        <v>7581823325</v>
      </c>
      <c r="F119" s="6"/>
      <c r="G119" s="6">
        <v>0</v>
      </c>
      <c r="H119" s="6"/>
      <c r="I119" s="6">
        <f t="shared" si="4"/>
        <v>7581823325</v>
      </c>
      <c r="J119" s="6"/>
      <c r="K119" s="8">
        <f t="shared" si="5"/>
        <v>2.1582437338034236E-3</v>
      </c>
      <c r="L119" s="6"/>
      <c r="M119" s="6">
        <v>0</v>
      </c>
      <c r="N119" s="6"/>
      <c r="O119" s="6">
        <v>-5348040629</v>
      </c>
      <c r="P119" s="6"/>
      <c r="Q119" s="6">
        <v>0</v>
      </c>
      <c r="R119" s="6"/>
      <c r="S119" s="6">
        <f t="shared" si="6"/>
        <v>-5348040629</v>
      </c>
      <c r="T119" s="6"/>
      <c r="U119" s="8">
        <f t="shared" si="7"/>
        <v>-7.9203232809529488E-4</v>
      </c>
    </row>
    <row r="120" spans="1:21">
      <c r="A120" s="1" t="s">
        <v>72</v>
      </c>
      <c r="C120" s="6">
        <v>0</v>
      </c>
      <c r="D120" s="6"/>
      <c r="E120" s="6">
        <v>1292347181</v>
      </c>
      <c r="F120" s="6"/>
      <c r="G120" s="6">
        <v>0</v>
      </c>
      <c r="H120" s="6"/>
      <c r="I120" s="6">
        <f t="shared" si="4"/>
        <v>1292347181</v>
      </c>
      <c r="J120" s="6"/>
      <c r="K120" s="8">
        <f t="shared" si="5"/>
        <v>3.6787987344611057E-4</v>
      </c>
      <c r="L120" s="6"/>
      <c r="M120" s="6">
        <v>0</v>
      </c>
      <c r="N120" s="6"/>
      <c r="O120" s="6">
        <v>1326517345</v>
      </c>
      <c r="P120" s="6"/>
      <c r="Q120" s="6">
        <v>0</v>
      </c>
      <c r="R120" s="6"/>
      <c r="S120" s="6">
        <f t="shared" si="6"/>
        <v>1326517345</v>
      </c>
      <c r="T120" s="6"/>
      <c r="U120" s="8">
        <f t="shared" si="7"/>
        <v>1.9645412103303216E-4</v>
      </c>
    </row>
    <row r="121" spans="1:21">
      <c r="A121" s="1" t="s">
        <v>71</v>
      </c>
      <c r="C121" s="6">
        <v>0</v>
      </c>
      <c r="D121" s="6"/>
      <c r="E121" s="6">
        <v>151924152</v>
      </c>
      <c r="F121" s="6"/>
      <c r="G121" s="6">
        <v>0</v>
      </c>
      <c r="H121" s="6"/>
      <c r="I121" s="6">
        <f t="shared" si="4"/>
        <v>151924152</v>
      </c>
      <c r="J121" s="6"/>
      <c r="K121" s="8">
        <f t="shared" si="5"/>
        <v>4.3246767302824074E-5</v>
      </c>
      <c r="L121" s="6"/>
      <c r="M121" s="6">
        <v>0</v>
      </c>
      <c r="N121" s="6"/>
      <c r="O121" s="6">
        <v>168269242</v>
      </c>
      <c r="P121" s="6"/>
      <c r="Q121" s="6">
        <v>0</v>
      </c>
      <c r="R121" s="6"/>
      <c r="S121" s="6">
        <f t="shared" si="6"/>
        <v>168269242</v>
      </c>
      <c r="T121" s="6"/>
      <c r="U121" s="8">
        <f t="shared" si="7"/>
        <v>2.4920281787950973E-5</v>
      </c>
    </row>
    <row r="122" spans="1:21">
      <c r="A122" s="1" t="s">
        <v>96</v>
      </c>
      <c r="C122" s="6">
        <v>0</v>
      </c>
      <c r="D122" s="6"/>
      <c r="E122" s="6">
        <v>3403012921</v>
      </c>
      <c r="F122" s="6"/>
      <c r="G122" s="6">
        <v>0</v>
      </c>
      <c r="H122" s="6"/>
      <c r="I122" s="6">
        <f t="shared" si="4"/>
        <v>3403012921</v>
      </c>
      <c r="J122" s="6"/>
      <c r="K122" s="8">
        <f t="shared" si="5"/>
        <v>9.6870251362660652E-4</v>
      </c>
      <c r="L122" s="6"/>
      <c r="M122" s="6">
        <v>0</v>
      </c>
      <c r="N122" s="6"/>
      <c r="O122" s="6">
        <v>3403012921</v>
      </c>
      <c r="P122" s="6"/>
      <c r="Q122" s="6">
        <v>0</v>
      </c>
      <c r="R122" s="6"/>
      <c r="S122" s="6">
        <f t="shared" si="6"/>
        <v>3403012921</v>
      </c>
      <c r="T122" s="6"/>
      <c r="U122" s="8">
        <f t="shared" si="7"/>
        <v>5.039782666838075E-4</v>
      </c>
    </row>
    <row r="123" spans="1:21">
      <c r="A123" s="1" t="s">
        <v>95</v>
      </c>
      <c r="C123" s="6">
        <v>0</v>
      </c>
      <c r="D123" s="6"/>
      <c r="E123" s="6">
        <v>5095668822</v>
      </c>
      <c r="F123" s="6"/>
      <c r="G123" s="6">
        <v>0</v>
      </c>
      <c r="H123" s="6"/>
      <c r="I123" s="6">
        <f t="shared" si="4"/>
        <v>5095668822</v>
      </c>
      <c r="J123" s="6"/>
      <c r="K123" s="8">
        <f t="shared" si="5"/>
        <v>1.4505343679475642E-3</v>
      </c>
      <c r="L123" s="6"/>
      <c r="M123" s="6">
        <v>0</v>
      </c>
      <c r="N123" s="6"/>
      <c r="O123" s="6">
        <v>5095668822</v>
      </c>
      <c r="P123" s="6"/>
      <c r="Q123" s="6">
        <v>0</v>
      </c>
      <c r="R123" s="6"/>
      <c r="S123" s="6">
        <f t="shared" si="6"/>
        <v>5095668822</v>
      </c>
      <c r="T123" s="6"/>
      <c r="U123" s="8">
        <f t="shared" si="7"/>
        <v>7.5465665283210937E-4</v>
      </c>
    </row>
    <row r="124" spans="1:21">
      <c r="A124" s="1" t="s">
        <v>91</v>
      </c>
      <c r="C124" s="6">
        <v>0</v>
      </c>
      <c r="D124" s="6"/>
      <c r="E124" s="6">
        <v>8201630733</v>
      </c>
      <c r="F124" s="6"/>
      <c r="G124" s="6">
        <v>0</v>
      </c>
      <c r="H124" s="6"/>
      <c r="I124" s="6">
        <f t="shared" si="4"/>
        <v>8201630733</v>
      </c>
      <c r="J124" s="6"/>
      <c r="K124" s="8">
        <f t="shared" si="5"/>
        <v>2.3346782663874366E-3</v>
      </c>
      <c r="L124" s="6"/>
      <c r="M124" s="6">
        <v>0</v>
      </c>
      <c r="N124" s="6"/>
      <c r="O124" s="6">
        <v>13658649894</v>
      </c>
      <c r="P124" s="6"/>
      <c r="Q124" s="6">
        <v>0</v>
      </c>
      <c r="R124" s="6"/>
      <c r="S124" s="6">
        <f t="shared" si="6"/>
        <v>13658649894</v>
      </c>
      <c r="T124" s="6"/>
      <c r="U124" s="8">
        <f>S124/$S$127</f>
        <v>2.0228141528173442E-3</v>
      </c>
    </row>
    <row r="125" spans="1:21">
      <c r="A125" s="1" t="s">
        <v>23</v>
      </c>
      <c r="C125" s="6">
        <v>0</v>
      </c>
      <c r="D125" s="6"/>
      <c r="E125" s="6">
        <v>20278620000</v>
      </c>
      <c r="F125" s="6"/>
      <c r="G125" s="6">
        <v>0</v>
      </c>
      <c r="H125" s="6"/>
      <c r="I125" s="6">
        <f t="shared" si="4"/>
        <v>20278620000</v>
      </c>
      <c r="J125" s="6"/>
      <c r="K125" s="8">
        <f t="shared" si="5"/>
        <v>5.7725170673481483E-3</v>
      </c>
      <c r="L125" s="6"/>
      <c r="M125" s="6">
        <v>0</v>
      </c>
      <c r="N125" s="6"/>
      <c r="O125" s="6">
        <v>19946799600</v>
      </c>
      <c r="P125" s="6"/>
      <c r="Q125" s="6">
        <v>0</v>
      </c>
      <c r="R125" s="6"/>
      <c r="S125" s="6">
        <f t="shared" si="6"/>
        <v>19946799600</v>
      </c>
      <c r="T125" s="6"/>
      <c r="U125" s="8">
        <f t="shared" si="7"/>
        <v>2.9540744398182275E-3</v>
      </c>
    </row>
    <row r="126" spans="1:21">
      <c r="A126" s="1" t="s">
        <v>326</v>
      </c>
      <c r="C126" s="6">
        <v>0</v>
      </c>
      <c r="D126" s="6"/>
      <c r="E126" s="6">
        <v>0</v>
      </c>
      <c r="F126" s="6"/>
      <c r="G126" s="6">
        <v>0</v>
      </c>
      <c r="H126" s="6"/>
      <c r="I126" s="6">
        <f t="shared" si="4"/>
        <v>0</v>
      </c>
      <c r="J126" s="6"/>
      <c r="K126" s="8">
        <f t="shared" si="5"/>
        <v>0</v>
      </c>
      <c r="L126" s="6"/>
      <c r="M126" s="6">
        <v>158390</v>
      </c>
      <c r="N126" s="6"/>
      <c r="O126" s="6">
        <v>0</v>
      </c>
      <c r="P126" s="6"/>
      <c r="Q126" s="6">
        <v>0</v>
      </c>
      <c r="R126" s="6"/>
      <c r="S126" s="6">
        <v>0</v>
      </c>
      <c r="T126" s="6"/>
      <c r="U126" s="8">
        <f t="shared" si="7"/>
        <v>0</v>
      </c>
    </row>
    <row r="127" spans="1:21" ht="24.75" thickBot="1">
      <c r="C127" s="11">
        <f>SUM(C8:C126)</f>
        <v>39867253521</v>
      </c>
      <c r="D127" s="6"/>
      <c r="E127" s="11">
        <f>SUM(E8:E126)</f>
        <v>3473576203216</v>
      </c>
      <c r="F127" s="6"/>
      <c r="G127" s="11">
        <f>SUM(G8:G126)</f>
        <v>-483726448</v>
      </c>
      <c r="H127" s="6"/>
      <c r="I127" s="11">
        <f>SUM(I8:I126)</f>
        <v>3512959730289</v>
      </c>
      <c r="J127" s="6"/>
      <c r="K127" s="9">
        <f>SUM(K8:K126)</f>
        <v>1.0000000000000002</v>
      </c>
      <c r="L127" s="6"/>
      <c r="M127" s="11">
        <f>SUM(M8:M126)</f>
        <v>2033397332692</v>
      </c>
      <c r="N127" s="6"/>
      <c r="O127" s="11">
        <f>SUM(O8:O126)</f>
        <v>4554145679096</v>
      </c>
      <c r="P127" s="6"/>
      <c r="Q127" s="11">
        <f>SUM(Q8:Q126)</f>
        <v>164758080910</v>
      </c>
      <c r="R127" s="6"/>
      <c r="S127" s="11">
        <f>SUM(S8:S126)</f>
        <v>6752300934308</v>
      </c>
      <c r="T127" s="6"/>
      <c r="U127" s="9">
        <f>SUM(U8:U126)</f>
        <v>1</v>
      </c>
    </row>
    <row r="128" spans="1:21" ht="24.75" thickTop="1">
      <c r="C128" s="10"/>
      <c r="E128" s="10"/>
      <c r="G128" s="10"/>
      <c r="M128" s="10"/>
      <c r="O128" s="10"/>
      <c r="Q128" s="10"/>
    </row>
  </sheetData>
  <mergeCells count="16">
    <mergeCell ref="A4:U4"/>
    <mergeCell ref="A3:U3"/>
    <mergeCell ref="A2:U2"/>
    <mergeCell ref="S7"/>
    <mergeCell ref="U7"/>
    <mergeCell ref="M6:U6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48"/>
  <sheetViews>
    <sheetView rightToLeft="1" workbookViewId="0">
      <selection activeCell="K49" sqref="K49"/>
    </sheetView>
  </sheetViews>
  <sheetFormatPr defaultRowHeight="24"/>
  <cols>
    <col min="1" max="1" width="33.140625" style="1" bestFit="1" customWidth="1"/>
    <col min="2" max="2" width="1" style="1" customWidth="1"/>
    <col min="3" max="3" width="21.42578125" style="1" bestFit="1" customWidth="1"/>
    <col min="4" max="4" width="1" style="1" customWidth="1"/>
    <col min="5" max="5" width="22.5703125" style="1" bestFit="1" customWidth="1"/>
    <col min="6" max="6" width="1" style="1" customWidth="1"/>
    <col min="7" max="7" width="20.85546875" style="1" bestFit="1" customWidth="1"/>
    <col min="8" max="8" width="1" style="1" customWidth="1"/>
    <col min="9" max="9" width="20.5703125" style="1" bestFit="1" customWidth="1"/>
    <col min="10" max="10" width="1" style="1" customWidth="1"/>
    <col min="11" max="11" width="21.42578125" style="1" bestFit="1" customWidth="1"/>
    <col min="12" max="12" width="1" style="1" customWidth="1"/>
    <col min="13" max="13" width="22.5703125" style="1" bestFit="1" customWidth="1"/>
    <col min="14" max="14" width="1" style="1" customWidth="1"/>
    <col min="15" max="15" width="21" style="1" bestFit="1" customWidth="1"/>
    <col min="16" max="16" width="1" style="1" customWidth="1"/>
    <col min="17" max="17" width="22.5703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4.75">
      <c r="A2" s="20" t="s">
        <v>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</row>
    <row r="3" spans="1:17" ht="24.75">
      <c r="A3" s="20" t="s">
        <v>185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</row>
    <row r="4" spans="1:17" ht="24.75">
      <c r="A4" s="20" t="s">
        <v>2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</row>
    <row r="6" spans="1:17" ht="24.75">
      <c r="A6" s="18" t="s">
        <v>189</v>
      </c>
      <c r="C6" s="19" t="s">
        <v>187</v>
      </c>
      <c r="D6" s="19" t="s">
        <v>187</v>
      </c>
      <c r="E6" s="19" t="s">
        <v>187</v>
      </c>
      <c r="F6" s="19" t="s">
        <v>187</v>
      </c>
      <c r="G6" s="19" t="s">
        <v>187</v>
      </c>
      <c r="H6" s="19" t="s">
        <v>187</v>
      </c>
      <c r="I6" s="19" t="s">
        <v>187</v>
      </c>
      <c r="K6" s="19" t="s">
        <v>188</v>
      </c>
      <c r="L6" s="19" t="s">
        <v>188</v>
      </c>
      <c r="M6" s="19" t="s">
        <v>188</v>
      </c>
      <c r="N6" s="19" t="s">
        <v>188</v>
      </c>
      <c r="O6" s="19" t="s">
        <v>188</v>
      </c>
      <c r="P6" s="19" t="s">
        <v>188</v>
      </c>
      <c r="Q6" s="19" t="s">
        <v>188</v>
      </c>
    </row>
    <row r="7" spans="1:17" ht="24.75">
      <c r="A7" s="19" t="s">
        <v>189</v>
      </c>
      <c r="C7" s="19" t="s">
        <v>313</v>
      </c>
      <c r="E7" s="19" t="s">
        <v>310</v>
      </c>
      <c r="G7" s="19" t="s">
        <v>311</v>
      </c>
      <c r="I7" s="19" t="s">
        <v>314</v>
      </c>
      <c r="K7" s="19" t="s">
        <v>313</v>
      </c>
      <c r="M7" s="19" t="s">
        <v>310</v>
      </c>
      <c r="O7" s="19" t="s">
        <v>311</v>
      </c>
      <c r="Q7" s="19" t="s">
        <v>314</v>
      </c>
    </row>
    <row r="8" spans="1:17">
      <c r="A8" s="1" t="s">
        <v>131</v>
      </c>
      <c r="C8" s="6">
        <v>0</v>
      </c>
      <c r="D8" s="6"/>
      <c r="E8" s="6">
        <v>-10501734450</v>
      </c>
      <c r="F8" s="6"/>
      <c r="G8" s="6">
        <v>14516185975</v>
      </c>
      <c r="H8" s="6"/>
      <c r="I8" s="6">
        <v>4014451525</v>
      </c>
      <c r="J8" s="6"/>
      <c r="K8" s="6">
        <v>0</v>
      </c>
      <c r="L8" s="6"/>
      <c r="M8" s="6">
        <v>0</v>
      </c>
      <c r="N8" s="6"/>
      <c r="O8" s="6">
        <v>14516185975</v>
      </c>
      <c r="P8" s="6"/>
      <c r="Q8" s="6">
        <v>14516185975</v>
      </c>
    </row>
    <row r="9" spans="1:17">
      <c r="A9" s="1" t="s">
        <v>292</v>
      </c>
      <c r="C9" s="6">
        <v>0</v>
      </c>
      <c r="D9" s="6"/>
      <c r="E9" s="6">
        <v>0</v>
      </c>
      <c r="F9" s="6"/>
      <c r="G9" s="6">
        <v>0</v>
      </c>
      <c r="H9" s="6"/>
      <c r="I9" s="6">
        <v>0</v>
      </c>
      <c r="J9" s="6"/>
      <c r="K9" s="6">
        <v>0</v>
      </c>
      <c r="L9" s="6"/>
      <c r="M9" s="6">
        <v>0</v>
      </c>
      <c r="N9" s="6"/>
      <c r="O9" s="6">
        <v>30254348804</v>
      </c>
      <c r="P9" s="6"/>
      <c r="Q9" s="6">
        <v>30254348804</v>
      </c>
    </row>
    <row r="10" spans="1:17">
      <c r="A10" s="1" t="s">
        <v>293</v>
      </c>
      <c r="C10" s="6">
        <v>0</v>
      </c>
      <c r="D10" s="6"/>
      <c r="E10" s="6">
        <v>0</v>
      </c>
      <c r="F10" s="6"/>
      <c r="G10" s="6">
        <v>0</v>
      </c>
      <c r="H10" s="6"/>
      <c r="I10" s="6">
        <v>0</v>
      </c>
      <c r="J10" s="6"/>
      <c r="K10" s="6">
        <v>0</v>
      </c>
      <c r="L10" s="6"/>
      <c r="M10" s="6">
        <v>0</v>
      </c>
      <c r="N10" s="6"/>
      <c r="O10" s="6">
        <v>11266876957</v>
      </c>
      <c r="P10" s="6"/>
      <c r="Q10" s="6">
        <v>11266876957</v>
      </c>
    </row>
    <row r="11" spans="1:17">
      <c r="A11" s="1" t="s">
        <v>122</v>
      </c>
      <c r="C11" s="6">
        <v>0</v>
      </c>
      <c r="D11" s="6"/>
      <c r="E11" s="6">
        <v>107542574</v>
      </c>
      <c r="F11" s="6"/>
      <c r="G11" s="6">
        <v>0</v>
      </c>
      <c r="H11" s="6"/>
      <c r="I11" s="6">
        <v>107542574</v>
      </c>
      <c r="J11" s="6"/>
      <c r="K11" s="6">
        <v>0</v>
      </c>
      <c r="L11" s="6"/>
      <c r="M11" s="6">
        <v>538980838</v>
      </c>
      <c r="N11" s="6"/>
      <c r="O11" s="6">
        <v>445906955</v>
      </c>
      <c r="P11" s="6"/>
      <c r="Q11" s="6">
        <v>984887793</v>
      </c>
    </row>
    <row r="12" spans="1:17">
      <c r="A12" s="1" t="s">
        <v>198</v>
      </c>
      <c r="C12" s="6">
        <v>0</v>
      </c>
      <c r="D12" s="6"/>
      <c r="E12" s="6">
        <v>0</v>
      </c>
      <c r="F12" s="6"/>
      <c r="G12" s="6">
        <v>0</v>
      </c>
      <c r="H12" s="6"/>
      <c r="I12" s="6">
        <v>0</v>
      </c>
      <c r="J12" s="6"/>
      <c r="K12" s="6">
        <v>4399517401</v>
      </c>
      <c r="L12" s="6"/>
      <c r="M12" s="6">
        <v>0</v>
      </c>
      <c r="N12" s="6"/>
      <c r="O12" s="6">
        <v>612618743</v>
      </c>
      <c r="P12" s="6"/>
      <c r="Q12" s="6">
        <v>5012136144</v>
      </c>
    </row>
    <row r="13" spans="1:17">
      <c r="A13" s="1" t="s">
        <v>294</v>
      </c>
      <c r="C13" s="6">
        <v>0</v>
      </c>
      <c r="D13" s="6"/>
      <c r="E13" s="6">
        <v>0</v>
      </c>
      <c r="F13" s="6"/>
      <c r="G13" s="6">
        <v>0</v>
      </c>
      <c r="H13" s="6"/>
      <c r="I13" s="6">
        <v>0</v>
      </c>
      <c r="J13" s="6"/>
      <c r="K13" s="6">
        <v>0</v>
      </c>
      <c r="L13" s="6"/>
      <c r="M13" s="6">
        <v>0</v>
      </c>
      <c r="N13" s="6"/>
      <c r="O13" s="6">
        <v>672603828</v>
      </c>
      <c r="P13" s="6"/>
      <c r="Q13" s="6">
        <v>672603828</v>
      </c>
    </row>
    <row r="14" spans="1:17">
      <c r="A14" s="1" t="s">
        <v>295</v>
      </c>
      <c r="C14" s="6">
        <v>0</v>
      </c>
      <c r="D14" s="6"/>
      <c r="E14" s="6">
        <v>0</v>
      </c>
      <c r="F14" s="6"/>
      <c r="G14" s="6">
        <v>0</v>
      </c>
      <c r="H14" s="6"/>
      <c r="I14" s="6">
        <v>0</v>
      </c>
      <c r="J14" s="6"/>
      <c r="K14" s="6">
        <v>0</v>
      </c>
      <c r="L14" s="6"/>
      <c r="M14" s="6">
        <v>0</v>
      </c>
      <c r="N14" s="6"/>
      <c r="O14" s="6">
        <v>979761629</v>
      </c>
      <c r="P14" s="6"/>
      <c r="Q14" s="6">
        <v>979761629</v>
      </c>
    </row>
    <row r="15" spans="1:17">
      <c r="A15" s="1" t="s">
        <v>296</v>
      </c>
      <c r="C15" s="6">
        <v>0</v>
      </c>
      <c r="D15" s="6"/>
      <c r="E15" s="6">
        <v>0</v>
      </c>
      <c r="F15" s="6"/>
      <c r="G15" s="6">
        <v>0</v>
      </c>
      <c r="H15" s="6"/>
      <c r="I15" s="6">
        <v>0</v>
      </c>
      <c r="J15" s="6"/>
      <c r="K15" s="6">
        <v>0</v>
      </c>
      <c r="L15" s="6"/>
      <c r="M15" s="6">
        <v>0</v>
      </c>
      <c r="N15" s="6"/>
      <c r="O15" s="6">
        <v>2007392459</v>
      </c>
      <c r="P15" s="6"/>
      <c r="Q15" s="6">
        <v>2007392459</v>
      </c>
    </row>
    <row r="16" spans="1:17">
      <c r="A16" s="1" t="s">
        <v>297</v>
      </c>
      <c r="C16" s="6">
        <v>0</v>
      </c>
      <c r="D16" s="6"/>
      <c r="E16" s="6">
        <v>0</v>
      </c>
      <c r="F16" s="6"/>
      <c r="G16" s="6">
        <v>0</v>
      </c>
      <c r="H16" s="6"/>
      <c r="I16" s="6">
        <v>0</v>
      </c>
      <c r="J16" s="6"/>
      <c r="K16" s="6">
        <v>0</v>
      </c>
      <c r="L16" s="6"/>
      <c r="M16" s="6">
        <v>0</v>
      </c>
      <c r="N16" s="6"/>
      <c r="O16" s="6">
        <v>6471757729</v>
      </c>
      <c r="P16" s="6"/>
      <c r="Q16" s="6">
        <v>6471757729</v>
      </c>
    </row>
    <row r="17" spans="1:17">
      <c r="A17" s="1" t="s">
        <v>298</v>
      </c>
      <c r="C17" s="6">
        <v>0</v>
      </c>
      <c r="D17" s="6"/>
      <c r="E17" s="6">
        <v>0</v>
      </c>
      <c r="F17" s="6"/>
      <c r="G17" s="6">
        <v>0</v>
      </c>
      <c r="H17" s="6"/>
      <c r="I17" s="6">
        <v>0</v>
      </c>
      <c r="J17" s="6"/>
      <c r="K17" s="6">
        <v>0</v>
      </c>
      <c r="L17" s="6"/>
      <c r="M17" s="6">
        <v>0</v>
      </c>
      <c r="N17" s="6"/>
      <c r="O17" s="6">
        <v>19952861658</v>
      </c>
      <c r="P17" s="6"/>
      <c r="Q17" s="6">
        <v>19952861658</v>
      </c>
    </row>
    <row r="18" spans="1:17">
      <c r="A18" s="1" t="s">
        <v>151</v>
      </c>
      <c r="C18" s="6">
        <v>9944751382</v>
      </c>
      <c r="D18" s="6"/>
      <c r="E18" s="6">
        <v>-1799673750</v>
      </c>
      <c r="F18" s="6"/>
      <c r="G18" s="6">
        <v>0</v>
      </c>
      <c r="H18" s="6"/>
      <c r="I18" s="6">
        <v>8145077632</v>
      </c>
      <c r="J18" s="6"/>
      <c r="K18" s="6">
        <v>87818380519</v>
      </c>
      <c r="L18" s="6"/>
      <c r="M18" s="6">
        <v>15885837500</v>
      </c>
      <c r="N18" s="6"/>
      <c r="O18" s="6">
        <v>12000001</v>
      </c>
      <c r="P18" s="6"/>
      <c r="Q18" s="6">
        <v>103716218020</v>
      </c>
    </row>
    <row r="19" spans="1:17">
      <c r="A19" s="1" t="s">
        <v>196</v>
      </c>
      <c r="C19" s="6">
        <v>0</v>
      </c>
      <c r="D19" s="6"/>
      <c r="E19" s="6">
        <v>0</v>
      </c>
      <c r="F19" s="6"/>
      <c r="G19" s="6">
        <v>0</v>
      </c>
      <c r="H19" s="6"/>
      <c r="I19" s="6">
        <v>0</v>
      </c>
      <c r="J19" s="6"/>
      <c r="K19" s="6">
        <v>6524065450</v>
      </c>
      <c r="L19" s="6"/>
      <c r="M19" s="6">
        <v>0</v>
      </c>
      <c r="N19" s="6"/>
      <c r="O19" s="6">
        <v>23562500</v>
      </c>
      <c r="P19" s="6"/>
      <c r="Q19" s="6">
        <v>6547627950</v>
      </c>
    </row>
    <row r="20" spans="1:17">
      <c r="A20" s="1" t="s">
        <v>119</v>
      </c>
      <c r="C20" s="6">
        <v>0</v>
      </c>
      <c r="D20" s="6"/>
      <c r="E20" s="6">
        <v>13689399</v>
      </c>
      <c r="F20" s="6"/>
      <c r="G20" s="6">
        <v>0</v>
      </c>
      <c r="H20" s="6"/>
      <c r="I20" s="6">
        <v>13689399</v>
      </c>
      <c r="J20" s="6"/>
      <c r="K20" s="6">
        <v>0</v>
      </c>
      <c r="L20" s="6"/>
      <c r="M20" s="6">
        <v>424823575</v>
      </c>
      <c r="N20" s="6"/>
      <c r="O20" s="6">
        <v>752990544</v>
      </c>
      <c r="P20" s="6"/>
      <c r="Q20" s="6">
        <v>1177814119</v>
      </c>
    </row>
    <row r="21" spans="1:17">
      <c r="A21" s="1" t="s">
        <v>299</v>
      </c>
      <c r="C21" s="6">
        <v>0</v>
      </c>
      <c r="D21" s="6"/>
      <c r="E21" s="6">
        <v>0</v>
      </c>
      <c r="F21" s="6"/>
      <c r="G21" s="6">
        <v>0</v>
      </c>
      <c r="H21" s="6"/>
      <c r="I21" s="6">
        <v>0</v>
      </c>
      <c r="J21" s="6"/>
      <c r="K21" s="6">
        <v>0</v>
      </c>
      <c r="L21" s="6"/>
      <c r="M21" s="6">
        <v>0</v>
      </c>
      <c r="N21" s="6"/>
      <c r="O21" s="6">
        <v>11273231276</v>
      </c>
      <c r="P21" s="6"/>
      <c r="Q21" s="6">
        <v>11273231276</v>
      </c>
    </row>
    <row r="22" spans="1:17">
      <c r="A22" s="1" t="s">
        <v>300</v>
      </c>
      <c r="C22" s="6">
        <v>0</v>
      </c>
      <c r="D22" s="6"/>
      <c r="E22" s="6">
        <v>0</v>
      </c>
      <c r="F22" s="6"/>
      <c r="G22" s="6">
        <v>0</v>
      </c>
      <c r="H22" s="6"/>
      <c r="I22" s="6">
        <v>0</v>
      </c>
      <c r="J22" s="6"/>
      <c r="K22" s="6">
        <v>0</v>
      </c>
      <c r="L22" s="6"/>
      <c r="M22" s="6">
        <v>0</v>
      </c>
      <c r="N22" s="6"/>
      <c r="O22" s="6">
        <v>4035628065</v>
      </c>
      <c r="P22" s="6"/>
      <c r="Q22" s="6">
        <v>4035628065</v>
      </c>
    </row>
    <row r="23" spans="1:17">
      <c r="A23" s="1" t="s">
        <v>301</v>
      </c>
      <c r="C23" s="6">
        <v>0</v>
      </c>
      <c r="D23" s="6"/>
      <c r="E23" s="6">
        <v>0</v>
      </c>
      <c r="F23" s="6"/>
      <c r="G23" s="6">
        <v>0</v>
      </c>
      <c r="H23" s="6"/>
      <c r="I23" s="6">
        <v>0</v>
      </c>
      <c r="J23" s="6"/>
      <c r="K23" s="6">
        <v>0</v>
      </c>
      <c r="L23" s="6"/>
      <c r="M23" s="6">
        <v>0</v>
      </c>
      <c r="N23" s="6"/>
      <c r="O23" s="6">
        <v>166411814</v>
      </c>
      <c r="P23" s="6"/>
      <c r="Q23" s="6">
        <v>166411814</v>
      </c>
    </row>
    <row r="24" spans="1:17">
      <c r="A24" s="1" t="s">
        <v>302</v>
      </c>
      <c r="C24" s="6">
        <v>0</v>
      </c>
      <c r="D24" s="6"/>
      <c r="E24" s="6">
        <v>0</v>
      </c>
      <c r="F24" s="6"/>
      <c r="G24" s="6">
        <v>0</v>
      </c>
      <c r="H24" s="6"/>
      <c r="I24" s="6">
        <v>0</v>
      </c>
      <c r="J24" s="6"/>
      <c r="K24" s="6">
        <v>0</v>
      </c>
      <c r="L24" s="6"/>
      <c r="M24" s="6">
        <v>0</v>
      </c>
      <c r="N24" s="6"/>
      <c r="O24" s="6">
        <v>1836592715</v>
      </c>
      <c r="P24" s="6"/>
      <c r="Q24" s="6">
        <v>1836592715</v>
      </c>
    </row>
    <row r="25" spans="1:17">
      <c r="A25" s="1" t="s">
        <v>303</v>
      </c>
      <c r="C25" s="6">
        <v>0</v>
      </c>
      <c r="D25" s="6"/>
      <c r="E25" s="6">
        <v>0</v>
      </c>
      <c r="F25" s="6"/>
      <c r="G25" s="6">
        <v>0</v>
      </c>
      <c r="H25" s="6"/>
      <c r="I25" s="6">
        <v>0</v>
      </c>
      <c r="J25" s="6"/>
      <c r="K25" s="6">
        <v>0</v>
      </c>
      <c r="L25" s="6"/>
      <c r="M25" s="6">
        <v>0</v>
      </c>
      <c r="N25" s="6"/>
      <c r="O25" s="6">
        <v>1166453728</v>
      </c>
      <c r="P25" s="6"/>
      <c r="Q25" s="6">
        <v>1166453728</v>
      </c>
    </row>
    <row r="26" spans="1:17">
      <c r="A26" s="1" t="s">
        <v>304</v>
      </c>
      <c r="C26" s="6">
        <v>0</v>
      </c>
      <c r="D26" s="6"/>
      <c r="E26" s="6">
        <v>0</v>
      </c>
      <c r="F26" s="6"/>
      <c r="G26" s="6">
        <v>0</v>
      </c>
      <c r="H26" s="6"/>
      <c r="I26" s="6">
        <v>0</v>
      </c>
      <c r="J26" s="6"/>
      <c r="K26" s="6">
        <v>0</v>
      </c>
      <c r="L26" s="6"/>
      <c r="M26" s="6">
        <v>0</v>
      </c>
      <c r="N26" s="6"/>
      <c r="O26" s="6">
        <v>1622896778</v>
      </c>
      <c r="P26" s="6"/>
      <c r="Q26" s="6">
        <v>1622896778</v>
      </c>
    </row>
    <row r="27" spans="1:17">
      <c r="A27" s="1" t="s">
        <v>305</v>
      </c>
      <c r="C27" s="6">
        <v>0</v>
      </c>
      <c r="D27" s="6"/>
      <c r="E27" s="6">
        <v>0</v>
      </c>
      <c r="F27" s="6"/>
      <c r="G27" s="6">
        <v>0</v>
      </c>
      <c r="H27" s="6"/>
      <c r="I27" s="6">
        <v>0</v>
      </c>
      <c r="J27" s="6"/>
      <c r="K27" s="6">
        <v>0</v>
      </c>
      <c r="L27" s="6"/>
      <c r="M27" s="6">
        <v>0</v>
      </c>
      <c r="N27" s="6"/>
      <c r="O27" s="6">
        <v>226280394</v>
      </c>
      <c r="P27" s="6"/>
      <c r="Q27" s="6">
        <v>226280394</v>
      </c>
    </row>
    <row r="28" spans="1:17">
      <c r="A28" s="1" t="s">
        <v>306</v>
      </c>
      <c r="C28" s="6">
        <v>0</v>
      </c>
      <c r="D28" s="6"/>
      <c r="E28" s="6">
        <v>0</v>
      </c>
      <c r="F28" s="6"/>
      <c r="G28" s="6">
        <v>0</v>
      </c>
      <c r="H28" s="6"/>
      <c r="I28" s="6">
        <v>0</v>
      </c>
      <c r="J28" s="6"/>
      <c r="K28" s="6">
        <v>0</v>
      </c>
      <c r="L28" s="6"/>
      <c r="M28" s="6">
        <v>0</v>
      </c>
      <c r="N28" s="6"/>
      <c r="O28" s="6">
        <v>1960726382</v>
      </c>
      <c r="P28" s="6"/>
      <c r="Q28" s="6">
        <v>1960726382</v>
      </c>
    </row>
    <row r="29" spans="1:17">
      <c r="A29" s="1" t="s">
        <v>307</v>
      </c>
      <c r="C29" s="6">
        <v>0</v>
      </c>
      <c r="D29" s="6"/>
      <c r="E29" s="6">
        <v>0</v>
      </c>
      <c r="F29" s="6"/>
      <c r="G29" s="6">
        <v>0</v>
      </c>
      <c r="H29" s="6"/>
      <c r="I29" s="6">
        <v>0</v>
      </c>
      <c r="J29" s="6"/>
      <c r="K29" s="6">
        <v>0</v>
      </c>
      <c r="L29" s="6"/>
      <c r="M29" s="6">
        <v>0</v>
      </c>
      <c r="N29" s="6"/>
      <c r="O29" s="6">
        <v>255010186</v>
      </c>
      <c r="P29" s="6"/>
      <c r="Q29" s="6">
        <v>255010186</v>
      </c>
    </row>
    <row r="30" spans="1:17">
      <c r="A30" s="1" t="s">
        <v>308</v>
      </c>
      <c r="C30" s="6">
        <v>0</v>
      </c>
      <c r="D30" s="6"/>
      <c r="E30" s="6">
        <v>0</v>
      </c>
      <c r="F30" s="6"/>
      <c r="G30" s="6">
        <v>0</v>
      </c>
      <c r="H30" s="6"/>
      <c r="I30" s="6">
        <v>0</v>
      </c>
      <c r="J30" s="6"/>
      <c r="K30" s="6">
        <v>0</v>
      </c>
      <c r="L30" s="6"/>
      <c r="M30" s="6">
        <v>0</v>
      </c>
      <c r="N30" s="6"/>
      <c r="O30" s="6">
        <v>723467721</v>
      </c>
      <c r="P30" s="6"/>
      <c r="Q30" s="6">
        <v>723467721</v>
      </c>
    </row>
    <row r="31" spans="1:17">
      <c r="A31" s="1" t="s">
        <v>194</v>
      </c>
      <c r="C31" s="6">
        <v>0</v>
      </c>
      <c r="D31" s="6"/>
      <c r="E31" s="6">
        <v>0</v>
      </c>
      <c r="F31" s="6"/>
      <c r="G31" s="6">
        <v>0</v>
      </c>
      <c r="H31" s="6"/>
      <c r="I31" s="6">
        <v>0</v>
      </c>
      <c r="J31" s="6"/>
      <c r="K31" s="6">
        <v>263912670</v>
      </c>
      <c r="L31" s="6"/>
      <c r="M31" s="6">
        <v>0</v>
      </c>
      <c r="N31" s="6"/>
      <c r="O31" s="6">
        <v>-4531250</v>
      </c>
      <c r="P31" s="6"/>
      <c r="Q31" s="6">
        <v>259381420</v>
      </c>
    </row>
    <row r="32" spans="1:17">
      <c r="A32" s="1" t="s">
        <v>159</v>
      </c>
      <c r="C32" s="6">
        <v>4090532236</v>
      </c>
      <c r="D32" s="6"/>
      <c r="E32" s="6">
        <v>-7207688368</v>
      </c>
      <c r="F32" s="6"/>
      <c r="G32" s="6">
        <v>0</v>
      </c>
      <c r="H32" s="6"/>
      <c r="I32" s="6">
        <v>-3117156132</v>
      </c>
      <c r="J32" s="6"/>
      <c r="K32" s="6">
        <v>31753866522</v>
      </c>
      <c r="L32" s="6"/>
      <c r="M32" s="6">
        <v>3110796056</v>
      </c>
      <c r="N32" s="6"/>
      <c r="O32" s="6">
        <v>0</v>
      </c>
      <c r="P32" s="6"/>
      <c r="Q32" s="6">
        <v>34864662578</v>
      </c>
    </row>
    <row r="33" spans="1:17">
      <c r="A33" s="1" t="s">
        <v>156</v>
      </c>
      <c r="C33" s="6">
        <v>1286743941</v>
      </c>
      <c r="D33" s="6"/>
      <c r="E33" s="6">
        <v>0</v>
      </c>
      <c r="F33" s="6"/>
      <c r="G33" s="6">
        <v>0</v>
      </c>
      <c r="H33" s="6"/>
      <c r="I33" s="6">
        <v>1286743941</v>
      </c>
      <c r="J33" s="6"/>
      <c r="K33" s="6">
        <v>15966729775</v>
      </c>
      <c r="L33" s="6"/>
      <c r="M33" s="6">
        <v>0</v>
      </c>
      <c r="N33" s="6"/>
      <c r="O33" s="6">
        <v>0</v>
      </c>
      <c r="P33" s="6"/>
      <c r="Q33" s="6">
        <v>15966729775</v>
      </c>
    </row>
    <row r="34" spans="1:17">
      <c r="A34" s="1" t="s">
        <v>162</v>
      </c>
      <c r="C34" s="6">
        <v>1319718458</v>
      </c>
      <c r="D34" s="6"/>
      <c r="E34" s="6">
        <v>0</v>
      </c>
      <c r="F34" s="6"/>
      <c r="G34" s="6">
        <v>0</v>
      </c>
      <c r="H34" s="6"/>
      <c r="I34" s="6">
        <v>1319718458</v>
      </c>
      <c r="J34" s="6"/>
      <c r="K34" s="6">
        <v>15969582244</v>
      </c>
      <c r="L34" s="6"/>
      <c r="M34" s="6">
        <v>49990938</v>
      </c>
      <c r="N34" s="6"/>
      <c r="O34" s="6">
        <v>0</v>
      </c>
      <c r="P34" s="6"/>
      <c r="Q34" s="6">
        <v>16019573182</v>
      </c>
    </row>
    <row r="35" spans="1:17">
      <c r="A35" s="1" t="s">
        <v>153</v>
      </c>
      <c r="C35" s="6">
        <v>317639619</v>
      </c>
      <c r="D35" s="6"/>
      <c r="E35" s="6">
        <v>-126227116</v>
      </c>
      <c r="F35" s="6"/>
      <c r="G35" s="6">
        <v>0</v>
      </c>
      <c r="H35" s="6"/>
      <c r="I35" s="6">
        <v>191412503</v>
      </c>
      <c r="J35" s="6"/>
      <c r="K35" s="6">
        <v>3005836043</v>
      </c>
      <c r="L35" s="6"/>
      <c r="M35" s="6">
        <v>740004914</v>
      </c>
      <c r="N35" s="6"/>
      <c r="O35" s="6">
        <v>0</v>
      </c>
      <c r="P35" s="6"/>
      <c r="Q35" s="6">
        <v>3745840957</v>
      </c>
    </row>
    <row r="36" spans="1:17">
      <c r="A36" s="1" t="s">
        <v>148</v>
      </c>
      <c r="C36" s="6">
        <v>6295376711</v>
      </c>
      <c r="D36" s="6"/>
      <c r="E36" s="6">
        <v>44991843</v>
      </c>
      <c r="F36" s="6"/>
      <c r="G36" s="6">
        <v>0</v>
      </c>
      <c r="H36" s="6"/>
      <c r="I36" s="6">
        <v>6340368554</v>
      </c>
      <c r="J36" s="6"/>
      <c r="K36" s="6">
        <v>46162897033</v>
      </c>
      <c r="L36" s="6"/>
      <c r="M36" s="6">
        <v>14134819968</v>
      </c>
      <c r="N36" s="6"/>
      <c r="O36" s="6">
        <v>0</v>
      </c>
      <c r="P36" s="6"/>
      <c r="Q36" s="6">
        <v>60297717001</v>
      </c>
    </row>
    <row r="37" spans="1:17">
      <c r="A37" s="1" t="s">
        <v>168</v>
      </c>
      <c r="C37" s="6">
        <v>388405479</v>
      </c>
      <c r="D37" s="6"/>
      <c r="E37" s="6">
        <v>0</v>
      </c>
      <c r="F37" s="6"/>
      <c r="G37" s="6">
        <v>0</v>
      </c>
      <c r="H37" s="6"/>
      <c r="I37" s="6">
        <v>388405479</v>
      </c>
      <c r="J37" s="6"/>
      <c r="K37" s="6">
        <v>1887990239</v>
      </c>
      <c r="L37" s="6"/>
      <c r="M37" s="6">
        <v>-1486034</v>
      </c>
      <c r="N37" s="6"/>
      <c r="O37" s="6">
        <v>0</v>
      </c>
      <c r="P37" s="6"/>
      <c r="Q37" s="6">
        <v>1886504205</v>
      </c>
    </row>
    <row r="38" spans="1:17">
      <c r="A38" s="1" t="s">
        <v>165</v>
      </c>
      <c r="C38" s="6">
        <v>776810959</v>
      </c>
      <c r="D38" s="6"/>
      <c r="E38" s="6">
        <v>0</v>
      </c>
      <c r="F38" s="6"/>
      <c r="G38" s="6">
        <v>0</v>
      </c>
      <c r="H38" s="6"/>
      <c r="I38" s="6">
        <v>776810959</v>
      </c>
      <c r="J38" s="6"/>
      <c r="K38" s="6">
        <v>3843142260</v>
      </c>
      <c r="L38" s="6"/>
      <c r="M38" s="6">
        <v>-18124976</v>
      </c>
      <c r="N38" s="6"/>
      <c r="O38" s="6">
        <v>0</v>
      </c>
      <c r="P38" s="6"/>
      <c r="Q38" s="6">
        <v>3825017284</v>
      </c>
    </row>
    <row r="39" spans="1:17">
      <c r="A39" s="1" t="s">
        <v>145</v>
      </c>
      <c r="C39" s="6">
        <v>1379580728</v>
      </c>
      <c r="D39" s="6"/>
      <c r="E39" s="6">
        <v>132171040</v>
      </c>
      <c r="F39" s="6"/>
      <c r="G39" s="6">
        <v>0</v>
      </c>
      <c r="H39" s="6"/>
      <c r="I39" s="6">
        <v>1511751768</v>
      </c>
      <c r="J39" s="6"/>
      <c r="K39" s="6">
        <v>7204900259</v>
      </c>
      <c r="L39" s="6"/>
      <c r="M39" s="6">
        <v>332066924</v>
      </c>
      <c r="N39" s="6"/>
      <c r="O39" s="6">
        <v>0</v>
      </c>
      <c r="P39" s="6"/>
      <c r="Q39" s="6">
        <v>7536967183</v>
      </c>
    </row>
    <row r="40" spans="1:17">
      <c r="A40" s="1" t="s">
        <v>125</v>
      </c>
      <c r="C40" s="6">
        <v>0</v>
      </c>
      <c r="D40" s="6"/>
      <c r="E40" s="6">
        <v>829342454</v>
      </c>
      <c r="F40" s="6"/>
      <c r="G40" s="6">
        <v>0</v>
      </c>
      <c r="H40" s="6"/>
      <c r="I40" s="6">
        <v>829342454</v>
      </c>
      <c r="J40" s="6"/>
      <c r="K40" s="6">
        <v>0</v>
      </c>
      <c r="L40" s="6"/>
      <c r="M40" s="6">
        <v>8402634986</v>
      </c>
      <c r="N40" s="6"/>
      <c r="O40" s="6">
        <v>0</v>
      </c>
      <c r="P40" s="6"/>
      <c r="Q40" s="6">
        <v>8402634986</v>
      </c>
    </row>
    <row r="41" spans="1:17">
      <c r="A41" s="1" t="s">
        <v>128</v>
      </c>
      <c r="C41" s="6">
        <v>0</v>
      </c>
      <c r="D41" s="6"/>
      <c r="E41" s="6">
        <v>1272540511</v>
      </c>
      <c r="F41" s="6"/>
      <c r="G41" s="6">
        <v>0</v>
      </c>
      <c r="H41" s="6"/>
      <c r="I41" s="6">
        <v>1272540511</v>
      </c>
      <c r="J41" s="6"/>
      <c r="K41" s="6">
        <v>0</v>
      </c>
      <c r="L41" s="6"/>
      <c r="M41" s="6">
        <v>14777287312</v>
      </c>
      <c r="N41" s="6"/>
      <c r="O41" s="6">
        <v>0</v>
      </c>
      <c r="P41" s="6"/>
      <c r="Q41" s="6">
        <v>14777287312</v>
      </c>
    </row>
    <row r="42" spans="1:17">
      <c r="A42" s="1" t="s">
        <v>139</v>
      </c>
      <c r="C42" s="6">
        <v>0</v>
      </c>
      <c r="D42" s="6"/>
      <c r="E42" s="6">
        <v>389568778</v>
      </c>
      <c r="F42" s="6"/>
      <c r="G42" s="6">
        <v>0</v>
      </c>
      <c r="H42" s="6"/>
      <c r="I42" s="6">
        <v>389568778</v>
      </c>
      <c r="J42" s="6"/>
      <c r="K42" s="6">
        <v>0</v>
      </c>
      <c r="L42" s="6"/>
      <c r="M42" s="6">
        <v>2218131769</v>
      </c>
      <c r="N42" s="6"/>
      <c r="O42" s="6">
        <v>0</v>
      </c>
      <c r="P42" s="6"/>
      <c r="Q42" s="6">
        <v>2218131769</v>
      </c>
    </row>
    <row r="43" spans="1:17">
      <c r="A43" s="1" t="s">
        <v>142</v>
      </c>
      <c r="C43" s="6">
        <v>0</v>
      </c>
      <c r="D43" s="6"/>
      <c r="E43" s="6">
        <v>778125539</v>
      </c>
      <c r="F43" s="6"/>
      <c r="G43" s="6">
        <v>0</v>
      </c>
      <c r="H43" s="6"/>
      <c r="I43" s="6">
        <v>778125539</v>
      </c>
      <c r="J43" s="6"/>
      <c r="K43" s="6">
        <v>0</v>
      </c>
      <c r="L43" s="6"/>
      <c r="M43" s="6">
        <v>5271937891</v>
      </c>
      <c r="N43" s="6"/>
      <c r="O43" s="6">
        <v>0</v>
      </c>
      <c r="P43" s="6"/>
      <c r="Q43" s="6">
        <v>5271937891</v>
      </c>
    </row>
    <row r="44" spans="1:17">
      <c r="A44" s="1" t="s">
        <v>136</v>
      </c>
      <c r="C44" s="6">
        <v>0</v>
      </c>
      <c r="D44" s="6"/>
      <c r="E44" s="6">
        <v>126010757</v>
      </c>
      <c r="F44" s="6"/>
      <c r="G44" s="6">
        <v>0</v>
      </c>
      <c r="H44" s="6"/>
      <c r="I44" s="6">
        <v>126010757</v>
      </c>
      <c r="J44" s="6"/>
      <c r="K44" s="6">
        <v>0</v>
      </c>
      <c r="L44" s="6"/>
      <c r="M44" s="6">
        <v>2072809195</v>
      </c>
      <c r="N44" s="6"/>
      <c r="O44" s="6">
        <v>0</v>
      </c>
      <c r="P44" s="6"/>
      <c r="Q44" s="6">
        <v>2072809195</v>
      </c>
    </row>
    <row r="45" spans="1:17">
      <c r="A45" s="1" t="s">
        <v>115</v>
      </c>
      <c r="C45" s="6">
        <v>0</v>
      </c>
      <c r="D45" s="6"/>
      <c r="E45" s="6">
        <v>3114049397</v>
      </c>
      <c r="F45" s="6"/>
      <c r="G45" s="6">
        <v>0</v>
      </c>
      <c r="H45" s="6"/>
      <c r="I45" s="6">
        <v>3114049397</v>
      </c>
      <c r="J45" s="6"/>
      <c r="K45" s="6">
        <v>0</v>
      </c>
      <c r="L45" s="6"/>
      <c r="M45" s="6">
        <v>16471249952</v>
      </c>
      <c r="N45" s="6"/>
      <c r="O45" s="6">
        <v>0</v>
      </c>
      <c r="P45" s="6"/>
      <c r="Q45" s="6">
        <v>16471249952</v>
      </c>
    </row>
    <row r="46" spans="1:17">
      <c r="A46" s="1" t="s">
        <v>134</v>
      </c>
      <c r="C46" s="6">
        <v>0</v>
      </c>
      <c r="D46" s="6"/>
      <c r="E46" s="6">
        <v>4370207759</v>
      </c>
      <c r="F46" s="6"/>
      <c r="G46" s="6">
        <v>0</v>
      </c>
      <c r="H46" s="6"/>
      <c r="I46" s="6">
        <v>4370207756</v>
      </c>
      <c r="J46" s="6"/>
      <c r="K46" s="6">
        <v>0</v>
      </c>
      <c r="L46" s="6"/>
      <c r="M46" s="6">
        <v>9360062828</v>
      </c>
      <c r="N46" s="6"/>
      <c r="O46" s="6">
        <v>0</v>
      </c>
      <c r="P46" s="6"/>
      <c r="Q46" s="6">
        <v>9360062825</v>
      </c>
    </row>
    <row r="47" spans="1:17" ht="24.75" thickBot="1">
      <c r="C47" s="11">
        <f>SUM(C8:C46)</f>
        <v>25799559513</v>
      </c>
      <c r="E47" s="11">
        <f>SUM(E8:E46)</f>
        <v>-8457083633</v>
      </c>
      <c r="G47" s="11">
        <f>SUM(G8:G46)</f>
        <v>14516185975</v>
      </c>
      <c r="I47" s="11">
        <f>SUM(I8:I46)</f>
        <v>31858661852</v>
      </c>
      <c r="K47" s="11">
        <f>SUM(K8:K46)</f>
        <v>224800820415</v>
      </c>
      <c r="M47" s="11">
        <f>SUM(M8:M46)</f>
        <v>93771823636</v>
      </c>
      <c r="O47" s="11">
        <f>SUM(O8:O46)</f>
        <v>111231035591</v>
      </c>
      <c r="Q47" s="11">
        <f>SUM(Q8:Q46)</f>
        <v>429803679639</v>
      </c>
    </row>
    <row r="48" spans="1:17" ht="24.75" thickTop="1">
      <c r="C48" s="2"/>
      <c r="E48" s="10"/>
      <c r="G48" s="10"/>
      <c r="K48" s="10"/>
      <c r="M48" s="10"/>
      <c r="O48" s="10"/>
    </row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K11"/>
  <sheetViews>
    <sheetView rightToLeft="1" workbookViewId="0">
      <selection activeCell="G15" sqref="G15"/>
    </sheetView>
  </sheetViews>
  <sheetFormatPr defaultRowHeight="24"/>
  <cols>
    <col min="1" max="1" width="26.28515625" style="1" bestFit="1" customWidth="1"/>
    <col min="2" max="2" width="1" style="1" customWidth="1"/>
    <col min="3" max="3" width="24.42578125" style="1" bestFit="1" customWidth="1"/>
    <col min="4" max="4" width="1" style="1" customWidth="1"/>
    <col min="5" max="5" width="41.28515625" style="1" bestFit="1" customWidth="1"/>
    <col min="6" max="6" width="1" style="1" customWidth="1"/>
    <col min="7" max="7" width="36" style="1" bestFit="1" customWidth="1"/>
    <col min="8" max="8" width="1" style="1" customWidth="1"/>
    <col min="9" max="9" width="41.28515625" style="1" bestFit="1" customWidth="1"/>
    <col min="10" max="10" width="1" style="1" customWidth="1"/>
    <col min="11" max="11" width="36" style="1" bestFit="1" customWidth="1"/>
    <col min="12" max="12" width="1" style="1" customWidth="1"/>
    <col min="13" max="13" width="9.140625" style="1" customWidth="1"/>
    <col min="14" max="16384" width="9.140625" style="1"/>
  </cols>
  <sheetData>
    <row r="2" spans="1:11" ht="24.75">
      <c r="A2" s="20" t="s">
        <v>0</v>
      </c>
      <c r="B2" s="20"/>
      <c r="C2" s="20"/>
      <c r="D2" s="20"/>
      <c r="E2" s="20"/>
      <c r="F2" s="20"/>
      <c r="G2" s="20"/>
      <c r="H2" s="20"/>
      <c r="I2" s="20"/>
      <c r="J2" s="20"/>
      <c r="K2" s="20"/>
    </row>
    <row r="3" spans="1:11" ht="24.75">
      <c r="A3" s="20" t="s">
        <v>185</v>
      </c>
      <c r="B3" s="20"/>
      <c r="C3" s="20"/>
      <c r="D3" s="20"/>
      <c r="E3" s="20"/>
      <c r="F3" s="20"/>
      <c r="G3" s="20"/>
      <c r="H3" s="20"/>
      <c r="I3" s="20"/>
      <c r="J3" s="20"/>
      <c r="K3" s="20"/>
    </row>
    <row r="4" spans="1:11" ht="24.75">
      <c r="A4" s="20" t="s">
        <v>2</v>
      </c>
      <c r="B4" s="20"/>
      <c r="C4" s="20"/>
      <c r="D4" s="20"/>
      <c r="E4" s="20"/>
      <c r="F4" s="20"/>
      <c r="G4" s="20"/>
      <c r="H4" s="20"/>
      <c r="I4" s="20"/>
      <c r="J4" s="20"/>
      <c r="K4" s="20"/>
    </row>
    <row r="6" spans="1:11" ht="24.75">
      <c r="A6" s="19" t="s">
        <v>315</v>
      </c>
      <c r="B6" s="19" t="s">
        <v>315</v>
      </c>
      <c r="C6" s="19" t="s">
        <v>315</v>
      </c>
      <c r="E6" s="19" t="s">
        <v>187</v>
      </c>
      <c r="F6" s="19" t="s">
        <v>187</v>
      </c>
      <c r="G6" s="19" t="s">
        <v>187</v>
      </c>
      <c r="I6" s="19" t="s">
        <v>188</v>
      </c>
      <c r="J6" s="19" t="s">
        <v>188</v>
      </c>
      <c r="K6" s="19" t="s">
        <v>188</v>
      </c>
    </row>
    <row r="7" spans="1:11" ht="24.75">
      <c r="A7" s="19" t="s">
        <v>316</v>
      </c>
      <c r="C7" s="19" t="s">
        <v>172</v>
      </c>
      <c r="E7" s="19" t="s">
        <v>317</v>
      </c>
      <c r="G7" s="19" t="s">
        <v>318</v>
      </c>
      <c r="I7" s="19" t="s">
        <v>317</v>
      </c>
      <c r="K7" s="19" t="s">
        <v>318</v>
      </c>
    </row>
    <row r="8" spans="1:11">
      <c r="A8" s="1" t="s">
        <v>178</v>
      </c>
      <c r="C8" s="3" t="s">
        <v>179</v>
      </c>
      <c r="D8" s="3"/>
      <c r="E8" s="5">
        <v>1010</v>
      </c>
      <c r="F8" s="3"/>
      <c r="G8" s="8">
        <f>E8/$E$10</f>
        <v>5.8868698812362233E-7</v>
      </c>
      <c r="H8" s="3"/>
      <c r="I8" s="5">
        <v>29890251846</v>
      </c>
      <c r="J8" s="3"/>
      <c r="K8" s="8">
        <f>I8/$I$10</f>
        <v>0.68330469811003791</v>
      </c>
    </row>
    <row r="9" spans="1:11">
      <c r="A9" s="1" t="s">
        <v>182</v>
      </c>
      <c r="C9" s="3" t="s">
        <v>183</v>
      </c>
      <c r="D9" s="3"/>
      <c r="E9" s="5">
        <v>1715681552</v>
      </c>
      <c r="F9" s="3"/>
      <c r="G9" s="8">
        <f>E9/$E$10</f>
        <v>0.99999941131301184</v>
      </c>
      <c r="H9" s="3"/>
      <c r="I9" s="5">
        <v>13853413211</v>
      </c>
      <c r="J9" s="3"/>
      <c r="K9" s="8">
        <f>I9/$I$10</f>
        <v>0.31669530188996209</v>
      </c>
    </row>
    <row r="10" spans="1:11" ht="24.75" thickBot="1">
      <c r="C10" s="3"/>
      <c r="D10" s="3"/>
      <c r="E10" s="7">
        <f>SUM(E8:E9)</f>
        <v>1715682562</v>
      </c>
      <c r="F10" s="3"/>
      <c r="G10" s="9">
        <f>SUM(G8:G9)</f>
        <v>1</v>
      </c>
      <c r="H10" s="3"/>
      <c r="I10" s="7">
        <f>SUM(I8:I9)</f>
        <v>43743665057</v>
      </c>
      <c r="J10" s="3"/>
      <c r="K10" s="9">
        <f>SUM(K8:K9)</f>
        <v>1</v>
      </c>
    </row>
    <row r="11" spans="1:11" ht="24.75" thickTop="1"/>
  </sheetData>
  <mergeCells count="12">
    <mergeCell ref="A2:K2"/>
    <mergeCell ref="A4:K4"/>
    <mergeCell ref="A3:K3"/>
    <mergeCell ref="I7"/>
    <mergeCell ref="K7"/>
    <mergeCell ref="I6:K6"/>
    <mergeCell ref="A7"/>
    <mergeCell ref="C7"/>
    <mergeCell ref="A6:C6"/>
    <mergeCell ref="E7"/>
    <mergeCell ref="G7"/>
    <mergeCell ref="E6:G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1"/>
  <sheetViews>
    <sheetView rightToLeft="1" workbookViewId="0">
      <selection activeCell="E9" sqref="E9"/>
    </sheetView>
  </sheetViews>
  <sheetFormatPr defaultRowHeight="24"/>
  <cols>
    <col min="1" max="1" width="37.42578125" style="1" bestFit="1" customWidth="1"/>
    <col min="2" max="2" width="1" style="1" customWidth="1"/>
    <col min="3" max="3" width="13" style="1" customWidth="1"/>
    <col min="4" max="4" width="1" style="1" customWidth="1"/>
    <col min="5" max="5" width="19.7109375" style="1" bestFit="1" customWidth="1"/>
    <col min="6" max="6" width="1" style="1" customWidth="1"/>
    <col min="7" max="7" width="9.140625" style="1" customWidth="1"/>
    <col min="8" max="16384" width="9.140625" style="1"/>
  </cols>
  <sheetData>
    <row r="2" spans="1:5" ht="24.75">
      <c r="A2" s="20" t="s">
        <v>0</v>
      </c>
      <c r="B2" s="20"/>
      <c r="C2" s="20"/>
      <c r="D2" s="20"/>
      <c r="E2" s="20"/>
    </row>
    <row r="3" spans="1:5" ht="24.75">
      <c r="A3" s="20" t="s">
        <v>185</v>
      </c>
      <c r="B3" s="20"/>
      <c r="C3" s="20"/>
      <c r="D3" s="20"/>
      <c r="E3" s="20"/>
    </row>
    <row r="4" spans="1:5" ht="24.75">
      <c r="A4" s="20" t="s">
        <v>2</v>
      </c>
      <c r="B4" s="20"/>
      <c r="C4" s="20"/>
      <c r="D4" s="20"/>
      <c r="E4" s="20"/>
    </row>
    <row r="5" spans="1:5" ht="27">
      <c r="C5" s="21" t="s">
        <v>187</v>
      </c>
      <c r="E5" s="12" t="s">
        <v>328</v>
      </c>
    </row>
    <row r="6" spans="1:5" ht="27">
      <c r="A6" s="21" t="s">
        <v>319</v>
      </c>
      <c r="C6" s="22"/>
      <c r="E6" s="13" t="s">
        <v>329</v>
      </c>
    </row>
    <row r="7" spans="1:5" ht="24.75">
      <c r="A7" s="22" t="s">
        <v>319</v>
      </c>
      <c r="C7" s="19" t="s">
        <v>175</v>
      </c>
      <c r="E7" s="19" t="s">
        <v>175</v>
      </c>
    </row>
    <row r="8" spans="1:5">
      <c r="A8" s="1" t="s">
        <v>320</v>
      </c>
      <c r="C8" s="5">
        <v>93165</v>
      </c>
      <c r="D8" s="3"/>
      <c r="E8" s="5">
        <v>4705900483</v>
      </c>
    </row>
    <row r="9" spans="1:5">
      <c r="A9" s="1" t="s">
        <v>327</v>
      </c>
      <c r="C9" s="5">
        <v>0</v>
      </c>
      <c r="D9" s="3"/>
      <c r="E9" s="5">
        <v>18190437</v>
      </c>
    </row>
    <row r="10" spans="1:5" ht="24.75" thickBot="1">
      <c r="C10" s="7">
        <f>SUM(C8:C9)</f>
        <v>93165</v>
      </c>
      <c r="E10" s="7">
        <f>SUM(E8:E9)</f>
        <v>4724090920</v>
      </c>
    </row>
    <row r="11" spans="1:5" ht="24.75" thickTop="1"/>
  </sheetData>
  <mergeCells count="7">
    <mergeCell ref="A4:E4"/>
    <mergeCell ref="A3:E3"/>
    <mergeCell ref="A2:E2"/>
    <mergeCell ref="A6:A7"/>
    <mergeCell ref="C7"/>
    <mergeCell ref="E7"/>
    <mergeCell ref="C5:C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99"/>
  <sheetViews>
    <sheetView rightToLeft="1" workbookViewId="0">
      <selection activeCell="K15" sqref="A14:K15"/>
    </sheetView>
  </sheetViews>
  <sheetFormatPr defaultRowHeight="24"/>
  <cols>
    <col min="1" max="1" width="33.140625" style="1" bestFit="1" customWidth="1"/>
    <col min="2" max="2" width="1" style="1" customWidth="1"/>
    <col min="3" max="3" width="15.42578125" style="1" bestFit="1" customWidth="1"/>
    <col min="4" max="4" width="1" style="1" customWidth="1"/>
    <col min="5" max="5" width="20.42578125" style="1" bestFit="1" customWidth="1"/>
    <col min="6" max="6" width="1" style="1" customWidth="1"/>
    <col min="7" max="7" width="22.5703125" style="1" bestFit="1" customWidth="1"/>
    <col min="8" max="8" width="1" style="1" customWidth="1"/>
    <col min="9" max="9" width="14" style="1" bestFit="1" customWidth="1"/>
    <col min="10" max="10" width="1" style="1" customWidth="1"/>
    <col min="11" max="11" width="20.42578125" style="1" bestFit="1" customWidth="1"/>
    <col min="12" max="12" width="1" style="1" customWidth="1"/>
    <col min="13" max="13" width="14" style="1" bestFit="1" customWidth="1"/>
    <col min="14" max="14" width="1" style="1" customWidth="1"/>
    <col min="15" max="15" width="17.5703125" style="1" bestFit="1" customWidth="1"/>
    <col min="16" max="16" width="1.7109375" style="1" customWidth="1"/>
    <col min="17" max="17" width="15.42578125" style="1" bestFit="1" customWidth="1"/>
    <col min="18" max="18" width="1" style="1" customWidth="1"/>
    <col min="19" max="19" width="12.42578125" style="1" bestFit="1" customWidth="1"/>
    <col min="20" max="20" width="1" style="1" customWidth="1"/>
    <col min="21" max="21" width="20.42578125" style="1" bestFit="1" customWidth="1"/>
    <col min="22" max="22" width="1" style="1" customWidth="1"/>
    <col min="23" max="23" width="24" style="1" bestFit="1" customWidth="1"/>
    <col min="24" max="24" width="1" style="1" customWidth="1"/>
    <col min="25" max="25" width="33.42578125" style="1" bestFit="1" customWidth="1"/>
    <col min="26" max="26" width="1" style="1" customWidth="1"/>
    <col min="27" max="27" width="9.140625" style="1" customWidth="1"/>
    <col min="28" max="16384" width="9.140625" style="1"/>
  </cols>
  <sheetData>
    <row r="2" spans="1:25" ht="24.75">
      <c r="A2" s="20" t="s">
        <v>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</row>
    <row r="3" spans="1:25" ht="24.75">
      <c r="A3" s="20" t="s">
        <v>1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</row>
    <row r="4" spans="1:25" ht="24.75">
      <c r="A4" s="20" t="s">
        <v>2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</row>
    <row r="6" spans="1:25" ht="24.75">
      <c r="A6" s="18" t="s">
        <v>3</v>
      </c>
      <c r="C6" s="19" t="s">
        <v>324</v>
      </c>
      <c r="D6" s="19" t="s">
        <v>4</v>
      </c>
      <c r="E6" s="19" t="s">
        <v>4</v>
      </c>
      <c r="F6" s="19" t="s">
        <v>4</v>
      </c>
      <c r="G6" s="19" t="s">
        <v>4</v>
      </c>
      <c r="I6" s="19" t="s">
        <v>5</v>
      </c>
      <c r="J6" s="19" t="s">
        <v>5</v>
      </c>
      <c r="K6" s="19" t="s">
        <v>5</v>
      </c>
      <c r="L6" s="19" t="s">
        <v>5</v>
      </c>
      <c r="M6" s="19" t="s">
        <v>5</v>
      </c>
      <c r="N6" s="19" t="s">
        <v>5</v>
      </c>
      <c r="O6" s="19" t="s">
        <v>5</v>
      </c>
      <c r="Q6" s="19" t="s">
        <v>6</v>
      </c>
      <c r="R6" s="19" t="s">
        <v>6</v>
      </c>
      <c r="S6" s="19" t="s">
        <v>6</v>
      </c>
      <c r="T6" s="19" t="s">
        <v>6</v>
      </c>
      <c r="U6" s="19" t="s">
        <v>6</v>
      </c>
      <c r="V6" s="19" t="s">
        <v>6</v>
      </c>
      <c r="W6" s="19" t="s">
        <v>6</v>
      </c>
      <c r="X6" s="19" t="s">
        <v>6</v>
      </c>
      <c r="Y6" s="19" t="s">
        <v>6</v>
      </c>
    </row>
    <row r="7" spans="1:25" ht="24.75">
      <c r="A7" s="18" t="s">
        <v>3</v>
      </c>
      <c r="C7" s="18" t="s">
        <v>7</v>
      </c>
      <c r="E7" s="18" t="s">
        <v>8</v>
      </c>
      <c r="G7" s="18" t="s">
        <v>9</v>
      </c>
      <c r="I7" s="19" t="s">
        <v>10</v>
      </c>
      <c r="J7" s="19" t="s">
        <v>10</v>
      </c>
      <c r="K7" s="19" t="s">
        <v>10</v>
      </c>
      <c r="M7" s="19" t="s">
        <v>11</v>
      </c>
      <c r="N7" s="19" t="s">
        <v>11</v>
      </c>
      <c r="O7" s="19" t="s">
        <v>11</v>
      </c>
      <c r="Q7" s="18" t="s">
        <v>7</v>
      </c>
      <c r="S7" s="18" t="s">
        <v>12</v>
      </c>
      <c r="U7" s="18" t="s">
        <v>8</v>
      </c>
      <c r="W7" s="18" t="s">
        <v>9</v>
      </c>
      <c r="Y7" s="18" t="s">
        <v>13</v>
      </c>
    </row>
    <row r="8" spans="1:25" ht="24.75">
      <c r="A8" s="19" t="s">
        <v>3</v>
      </c>
      <c r="C8" s="19" t="s">
        <v>7</v>
      </c>
      <c r="E8" s="19" t="s">
        <v>8</v>
      </c>
      <c r="G8" s="19" t="s">
        <v>9</v>
      </c>
      <c r="I8" s="19" t="s">
        <v>7</v>
      </c>
      <c r="K8" s="19" t="s">
        <v>8</v>
      </c>
      <c r="M8" s="19" t="s">
        <v>7</v>
      </c>
      <c r="O8" s="19" t="s">
        <v>14</v>
      </c>
      <c r="Q8" s="19" t="s">
        <v>7</v>
      </c>
      <c r="S8" s="19" t="s">
        <v>12</v>
      </c>
      <c r="U8" s="19" t="s">
        <v>8</v>
      </c>
      <c r="W8" s="19" t="s">
        <v>9</v>
      </c>
      <c r="Y8" s="19" t="s">
        <v>13</v>
      </c>
    </row>
    <row r="9" spans="1:25">
      <c r="A9" s="1" t="s">
        <v>15</v>
      </c>
      <c r="C9" s="6">
        <v>242400000</v>
      </c>
      <c r="D9" s="6"/>
      <c r="E9" s="6">
        <v>184463699405</v>
      </c>
      <c r="F9" s="6"/>
      <c r="G9" s="6">
        <v>464084568720</v>
      </c>
      <c r="H9" s="6"/>
      <c r="I9" s="6">
        <v>0</v>
      </c>
      <c r="J9" s="6"/>
      <c r="K9" s="6">
        <v>0</v>
      </c>
      <c r="L9" s="6"/>
      <c r="M9" s="6">
        <v>0</v>
      </c>
      <c r="N9" s="6"/>
      <c r="O9" s="6">
        <v>0</v>
      </c>
      <c r="P9" s="6"/>
      <c r="Q9" s="6">
        <v>242400000</v>
      </c>
      <c r="R9" s="6"/>
      <c r="S9" s="6">
        <v>2167</v>
      </c>
      <c r="T9" s="6"/>
      <c r="U9" s="6">
        <v>184463699405</v>
      </c>
      <c r="V9" s="6"/>
      <c r="W9" s="6">
        <v>522155379240</v>
      </c>
      <c r="X9" s="6"/>
      <c r="Y9" s="8">
        <v>1.6398726661511483E-2</v>
      </c>
    </row>
    <row r="10" spans="1:25">
      <c r="A10" s="1" t="s">
        <v>16</v>
      </c>
      <c r="C10" s="6">
        <v>75603088</v>
      </c>
      <c r="D10" s="6"/>
      <c r="E10" s="6">
        <v>100769730530</v>
      </c>
      <c r="F10" s="6"/>
      <c r="G10" s="6">
        <v>146849449769.98599</v>
      </c>
      <c r="H10" s="6"/>
      <c r="I10" s="6">
        <v>0</v>
      </c>
      <c r="J10" s="6"/>
      <c r="K10" s="6">
        <v>0</v>
      </c>
      <c r="L10" s="6"/>
      <c r="M10" s="6">
        <v>0</v>
      </c>
      <c r="N10" s="6"/>
      <c r="O10" s="6">
        <v>0</v>
      </c>
      <c r="P10" s="6"/>
      <c r="Q10" s="6">
        <v>75603088</v>
      </c>
      <c r="R10" s="6"/>
      <c r="S10" s="6">
        <v>2144</v>
      </c>
      <c r="T10" s="6"/>
      <c r="U10" s="6">
        <v>100769730530</v>
      </c>
      <c r="V10" s="6"/>
      <c r="W10" s="6">
        <v>161128567199.00201</v>
      </c>
      <c r="X10" s="6"/>
      <c r="Y10" s="8">
        <v>5.060377496643443E-3</v>
      </c>
    </row>
    <row r="11" spans="1:25">
      <c r="A11" s="1" t="s">
        <v>17</v>
      </c>
      <c r="C11" s="6">
        <v>12000000</v>
      </c>
      <c r="D11" s="6"/>
      <c r="E11" s="6">
        <v>39720826740</v>
      </c>
      <c r="F11" s="6"/>
      <c r="G11" s="6">
        <v>36680445000</v>
      </c>
      <c r="H11" s="6"/>
      <c r="I11" s="6">
        <v>0</v>
      </c>
      <c r="J11" s="6"/>
      <c r="K11" s="6">
        <v>0</v>
      </c>
      <c r="L11" s="6"/>
      <c r="M11" s="6">
        <v>0</v>
      </c>
      <c r="N11" s="6"/>
      <c r="O11" s="6">
        <v>0</v>
      </c>
      <c r="P11" s="6"/>
      <c r="Q11" s="6">
        <v>12000000</v>
      </c>
      <c r="R11" s="6"/>
      <c r="S11" s="6">
        <v>3189</v>
      </c>
      <c r="T11" s="6"/>
      <c r="U11" s="6">
        <v>39720826740</v>
      </c>
      <c r="V11" s="6"/>
      <c r="W11" s="6">
        <v>38040305400</v>
      </c>
      <c r="X11" s="6"/>
      <c r="Y11" s="8">
        <v>1.19468762589975E-3</v>
      </c>
    </row>
    <row r="12" spans="1:25">
      <c r="A12" s="1" t="s">
        <v>18</v>
      </c>
      <c r="C12" s="6">
        <v>34810438</v>
      </c>
      <c r="D12" s="6"/>
      <c r="E12" s="6">
        <v>143880464315</v>
      </c>
      <c r="F12" s="6"/>
      <c r="G12" s="6">
        <v>139693586263.67401</v>
      </c>
      <c r="H12" s="6"/>
      <c r="I12" s="6">
        <v>0</v>
      </c>
      <c r="J12" s="6"/>
      <c r="K12" s="6">
        <v>0</v>
      </c>
      <c r="L12" s="6"/>
      <c r="M12" s="6">
        <v>0</v>
      </c>
      <c r="N12" s="6"/>
      <c r="O12" s="6">
        <v>0</v>
      </c>
      <c r="P12" s="6"/>
      <c r="Q12" s="6">
        <v>34810438</v>
      </c>
      <c r="R12" s="6"/>
      <c r="S12" s="6">
        <v>4095</v>
      </c>
      <c r="T12" s="6"/>
      <c r="U12" s="6">
        <v>143880464315</v>
      </c>
      <c r="V12" s="6"/>
      <c r="W12" s="6">
        <v>141700578585.521</v>
      </c>
      <c r="X12" s="6"/>
      <c r="Y12" s="8">
        <v>4.4502252555248161E-3</v>
      </c>
    </row>
    <row r="13" spans="1:25">
      <c r="A13" s="1" t="s">
        <v>19</v>
      </c>
      <c r="C13" s="6">
        <v>19277906</v>
      </c>
      <c r="D13" s="6"/>
      <c r="E13" s="6">
        <v>116562462362</v>
      </c>
      <c r="F13" s="6"/>
      <c r="G13" s="6">
        <v>144682178567.715</v>
      </c>
      <c r="H13" s="6"/>
      <c r="I13" s="6">
        <v>0</v>
      </c>
      <c r="J13" s="6"/>
      <c r="K13" s="6">
        <v>0</v>
      </c>
      <c r="L13" s="6"/>
      <c r="M13" s="6">
        <v>0</v>
      </c>
      <c r="N13" s="6"/>
      <c r="O13" s="6">
        <v>0</v>
      </c>
      <c r="P13" s="6"/>
      <c r="Q13" s="6">
        <v>19277906</v>
      </c>
      <c r="R13" s="6"/>
      <c r="S13" s="6">
        <v>8990</v>
      </c>
      <c r="T13" s="6"/>
      <c r="U13" s="6">
        <v>116562462362</v>
      </c>
      <c r="V13" s="6"/>
      <c r="W13" s="6">
        <v>172277190109.10699</v>
      </c>
      <c r="X13" s="6"/>
      <c r="Y13" s="8">
        <v>5.4105093290899011E-3</v>
      </c>
    </row>
    <row r="14" spans="1:25">
      <c r="A14" s="1" t="s">
        <v>20</v>
      </c>
      <c r="C14" s="6">
        <v>8105669</v>
      </c>
      <c r="D14" s="6"/>
      <c r="E14" s="6">
        <v>237569461653</v>
      </c>
      <c r="F14" s="6"/>
      <c r="G14" s="6">
        <v>305376986212.15503</v>
      </c>
      <c r="H14" s="6"/>
      <c r="I14" s="6">
        <v>40000</v>
      </c>
      <c r="J14" s="6"/>
      <c r="K14" s="6">
        <v>1530619092</v>
      </c>
      <c r="L14" s="6"/>
      <c r="M14" s="6">
        <v>0</v>
      </c>
      <c r="N14" s="6"/>
      <c r="O14" s="6">
        <v>0</v>
      </c>
      <c r="P14" s="6"/>
      <c r="Q14" s="6">
        <v>8145669</v>
      </c>
      <c r="R14" s="6"/>
      <c r="S14" s="6">
        <v>47210</v>
      </c>
      <c r="T14" s="6"/>
      <c r="U14" s="6">
        <v>239100080745</v>
      </c>
      <c r="V14" s="6"/>
      <c r="W14" s="6">
        <v>382268919140.73499</v>
      </c>
      <c r="X14" s="6"/>
      <c r="Y14" s="8">
        <v>1.2005475315229939E-2</v>
      </c>
    </row>
    <row r="15" spans="1:25">
      <c r="A15" s="1" t="s">
        <v>21</v>
      </c>
      <c r="C15" s="6">
        <v>17537736</v>
      </c>
      <c r="D15" s="6"/>
      <c r="E15" s="6">
        <v>82947232654</v>
      </c>
      <c r="F15" s="6"/>
      <c r="G15" s="6">
        <v>90304941918.744003</v>
      </c>
      <c r="H15" s="6"/>
      <c r="I15" s="6">
        <v>410000</v>
      </c>
      <c r="J15" s="6"/>
      <c r="K15" s="6">
        <v>2224433338</v>
      </c>
      <c r="L15" s="6"/>
      <c r="M15" s="6">
        <v>0</v>
      </c>
      <c r="N15" s="6"/>
      <c r="O15" s="6">
        <v>0</v>
      </c>
      <c r="P15" s="6"/>
      <c r="Q15" s="6">
        <v>17947736</v>
      </c>
      <c r="R15" s="6"/>
      <c r="S15" s="6">
        <v>5910</v>
      </c>
      <c r="T15" s="6"/>
      <c r="U15" s="6">
        <v>85171665992</v>
      </c>
      <c r="V15" s="6"/>
      <c r="W15" s="6">
        <v>105439996597.42799</v>
      </c>
      <c r="X15" s="6"/>
      <c r="Y15" s="8">
        <v>3.3114313327741837E-3</v>
      </c>
    </row>
    <row r="16" spans="1:25">
      <c r="A16" s="1" t="s">
        <v>22</v>
      </c>
      <c r="C16" s="6">
        <v>5456359</v>
      </c>
      <c r="D16" s="6"/>
      <c r="E16" s="6">
        <v>403147331748</v>
      </c>
      <c r="F16" s="6"/>
      <c r="G16" s="6">
        <v>679342681409.73804</v>
      </c>
      <c r="H16" s="6"/>
      <c r="I16" s="6">
        <v>52954430</v>
      </c>
      <c r="J16" s="6"/>
      <c r="K16" s="6">
        <v>0</v>
      </c>
      <c r="L16" s="6"/>
      <c r="M16" s="6">
        <v>0</v>
      </c>
      <c r="N16" s="6"/>
      <c r="O16" s="6">
        <v>0</v>
      </c>
      <c r="P16" s="6"/>
      <c r="Q16" s="6">
        <v>58410789</v>
      </c>
      <c r="R16" s="6"/>
      <c r="S16" s="6">
        <v>13279</v>
      </c>
      <c r="T16" s="6"/>
      <c r="U16" s="6">
        <v>403147331748</v>
      </c>
      <c r="V16" s="6"/>
      <c r="W16" s="6">
        <v>771021827771.57104</v>
      </c>
      <c r="X16" s="6"/>
      <c r="Y16" s="8">
        <v>2.4214585746656601E-2</v>
      </c>
    </row>
    <row r="17" spans="1:25">
      <c r="A17" s="1" t="s">
        <v>23</v>
      </c>
      <c r="C17" s="6">
        <v>1200000</v>
      </c>
      <c r="D17" s="6"/>
      <c r="E17" s="6">
        <v>100889918400</v>
      </c>
      <c r="F17" s="6"/>
      <c r="G17" s="6">
        <v>100558098000</v>
      </c>
      <c r="H17" s="6"/>
      <c r="I17" s="6">
        <v>0</v>
      </c>
      <c r="J17" s="6"/>
      <c r="K17" s="6">
        <v>0</v>
      </c>
      <c r="L17" s="6"/>
      <c r="M17" s="6">
        <v>0</v>
      </c>
      <c r="N17" s="6"/>
      <c r="O17" s="6">
        <v>0</v>
      </c>
      <c r="P17" s="6"/>
      <c r="Q17" s="6">
        <v>1200000</v>
      </c>
      <c r="R17" s="6"/>
      <c r="S17" s="6">
        <v>101300</v>
      </c>
      <c r="T17" s="6"/>
      <c r="U17" s="6">
        <v>100889918400</v>
      </c>
      <c r="V17" s="6"/>
      <c r="W17" s="6">
        <v>120836718000</v>
      </c>
      <c r="X17" s="6"/>
      <c r="Y17" s="8">
        <v>3.7949782534852515E-3</v>
      </c>
    </row>
    <row r="18" spans="1:25">
      <c r="A18" s="1" t="s">
        <v>24</v>
      </c>
      <c r="C18" s="6">
        <v>1430000</v>
      </c>
      <c r="D18" s="6"/>
      <c r="E18" s="6">
        <v>59299879261</v>
      </c>
      <c r="F18" s="6"/>
      <c r="G18" s="6">
        <v>99930852450</v>
      </c>
      <c r="H18" s="6"/>
      <c r="I18" s="6">
        <v>0</v>
      </c>
      <c r="J18" s="6"/>
      <c r="K18" s="6">
        <v>0</v>
      </c>
      <c r="L18" s="6"/>
      <c r="M18" s="6">
        <v>0</v>
      </c>
      <c r="N18" s="6"/>
      <c r="O18" s="6">
        <v>0</v>
      </c>
      <c r="P18" s="6"/>
      <c r="Q18" s="6">
        <v>1430000</v>
      </c>
      <c r="R18" s="6"/>
      <c r="S18" s="6">
        <v>84080</v>
      </c>
      <c r="T18" s="6"/>
      <c r="U18" s="6">
        <v>59299879261</v>
      </c>
      <c r="V18" s="6"/>
      <c r="W18" s="6">
        <v>119519005320</v>
      </c>
      <c r="X18" s="6"/>
      <c r="Y18" s="8">
        <v>3.7535943840148662E-3</v>
      </c>
    </row>
    <row r="19" spans="1:25">
      <c r="A19" s="1" t="s">
        <v>25</v>
      </c>
      <c r="C19" s="6">
        <v>185897167</v>
      </c>
      <c r="D19" s="6"/>
      <c r="E19" s="6">
        <v>144280881091</v>
      </c>
      <c r="F19" s="6"/>
      <c r="G19" s="6">
        <v>412453688007.37299</v>
      </c>
      <c r="H19" s="6"/>
      <c r="I19" s="6">
        <v>0</v>
      </c>
      <c r="J19" s="6"/>
      <c r="K19" s="6">
        <v>0</v>
      </c>
      <c r="L19" s="6"/>
      <c r="M19" s="6">
        <v>0</v>
      </c>
      <c r="N19" s="6"/>
      <c r="O19" s="6">
        <v>0</v>
      </c>
      <c r="P19" s="6"/>
      <c r="Q19" s="6">
        <v>185897167</v>
      </c>
      <c r="R19" s="6"/>
      <c r="S19" s="6">
        <v>2232</v>
      </c>
      <c r="T19" s="6"/>
      <c r="U19" s="6">
        <v>144280881091</v>
      </c>
      <c r="V19" s="6"/>
      <c r="W19" s="6">
        <v>412453688007.37299</v>
      </c>
      <c r="X19" s="6"/>
      <c r="Y19" s="8">
        <v>1.2953453242231978E-2</v>
      </c>
    </row>
    <row r="20" spans="1:25">
      <c r="A20" s="1" t="s">
        <v>26</v>
      </c>
      <c r="C20" s="6">
        <v>8632876</v>
      </c>
      <c r="D20" s="6"/>
      <c r="E20" s="6">
        <v>225613623333</v>
      </c>
      <c r="F20" s="6"/>
      <c r="G20" s="6">
        <v>1351416255870.74</v>
      </c>
      <c r="H20" s="6"/>
      <c r="I20" s="6">
        <v>60000</v>
      </c>
      <c r="J20" s="6"/>
      <c r="K20" s="6">
        <v>10164523920</v>
      </c>
      <c r="L20" s="6"/>
      <c r="M20" s="6">
        <v>0</v>
      </c>
      <c r="N20" s="6"/>
      <c r="O20" s="6">
        <v>0</v>
      </c>
      <c r="P20" s="6"/>
      <c r="Q20" s="6">
        <v>8692876</v>
      </c>
      <c r="R20" s="6"/>
      <c r="S20" s="6">
        <v>180050</v>
      </c>
      <c r="T20" s="6"/>
      <c r="U20" s="6">
        <v>235778147253</v>
      </c>
      <c r="V20" s="6"/>
      <c r="W20" s="6">
        <v>1555839667473.3899</v>
      </c>
      <c r="X20" s="6"/>
      <c r="Y20" s="8">
        <v>4.8862446793459254E-2</v>
      </c>
    </row>
    <row r="21" spans="1:25">
      <c r="A21" s="1" t="s">
        <v>27</v>
      </c>
      <c r="C21" s="6">
        <v>23864695</v>
      </c>
      <c r="D21" s="6"/>
      <c r="E21" s="6">
        <v>251898132995</v>
      </c>
      <c r="F21" s="6"/>
      <c r="G21" s="6">
        <v>252172301688.293</v>
      </c>
      <c r="H21" s="6"/>
      <c r="I21" s="6">
        <v>0</v>
      </c>
      <c r="J21" s="6"/>
      <c r="K21" s="6">
        <v>0</v>
      </c>
      <c r="L21" s="6"/>
      <c r="M21" s="6">
        <v>0</v>
      </c>
      <c r="N21" s="6"/>
      <c r="O21" s="6">
        <v>0</v>
      </c>
      <c r="P21" s="6"/>
      <c r="Q21" s="6">
        <v>23864695</v>
      </c>
      <c r="R21" s="6"/>
      <c r="S21" s="6">
        <v>13010</v>
      </c>
      <c r="T21" s="6"/>
      <c r="U21" s="6">
        <v>251898132995</v>
      </c>
      <c r="V21" s="6"/>
      <c r="W21" s="6">
        <v>308632327842.39801</v>
      </c>
      <c r="X21" s="6"/>
      <c r="Y21" s="8">
        <v>9.6928565412082047E-3</v>
      </c>
    </row>
    <row r="22" spans="1:25">
      <c r="A22" s="1" t="s">
        <v>28</v>
      </c>
      <c r="C22" s="6">
        <v>243478</v>
      </c>
      <c r="D22" s="6"/>
      <c r="E22" s="6">
        <v>8830361245</v>
      </c>
      <c r="F22" s="6"/>
      <c r="G22" s="6">
        <v>10245100518.747</v>
      </c>
      <c r="H22" s="6"/>
      <c r="I22" s="6">
        <v>0</v>
      </c>
      <c r="J22" s="6"/>
      <c r="K22" s="6">
        <v>0</v>
      </c>
      <c r="L22" s="6"/>
      <c r="M22" s="6">
        <v>0</v>
      </c>
      <c r="N22" s="6"/>
      <c r="O22" s="6">
        <v>0</v>
      </c>
      <c r="P22" s="6"/>
      <c r="Q22" s="6">
        <v>243478</v>
      </c>
      <c r="R22" s="6"/>
      <c r="S22" s="6">
        <v>48920</v>
      </c>
      <c r="T22" s="6"/>
      <c r="U22" s="6">
        <v>8830361245</v>
      </c>
      <c r="V22" s="6"/>
      <c r="W22" s="6">
        <v>11840073644.628</v>
      </c>
      <c r="X22" s="6"/>
      <c r="Y22" s="8">
        <v>3.7184742141893601E-4</v>
      </c>
    </row>
    <row r="23" spans="1:25">
      <c r="A23" s="1" t="s">
        <v>29</v>
      </c>
      <c r="C23" s="6">
        <v>2457297</v>
      </c>
      <c r="D23" s="6"/>
      <c r="E23" s="6">
        <v>266910297547</v>
      </c>
      <c r="F23" s="6"/>
      <c r="G23" s="6">
        <v>447253990769.83502</v>
      </c>
      <c r="H23" s="6"/>
      <c r="I23" s="6">
        <v>0</v>
      </c>
      <c r="J23" s="6"/>
      <c r="K23" s="6">
        <v>0</v>
      </c>
      <c r="L23" s="6"/>
      <c r="M23" s="6">
        <v>0</v>
      </c>
      <c r="N23" s="6"/>
      <c r="O23" s="6">
        <v>0</v>
      </c>
      <c r="P23" s="6"/>
      <c r="Q23" s="6">
        <v>2457297</v>
      </c>
      <c r="R23" s="6"/>
      <c r="S23" s="6">
        <v>186700</v>
      </c>
      <c r="T23" s="6"/>
      <c r="U23" s="6">
        <v>266910297547</v>
      </c>
      <c r="V23" s="6"/>
      <c r="W23" s="6">
        <v>456047624668.09497</v>
      </c>
      <c r="X23" s="6"/>
      <c r="Y23" s="8">
        <v>1.4322557305545361E-2</v>
      </c>
    </row>
    <row r="24" spans="1:25">
      <c r="A24" s="1" t="s">
        <v>30</v>
      </c>
      <c r="C24" s="6">
        <v>4900000</v>
      </c>
      <c r="D24" s="6"/>
      <c r="E24" s="6">
        <v>338697800000</v>
      </c>
      <c r="F24" s="6"/>
      <c r="G24" s="6">
        <v>390300809850</v>
      </c>
      <c r="H24" s="6"/>
      <c r="I24" s="6">
        <v>0</v>
      </c>
      <c r="J24" s="6"/>
      <c r="K24" s="6">
        <v>0</v>
      </c>
      <c r="L24" s="6"/>
      <c r="M24" s="6">
        <v>0</v>
      </c>
      <c r="N24" s="6"/>
      <c r="O24" s="6">
        <v>0</v>
      </c>
      <c r="P24" s="6"/>
      <c r="Q24" s="6">
        <v>4900000</v>
      </c>
      <c r="R24" s="6"/>
      <c r="S24" s="6">
        <v>98540</v>
      </c>
      <c r="T24" s="6"/>
      <c r="U24" s="6">
        <v>338697800000</v>
      </c>
      <c r="V24" s="6"/>
      <c r="W24" s="6">
        <v>479973066300</v>
      </c>
      <c r="X24" s="6"/>
      <c r="Y24" s="8">
        <v>1.5073955822493747E-2</v>
      </c>
    </row>
    <row r="25" spans="1:25">
      <c r="A25" s="1" t="s">
        <v>31</v>
      </c>
      <c r="C25" s="6">
        <v>4889254</v>
      </c>
      <c r="D25" s="6"/>
      <c r="E25" s="6">
        <v>81925740336</v>
      </c>
      <c r="F25" s="6"/>
      <c r="G25" s="6">
        <v>472359236012.25299</v>
      </c>
      <c r="H25" s="6"/>
      <c r="I25" s="6">
        <v>0</v>
      </c>
      <c r="J25" s="6"/>
      <c r="K25" s="6">
        <v>0</v>
      </c>
      <c r="L25" s="6"/>
      <c r="M25" s="6">
        <v>0</v>
      </c>
      <c r="N25" s="6"/>
      <c r="O25" s="6">
        <v>0</v>
      </c>
      <c r="P25" s="6"/>
      <c r="Q25" s="6">
        <v>4889254</v>
      </c>
      <c r="R25" s="6"/>
      <c r="S25" s="6">
        <v>126440</v>
      </c>
      <c r="T25" s="6"/>
      <c r="U25" s="6">
        <v>81925740336</v>
      </c>
      <c r="V25" s="6"/>
      <c r="W25" s="6">
        <v>614519001969.22803</v>
      </c>
      <c r="X25" s="6"/>
      <c r="Y25" s="8">
        <v>1.9299483529722158E-2</v>
      </c>
    </row>
    <row r="26" spans="1:25">
      <c r="A26" s="1" t="s">
        <v>32</v>
      </c>
      <c r="C26" s="6">
        <v>2339163</v>
      </c>
      <c r="D26" s="6"/>
      <c r="E26" s="6">
        <v>105052851818</v>
      </c>
      <c r="F26" s="6"/>
      <c r="G26" s="6">
        <v>110728165954.743</v>
      </c>
      <c r="H26" s="6"/>
      <c r="I26" s="6">
        <v>0</v>
      </c>
      <c r="J26" s="6"/>
      <c r="K26" s="6">
        <v>0</v>
      </c>
      <c r="L26" s="6"/>
      <c r="M26" s="6">
        <v>0</v>
      </c>
      <c r="N26" s="6"/>
      <c r="O26" s="6">
        <v>0</v>
      </c>
      <c r="P26" s="6"/>
      <c r="Q26" s="6">
        <v>2339163</v>
      </c>
      <c r="R26" s="6"/>
      <c r="S26" s="6">
        <v>51040</v>
      </c>
      <c r="T26" s="6"/>
      <c r="U26" s="6">
        <v>105052851818</v>
      </c>
      <c r="V26" s="6"/>
      <c r="W26" s="6">
        <v>118680503786.856</v>
      </c>
      <c r="X26" s="6"/>
      <c r="Y26" s="8">
        <v>3.7272605416492082E-3</v>
      </c>
    </row>
    <row r="27" spans="1:25">
      <c r="A27" s="1" t="s">
        <v>33</v>
      </c>
      <c r="C27" s="6">
        <v>10520888</v>
      </c>
      <c r="D27" s="6"/>
      <c r="E27" s="6">
        <v>122178159360</v>
      </c>
      <c r="F27" s="6"/>
      <c r="G27" s="6">
        <v>656048451179.77197</v>
      </c>
      <c r="H27" s="6"/>
      <c r="I27" s="6">
        <v>20000</v>
      </c>
      <c r="J27" s="6"/>
      <c r="K27" s="6">
        <v>1389288064</v>
      </c>
      <c r="L27" s="6"/>
      <c r="M27" s="6">
        <v>0</v>
      </c>
      <c r="N27" s="6"/>
      <c r="O27" s="6">
        <v>0</v>
      </c>
      <c r="P27" s="6"/>
      <c r="Q27" s="6">
        <v>10540888</v>
      </c>
      <c r="R27" s="6"/>
      <c r="S27" s="6">
        <v>75060</v>
      </c>
      <c r="T27" s="6"/>
      <c r="U27" s="6">
        <v>123567447424</v>
      </c>
      <c r="V27" s="6"/>
      <c r="W27" s="6">
        <v>786491418912.98401</v>
      </c>
      <c r="X27" s="6"/>
      <c r="Y27" s="8">
        <v>2.4700421202498511E-2</v>
      </c>
    </row>
    <row r="28" spans="1:25">
      <c r="A28" s="1" t="s">
        <v>34</v>
      </c>
      <c r="C28" s="6">
        <v>8769709</v>
      </c>
      <c r="D28" s="6"/>
      <c r="E28" s="6">
        <v>156481457130</v>
      </c>
      <c r="F28" s="6"/>
      <c r="G28" s="6">
        <v>234937412787.577</v>
      </c>
      <c r="H28" s="6"/>
      <c r="I28" s="6">
        <v>0</v>
      </c>
      <c r="J28" s="6"/>
      <c r="K28" s="6">
        <v>0</v>
      </c>
      <c r="L28" s="6"/>
      <c r="M28" s="6">
        <v>0</v>
      </c>
      <c r="N28" s="6"/>
      <c r="O28" s="6">
        <v>0</v>
      </c>
      <c r="P28" s="6"/>
      <c r="Q28" s="6">
        <v>8769709</v>
      </c>
      <c r="R28" s="6"/>
      <c r="S28" s="6">
        <v>33400</v>
      </c>
      <c r="T28" s="6"/>
      <c r="U28" s="6">
        <v>156481457130</v>
      </c>
      <c r="V28" s="6"/>
      <c r="W28" s="6">
        <v>291165476330.42999</v>
      </c>
      <c r="X28" s="6"/>
      <c r="Y28" s="8">
        <v>9.1442954519805521E-3</v>
      </c>
    </row>
    <row r="29" spans="1:25">
      <c r="A29" s="1" t="s">
        <v>35</v>
      </c>
      <c r="C29" s="6">
        <v>3872716</v>
      </c>
      <c r="D29" s="6"/>
      <c r="E29" s="6">
        <v>184109576462</v>
      </c>
      <c r="F29" s="6"/>
      <c r="G29" s="6">
        <v>500650017840.98999</v>
      </c>
      <c r="H29" s="6"/>
      <c r="I29" s="6">
        <v>0</v>
      </c>
      <c r="J29" s="6"/>
      <c r="K29" s="6">
        <v>0</v>
      </c>
      <c r="L29" s="6"/>
      <c r="M29" s="6">
        <v>0</v>
      </c>
      <c r="N29" s="6"/>
      <c r="O29" s="6">
        <v>0</v>
      </c>
      <c r="P29" s="6"/>
      <c r="Q29" s="6">
        <v>3872716</v>
      </c>
      <c r="R29" s="6"/>
      <c r="S29" s="6">
        <v>163530</v>
      </c>
      <c r="T29" s="6"/>
      <c r="U29" s="6">
        <v>184109576462</v>
      </c>
      <c r="V29" s="6"/>
      <c r="W29" s="6">
        <v>629537081257.49402</v>
      </c>
      <c r="X29" s="6"/>
      <c r="Y29" s="8">
        <v>1.9771138877958998E-2</v>
      </c>
    </row>
    <row r="30" spans="1:25">
      <c r="A30" s="1" t="s">
        <v>36</v>
      </c>
      <c r="C30" s="6">
        <v>4950000</v>
      </c>
      <c r="D30" s="6"/>
      <c r="E30" s="6">
        <v>107538453726</v>
      </c>
      <c r="F30" s="6"/>
      <c r="G30" s="6">
        <v>376667911125</v>
      </c>
      <c r="H30" s="6"/>
      <c r="I30" s="6">
        <v>0</v>
      </c>
      <c r="J30" s="6"/>
      <c r="K30" s="6">
        <v>0</v>
      </c>
      <c r="L30" s="6"/>
      <c r="M30" s="6">
        <v>0</v>
      </c>
      <c r="N30" s="6"/>
      <c r="O30" s="6">
        <v>0</v>
      </c>
      <c r="P30" s="6"/>
      <c r="Q30" s="6">
        <v>4950000</v>
      </c>
      <c r="R30" s="6"/>
      <c r="S30" s="6">
        <v>89800</v>
      </c>
      <c r="T30" s="6"/>
      <c r="U30" s="6">
        <v>107538453726</v>
      </c>
      <c r="V30" s="6"/>
      <c r="W30" s="6">
        <v>441865165500</v>
      </c>
      <c r="X30" s="6"/>
      <c r="Y30" s="8">
        <v>1.3877145306488394E-2</v>
      </c>
    </row>
    <row r="31" spans="1:25">
      <c r="A31" s="1" t="s">
        <v>37</v>
      </c>
      <c r="C31" s="6">
        <v>16999923</v>
      </c>
      <c r="D31" s="6"/>
      <c r="E31" s="6">
        <v>29547424280</v>
      </c>
      <c r="F31" s="6"/>
      <c r="G31" s="6">
        <v>95309082303.966003</v>
      </c>
      <c r="H31" s="6"/>
      <c r="I31" s="6">
        <v>0</v>
      </c>
      <c r="J31" s="6"/>
      <c r="K31" s="6">
        <v>0</v>
      </c>
      <c r="L31" s="6"/>
      <c r="M31" s="6">
        <v>0</v>
      </c>
      <c r="N31" s="6"/>
      <c r="O31" s="6">
        <v>0</v>
      </c>
      <c r="P31" s="6"/>
      <c r="Q31" s="6">
        <v>16999923</v>
      </c>
      <c r="R31" s="6"/>
      <c r="S31" s="6">
        <v>6960</v>
      </c>
      <c r="T31" s="6"/>
      <c r="U31" s="6">
        <v>29547424280</v>
      </c>
      <c r="V31" s="6"/>
      <c r="W31" s="6">
        <v>117615463268.724</v>
      </c>
      <c r="X31" s="6"/>
      <c r="Y31" s="8">
        <v>3.6938120528761877E-3</v>
      </c>
    </row>
    <row r="32" spans="1:25">
      <c r="A32" s="1" t="s">
        <v>38</v>
      </c>
      <c r="C32" s="6">
        <v>12226369</v>
      </c>
      <c r="D32" s="6"/>
      <c r="E32" s="6">
        <v>32204250207</v>
      </c>
      <c r="F32" s="6"/>
      <c r="G32" s="6">
        <v>48833253615.680099</v>
      </c>
      <c r="H32" s="6"/>
      <c r="I32" s="6">
        <v>0</v>
      </c>
      <c r="J32" s="6"/>
      <c r="K32" s="6">
        <v>0</v>
      </c>
      <c r="L32" s="6"/>
      <c r="M32" s="6">
        <v>0</v>
      </c>
      <c r="N32" s="6"/>
      <c r="O32" s="6">
        <v>0</v>
      </c>
      <c r="P32" s="6"/>
      <c r="Q32" s="6">
        <v>12226369</v>
      </c>
      <c r="R32" s="6"/>
      <c r="S32" s="6">
        <v>5046</v>
      </c>
      <c r="T32" s="6"/>
      <c r="U32" s="6">
        <v>32204250207</v>
      </c>
      <c r="V32" s="6"/>
      <c r="W32" s="6">
        <v>61327177139.054703</v>
      </c>
      <c r="X32" s="6"/>
      <c r="Y32" s="8">
        <v>1.9260313209628092E-3</v>
      </c>
    </row>
    <row r="33" spans="1:25">
      <c r="A33" s="1" t="s">
        <v>39</v>
      </c>
      <c r="C33" s="6">
        <v>36000002</v>
      </c>
      <c r="D33" s="6"/>
      <c r="E33" s="6">
        <v>214787185424</v>
      </c>
      <c r="F33" s="6"/>
      <c r="G33" s="6">
        <v>206126219451.45599</v>
      </c>
      <c r="H33" s="6"/>
      <c r="I33" s="6">
        <v>0</v>
      </c>
      <c r="J33" s="6"/>
      <c r="K33" s="6">
        <v>0</v>
      </c>
      <c r="L33" s="6"/>
      <c r="M33" s="6">
        <v>0</v>
      </c>
      <c r="N33" s="6"/>
      <c r="O33" s="6">
        <v>0</v>
      </c>
      <c r="P33" s="6"/>
      <c r="Q33" s="6">
        <v>36000002</v>
      </c>
      <c r="R33" s="6"/>
      <c r="S33" s="6">
        <v>5550</v>
      </c>
      <c r="T33" s="6"/>
      <c r="U33" s="6">
        <v>214787185424</v>
      </c>
      <c r="V33" s="6"/>
      <c r="W33" s="6">
        <v>198611201033.95499</v>
      </c>
      <c r="X33" s="6"/>
      <c r="Y33" s="8">
        <v>6.2375509803439611E-3</v>
      </c>
    </row>
    <row r="34" spans="1:25">
      <c r="A34" s="1" t="s">
        <v>40</v>
      </c>
      <c r="C34" s="6">
        <v>10593117</v>
      </c>
      <c r="D34" s="6"/>
      <c r="E34" s="6">
        <v>79568040205</v>
      </c>
      <c r="F34" s="6"/>
      <c r="G34" s="6">
        <v>152159770933.133</v>
      </c>
      <c r="H34" s="6"/>
      <c r="I34" s="6">
        <v>0</v>
      </c>
      <c r="J34" s="6"/>
      <c r="K34" s="6">
        <v>0</v>
      </c>
      <c r="L34" s="6"/>
      <c r="M34" s="6">
        <v>0</v>
      </c>
      <c r="N34" s="6"/>
      <c r="O34" s="6">
        <v>0</v>
      </c>
      <c r="P34" s="6"/>
      <c r="Q34" s="6">
        <v>10593117</v>
      </c>
      <c r="R34" s="6"/>
      <c r="S34" s="6">
        <v>16810</v>
      </c>
      <c r="T34" s="6"/>
      <c r="U34" s="6">
        <v>79568040205</v>
      </c>
      <c r="V34" s="6"/>
      <c r="W34" s="6">
        <v>177010778504.21899</v>
      </c>
      <c r="X34" s="6"/>
      <c r="Y34" s="8">
        <v>5.5591716340392967E-3</v>
      </c>
    </row>
    <row r="35" spans="1:25">
      <c r="A35" s="1" t="s">
        <v>41</v>
      </c>
      <c r="C35" s="6">
        <v>225100</v>
      </c>
      <c r="D35" s="6"/>
      <c r="E35" s="6">
        <v>225100</v>
      </c>
      <c r="F35" s="6"/>
      <c r="G35" s="6">
        <v>270513909805.75</v>
      </c>
      <c r="H35" s="6"/>
      <c r="I35" s="6">
        <v>0</v>
      </c>
      <c r="J35" s="6"/>
      <c r="K35" s="6">
        <v>0</v>
      </c>
      <c r="L35" s="6"/>
      <c r="M35" s="6">
        <v>0</v>
      </c>
      <c r="N35" s="6"/>
      <c r="O35" s="6">
        <v>0</v>
      </c>
      <c r="P35" s="6"/>
      <c r="Q35" s="6">
        <v>225100</v>
      </c>
      <c r="R35" s="6"/>
      <c r="S35" s="6">
        <v>1321347</v>
      </c>
      <c r="T35" s="6"/>
      <c r="U35" s="6">
        <v>225100</v>
      </c>
      <c r="V35" s="6"/>
      <c r="W35" s="6">
        <v>297063415687.875</v>
      </c>
      <c r="X35" s="6"/>
      <c r="Y35" s="8">
        <v>9.3295251733130913E-3</v>
      </c>
    </row>
    <row r="36" spans="1:25">
      <c r="A36" s="1" t="s">
        <v>42</v>
      </c>
      <c r="C36" s="6">
        <v>21400</v>
      </c>
      <c r="D36" s="6"/>
      <c r="E36" s="6">
        <v>14836930661</v>
      </c>
      <c r="F36" s="6"/>
      <c r="G36" s="6">
        <v>25746580295.25</v>
      </c>
      <c r="H36" s="6"/>
      <c r="I36" s="6">
        <v>0</v>
      </c>
      <c r="J36" s="6"/>
      <c r="K36" s="6">
        <v>0</v>
      </c>
      <c r="L36" s="6"/>
      <c r="M36" s="6">
        <v>0</v>
      </c>
      <c r="N36" s="6"/>
      <c r="O36" s="6">
        <v>0</v>
      </c>
      <c r="P36" s="6"/>
      <c r="Q36" s="6">
        <v>21400</v>
      </c>
      <c r="R36" s="6"/>
      <c r="S36" s="6">
        <v>1320984</v>
      </c>
      <c r="T36" s="6"/>
      <c r="U36" s="6">
        <v>14836930661</v>
      </c>
      <c r="V36" s="6"/>
      <c r="W36" s="6">
        <v>28233721278</v>
      </c>
      <c r="X36" s="6"/>
      <c r="Y36" s="8">
        <v>8.8670364470651904E-4</v>
      </c>
    </row>
    <row r="37" spans="1:25">
      <c r="A37" s="1" t="s">
        <v>43</v>
      </c>
      <c r="C37" s="6">
        <v>285900</v>
      </c>
      <c r="D37" s="6"/>
      <c r="E37" s="6">
        <v>339498244800</v>
      </c>
      <c r="F37" s="6"/>
      <c r="G37" s="6">
        <v>343991201539.125</v>
      </c>
      <c r="H37" s="6"/>
      <c r="I37" s="6">
        <v>0</v>
      </c>
      <c r="J37" s="6"/>
      <c r="K37" s="6">
        <v>0</v>
      </c>
      <c r="L37" s="6"/>
      <c r="M37" s="6">
        <v>0</v>
      </c>
      <c r="N37" s="6"/>
      <c r="O37" s="6">
        <v>0</v>
      </c>
      <c r="P37" s="6"/>
      <c r="Q37" s="6">
        <v>285900</v>
      </c>
      <c r="R37" s="6"/>
      <c r="S37" s="6">
        <v>1324802</v>
      </c>
      <c r="T37" s="6"/>
      <c r="U37" s="6">
        <v>339498244800</v>
      </c>
      <c r="V37" s="6"/>
      <c r="W37" s="6">
        <v>378287440685.25</v>
      </c>
      <c r="X37" s="6"/>
      <c r="Y37" s="8">
        <v>1.1880433652353218E-2</v>
      </c>
    </row>
    <row r="38" spans="1:25">
      <c r="A38" s="1" t="s">
        <v>44</v>
      </c>
      <c r="C38" s="6">
        <v>59247848</v>
      </c>
      <c r="D38" s="6"/>
      <c r="E38" s="6">
        <v>435421729313</v>
      </c>
      <c r="F38" s="6"/>
      <c r="G38" s="6">
        <v>705565973186.71204</v>
      </c>
      <c r="H38" s="6"/>
      <c r="I38" s="6">
        <v>0</v>
      </c>
      <c r="J38" s="6"/>
      <c r="K38" s="6">
        <v>0</v>
      </c>
      <c r="L38" s="6"/>
      <c r="M38" s="6">
        <v>0</v>
      </c>
      <c r="N38" s="6"/>
      <c r="O38" s="6">
        <v>0</v>
      </c>
      <c r="P38" s="6"/>
      <c r="Q38" s="6">
        <v>59247848</v>
      </c>
      <c r="R38" s="6"/>
      <c r="S38" s="6">
        <v>11730</v>
      </c>
      <c r="T38" s="6"/>
      <c r="U38" s="6">
        <v>435421729313</v>
      </c>
      <c r="V38" s="6"/>
      <c r="W38" s="6">
        <v>690842142360.61206</v>
      </c>
      <c r="X38" s="6"/>
      <c r="Y38" s="8">
        <v>2.1696475626304956E-2</v>
      </c>
    </row>
    <row r="39" spans="1:25">
      <c r="A39" s="1" t="s">
        <v>45</v>
      </c>
      <c r="C39" s="6">
        <v>7178060</v>
      </c>
      <c r="D39" s="6"/>
      <c r="E39" s="6">
        <v>22628702048</v>
      </c>
      <c r="F39" s="6"/>
      <c r="G39" s="6">
        <v>49447979262.989998</v>
      </c>
      <c r="H39" s="6"/>
      <c r="I39" s="6">
        <v>3712533</v>
      </c>
      <c r="J39" s="6"/>
      <c r="K39" s="6">
        <v>0</v>
      </c>
      <c r="L39" s="6"/>
      <c r="M39" s="6">
        <v>0</v>
      </c>
      <c r="N39" s="6"/>
      <c r="O39" s="6">
        <v>0</v>
      </c>
      <c r="P39" s="6"/>
      <c r="Q39" s="6">
        <v>10890593</v>
      </c>
      <c r="R39" s="6"/>
      <c r="S39" s="6">
        <v>8880</v>
      </c>
      <c r="T39" s="6"/>
      <c r="U39" s="6">
        <v>35100765202</v>
      </c>
      <c r="V39" s="6"/>
      <c r="W39" s="6">
        <v>96133050468.251999</v>
      </c>
      <c r="X39" s="6"/>
      <c r="Y39" s="8">
        <v>3.0191389008779311E-3</v>
      </c>
    </row>
    <row r="40" spans="1:25">
      <c r="A40" s="1" t="s">
        <v>46</v>
      </c>
      <c r="C40" s="6">
        <v>3099112</v>
      </c>
      <c r="D40" s="6"/>
      <c r="E40" s="6">
        <v>7227061073</v>
      </c>
      <c r="F40" s="6"/>
      <c r="G40" s="6">
        <v>4152746238.2927999</v>
      </c>
      <c r="H40" s="6"/>
      <c r="I40" s="6">
        <v>0</v>
      </c>
      <c r="J40" s="6"/>
      <c r="K40" s="6">
        <v>0</v>
      </c>
      <c r="L40" s="6"/>
      <c r="M40" s="6">
        <v>-663903</v>
      </c>
      <c r="N40" s="6"/>
      <c r="O40" s="6">
        <v>0</v>
      </c>
      <c r="P40" s="6"/>
      <c r="Q40" s="6">
        <v>2435209</v>
      </c>
      <c r="R40" s="6"/>
      <c r="S40" s="6">
        <v>1814</v>
      </c>
      <c r="T40" s="6"/>
      <c r="U40" s="6">
        <v>5678853868</v>
      </c>
      <c r="V40" s="6"/>
      <c r="W40" s="6">
        <v>4391185184.7003002</v>
      </c>
      <c r="X40" s="6"/>
      <c r="Y40" s="8">
        <v>1.3790884557924072E-4</v>
      </c>
    </row>
    <row r="41" spans="1:25">
      <c r="A41" s="1" t="s">
        <v>47</v>
      </c>
      <c r="C41" s="6">
        <v>1073549</v>
      </c>
      <c r="D41" s="6"/>
      <c r="E41" s="6">
        <v>19349647176</v>
      </c>
      <c r="F41" s="6"/>
      <c r="G41" s="6">
        <v>6104163113.3339996</v>
      </c>
      <c r="H41" s="6"/>
      <c r="I41" s="6">
        <v>0</v>
      </c>
      <c r="J41" s="6"/>
      <c r="K41" s="6">
        <v>0</v>
      </c>
      <c r="L41" s="6"/>
      <c r="M41" s="6">
        <v>-1073549</v>
      </c>
      <c r="N41" s="6"/>
      <c r="O41" s="6">
        <v>0</v>
      </c>
      <c r="P41" s="6"/>
      <c r="Q41" s="6">
        <v>0</v>
      </c>
      <c r="R41" s="6"/>
      <c r="S41" s="6">
        <v>0</v>
      </c>
      <c r="T41" s="6"/>
      <c r="U41" s="6">
        <v>0</v>
      </c>
      <c r="V41" s="6"/>
      <c r="W41" s="6">
        <v>0</v>
      </c>
      <c r="X41" s="6"/>
      <c r="Y41" s="8">
        <v>0</v>
      </c>
    </row>
    <row r="42" spans="1:25">
      <c r="A42" s="1" t="s">
        <v>48</v>
      </c>
      <c r="C42" s="6">
        <v>3355976</v>
      </c>
      <c r="D42" s="6"/>
      <c r="E42" s="6">
        <v>7218704376</v>
      </c>
      <c r="F42" s="6"/>
      <c r="G42" s="6">
        <v>13881129049.990801</v>
      </c>
      <c r="H42" s="6"/>
      <c r="I42" s="6">
        <v>356557</v>
      </c>
      <c r="J42" s="6"/>
      <c r="K42" s="6">
        <v>1540825778</v>
      </c>
      <c r="L42" s="6"/>
      <c r="M42" s="6">
        <v>-3712533</v>
      </c>
      <c r="N42" s="6"/>
      <c r="O42" s="6">
        <v>0</v>
      </c>
      <c r="P42" s="6"/>
      <c r="Q42" s="6">
        <v>0</v>
      </c>
      <c r="R42" s="6"/>
      <c r="S42" s="6">
        <v>0</v>
      </c>
      <c r="T42" s="6"/>
      <c r="U42" s="6">
        <v>0</v>
      </c>
      <c r="V42" s="6"/>
      <c r="W42" s="6">
        <v>0</v>
      </c>
      <c r="X42" s="6"/>
      <c r="Y42" s="8">
        <v>0</v>
      </c>
    </row>
    <row r="43" spans="1:25">
      <c r="A43" s="1" t="s">
        <v>49</v>
      </c>
      <c r="C43" s="6">
        <v>69831606</v>
      </c>
      <c r="D43" s="6"/>
      <c r="E43" s="6">
        <v>467220195172</v>
      </c>
      <c r="F43" s="6"/>
      <c r="G43" s="6">
        <v>305292042739.03101</v>
      </c>
      <c r="H43" s="6"/>
      <c r="I43" s="6">
        <v>400000</v>
      </c>
      <c r="J43" s="6"/>
      <c r="K43" s="6">
        <v>1765636985</v>
      </c>
      <c r="L43" s="6"/>
      <c r="M43" s="6">
        <v>0</v>
      </c>
      <c r="N43" s="6"/>
      <c r="O43" s="6">
        <v>0</v>
      </c>
      <c r="P43" s="6"/>
      <c r="Q43" s="6">
        <v>70231606</v>
      </c>
      <c r="R43" s="6"/>
      <c r="S43" s="6">
        <v>4413</v>
      </c>
      <c r="T43" s="6"/>
      <c r="U43" s="6">
        <v>468985832157</v>
      </c>
      <c r="V43" s="6"/>
      <c r="W43" s="6">
        <v>308087981418.19598</v>
      </c>
      <c r="X43" s="6"/>
      <c r="Y43" s="8">
        <v>9.6757608862086276E-3</v>
      </c>
    </row>
    <row r="44" spans="1:25">
      <c r="A44" s="1" t="s">
        <v>50</v>
      </c>
      <c r="C44" s="6">
        <v>10944108</v>
      </c>
      <c r="D44" s="6"/>
      <c r="E44" s="6">
        <v>219490133710</v>
      </c>
      <c r="F44" s="6"/>
      <c r="G44" s="6">
        <v>224651155010.31</v>
      </c>
      <c r="H44" s="6"/>
      <c r="I44" s="6">
        <v>0</v>
      </c>
      <c r="J44" s="6"/>
      <c r="K44" s="6">
        <v>0</v>
      </c>
      <c r="L44" s="6"/>
      <c r="M44" s="6">
        <v>0</v>
      </c>
      <c r="N44" s="6"/>
      <c r="O44" s="6">
        <v>0</v>
      </c>
      <c r="P44" s="6"/>
      <c r="Q44" s="6">
        <v>10944108</v>
      </c>
      <c r="R44" s="6"/>
      <c r="S44" s="6">
        <v>23750</v>
      </c>
      <c r="T44" s="6"/>
      <c r="U44" s="6">
        <v>219490133710</v>
      </c>
      <c r="V44" s="6"/>
      <c r="W44" s="6">
        <v>258376025738.25</v>
      </c>
      <c r="X44" s="6"/>
      <c r="Y44" s="8">
        <v>8.1145153156063406E-3</v>
      </c>
    </row>
    <row r="45" spans="1:25">
      <c r="A45" s="1" t="s">
        <v>51</v>
      </c>
      <c r="C45" s="6">
        <v>538214</v>
      </c>
      <c r="D45" s="6"/>
      <c r="E45" s="6">
        <v>173702413977</v>
      </c>
      <c r="F45" s="6"/>
      <c r="G45" s="6">
        <v>237818018184.41699</v>
      </c>
      <c r="H45" s="6"/>
      <c r="I45" s="6">
        <v>0</v>
      </c>
      <c r="J45" s="6"/>
      <c r="K45" s="6">
        <v>0</v>
      </c>
      <c r="L45" s="6"/>
      <c r="M45" s="6">
        <v>0</v>
      </c>
      <c r="N45" s="6"/>
      <c r="O45" s="6">
        <v>0</v>
      </c>
      <c r="P45" s="6"/>
      <c r="Q45" s="6">
        <v>538214</v>
      </c>
      <c r="R45" s="6"/>
      <c r="S45" s="6">
        <v>707010</v>
      </c>
      <c r="T45" s="6"/>
      <c r="U45" s="6">
        <v>173702413977</v>
      </c>
      <c r="V45" s="6"/>
      <c r="W45" s="6">
        <v>378258570193.16699</v>
      </c>
      <c r="X45" s="6"/>
      <c r="Y45" s="8">
        <v>1.1879526950388485E-2</v>
      </c>
    </row>
    <row r="46" spans="1:25">
      <c r="A46" s="1" t="s">
        <v>52</v>
      </c>
      <c r="C46" s="6">
        <v>11359792</v>
      </c>
      <c r="D46" s="6"/>
      <c r="E46" s="6">
        <v>91092876655</v>
      </c>
      <c r="F46" s="6"/>
      <c r="G46" s="6">
        <v>39195230495.709602</v>
      </c>
      <c r="H46" s="6"/>
      <c r="I46" s="6">
        <v>0</v>
      </c>
      <c r="J46" s="6"/>
      <c r="K46" s="6">
        <v>0</v>
      </c>
      <c r="L46" s="6"/>
      <c r="M46" s="6">
        <v>0</v>
      </c>
      <c r="N46" s="6"/>
      <c r="O46" s="6">
        <v>0</v>
      </c>
      <c r="P46" s="6"/>
      <c r="Q46" s="6">
        <v>11359792</v>
      </c>
      <c r="R46" s="6"/>
      <c r="S46" s="6">
        <v>3529</v>
      </c>
      <c r="T46" s="6"/>
      <c r="U46" s="6">
        <v>91092876655</v>
      </c>
      <c r="V46" s="6"/>
      <c r="W46" s="6">
        <v>39850178167.490402</v>
      </c>
      <c r="X46" s="6"/>
      <c r="Y46" s="8">
        <v>1.2515281947920733E-3</v>
      </c>
    </row>
    <row r="47" spans="1:25">
      <c r="A47" s="1" t="s">
        <v>53</v>
      </c>
      <c r="C47" s="6">
        <v>248647044</v>
      </c>
      <c r="D47" s="6"/>
      <c r="E47" s="6">
        <v>178627948652</v>
      </c>
      <c r="F47" s="6"/>
      <c r="G47" s="6">
        <v>234809214383.79001</v>
      </c>
      <c r="H47" s="6"/>
      <c r="I47" s="6">
        <v>24800000</v>
      </c>
      <c r="J47" s="6"/>
      <c r="K47" s="6">
        <v>25007918817</v>
      </c>
      <c r="L47" s="6"/>
      <c r="M47" s="6">
        <v>0</v>
      </c>
      <c r="N47" s="6"/>
      <c r="O47" s="6">
        <v>0</v>
      </c>
      <c r="P47" s="6"/>
      <c r="Q47" s="6">
        <v>273447044</v>
      </c>
      <c r="R47" s="6"/>
      <c r="S47" s="6">
        <v>1030</v>
      </c>
      <c r="T47" s="6"/>
      <c r="U47" s="6">
        <v>203635867469</v>
      </c>
      <c r="V47" s="6"/>
      <c r="W47" s="6">
        <v>279974635110.84601</v>
      </c>
      <c r="X47" s="6"/>
      <c r="Y47" s="8">
        <v>8.7928377181936464E-3</v>
      </c>
    </row>
    <row r="48" spans="1:25">
      <c r="A48" s="1" t="s">
        <v>54</v>
      </c>
      <c r="C48" s="6">
        <v>72100000</v>
      </c>
      <c r="D48" s="6"/>
      <c r="E48" s="6">
        <v>468191838679</v>
      </c>
      <c r="F48" s="6"/>
      <c r="G48" s="6">
        <v>409958148600</v>
      </c>
      <c r="H48" s="6"/>
      <c r="I48" s="6">
        <v>0</v>
      </c>
      <c r="J48" s="6"/>
      <c r="K48" s="6">
        <v>0</v>
      </c>
      <c r="L48" s="6"/>
      <c r="M48" s="6">
        <v>0</v>
      </c>
      <c r="N48" s="6"/>
      <c r="O48" s="6">
        <v>0</v>
      </c>
      <c r="P48" s="6"/>
      <c r="Q48" s="6">
        <v>72100000</v>
      </c>
      <c r="R48" s="6"/>
      <c r="S48" s="6">
        <v>3976</v>
      </c>
      <c r="T48" s="6"/>
      <c r="U48" s="6">
        <v>309812180799</v>
      </c>
      <c r="V48" s="6"/>
      <c r="W48" s="6">
        <v>284963915880</v>
      </c>
      <c r="X48" s="6"/>
      <c r="Y48" s="8">
        <v>8.9495302561312575E-3</v>
      </c>
    </row>
    <row r="49" spans="1:25">
      <c r="A49" s="1" t="s">
        <v>55</v>
      </c>
      <c r="C49" s="6">
        <v>97010998</v>
      </c>
      <c r="D49" s="6"/>
      <c r="E49" s="6">
        <v>382524306479</v>
      </c>
      <c r="F49" s="6"/>
      <c r="G49" s="6">
        <v>475032812899.91901</v>
      </c>
      <c r="H49" s="6"/>
      <c r="I49" s="6">
        <v>0</v>
      </c>
      <c r="J49" s="6"/>
      <c r="K49" s="6">
        <v>0</v>
      </c>
      <c r="L49" s="6"/>
      <c r="M49" s="6">
        <v>0</v>
      </c>
      <c r="N49" s="6"/>
      <c r="O49" s="6">
        <v>0</v>
      </c>
      <c r="P49" s="6"/>
      <c r="Q49" s="6">
        <v>97010998</v>
      </c>
      <c r="R49" s="6"/>
      <c r="S49" s="6">
        <v>6210</v>
      </c>
      <c r="T49" s="6"/>
      <c r="U49" s="6">
        <v>382524306479</v>
      </c>
      <c r="V49" s="6"/>
      <c r="W49" s="6">
        <v>598853789709.39905</v>
      </c>
      <c r="X49" s="6"/>
      <c r="Y49" s="8">
        <v>1.8807504428946832E-2</v>
      </c>
    </row>
    <row r="50" spans="1:25">
      <c r="A50" s="1" t="s">
        <v>56</v>
      </c>
      <c r="C50" s="6">
        <v>53195935</v>
      </c>
      <c r="D50" s="6"/>
      <c r="E50" s="6">
        <v>276310634658</v>
      </c>
      <c r="F50" s="6"/>
      <c r="G50" s="6">
        <v>377030258801.52698</v>
      </c>
      <c r="H50" s="6"/>
      <c r="I50" s="6">
        <v>0</v>
      </c>
      <c r="J50" s="6"/>
      <c r="K50" s="6">
        <v>0</v>
      </c>
      <c r="L50" s="6"/>
      <c r="M50" s="6">
        <v>0</v>
      </c>
      <c r="N50" s="6"/>
      <c r="O50" s="6">
        <v>0</v>
      </c>
      <c r="P50" s="6"/>
      <c r="Q50" s="6">
        <v>53195935</v>
      </c>
      <c r="R50" s="6"/>
      <c r="S50" s="6">
        <v>8560</v>
      </c>
      <c r="T50" s="6"/>
      <c r="U50" s="6">
        <v>276310634658</v>
      </c>
      <c r="V50" s="6"/>
      <c r="W50" s="6">
        <v>452647828238.58002</v>
      </c>
      <c r="X50" s="6"/>
      <c r="Y50" s="8">
        <v>1.4215783853486806E-2</v>
      </c>
    </row>
    <row r="51" spans="1:25">
      <c r="A51" s="1" t="s">
        <v>57</v>
      </c>
      <c r="C51" s="6">
        <v>28773679</v>
      </c>
      <c r="D51" s="6"/>
      <c r="E51" s="6">
        <v>149914706366</v>
      </c>
      <c r="F51" s="6"/>
      <c r="G51" s="6">
        <v>111263630122.70599</v>
      </c>
      <c r="H51" s="6"/>
      <c r="I51" s="6">
        <v>0</v>
      </c>
      <c r="J51" s="6"/>
      <c r="K51" s="6">
        <v>0</v>
      </c>
      <c r="L51" s="6"/>
      <c r="M51" s="6">
        <v>-800000</v>
      </c>
      <c r="N51" s="6"/>
      <c r="O51" s="6">
        <v>3495079824</v>
      </c>
      <c r="P51" s="6"/>
      <c r="Q51" s="6">
        <v>27973679</v>
      </c>
      <c r="R51" s="6"/>
      <c r="S51" s="6">
        <v>4728</v>
      </c>
      <c r="T51" s="6"/>
      <c r="U51" s="6">
        <v>145746599635</v>
      </c>
      <c r="V51" s="6"/>
      <c r="W51" s="6">
        <v>131472609963.84399</v>
      </c>
      <c r="X51" s="6"/>
      <c r="Y51" s="8">
        <v>4.1290073414749348E-3</v>
      </c>
    </row>
    <row r="52" spans="1:25">
      <c r="A52" s="1" t="s">
        <v>58</v>
      </c>
      <c r="C52" s="6">
        <v>5333787</v>
      </c>
      <c r="D52" s="6"/>
      <c r="E52" s="6">
        <v>50574425823</v>
      </c>
      <c r="F52" s="6"/>
      <c r="G52" s="6">
        <v>37644561868.184998</v>
      </c>
      <c r="H52" s="6"/>
      <c r="I52" s="6">
        <v>700000</v>
      </c>
      <c r="J52" s="6"/>
      <c r="K52" s="6">
        <v>5215835792</v>
      </c>
      <c r="L52" s="6"/>
      <c r="M52" s="6">
        <v>0</v>
      </c>
      <c r="N52" s="6"/>
      <c r="O52" s="6">
        <v>0</v>
      </c>
      <c r="P52" s="6"/>
      <c r="Q52" s="6">
        <v>6033787</v>
      </c>
      <c r="R52" s="6"/>
      <c r="S52" s="6">
        <v>8410</v>
      </c>
      <c r="T52" s="6"/>
      <c r="U52" s="6">
        <v>55790261615</v>
      </c>
      <c r="V52" s="6"/>
      <c r="W52" s="6">
        <v>50442220985.413498</v>
      </c>
      <c r="X52" s="6"/>
      <c r="Y52" s="8">
        <v>1.5841801636580499E-3</v>
      </c>
    </row>
    <row r="53" spans="1:25">
      <c r="A53" s="1" t="s">
        <v>59</v>
      </c>
      <c r="C53" s="6">
        <v>61642926</v>
      </c>
      <c r="D53" s="6"/>
      <c r="E53" s="6">
        <v>292759916768</v>
      </c>
      <c r="F53" s="6"/>
      <c r="G53" s="6">
        <v>715705438894.70398</v>
      </c>
      <c r="H53" s="6"/>
      <c r="I53" s="6">
        <v>0</v>
      </c>
      <c r="J53" s="6"/>
      <c r="K53" s="6">
        <v>0</v>
      </c>
      <c r="L53" s="6"/>
      <c r="M53" s="6">
        <v>0</v>
      </c>
      <c r="N53" s="6"/>
      <c r="O53" s="6">
        <v>0</v>
      </c>
      <c r="P53" s="6"/>
      <c r="Q53" s="6">
        <v>61642926</v>
      </c>
      <c r="R53" s="6"/>
      <c r="S53" s="6">
        <v>14360</v>
      </c>
      <c r="T53" s="6"/>
      <c r="U53" s="6">
        <v>292759916768</v>
      </c>
      <c r="V53" s="6"/>
      <c r="W53" s="6">
        <v>879925522476.70801</v>
      </c>
      <c r="X53" s="6"/>
      <c r="Y53" s="8">
        <v>2.7634797417170457E-2</v>
      </c>
    </row>
    <row r="54" spans="1:25">
      <c r="A54" s="1" t="s">
        <v>60</v>
      </c>
      <c r="C54" s="6">
        <v>58233961</v>
      </c>
      <c r="D54" s="6"/>
      <c r="E54" s="6">
        <v>486850153304</v>
      </c>
      <c r="F54" s="6"/>
      <c r="G54" s="6">
        <v>731118732611.79199</v>
      </c>
      <c r="H54" s="6"/>
      <c r="I54" s="6">
        <v>10000000</v>
      </c>
      <c r="J54" s="6"/>
      <c r="K54" s="6">
        <v>135597764000</v>
      </c>
      <c r="L54" s="6"/>
      <c r="M54" s="6">
        <v>0</v>
      </c>
      <c r="N54" s="6"/>
      <c r="O54" s="6">
        <v>0</v>
      </c>
      <c r="P54" s="6"/>
      <c r="Q54" s="6">
        <v>68233961</v>
      </c>
      <c r="R54" s="6"/>
      <c r="S54" s="6">
        <v>14290</v>
      </c>
      <c r="T54" s="6"/>
      <c r="U54" s="6">
        <v>622447917304</v>
      </c>
      <c r="V54" s="6"/>
      <c r="W54" s="6">
        <v>969261676038.995</v>
      </c>
      <c r="X54" s="6"/>
      <c r="Y54" s="8">
        <v>3.0440474082593448E-2</v>
      </c>
    </row>
    <row r="55" spans="1:25">
      <c r="A55" s="1" t="s">
        <v>61</v>
      </c>
      <c r="C55" s="6">
        <v>1205707</v>
      </c>
      <c r="D55" s="6"/>
      <c r="E55" s="6">
        <v>40938661756</v>
      </c>
      <c r="F55" s="6"/>
      <c r="G55" s="6">
        <v>43422852160.570503</v>
      </c>
      <c r="H55" s="6"/>
      <c r="I55" s="6">
        <v>990357</v>
      </c>
      <c r="J55" s="6"/>
      <c r="K55" s="6">
        <v>41975418330</v>
      </c>
      <c r="L55" s="6"/>
      <c r="M55" s="6">
        <v>0</v>
      </c>
      <c r="N55" s="6"/>
      <c r="O55" s="6">
        <v>0</v>
      </c>
      <c r="P55" s="6"/>
      <c r="Q55" s="6">
        <v>2196064</v>
      </c>
      <c r="R55" s="6"/>
      <c r="S55" s="6">
        <v>44660</v>
      </c>
      <c r="T55" s="6"/>
      <c r="U55" s="6">
        <v>82914080086</v>
      </c>
      <c r="V55" s="6"/>
      <c r="W55" s="6">
        <v>97492664741.472</v>
      </c>
      <c r="X55" s="6"/>
      <c r="Y55" s="8">
        <v>3.061838724949602E-3</v>
      </c>
    </row>
    <row r="56" spans="1:25">
      <c r="A56" s="1" t="s">
        <v>62</v>
      </c>
      <c r="C56" s="6">
        <v>4680397</v>
      </c>
      <c r="D56" s="6"/>
      <c r="E56" s="6">
        <v>24606413172</v>
      </c>
      <c r="F56" s="6"/>
      <c r="G56" s="6">
        <v>103100477814.756</v>
      </c>
      <c r="H56" s="6"/>
      <c r="I56" s="6">
        <v>790529</v>
      </c>
      <c r="J56" s="6"/>
      <c r="K56" s="6">
        <v>19906816485</v>
      </c>
      <c r="L56" s="6"/>
      <c r="M56" s="6">
        <v>0</v>
      </c>
      <c r="N56" s="6"/>
      <c r="O56" s="6">
        <v>0</v>
      </c>
      <c r="P56" s="6"/>
      <c r="Q56" s="6">
        <v>5470926</v>
      </c>
      <c r="R56" s="6"/>
      <c r="S56" s="6">
        <v>27950</v>
      </c>
      <c r="T56" s="6"/>
      <c r="U56" s="6">
        <v>44513229657</v>
      </c>
      <c r="V56" s="6"/>
      <c r="W56" s="6">
        <v>152002553028.88501</v>
      </c>
      <c r="X56" s="6"/>
      <c r="Y56" s="8">
        <v>4.7737673843380735E-3</v>
      </c>
    </row>
    <row r="57" spans="1:25">
      <c r="A57" s="1" t="s">
        <v>63</v>
      </c>
      <c r="C57" s="6">
        <v>45861974</v>
      </c>
      <c r="D57" s="6"/>
      <c r="E57" s="6">
        <v>371178100259</v>
      </c>
      <c r="F57" s="6"/>
      <c r="G57" s="6">
        <v>581260964497.42505</v>
      </c>
      <c r="H57" s="6"/>
      <c r="I57" s="6">
        <v>0</v>
      </c>
      <c r="J57" s="6"/>
      <c r="K57" s="6">
        <v>0</v>
      </c>
      <c r="L57" s="6"/>
      <c r="M57" s="6">
        <v>0</v>
      </c>
      <c r="N57" s="6"/>
      <c r="O57" s="6">
        <v>0</v>
      </c>
      <c r="P57" s="6"/>
      <c r="Q57" s="6">
        <v>45861974</v>
      </c>
      <c r="R57" s="6"/>
      <c r="S57" s="6">
        <v>15790</v>
      </c>
      <c r="T57" s="6"/>
      <c r="U57" s="6">
        <v>371178100259</v>
      </c>
      <c r="V57" s="6"/>
      <c r="W57" s="6">
        <v>719851814071.71301</v>
      </c>
      <c r="X57" s="6"/>
      <c r="Y57" s="8">
        <v>2.2607548643733103E-2</v>
      </c>
    </row>
    <row r="58" spans="1:25">
      <c r="A58" s="1" t="s">
        <v>64</v>
      </c>
      <c r="C58" s="6">
        <v>10148705</v>
      </c>
      <c r="D58" s="6"/>
      <c r="E58" s="6">
        <v>94444459093</v>
      </c>
      <c r="F58" s="6"/>
      <c r="G58" s="6">
        <v>77276532772.214996</v>
      </c>
      <c r="H58" s="6"/>
      <c r="I58" s="6">
        <v>0</v>
      </c>
      <c r="J58" s="6"/>
      <c r="K58" s="6">
        <v>0</v>
      </c>
      <c r="L58" s="6"/>
      <c r="M58" s="6">
        <v>0</v>
      </c>
      <c r="N58" s="6"/>
      <c r="O58" s="6">
        <v>0</v>
      </c>
      <c r="P58" s="6"/>
      <c r="Q58" s="6">
        <v>10148705</v>
      </c>
      <c r="R58" s="6"/>
      <c r="S58" s="6">
        <v>9970</v>
      </c>
      <c r="T58" s="6"/>
      <c r="U58" s="6">
        <v>94444459093</v>
      </c>
      <c r="V58" s="6"/>
      <c r="W58" s="6">
        <v>100580552446.343</v>
      </c>
      <c r="X58" s="6"/>
      <c r="Y58" s="8">
        <v>3.1588164224834749E-3</v>
      </c>
    </row>
    <row r="59" spans="1:25">
      <c r="A59" s="1" t="s">
        <v>65</v>
      </c>
      <c r="C59" s="6">
        <v>1556647</v>
      </c>
      <c r="D59" s="6"/>
      <c r="E59" s="6">
        <v>29616900334</v>
      </c>
      <c r="F59" s="6"/>
      <c r="G59" s="6">
        <v>13740778359.108</v>
      </c>
      <c r="H59" s="6"/>
      <c r="I59" s="6">
        <v>1073549</v>
      </c>
      <c r="J59" s="6"/>
      <c r="K59" s="6">
        <v>0</v>
      </c>
      <c r="L59" s="6"/>
      <c r="M59" s="6">
        <v>0</v>
      </c>
      <c r="N59" s="6"/>
      <c r="O59" s="6">
        <v>0</v>
      </c>
      <c r="P59" s="6"/>
      <c r="Q59" s="6">
        <v>2630196</v>
      </c>
      <c r="R59" s="6"/>
      <c r="S59" s="6">
        <v>10710</v>
      </c>
      <c r="T59" s="6"/>
      <c r="U59" s="6">
        <v>50040096510</v>
      </c>
      <c r="V59" s="6"/>
      <c r="W59" s="6">
        <v>28001791234.998001</v>
      </c>
      <c r="X59" s="6"/>
      <c r="Y59" s="8">
        <v>8.7941968761060972E-4</v>
      </c>
    </row>
    <row r="60" spans="1:25">
      <c r="A60" s="1" t="s">
        <v>66</v>
      </c>
      <c r="C60" s="6">
        <v>178047</v>
      </c>
      <c r="D60" s="6"/>
      <c r="E60" s="6">
        <v>1325979605</v>
      </c>
      <c r="F60" s="6"/>
      <c r="G60" s="6">
        <v>2440659284.6265001</v>
      </c>
      <c r="H60" s="6"/>
      <c r="I60" s="6">
        <v>0</v>
      </c>
      <c r="J60" s="6"/>
      <c r="K60" s="6">
        <v>0</v>
      </c>
      <c r="L60" s="6"/>
      <c r="M60" s="6">
        <v>0</v>
      </c>
      <c r="N60" s="6"/>
      <c r="O60" s="6">
        <v>0</v>
      </c>
      <c r="P60" s="6"/>
      <c r="Q60" s="6">
        <v>178047</v>
      </c>
      <c r="R60" s="6"/>
      <c r="S60" s="6">
        <v>15220</v>
      </c>
      <c r="T60" s="6"/>
      <c r="U60" s="6">
        <v>1325979605</v>
      </c>
      <c r="V60" s="6"/>
      <c r="W60" s="6">
        <v>2693751581.7270002</v>
      </c>
      <c r="X60" s="6"/>
      <c r="Y60" s="8">
        <v>8.4599522745606724E-5</v>
      </c>
    </row>
    <row r="61" spans="1:25">
      <c r="A61" s="1" t="s">
        <v>67</v>
      </c>
      <c r="C61" s="6">
        <v>65372901</v>
      </c>
      <c r="D61" s="6"/>
      <c r="E61" s="6">
        <v>468476450052</v>
      </c>
      <c r="F61" s="6"/>
      <c r="G61" s="6">
        <v>431688261864.00897</v>
      </c>
      <c r="H61" s="6"/>
      <c r="I61" s="6">
        <v>10000</v>
      </c>
      <c r="J61" s="6"/>
      <c r="K61" s="6">
        <v>74368941</v>
      </c>
      <c r="L61" s="6"/>
      <c r="M61" s="6">
        <v>-370000</v>
      </c>
      <c r="N61" s="6"/>
      <c r="O61" s="6">
        <v>2650721721</v>
      </c>
      <c r="P61" s="6"/>
      <c r="Q61" s="6">
        <v>65012901</v>
      </c>
      <c r="R61" s="6"/>
      <c r="S61" s="6">
        <v>7960</v>
      </c>
      <c r="T61" s="6"/>
      <c r="U61" s="6">
        <v>465899303075</v>
      </c>
      <c r="V61" s="6"/>
      <c r="W61" s="6">
        <v>514423550942.83801</v>
      </c>
      <c r="X61" s="6"/>
      <c r="Y61" s="8">
        <v>1.6155902123299416E-2</v>
      </c>
    </row>
    <row r="62" spans="1:25">
      <c r="A62" s="1" t="s">
        <v>68</v>
      </c>
      <c r="C62" s="6">
        <v>1359359</v>
      </c>
      <c r="D62" s="6"/>
      <c r="E62" s="6">
        <v>57035592632</v>
      </c>
      <c r="F62" s="6"/>
      <c r="G62" s="6">
        <v>70657950861.445496</v>
      </c>
      <c r="H62" s="6"/>
      <c r="I62" s="6">
        <v>0</v>
      </c>
      <c r="J62" s="6"/>
      <c r="K62" s="6">
        <v>0</v>
      </c>
      <c r="L62" s="6"/>
      <c r="M62" s="6">
        <v>0</v>
      </c>
      <c r="N62" s="6"/>
      <c r="O62" s="6">
        <v>0</v>
      </c>
      <c r="P62" s="6"/>
      <c r="Q62" s="6">
        <v>1359359</v>
      </c>
      <c r="R62" s="6"/>
      <c r="S62" s="6">
        <v>63290</v>
      </c>
      <c r="T62" s="6"/>
      <c r="U62" s="6">
        <v>57035592632</v>
      </c>
      <c r="V62" s="6"/>
      <c r="W62" s="6">
        <v>85521929814.895493</v>
      </c>
      <c r="X62" s="6"/>
      <c r="Y62" s="8">
        <v>2.6858877766244892E-3</v>
      </c>
    </row>
    <row r="63" spans="1:25">
      <c r="A63" s="1" t="s">
        <v>69</v>
      </c>
      <c r="C63" s="6">
        <v>561012</v>
      </c>
      <c r="D63" s="6"/>
      <c r="E63" s="6">
        <v>3604960219</v>
      </c>
      <c r="F63" s="6"/>
      <c r="G63" s="6">
        <v>17901334713.060001</v>
      </c>
      <c r="H63" s="6"/>
      <c r="I63" s="6">
        <v>0</v>
      </c>
      <c r="J63" s="6"/>
      <c r="K63" s="6">
        <v>0</v>
      </c>
      <c r="L63" s="6"/>
      <c r="M63" s="6">
        <v>0</v>
      </c>
      <c r="N63" s="6"/>
      <c r="O63" s="6">
        <v>0</v>
      </c>
      <c r="P63" s="6"/>
      <c r="Q63" s="6">
        <v>561012</v>
      </c>
      <c r="R63" s="6"/>
      <c r="S63" s="6">
        <v>35750</v>
      </c>
      <c r="T63" s="6"/>
      <c r="U63" s="6">
        <v>3604960219</v>
      </c>
      <c r="V63" s="6"/>
      <c r="W63" s="6">
        <v>19936844734.950001</v>
      </c>
      <c r="X63" s="6"/>
      <c r="Y63" s="8">
        <v>6.2613329346008215E-4</v>
      </c>
    </row>
    <row r="64" spans="1:25">
      <c r="A64" s="1" t="s">
        <v>70</v>
      </c>
      <c r="C64" s="6">
        <v>22548162</v>
      </c>
      <c r="D64" s="6"/>
      <c r="E64" s="6">
        <v>219763018422</v>
      </c>
      <c r="F64" s="6"/>
      <c r="G64" s="6">
        <v>251260944888.681</v>
      </c>
      <c r="H64" s="6"/>
      <c r="I64" s="6">
        <v>0</v>
      </c>
      <c r="J64" s="6"/>
      <c r="K64" s="6">
        <v>0</v>
      </c>
      <c r="L64" s="6"/>
      <c r="M64" s="6">
        <v>0</v>
      </c>
      <c r="N64" s="6"/>
      <c r="O64" s="6">
        <v>0</v>
      </c>
      <c r="P64" s="6"/>
      <c r="Q64" s="6">
        <v>22548162</v>
      </c>
      <c r="R64" s="6"/>
      <c r="S64" s="6">
        <v>12380</v>
      </c>
      <c r="T64" s="6"/>
      <c r="U64" s="6">
        <v>219763018422</v>
      </c>
      <c r="V64" s="6"/>
      <c r="W64" s="6">
        <v>277485325398.91803</v>
      </c>
      <c r="X64" s="6"/>
      <c r="Y64" s="8">
        <v>8.7146588634604647E-3</v>
      </c>
    </row>
    <row r="65" spans="1:25">
      <c r="A65" s="1" t="s">
        <v>71</v>
      </c>
      <c r="C65" s="6">
        <v>68185</v>
      </c>
      <c r="D65" s="6"/>
      <c r="E65" s="6">
        <v>844452010</v>
      </c>
      <c r="F65" s="6"/>
      <c r="G65" s="6">
        <v>860797100.47500002</v>
      </c>
      <c r="H65" s="6"/>
      <c r="I65" s="6">
        <v>40000</v>
      </c>
      <c r="J65" s="6"/>
      <c r="K65" s="6">
        <v>492856937</v>
      </c>
      <c r="L65" s="6"/>
      <c r="M65" s="6">
        <v>0</v>
      </c>
      <c r="N65" s="6"/>
      <c r="O65" s="6">
        <v>0</v>
      </c>
      <c r="P65" s="6"/>
      <c r="Q65" s="6">
        <v>108185</v>
      </c>
      <c r="R65" s="6"/>
      <c r="S65" s="6">
        <v>14000</v>
      </c>
      <c r="T65" s="6"/>
      <c r="U65" s="6">
        <v>1337308947</v>
      </c>
      <c r="V65" s="6"/>
      <c r="W65" s="6">
        <v>1505578189.5</v>
      </c>
      <c r="X65" s="6"/>
      <c r="Y65" s="8">
        <v>4.7283943015352317E-5</v>
      </c>
    </row>
    <row r="66" spans="1:25">
      <c r="A66" s="1" t="s">
        <v>72</v>
      </c>
      <c r="C66" s="6">
        <v>1180004</v>
      </c>
      <c r="D66" s="6"/>
      <c r="E66" s="6">
        <v>7555029692</v>
      </c>
      <c r="F66" s="6"/>
      <c r="G66" s="6">
        <v>7589199856.0139999</v>
      </c>
      <c r="H66" s="6"/>
      <c r="I66" s="6">
        <v>1210000</v>
      </c>
      <c r="J66" s="6"/>
      <c r="K66" s="6">
        <v>8485430174</v>
      </c>
      <c r="L66" s="6"/>
      <c r="M66" s="6">
        <v>0</v>
      </c>
      <c r="N66" s="6"/>
      <c r="O66" s="6">
        <v>0</v>
      </c>
      <c r="P66" s="6"/>
      <c r="Q66" s="6">
        <v>2390004</v>
      </c>
      <c r="R66" s="6"/>
      <c r="S66" s="6">
        <v>7310</v>
      </c>
      <c r="T66" s="6"/>
      <c r="U66" s="6">
        <v>16040459866</v>
      </c>
      <c r="V66" s="6"/>
      <c r="W66" s="6">
        <v>17366977211.021999</v>
      </c>
      <c r="X66" s="6"/>
      <c r="Y66" s="8">
        <v>5.4542445322457731E-4</v>
      </c>
    </row>
    <row r="67" spans="1:25">
      <c r="A67" s="1" t="s">
        <v>73</v>
      </c>
      <c r="C67" s="6">
        <v>221500001</v>
      </c>
      <c r="D67" s="6"/>
      <c r="E67" s="6">
        <v>620396939168</v>
      </c>
      <c r="F67" s="6"/>
      <c r="G67" s="6">
        <v>1184579568847.99</v>
      </c>
      <c r="H67" s="6"/>
      <c r="I67" s="6">
        <v>0</v>
      </c>
      <c r="J67" s="6"/>
      <c r="K67" s="6">
        <v>0</v>
      </c>
      <c r="L67" s="6"/>
      <c r="M67" s="6">
        <v>0</v>
      </c>
      <c r="N67" s="6"/>
      <c r="O67" s="6">
        <v>0</v>
      </c>
      <c r="P67" s="6"/>
      <c r="Q67" s="6">
        <v>221500001</v>
      </c>
      <c r="R67" s="6"/>
      <c r="S67" s="6">
        <v>6130</v>
      </c>
      <c r="T67" s="6"/>
      <c r="U67" s="6">
        <v>620396939168</v>
      </c>
      <c r="V67" s="6"/>
      <c r="W67" s="6">
        <v>1349716125843.53</v>
      </c>
      <c r="X67" s="6"/>
      <c r="Y67" s="8">
        <v>4.2388964469844005E-2</v>
      </c>
    </row>
    <row r="68" spans="1:25">
      <c r="A68" s="1" t="s">
        <v>74</v>
      </c>
      <c r="C68" s="6">
        <v>44223800</v>
      </c>
      <c r="D68" s="6"/>
      <c r="E68" s="6">
        <v>507223841214</v>
      </c>
      <c r="F68" s="6"/>
      <c r="G68" s="6">
        <v>826900172415.90002</v>
      </c>
      <c r="H68" s="6"/>
      <c r="I68" s="6">
        <v>0</v>
      </c>
      <c r="J68" s="6"/>
      <c r="K68" s="6">
        <v>0</v>
      </c>
      <c r="L68" s="6"/>
      <c r="M68" s="6">
        <v>0</v>
      </c>
      <c r="N68" s="6"/>
      <c r="O68" s="6">
        <v>0</v>
      </c>
      <c r="P68" s="6"/>
      <c r="Q68" s="6">
        <v>44223800</v>
      </c>
      <c r="R68" s="6"/>
      <c r="S68" s="6">
        <v>21730</v>
      </c>
      <c r="T68" s="6"/>
      <c r="U68" s="6">
        <v>507223841214</v>
      </c>
      <c r="V68" s="6"/>
      <c r="W68" s="6">
        <v>955265324114.69995</v>
      </c>
      <c r="X68" s="6"/>
      <c r="Y68" s="8">
        <v>3.0000906937275695E-2</v>
      </c>
    </row>
    <row r="69" spans="1:25">
      <c r="A69" s="1" t="s">
        <v>75</v>
      </c>
      <c r="C69" s="6">
        <v>1604130</v>
      </c>
      <c r="D69" s="6"/>
      <c r="E69" s="6">
        <v>34671070372</v>
      </c>
      <c r="F69" s="6"/>
      <c r="G69" s="6">
        <v>32322246595.154999</v>
      </c>
      <c r="H69" s="6"/>
      <c r="I69" s="6">
        <v>0</v>
      </c>
      <c r="J69" s="6"/>
      <c r="K69" s="6">
        <v>0</v>
      </c>
      <c r="L69" s="6"/>
      <c r="M69" s="6">
        <v>0</v>
      </c>
      <c r="N69" s="6"/>
      <c r="O69" s="6">
        <v>0</v>
      </c>
      <c r="P69" s="6"/>
      <c r="Q69" s="6">
        <v>1604130</v>
      </c>
      <c r="R69" s="6"/>
      <c r="S69" s="6">
        <v>22010</v>
      </c>
      <c r="T69" s="6"/>
      <c r="U69" s="6">
        <v>34671070372</v>
      </c>
      <c r="V69" s="6"/>
      <c r="W69" s="6">
        <v>35096825237.264999</v>
      </c>
      <c r="X69" s="6"/>
      <c r="Y69" s="8">
        <v>1.1022451680770826E-3</v>
      </c>
    </row>
    <row r="70" spans="1:25">
      <c r="A70" s="1" t="s">
        <v>76</v>
      </c>
      <c r="C70" s="6">
        <v>160749622</v>
      </c>
      <c r="D70" s="6"/>
      <c r="E70" s="6">
        <v>868337197776</v>
      </c>
      <c r="F70" s="6"/>
      <c r="G70" s="6">
        <v>1748137189535.1499</v>
      </c>
      <c r="H70" s="6"/>
      <c r="I70" s="6">
        <v>0</v>
      </c>
      <c r="J70" s="6"/>
      <c r="K70" s="6">
        <v>0</v>
      </c>
      <c r="L70" s="6"/>
      <c r="M70" s="6">
        <v>0</v>
      </c>
      <c r="N70" s="6"/>
      <c r="O70" s="6">
        <v>0</v>
      </c>
      <c r="P70" s="6"/>
      <c r="Q70" s="6">
        <v>160749622</v>
      </c>
      <c r="R70" s="6"/>
      <c r="S70" s="6">
        <v>11990</v>
      </c>
      <c r="T70" s="6"/>
      <c r="U70" s="6">
        <v>868337197776</v>
      </c>
      <c r="V70" s="6"/>
      <c r="W70" s="6">
        <v>1915920009371.71</v>
      </c>
      <c r="X70" s="6"/>
      <c r="Y70" s="8">
        <v>6.0171071271423467E-2</v>
      </c>
    </row>
    <row r="71" spans="1:25">
      <c r="A71" s="1" t="s">
        <v>77</v>
      </c>
      <c r="C71" s="6">
        <v>12050029</v>
      </c>
      <c r="D71" s="6"/>
      <c r="E71" s="6">
        <v>142699366502</v>
      </c>
      <c r="F71" s="6"/>
      <c r="G71" s="6">
        <v>143260842676.302</v>
      </c>
      <c r="H71" s="6"/>
      <c r="I71" s="6">
        <v>0</v>
      </c>
      <c r="J71" s="6"/>
      <c r="K71" s="6">
        <v>0</v>
      </c>
      <c r="L71" s="6"/>
      <c r="M71" s="6">
        <v>0</v>
      </c>
      <c r="N71" s="6"/>
      <c r="O71" s="6">
        <v>0</v>
      </c>
      <c r="P71" s="6"/>
      <c r="Q71" s="6">
        <v>12050029</v>
      </c>
      <c r="R71" s="6"/>
      <c r="S71" s="6">
        <v>12030</v>
      </c>
      <c r="T71" s="6"/>
      <c r="U71" s="6">
        <v>142699366502</v>
      </c>
      <c r="V71" s="6"/>
      <c r="W71" s="6">
        <v>144099325869.224</v>
      </c>
      <c r="X71" s="6"/>
      <c r="Y71" s="8">
        <v>4.5255599214105591E-3</v>
      </c>
    </row>
    <row r="72" spans="1:25">
      <c r="A72" s="1" t="s">
        <v>78</v>
      </c>
      <c r="C72" s="6">
        <v>91735822</v>
      </c>
      <c r="D72" s="6"/>
      <c r="E72" s="6">
        <v>83146191467</v>
      </c>
      <c r="F72" s="6"/>
      <c r="G72" s="6">
        <v>200070846526.86499</v>
      </c>
      <c r="H72" s="6"/>
      <c r="I72" s="6">
        <v>0</v>
      </c>
      <c r="J72" s="6"/>
      <c r="K72" s="6">
        <v>0</v>
      </c>
      <c r="L72" s="6"/>
      <c r="M72" s="6">
        <v>0</v>
      </c>
      <c r="N72" s="6"/>
      <c r="O72" s="6">
        <v>0</v>
      </c>
      <c r="P72" s="6"/>
      <c r="Q72" s="6">
        <v>91735822</v>
      </c>
      <c r="R72" s="6"/>
      <c r="S72" s="6">
        <v>2474</v>
      </c>
      <c r="T72" s="6"/>
      <c r="U72" s="6">
        <v>83146191467</v>
      </c>
      <c r="V72" s="6"/>
      <c r="W72" s="6">
        <v>225604044807.41299</v>
      </c>
      <c r="X72" s="6"/>
      <c r="Y72" s="8">
        <v>7.0852838285664511E-3</v>
      </c>
    </row>
    <row r="73" spans="1:25">
      <c r="A73" s="1" t="s">
        <v>79</v>
      </c>
      <c r="C73" s="6">
        <v>46482561</v>
      </c>
      <c r="D73" s="6"/>
      <c r="E73" s="6">
        <v>588228970827</v>
      </c>
      <c r="F73" s="6"/>
      <c r="G73" s="6">
        <v>645959736873.45898</v>
      </c>
      <c r="H73" s="6"/>
      <c r="I73" s="6">
        <v>0</v>
      </c>
      <c r="J73" s="6"/>
      <c r="K73" s="6">
        <v>0</v>
      </c>
      <c r="L73" s="6"/>
      <c r="M73" s="6">
        <v>0</v>
      </c>
      <c r="N73" s="6"/>
      <c r="O73" s="6">
        <v>0</v>
      </c>
      <c r="P73" s="6"/>
      <c r="Q73" s="6">
        <v>46482561</v>
      </c>
      <c r="R73" s="6"/>
      <c r="S73" s="6">
        <v>15210</v>
      </c>
      <c r="T73" s="6"/>
      <c r="U73" s="6">
        <v>588228970827</v>
      </c>
      <c r="V73" s="6"/>
      <c r="W73" s="6">
        <v>702793104280.78101</v>
      </c>
      <c r="X73" s="6"/>
      <c r="Y73" s="8">
        <v>2.2071805586816391E-2</v>
      </c>
    </row>
    <row r="74" spans="1:25">
      <c r="A74" s="1" t="s">
        <v>80</v>
      </c>
      <c r="C74" s="6">
        <v>7513397</v>
      </c>
      <c r="D74" s="6"/>
      <c r="E74" s="6">
        <v>142998056506</v>
      </c>
      <c r="F74" s="6"/>
      <c r="G74" s="6">
        <v>202326874077.85699</v>
      </c>
      <c r="H74" s="6"/>
      <c r="I74" s="6">
        <v>1000000</v>
      </c>
      <c r="J74" s="6"/>
      <c r="K74" s="6">
        <v>29124413433</v>
      </c>
      <c r="L74" s="6"/>
      <c r="M74" s="6">
        <v>0</v>
      </c>
      <c r="N74" s="6"/>
      <c r="O74" s="6">
        <v>0</v>
      </c>
      <c r="P74" s="6"/>
      <c r="Q74" s="6">
        <v>8513397</v>
      </c>
      <c r="R74" s="6"/>
      <c r="S74" s="6">
        <v>31320</v>
      </c>
      <c r="T74" s="6"/>
      <c r="U74" s="6">
        <v>172122469939</v>
      </c>
      <c r="V74" s="6"/>
      <c r="W74" s="6">
        <v>265053088455.46201</v>
      </c>
      <c r="X74" s="6"/>
      <c r="Y74" s="8">
        <v>8.3242140580777873E-3</v>
      </c>
    </row>
    <row r="75" spans="1:25">
      <c r="A75" s="1" t="s">
        <v>81</v>
      </c>
      <c r="C75" s="6">
        <v>5740000</v>
      </c>
      <c r="D75" s="6"/>
      <c r="E75" s="6">
        <v>100874137378</v>
      </c>
      <c r="F75" s="6"/>
      <c r="G75" s="6">
        <v>98825270040</v>
      </c>
      <c r="H75" s="6"/>
      <c r="I75" s="6">
        <v>240000</v>
      </c>
      <c r="J75" s="6"/>
      <c r="K75" s="6">
        <v>4306706904</v>
      </c>
      <c r="L75" s="6"/>
      <c r="M75" s="6">
        <v>0</v>
      </c>
      <c r="N75" s="6"/>
      <c r="O75" s="6">
        <v>0</v>
      </c>
      <c r="P75" s="6"/>
      <c r="Q75" s="6">
        <v>5980000</v>
      </c>
      <c r="R75" s="6"/>
      <c r="S75" s="6">
        <v>17980</v>
      </c>
      <c r="T75" s="6"/>
      <c r="U75" s="6">
        <v>105180844282</v>
      </c>
      <c r="V75" s="6"/>
      <c r="W75" s="6">
        <v>106880653620</v>
      </c>
      <c r="X75" s="6"/>
      <c r="Y75" s="8">
        <v>3.356676372211547E-3</v>
      </c>
    </row>
    <row r="76" spans="1:25">
      <c r="A76" s="1" t="s">
        <v>82</v>
      </c>
      <c r="C76" s="6">
        <v>51993715</v>
      </c>
      <c r="D76" s="6"/>
      <c r="E76" s="6">
        <v>607665363150</v>
      </c>
      <c r="F76" s="6"/>
      <c r="G76" s="6">
        <v>1121033603463.8201</v>
      </c>
      <c r="H76" s="6"/>
      <c r="I76" s="6">
        <v>0</v>
      </c>
      <c r="J76" s="6"/>
      <c r="K76" s="6">
        <v>0</v>
      </c>
      <c r="L76" s="6"/>
      <c r="M76" s="6">
        <v>0</v>
      </c>
      <c r="N76" s="6"/>
      <c r="O76" s="6">
        <v>0</v>
      </c>
      <c r="P76" s="6"/>
      <c r="Q76" s="6">
        <v>51993715</v>
      </c>
      <c r="R76" s="6"/>
      <c r="S76" s="6">
        <v>24920</v>
      </c>
      <c r="T76" s="6"/>
      <c r="U76" s="6">
        <v>607665363150</v>
      </c>
      <c r="V76" s="6"/>
      <c r="W76" s="6">
        <v>1287974061702.0901</v>
      </c>
      <c r="X76" s="6"/>
      <c r="Y76" s="8">
        <v>4.044990327536456E-2</v>
      </c>
    </row>
    <row r="77" spans="1:25">
      <c r="A77" s="1" t="s">
        <v>83</v>
      </c>
      <c r="C77" s="6">
        <v>35733329</v>
      </c>
      <c r="D77" s="6"/>
      <c r="E77" s="6">
        <v>422839669898</v>
      </c>
      <c r="F77" s="6"/>
      <c r="G77" s="6">
        <v>236212759354.793</v>
      </c>
      <c r="H77" s="6"/>
      <c r="I77" s="6">
        <v>0</v>
      </c>
      <c r="J77" s="6"/>
      <c r="K77" s="6">
        <v>0</v>
      </c>
      <c r="L77" s="6"/>
      <c r="M77" s="6">
        <v>0</v>
      </c>
      <c r="N77" s="6"/>
      <c r="O77" s="6">
        <v>0</v>
      </c>
      <c r="P77" s="6"/>
      <c r="Q77" s="6">
        <v>35733329</v>
      </c>
      <c r="R77" s="6"/>
      <c r="S77" s="6">
        <v>8280</v>
      </c>
      <c r="T77" s="6"/>
      <c r="U77" s="6">
        <v>422839669898</v>
      </c>
      <c r="V77" s="6"/>
      <c r="W77" s="6">
        <v>294111525933.48602</v>
      </c>
      <c r="X77" s="6"/>
      <c r="Y77" s="8">
        <v>9.2368186052267914E-3</v>
      </c>
    </row>
    <row r="78" spans="1:25">
      <c r="A78" s="1" t="s">
        <v>84</v>
      </c>
      <c r="C78" s="6">
        <v>8117393</v>
      </c>
      <c r="D78" s="6"/>
      <c r="E78" s="6">
        <v>89566280896</v>
      </c>
      <c r="F78" s="6"/>
      <c r="G78" s="6">
        <v>112079722766.819</v>
      </c>
      <c r="H78" s="6"/>
      <c r="I78" s="6">
        <v>0</v>
      </c>
      <c r="J78" s="6"/>
      <c r="K78" s="6">
        <v>0</v>
      </c>
      <c r="L78" s="6"/>
      <c r="M78" s="6">
        <v>0</v>
      </c>
      <c r="N78" s="6"/>
      <c r="O78" s="6">
        <v>0</v>
      </c>
      <c r="P78" s="6"/>
      <c r="Q78" s="6">
        <v>8117393</v>
      </c>
      <c r="R78" s="6"/>
      <c r="S78" s="6">
        <v>16960</v>
      </c>
      <c r="T78" s="6"/>
      <c r="U78" s="6">
        <v>89566280896</v>
      </c>
      <c r="V78" s="6"/>
      <c r="W78" s="6">
        <v>136851842917.584</v>
      </c>
      <c r="X78" s="6"/>
      <c r="Y78" s="8">
        <v>4.2979466541089853E-3</v>
      </c>
    </row>
    <row r="79" spans="1:25">
      <c r="A79" s="1" t="s">
        <v>85</v>
      </c>
      <c r="C79" s="6">
        <v>52971490</v>
      </c>
      <c r="D79" s="6"/>
      <c r="E79" s="6">
        <v>293254622901</v>
      </c>
      <c r="F79" s="6"/>
      <c r="G79" s="6">
        <v>843554080344.68994</v>
      </c>
      <c r="H79" s="6"/>
      <c r="I79" s="6">
        <v>0</v>
      </c>
      <c r="J79" s="6"/>
      <c r="K79" s="6">
        <v>0</v>
      </c>
      <c r="L79" s="6"/>
      <c r="M79" s="6">
        <v>0</v>
      </c>
      <c r="N79" s="6"/>
      <c r="O79" s="6">
        <v>0</v>
      </c>
      <c r="P79" s="6"/>
      <c r="Q79" s="6">
        <v>52971490</v>
      </c>
      <c r="R79" s="6"/>
      <c r="S79" s="6">
        <v>16070</v>
      </c>
      <c r="T79" s="6"/>
      <c r="U79" s="6">
        <v>293254622901</v>
      </c>
      <c r="V79" s="6"/>
      <c r="W79" s="6">
        <v>846186895826.41504</v>
      </c>
      <c r="X79" s="6"/>
      <c r="Y79" s="8">
        <v>2.6575207612353682E-2</v>
      </c>
    </row>
    <row r="80" spans="1:25">
      <c r="A80" s="1" t="s">
        <v>86</v>
      </c>
      <c r="C80" s="6">
        <v>79701063</v>
      </c>
      <c r="D80" s="6"/>
      <c r="E80" s="6">
        <v>225761622448</v>
      </c>
      <c r="F80" s="6"/>
      <c r="G80" s="6">
        <v>573602333728.08606</v>
      </c>
      <c r="H80" s="6"/>
      <c r="I80" s="6">
        <v>0</v>
      </c>
      <c r="J80" s="6"/>
      <c r="K80" s="6">
        <v>0</v>
      </c>
      <c r="L80" s="6"/>
      <c r="M80" s="6">
        <v>0</v>
      </c>
      <c r="N80" s="6"/>
      <c r="O80" s="6">
        <v>0</v>
      </c>
      <c r="P80" s="6"/>
      <c r="Q80" s="6">
        <v>79701063</v>
      </c>
      <c r="R80" s="6"/>
      <c r="S80" s="6">
        <v>7560</v>
      </c>
      <c r="T80" s="6"/>
      <c r="U80" s="6">
        <v>225761622448</v>
      </c>
      <c r="V80" s="6"/>
      <c r="W80" s="6">
        <v>598954923064.13403</v>
      </c>
      <c r="X80" s="6"/>
      <c r="Y80" s="8">
        <v>1.8810680606587814E-2</v>
      </c>
    </row>
    <row r="81" spans="1:25">
      <c r="A81" s="1" t="s">
        <v>87</v>
      </c>
      <c r="C81" s="6">
        <v>17700705</v>
      </c>
      <c r="D81" s="6"/>
      <c r="E81" s="6">
        <v>567743655349</v>
      </c>
      <c r="F81" s="6"/>
      <c r="G81" s="6">
        <v>719651279434.72498</v>
      </c>
      <c r="H81" s="6"/>
      <c r="I81" s="6">
        <v>0</v>
      </c>
      <c r="J81" s="6"/>
      <c r="K81" s="6">
        <v>0</v>
      </c>
      <c r="L81" s="6"/>
      <c r="M81" s="6">
        <v>0</v>
      </c>
      <c r="N81" s="6"/>
      <c r="O81" s="6">
        <v>0</v>
      </c>
      <c r="P81" s="6"/>
      <c r="Q81" s="6">
        <v>17700705</v>
      </c>
      <c r="R81" s="6"/>
      <c r="S81" s="6">
        <v>50050</v>
      </c>
      <c r="T81" s="6"/>
      <c r="U81" s="6">
        <v>567743655349</v>
      </c>
      <c r="V81" s="6"/>
      <c r="W81" s="6">
        <v>880649059552.76196</v>
      </c>
      <c r="X81" s="6"/>
      <c r="Y81" s="8">
        <v>2.7657520704550832E-2</v>
      </c>
    </row>
    <row r="82" spans="1:25">
      <c r="A82" s="1" t="s">
        <v>88</v>
      </c>
      <c r="C82" s="6">
        <v>2150000</v>
      </c>
      <c r="D82" s="6"/>
      <c r="E82" s="6">
        <v>39579413295</v>
      </c>
      <c r="F82" s="6"/>
      <c r="G82" s="6">
        <v>36353899575</v>
      </c>
      <c r="H82" s="6"/>
      <c r="I82" s="6">
        <v>0</v>
      </c>
      <c r="J82" s="6"/>
      <c r="K82" s="6">
        <v>0</v>
      </c>
      <c r="L82" s="6"/>
      <c r="M82" s="6">
        <v>0</v>
      </c>
      <c r="N82" s="6"/>
      <c r="O82" s="6">
        <v>0</v>
      </c>
      <c r="P82" s="6"/>
      <c r="Q82" s="6">
        <v>2150000</v>
      </c>
      <c r="R82" s="6"/>
      <c r="S82" s="6">
        <v>18410</v>
      </c>
      <c r="T82" s="6"/>
      <c r="U82" s="6">
        <v>39579413295</v>
      </c>
      <c r="V82" s="6"/>
      <c r="W82" s="6">
        <v>39345990075</v>
      </c>
      <c r="X82" s="6"/>
      <c r="Y82" s="8">
        <v>1.2356937458072269E-3</v>
      </c>
    </row>
    <row r="83" spans="1:25">
      <c r="A83" s="1" t="s">
        <v>89</v>
      </c>
      <c r="C83" s="6">
        <v>66221896</v>
      </c>
      <c r="D83" s="6"/>
      <c r="E83" s="6">
        <v>78489711712</v>
      </c>
      <c r="F83" s="6"/>
      <c r="G83" s="6">
        <v>122110709458.37399</v>
      </c>
      <c r="H83" s="6"/>
      <c r="I83" s="6">
        <v>873705</v>
      </c>
      <c r="J83" s="6"/>
      <c r="K83" s="6">
        <v>1705686213</v>
      </c>
      <c r="L83" s="6"/>
      <c r="M83" s="6">
        <v>0</v>
      </c>
      <c r="N83" s="6"/>
      <c r="O83" s="6">
        <v>0</v>
      </c>
      <c r="P83" s="6"/>
      <c r="Q83" s="6">
        <v>67095601</v>
      </c>
      <c r="R83" s="6"/>
      <c r="S83" s="6">
        <v>2055</v>
      </c>
      <c r="T83" s="6"/>
      <c r="U83" s="6">
        <v>80195397925</v>
      </c>
      <c r="V83" s="6"/>
      <c r="W83" s="6">
        <v>137061065367.673</v>
      </c>
      <c r="X83" s="6"/>
      <c r="Y83" s="8">
        <v>4.3045174602461449E-3</v>
      </c>
    </row>
    <row r="84" spans="1:25">
      <c r="A84" s="1" t="s">
        <v>90</v>
      </c>
      <c r="C84" s="6">
        <v>1506553</v>
      </c>
      <c r="D84" s="6"/>
      <c r="E84" s="6">
        <v>4706471572</v>
      </c>
      <c r="F84" s="6"/>
      <c r="G84" s="6">
        <v>39102049041.961502</v>
      </c>
      <c r="H84" s="6"/>
      <c r="I84" s="6">
        <v>0</v>
      </c>
      <c r="J84" s="6"/>
      <c r="K84" s="6">
        <v>0</v>
      </c>
      <c r="L84" s="6"/>
      <c r="M84" s="6">
        <v>0</v>
      </c>
      <c r="N84" s="6"/>
      <c r="O84" s="6">
        <v>0</v>
      </c>
      <c r="P84" s="6"/>
      <c r="Q84" s="6">
        <v>1506553</v>
      </c>
      <c r="R84" s="6"/>
      <c r="S84" s="6">
        <v>29550</v>
      </c>
      <c r="T84" s="6"/>
      <c r="U84" s="6">
        <v>4706471572</v>
      </c>
      <c r="V84" s="6"/>
      <c r="W84" s="6">
        <v>44253755235.157501</v>
      </c>
      <c r="X84" s="6"/>
      <c r="Y84" s="8">
        <v>1.3898262178262887E-3</v>
      </c>
    </row>
    <row r="85" spans="1:25">
      <c r="A85" s="1" t="s">
        <v>91</v>
      </c>
      <c r="C85" s="6">
        <v>2229925</v>
      </c>
      <c r="D85" s="6"/>
      <c r="E85" s="6">
        <v>35484634618</v>
      </c>
      <c r="F85" s="6"/>
      <c r="G85" s="6">
        <v>40941653797.237503</v>
      </c>
      <c r="H85" s="6"/>
      <c r="I85" s="6">
        <v>0</v>
      </c>
      <c r="J85" s="6"/>
      <c r="K85" s="6">
        <v>0</v>
      </c>
      <c r="L85" s="6"/>
      <c r="M85" s="6">
        <v>0</v>
      </c>
      <c r="N85" s="6"/>
      <c r="O85" s="6">
        <v>0</v>
      </c>
      <c r="P85" s="6"/>
      <c r="Q85" s="6">
        <v>2229925</v>
      </c>
      <c r="R85" s="6"/>
      <c r="S85" s="6">
        <v>22170</v>
      </c>
      <c r="T85" s="6"/>
      <c r="U85" s="6">
        <v>35484634618</v>
      </c>
      <c r="V85" s="6"/>
      <c r="W85" s="6">
        <v>49143284498.362503</v>
      </c>
      <c r="X85" s="6"/>
      <c r="Y85" s="8">
        <v>1.5433859762404717E-3</v>
      </c>
    </row>
    <row r="86" spans="1:25">
      <c r="A86" s="1" t="s">
        <v>92</v>
      </c>
      <c r="C86" s="6">
        <v>4300000</v>
      </c>
      <c r="D86" s="6"/>
      <c r="E86" s="6">
        <v>87822083970</v>
      </c>
      <c r="F86" s="6"/>
      <c r="G86" s="6">
        <v>61081390312</v>
      </c>
      <c r="H86" s="6"/>
      <c r="I86" s="6">
        <v>0</v>
      </c>
      <c r="J86" s="6"/>
      <c r="K86" s="6">
        <v>0</v>
      </c>
      <c r="L86" s="6"/>
      <c r="M86" s="6">
        <v>0</v>
      </c>
      <c r="N86" s="6"/>
      <c r="O86" s="6">
        <v>0</v>
      </c>
      <c r="P86" s="6"/>
      <c r="Q86" s="6">
        <v>4300000</v>
      </c>
      <c r="R86" s="6"/>
      <c r="S86" s="6">
        <v>16820</v>
      </c>
      <c r="T86" s="6"/>
      <c r="U86" s="6">
        <v>87822083970</v>
      </c>
      <c r="V86" s="6"/>
      <c r="W86" s="6">
        <v>71895660300</v>
      </c>
      <c r="X86" s="6"/>
      <c r="Y86" s="8">
        <v>2.2579433790850139E-3</v>
      </c>
    </row>
    <row r="87" spans="1:25">
      <c r="A87" s="1" t="s">
        <v>93</v>
      </c>
      <c r="C87" s="6">
        <v>20719998</v>
      </c>
      <c r="D87" s="6"/>
      <c r="E87" s="6">
        <v>46143435546</v>
      </c>
      <c r="F87" s="6"/>
      <c r="G87" s="6">
        <v>94703691026.716202</v>
      </c>
      <c r="H87" s="6"/>
      <c r="I87" s="6">
        <v>0</v>
      </c>
      <c r="J87" s="6"/>
      <c r="K87" s="6">
        <v>0</v>
      </c>
      <c r="L87" s="6"/>
      <c r="M87" s="6">
        <v>0</v>
      </c>
      <c r="N87" s="6"/>
      <c r="O87" s="6">
        <v>0</v>
      </c>
      <c r="P87" s="6"/>
      <c r="Q87" s="6">
        <v>20719998</v>
      </c>
      <c r="R87" s="6"/>
      <c r="S87" s="6">
        <v>5120</v>
      </c>
      <c r="T87" s="6"/>
      <c r="U87" s="6">
        <v>46143435546</v>
      </c>
      <c r="V87" s="6"/>
      <c r="W87" s="6">
        <v>105455175740.92799</v>
      </c>
      <c r="X87" s="6"/>
      <c r="Y87" s="8">
        <v>3.3119080464787797E-3</v>
      </c>
    </row>
    <row r="88" spans="1:25">
      <c r="A88" s="1" t="s">
        <v>94</v>
      </c>
      <c r="C88" s="6">
        <v>0</v>
      </c>
      <c r="D88" s="6"/>
      <c r="E88" s="6">
        <v>0</v>
      </c>
      <c r="F88" s="6"/>
      <c r="G88" s="6">
        <v>0</v>
      </c>
      <c r="H88" s="6"/>
      <c r="I88" s="6">
        <v>1672209</v>
      </c>
      <c r="J88" s="6"/>
      <c r="K88" s="6">
        <v>93683247121</v>
      </c>
      <c r="L88" s="6"/>
      <c r="M88" s="6">
        <v>0</v>
      </c>
      <c r="N88" s="6"/>
      <c r="O88" s="6">
        <v>0</v>
      </c>
      <c r="P88" s="6"/>
      <c r="Q88" s="6">
        <v>1672209</v>
      </c>
      <c r="R88" s="6"/>
      <c r="S88" s="6">
        <v>59250</v>
      </c>
      <c r="T88" s="6"/>
      <c r="U88" s="6">
        <v>93683247121</v>
      </c>
      <c r="V88" s="6"/>
      <c r="W88" s="6">
        <v>98488866869.662506</v>
      </c>
      <c r="X88" s="6"/>
      <c r="Y88" s="8">
        <v>3.0931252864776853E-3</v>
      </c>
    </row>
    <row r="89" spans="1:25">
      <c r="A89" s="1" t="s">
        <v>95</v>
      </c>
      <c r="C89" s="6">
        <v>0</v>
      </c>
      <c r="D89" s="6"/>
      <c r="E89" s="6">
        <v>0</v>
      </c>
      <c r="F89" s="6"/>
      <c r="G89" s="6">
        <v>0</v>
      </c>
      <c r="H89" s="6"/>
      <c r="I89" s="6">
        <v>4547144</v>
      </c>
      <c r="J89" s="6"/>
      <c r="K89" s="6">
        <v>50998629378</v>
      </c>
      <c r="L89" s="6"/>
      <c r="M89" s="6">
        <v>0</v>
      </c>
      <c r="N89" s="6"/>
      <c r="O89" s="6">
        <v>0</v>
      </c>
      <c r="P89" s="6"/>
      <c r="Q89" s="6">
        <v>4547144</v>
      </c>
      <c r="R89" s="6"/>
      <c r="S89" s="6">
        <v>12410</v>
      </c>
      <c r="T89" s="6"/>
      <c r="U89" s="6">
        <v>50998629378</v>
      </c>
      <c r="V89" s="6"/>
      <c r="W89" s="6">
        <v>56094298200.612</v>
      </c>
      <c r="X89" s="6"/>
      <c r="Y89" s="8">
        <v>1.7616883786585418E-3</v>
      </c>
    </row>
    <row r="90" spans="1:25">
      <c r="A90" s="1" t="s">
        <v>96</v>
      </c>
      <c r="C90" s="6">
        <v>0</v>
      </c>
      <c r="D90" s="6"/>
      <c r="E90" s="6">
        <v>0</v>
      </c>
      <c r="F90" s="6"/>
      <c r="G90" s="6">
        <v>0</v>
      </c>
      <c r="H90" s="6"/>
      <c r="I90" s="6">
        <v>7682415</v>
      </c>
      <c r="J90" s="6"/>
      <c r="K90" s="6">
        <v>83273584638</v>
      </c>
      <c r="L90" s="6"/>
      <c r="M90" s="6">
        <v>0</v>
      </c>
      <c r="N90" s="6"/>
      <c r="O90" s="6">
        <v>0</v>
      </c>
      <c r="P90" s="6"/>
      <c r="Q90" s="6">
        <v>7682415</v>
      </c>
      <c r="R90" s="6"/>
      <c r="S90" s="6">
        <v>11350</v>
      </c>
      <c r="T90" s="6"/>
      <c r="U90" s="6">
        <v>83273584638</v>
      </c>
      <c r="V90" s="6"/>
      <c r="W90" s="6">
        <v>86676597520</v>
      </c>
      <c r="X90" s="6"/>
      <c r="Y90" s="8">
        <v>2.7221510822107377E-3</v>
      </c>
    </row>
    <row r="91" spans="1:25">
      <c r="A91" s="1" t="s">
        <v>97</v>
      </c>
      <c r="C91" s="6">
        <v>0</v>
      </c>
      <c r="D91" s="6"/>
      <c r="E91" s="6">
        <v>0</v>
      </c>
      <c r="F91" s="6"/>
      <c r="G91" s="6">
        <v>0</v>
      </c>
      <c r="H91" s="6"/>
      <c r="I91" s="6">
        <v>5399206</v>
      </c>
      <c r="J91" s="6"/>
      <c r="K91" s="6">
        <v>180003348305</v>
      </c>
      <c r="L91" s="6"/>
      <c r="M91" s="6">
        <v>0</v>
      </c>
      <c r="N91" s="6"/>
      <c r="O91" s="6">
        <v>0</v>
      </c>
      <c r="P91" s="6"/>
      <c r="Q91" s="6">
        <v>5399206</v>
      </c>
      <c r="R91" s="6"/>
      <c r="S91" s="6">
        <v>33296</v>
      </c>
      <c r="T91" s="6"/>
      <c r="U91" s="6">
        <v>180003348305</v>
      </c>
      <c r="V91" s="6"/>
      <c r="W91" s="6">
        <v>179565225218.578</v>
      </c>
      <c r="X91" s="6"/>
      <c r="Y91" s="8">
        <v>5.639396170845066E-3</v>
      </c>
    </row>
    <row r="92" spans="1:25">
      <c r="A92" s="1" t="s">
        <v>98</v>
      </c>
      <c r="C92" s="6">
        <v>0</v>
      </c>
      <c r="D92" s="6"/>
      <c r="E92" s="6">
        <v>0</v>
      </c>
      <c r="F92" s="6"/>
      <c r="G92" s="6">
        <v>0</v>
      </c>
      <c r="H92" s="6"/>
      <c r="I92" s="6">
        <v>48066664</v>
      </c>
      <c r="J92" s="6"/>
      <c r="K92" s="6">
        <v>0</v>
      </c>
      <c r="L92" s="6"/>
      <c r="M92" s="6">
        <v>0</v>
      </c>
      <c r="N92" s="6"/>
      <c r="O92" s="6">
        <v>0</v>
      </c>
      <c r="P92" s="6"/>
      <c r="Q92" s="6">
        <v>48066664</v>
      </c>
      <c r="R92" s="6"/>
      <c r="S92" s="6">
        <v>2976</v>
      </c>
      <c r="T92" s="6"/>
      <c r="U92" s="6">
        <v>158379657880</v>
      </c>
      <c r="V92" s="6"/>
      <c r="W92" s="6">
        <v>142195266031.21899</v>
      </c>
      <c r="X92" s="6"/>
      <c r="Y92" s="8">
        <v>4.4657613287463352E-3</v>
      </c>
    </row>
    <row r="93" spans="1:25">
      <c r="A93" s="1" t="s">
        <v>99</v>
      </c>
      <c r="C93" s="6">
        <v>0</v>
      </c>
      <c r="D93" s="6"/>
      <c r="E93" s="6">
        <v>0</v>
      </c>
      <c r="F93" s="6"/>
      <c r="G93" s="6">
        <v>0</v>
      </c>
      <c r="H93" s="6"/>
      <c r="I93" s="6">
        <v>663903</v>
      </c>
      <c r="J93" s="6"/>
      <c r="K93" s="6">
        <v>0</v>
      </c>
      <c r="L93" s="6"/>
      <c r="M93" s="6">
        <v>0</v>
      </c>
      <c r="N93" s="6"/>
      <c r="O93" s="6">
        <v>0</v>
      </c>
      <c r="P93" s="6"/>
      <c r="Q93" s="6">
        <v>663903</v>
      </c>
      <c r="R93" s="6"/>
      <c r="S93" s="6">
        <v>2814</v>
      </c>
      <c r="T93" s="6"/>
      <c r="U93" s="6">
        <v>2212110205</v>
      </c>
      <c r="V93" s="6"/>
      <c r="W93" s="6">
        <v>1857107114.9001</v>
      </c>
      <c r="X93" s="6"/>
      <c r="Y93" s="8">
        <v>5.8324003101760974E-5</v>
      </c>
    </row>
    <row r="94" spans="1:25">
      <c r="A94" s="1" t="s">
        <v>100</v>
      </c>
      <c r="C94" s="6">
        <v>0</v>
      </c>
      <c r="D94" s="6"/>
      <c r="E94" s="6">
        <v>0</v>
      </c>
      <c r="F94" s="6"/>
      <c r="G94" s="6">
        <v>0</v>
      </c>
      <c r="H94" s="6"/>
      <c r="I94" s="6">
        <v>629846</v>
      </c>
      <c r="J94" s="6"/>
      <c r="K94" s="6">
        <v>15778148953</v>
      </c>
      <c r="L94" s="6"/>
      <c r="M94" s="6">
        <v>0</v>
      </c>
      <c r="N94" s="6"/>
      <c r="O94" s="6">
        <v>0</v>
      </c>
      <c r="P94" s="6"/>
      <c r="Q94" s="6">
        <v>629846</v>
      </c>
      <c r="R94" s="6"/>
      <c r="S94" s="6">
        <v>28150</v>
      </c>
      <c r="T94" s="6"/>
      <c r="U94" s="6">
        <v>15778148953</v>
      </c>
      <c r="V94" s="6"/>
      <c r="W94" s="6">
        <v>17624670418.845001</v>
      </c>
      <c r="X94" s="6"/>
      <c r="Y94" s="8">
        <v>5.53517524072125E-4</v>
      </c>
    </row>
    <row r="95" spans="1:25" ht="24.75" thickBot="1">
      <c r="C95" s="4">
        <f>SUM(C9:C94)</f>
        <v>2636743374</v>
      </c>
      <c r="E95" s="4">
        <f>SUM(E9:E94)</f>
        <v>14809338790828</v>
      </c>
      <c r="G95" s="4">
        <f>SUM(G9:G94)</f>
        <v>23928099057390.395</v>
      </c>
      <c r="K95" s="4">
        <f>SUM(K9:K94)</f>
        <v>714245501598</v>
      </c>
      <c r="O95" s="4">
        <f>SUM(O9:O94)</f>
        <v>6145801545</v>
      </c>
      <c r="P95" s="6"/>
      <c r="U95" s="4">
        <f>SUM(U9:U94)</f>
        <v>15522214654777</v>
      </c>
      <c r="W95" s="4">
        <f>SUM(W9:W94)</f>
        <v>28114741219172.523</v>
      </c>
      <c r="Y95" s="9">
        <f>SUM(Y9:Y94)</f>
        <v>0.8829669763881306</v>
      </c>
    </row>
    <row r="96" spans="1:25" ht="24.75" thickTop="1">
      <c r="G96" s="2"/>
      <c r="P96" s="6"/>
      <c r="W96" s="2"/>
    </row>
    <row r="97" spans="7:25">
      <c r="G97" s="2"/>
      <c r="P97" s="6"/>
      <c r="W97" s="2"/>
      <c r="Y97" s="2"/>
    </row>
    <row r="98" spans="7:25">
      <c r="P98" s="6"/>
      <c r="W98" s="2"/>
      <c r="X98" s="16"/>
      <c r="Y98" s="17"/>
    </row>
    <row r="99" spans="7:25">
      <c r="P99" s="6"/>
      <c r="W99" s="2"/>
      <c r="X99" s="16"/>
      <c r="Y99" s="16"/>
    </row>
  </sheetData>
  <mergeCells count="21">
    <mergeCell ref="A4:Y4"/>
    <mergeCell ref="A3:Y3"/>
    <mergeCell ref="A2:Y2"/>
    <mergeCell ref="Y7:Y8"/>
    <mergeCell ref="Q6:Y6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  <mergeCell ref="A6:A8"/>
    <mergeCell ref="C7:C8"/>
    <mergeCell ref="E7:E8"/>
    <mergeCell ref="G7:G8"/>
    <mergeCell ref="C6:G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Q8"/>
  <sheetViews>
    <sheetView rightToLeft="1" workbookViewId="0">
      <selection activeCell="I8" sqref="I8:Q8"/>
    </sheetView>
  </sheetViews>
  <sheetFormatPr defaultRowHeight="24"/>
  <cols>
    <col min="1" max="1" width="33.5703125" style="1" bestFit="1" customWidth="1"/>
    <col min="2" max="2" width="1" style="1" customWidth="1"/>
    <col min="3" max="3" width="20.85546875" style="1" bestFit="1" customWidth="1"/>
    <col min="4" max="4" width="1" style="1" customWidth="1"/>
    <col min="5" max="5" width="14.85546875" style="1" bestFit="1" customWidth="1"/>
    <col min="6" max="6" width="1" style="1" customWidth="1"/>
    <col min="7" max="7" width="15.28515625" style="1" bestFit="1" customWidth="1"/>
    <col min="8" max="8" width="1" style="1" customWidth="1"/>
    <col min="9" max="9" width="12.42578125" style="1" bestFit="1" customWidth="1"/>
    <col min="10" max="10" width="1" style="1" customWidth="1"/>
    <col min="11" max="11" width="20.85546875" style="1" bestFit="1" customWidth="1"/>
    <col min="12" max="12" width="1" style="1" customWidth="1"/>
    <col min="13" max="13" width="14.85546875" style="1" bestFit="1" customWidth="1"/>
    <col min="14" max="14" width="1" style="1" customWidth="1"/>
    <col min="15" max="15" width="15.28515625" style="1" bestFit="1" customWidth="1"/>
    <col min="16" max="16" width="1" style="1" customWidth="1"/>
    <col min="17" max="17" width="12.42578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4.75">
      <c r="A2" s="20" t="s">
        <v>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</row>
    <row r="3" spans="1:17" ht="24.75">
      <c r="A3" s="20" t="s">
        <v>1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</row>
    <row r="4" spans="1:17" ht="24.75">
      <c r="A4" s="20" t="s">
        <v>2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</row>
    <row r="6" spans="1:17" ht="24.75">
      <c r="A6" s="18" t="s">
        <v>3</v>
      </c>
      <c r="C6" s="19" t="s">
        <v>324</v>
      </c>
      <c r="D6" s="19" t="s">
        <v>4</v>
      </c>
      <c r="E6" s="19" t="s">
        <v>4</v>
      </c>
      <c r="F6" s="19" t="s">
        <v>4</v>
      </c>
      <c r="G6" s="19" t="s">
        <v>4</v>
      </c>
      <c r="H6" s="19" t="s">
        <v>4</v>
      </c>
      <c r="I6" s="19" t="s">
        <v>4</v>
      </c>
      <c r="K6" s="19" t="s">
        <v>6</v>
      </c>
      <c r="L6" s="19" t="s">
        <v>6</v>
      </c>
      <c r="M6" s="19" t="s">
        <v>6</v>
      </c>
      <c r="N6" s="19" t="s">
        <v>6</v>
      </c>
      <c r="O6" s="19" t="s">
        <v>6</v>
      </c>
      <c r="P6" s="19" t="s">
        <v>6</v>
      </c>
      <c r="Q6" s="19" t="s">
        <v>6</v>
      </c>
    </row>
    <row r="7" spans="1:17" ht="24.75">
      <c r="A7" s="19" t="s">
        <v>3</v>
      </c>
      <c r="C7" s="19" t="s">
        <v>101</v>
      </c>
      <c r="E7" s="19" t="s">
        <v>102</v>
      </c>
      <c r="G7" s="19" t="s">
        <v>103</v>
      </c>
      <c r="I7" s="19" t="s">
        <v>104</v>
      </c>
      <c r="K7" s="19" t="s">
        <v>101</v>
      </c>
      <c r="M7" s="19" t="s">
        <v>102</v>
      </c>
      <c r="O7" s="19" t="s">
        <v>103</v>
      </c>
      <c r="Q7" s="19" t="s">
        <v>104</v>
      </c>
    </row>
    <row r="8" spans="1:17">
      <c r="A8" s="1" t="s">
        <v>105</v>
      </c>
      <c r="C8" s="2">
        <v>16203546</v>
      </c>
      <c r="E8" s="2">
        <v>6937</v>
      </c>
      <c r="G8" s="1" t="s">
        <v>106</v>
      </c>
      <c r="I8" s="5">
        <v>1</v>
      </c>
      <c r="J8" s="3"/>
      <c r="K8" s="5">
        <v>16203546</v>
      </c>
      <c r="L8" s="3"/>
      <c r="M8" s="5">
        <v>6937</v>
      </c>
      <c r="N8" s="3"/>
      <c r="O8" s="3" t="s">
        <v>106</v>
      </c>
      <c r="P8" s="3"/>
      <c r="Q8" s="5">
        <v>1</v>
      </c>
    </row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K30"/>
  <sheetViews>
    <sheetView rightToLeft="1" topLeftCell="H1" workbookViewId="0">
      <selection activeCell="AK24" sqref="AK24"/>
    </sheetView>
  </sheetViews>
  <sheetFormatPr defaultRowHeight="24"/>
  <cols>
    <col min="1" max="1" width="33.140625" style="1" bestFit="1" customWidth="1"/>
    <col min="2" max="2" width="1" style="1" customWidth="1"/>
    <col min="3" max="3" width="24.140625" style="1" bestFit="1" customWidth="1"/>
    <col min="4" max="4" width="1" style="1" customWidth="1"/>
    <col min="5" max="5" width="22" style="1" bestFit="1" customWidth="1"/>
    <col min="6" max="6" width="1" style="1" customWidth="1"/>
    <col min="7" max="7" width="14.140625" style="1" bestFit="1" customWidth="1"/>
    <col min="8" max="8" width="1" style="1" customWidth="1"/>
    <col min="9" max="9" width="17.28515625" style="1" bestFit="1" customWidth="1"/>
    <col min="10" max="10" width="1" style="1" customWidth="1"/>
    <col min="11" max="11" width="10.28515625" style="1" bestFit="1" customWidth="1"/>
    <col min="12" max="12" width="1" style="1" customWidth="1"/>
    <col min="13" max="13" width="10.28515625" style="1" bestFit="1" customWidth="1"/>
    <col min="14" max="14" width="1" style="1" customWidth="1"/>
    <col min="15" max="15" width="8.42578125" style="1" bestFit="1" customWidth="1"/>
    <col min="16" max="16" width="1" style="1" customWidth="1"/>
    <col min="17" max="17" width="18.42578125" style="1" bestFit="1" customWidth="1"/>
    <col min="18" max="18" width="1" style="1" customWidth="1"/>
    <col min="19" max="19" width="22.140625" style="1" bestFit="1" customWidth="1"/>
    <col min="20" max="20" width="1" style="1" customWidth="1"/>
    <col min="21" max="21" width="6.42578125" style="1" bestFit="1" customWidth="1"/>
    <col min="22" max="22" width="1" style="1" customWidth="1"/>
    <col min="23" max="23" width="17.140625" style="1" bestFit="1" customWidth="1"/>
    <col min="24" max="24" width="1" style="1" customWidth="1"/>
    <col min="25" max="25" width="8.42578125" style="1" bestFit="1" customWidth="1"/>
    <col min="26" max="26" width="1" style="1" customWidth="1"/>
    <col min="27" max="27" width="16.5703125" style="1" bestFit="1" customWidth="1"/>
    <col min="28" max="28" width="1.140625" style="1" customWidth="1"/>
    <col min="29" max="29" width="8.42578125" style="1" bestFit="1" customWidth="1"/>
    <col min="30" max="30" width="1" style="1" customWidth="1"/>
    <col min="31" max="31" width="21" style="1" bestFit="1" customWidth="1"/>
    <col min="32" max="32" width="1" style="1" customWidth="1"/>
    <col min="33" max="33" width="18.42578125" style="1" bestFit="1" customWidth="1"/>
    <col min="34" max="34" width="1" style="1" customWidth="1"/>
    <col min="35" max="35" width="22.140625" style="1" bestFit="1" customWidth="1"/>
    <col min="36" max="36" width="1" style="1" customWidth="1"/>
    <col min="37" max="37" width="33.42578125" style="1" bestFit="1" customWidth="1"/>
    <col min="38" max="38" width="1" style="1" customWidth="1"/>
    <col min="39" max="39" width="9.140625" style="1" customWidth="1"/>
    <col min="40" max="16384" width="9.140625" style="1"/>
  </cols>
  <sheetData>
    <row r="2" spans="1:37" ht="24.75">
      <c r="A2" s="20" t="s">
        <v>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</row>
    <row r="3" spans="1:37" ht="24.75">
      <c r="A3" s="20" t="s">
        <v>1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</row>
    <row r="4" spans="1:37" ht="24.75">
      <c r="A4" s="20" t="s">
        <v>2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</row>
    <row r="6" spans="1:37" ht="24.75">
      <c r="A6" s="19" t="s">
        <v>107</v>
      </c>
      <c r="B6" s="19" t="s">
        <v>107</v>
      </c>
      <c r="C6" s="19" t="s">
        <v>107</v>
      </c>
      <c r="D6" s="19" t="s">
        <v>107</v>
      </c>
      <c r="E6" s="19" t="s">
        <v>107</v>
      </c>
      <c r="F6" s="19" t="s">
        <v>107</v>
      </c>
      <c r="G6" s="19" t="s">
        <v>107</v>
      </c>
      <c r="H6" s="19" t="s">
        <v>107</v>
      </c>
      <c r="I6" s="19" t="s">
        <v>107</v>
      </c>
      <c r="J6" s="19" t="s">
        <v>107</v>
      </c>
      <c r="K6" s="19" t="s">
        <v>107</v>
      </c>
      <c r="L6" s="19" t="s">
        <v>107</v>
      </c>
      <c r="M6" s="19" t="s">
        <v>107</v>
      </c>
      <c r="O6" s="19" t="s">
        <v>324</v>
      </c>
      <c r="P6" s="19" t="s">
        <v>4</v>
      </c>
      <c r="Q6" s="19" t="s">
        <v>4</v>
      </c>
      <c r="R6" s="19" t="s">
        <v>4</v>
      </c>
      <c r="S6" s="19" t="s">
        <v>4</v>
      </c>
      <c r="U6" s="19" t="s">
        <v>5</v>
      </c>
      <c r="V6" s="19" t="s">
        <v>5</v>
      </c>
      <c r="W6" s="19" t="s">
        <v>5</v>
      </c>
      <c r="X6" s="19" t="s">
        <v>5</v>
      </c>
      <c r="Y6" s="19" t="s">
        <v>5</v>
      </c>
      <c r="Z6" s="19" t="s">
        <v>5</v>
      </c>
      <c r="AA6" s="19" t="s">
        <v>5</v>
      </c>
      <c r="AC6" s="19" t="s">
        <v>6</v>
      </c>
      <c r="AD6" s="19" t="s">
        <v>6</v>
      </c>
      <c r="AE6" s="19" t="s">
        <v>6</v>
      </c>
      <c r="AF6" s="19" t="s">
        <v>6</v>
      </c>
      <c r="AG6" s="19" t="s">
        <v>6</v>
      </c>
      <c r="AH6" s="19" t="s">
        <v>6</v>
      </c>
      <c r="AI6" s="19" t="s">
        <v>6</v>
      </c>
      <c r="AJ6" s="19" t="s">
        <v>6</v>
      </c>
      <c r="AK6" s="19" t="s">
        <v>6</v>
      </c>
    </row>
    <row r="7" spans="1:37" ht="24.75">
      <c r="A7" s="18" t="s">
        <v>108</v>
      </c>
      <c r="C7" s="18" t="s">
        <v>109</v>
      </c>
      <c r="E7" s="18" t="s">
        <v>110</v>
      </c>
      <c r="G7" s="18" t="s">
        <v>111</v>
      </c>
      <c r="I7" s="18" t="s">
        <v>112</v>
      </c>
      <c r="K7" s="18" t="s">
        <v>113</v>
      </c>
      <c r="M7" s="18" t="s">
        <v>104</v>
      </c>
      <c r="O7" s="18" t="s">
        <v>7</v>
      </c>
      <c r="Q7" s="18" t="s">
        <v>8</v>
      </c>
      <c r="S7" s="18" t="s">
        <v>9</v>
      </c>
      <c r="U7" s="19" t="s">
        <v>10</v>
      </c>
      <c r="V7" s="19" t="s">
        <v>10</v>
      </c>
      <c r="W7" s="19" t="s">
        <v>10</v>
      </c>
      <c r="Y7" s="19" t="s">
        <v>11</v>
      </c>
      <c r="Z7" s="19" t="s">
        <v>11</v>
      </c>
      <c r="AA7" s="19" t="s">
        <v>11</v>
      </c>
      <c r="AC7" s="18" t="s">
        <v>7</v>
      </c>
      <c r="AE7" s="18" t="s">
        <v>114</v>
      </c>
      <c r="AG7" s="18" t="s">
        <v>8</v>
      </c>
      <c r="AI7" s="18" t="s">
        <v>9</v>
      </c>
      <c r="AK7" s="18" t="s">
        <v>13</v>
      </c>
    </row>
    <row r="8" spans="1:37" ht="24.75">
      <c r="A8" s="19" t="s">
        <v>108</v>
      </c>
      <c r="C8" s="19" t="s">
        <v>109</v>
      </c>
      <c r="E8" s="19" t="s">
        <v>110</v>
      </c>
      <c r="G8" s="19" t="s">
        <v>111</v>
      </c>
      <c r="I8" s="19" t="s">
        <v>112</v>
      </c>
      <c r="K8" s="19" t="s">
        <v>113</v>
      </c>
      <c r="M8" s="19" t="s">
        <v>104</v>
      </c>
      <c r="O8" s="19" t="s">
        <v>7</v>
      </c>
      <c r="Q8" s="19" t="s">
        <v>8</v>
      </c>
      <c r="S8" s="19" t="s">
        <v>9</v>
      </c>
      <c r="U8" s="19" t="s">
        <v>7</v>
      </c>
      <c r="W8" s="19" t="s">
        <v>8</v>
      </c>
      <c r="Y8" s="19" t="s">
        <v>7</v>
      </c>
      <c r="AA8" s="19" t="s">
        <v>14</v>
      </c>
      <c r="AC8" s="19" t="s">
        <v>7</v>
      </c>
      <c r="AE8" s="19" t="s">
        <v>114</v>
      </c>
      <c r="AG8" s="19" t="s">
        <v>8</v>
      </c>
      <c r="AI8" s="19" t="s">
        <v>9</v>
      </c>
      <c r="AK8" s="19" t="s">
        <v>13</v>
      </c>
    </row>
    <row r="9" spans="1:37">
      <c r="A9" s="1" t="s">
        <v>115</v>
      </c>
      <c r="C9" s="3" t="s">
        <v>116</v>
      </c>
      <c r="D9" s="3"/>
      <c r="E9" s="3" t="s">
        <v>116</v>
      </c>
      <c r="F9" s="3"/>
      <c r="G9" s="3" t="s">
        <v>117</v>
      </c>
      <c r="H9" s="3"/>
      <c r="I9" s="3" t="s">
        <v>118</v>
      </c>
      <c r="J9" s="3"/>
      <c r="K9" s="5">
        <v>0</v>
      </c>
      <c r="L9" s="3"/>
      <c r="M9" s="5">
        <v>0</v>
      </c>
      <c r="N9" s="3"/>
      <c r="O9" s="5">
        <v>162728</v>
      </c>
      <c r="P9" s="3"/>
      <c r="Q9" s="5">
        <v>103608382069</v>
      </c>
      <c r="R9" s="3"/>
      <c r="S9" s="5">
        <v>116965582624</v>
      </c>
      <c r="T9" s="3"/>
      <c r="U9" s="5">
        <v>0</v>
      </c>
      <c r="V9" s="3"/>
      <c r="W9" s="5">
        <v>0</v>
      </c>
      <c r="X9" s="3"/>
      <c r="Y9" s="5">
        <v>0</v>
      </c>
      <c r="Z9" s="3"/>
      <c r="AA9" s="5">
        <v>0</v>
      </c>
      <c r="AB9" s="5"/>
      <c r="AC9" s="5">
        <v>162728</v>
      </c>
      <c r="AD9" s="3"/>
      <c r="AE9" s="5">
        <v>738050</v>
      </c>
      <c r="AF9" s="3"/>
      <c r="AG9" s="5">
        <v>103608382069</v>
      </c>
      <c r="AH9" s="3"/>
      <c r="AI9" s="5">
        <v>120079632021</v>
      </c>
      <c r="AJ9" s="3"/>
      <c r="AK9" s="8">
        <v>3.7712013347317684E-3</v>
      </c>
    </row>
    <row r="10" spans="1:37">
      <c r="A10" s="1" t="s">
        <v>119</v>
      </c>
      <c r="C10" s="3" t="s">
        <v>116</v>
      </c>
      <c r="D10" s="3"/>
      <c r="E10" s="3" t="s">
        <v>116</v>
      </c>
      <c r="F10" s="3"/>
      <c r="G10" s="3" t="s">
        <v>120</v>
      </c>
      <c r="H10" s="3"/>
      <c r="I10" s="3" t="s">
        <v>121</v>
      </c>
      <c r="J10" s="3"/>
      <c r="K10" s="5">
        <v>0</v>
      </c>
      <c r="L10" s="3"/>
      <c r="M10" s="5">
        <v>0</v>
      </c>
      <c r="N10" s="3"/>
      <c r="O10" s="5">
        <v>3126</v>
      </c>
      <c r="P10" s="3"/>
      <c r="Q10" s="5">
        <v>2665698746</v>
      </c>
      <c r="R10" s="3"/>
      <c r="S10" s="5">
        <v>3076832922</v>
      </c>
      <c r="T10" s="3"/>
      <c r="U10" s="5">
        <v>0</v>
      </c>
      <c r="V10" s="3"/>
      <c r="W10" s="5">
        <v>0</v>
      </c>
      <c r="X10" s="3"/>
      <c r="Y10" s="5">
        <v>0</v>
      </c>
      <c r="Z10" s="3"/>
      <c r="AA10" s="5">
        <v>0</v>
      </c>
      <c r="AB10" s="5"/>
      <c r="AC10" s="5">
        <v>3126</v>
      </c>
      <c r="AD10" s="3"/>
      <c r="AE10" s="5">
        <v>988830</v>
      </c>
      <c r="AF10" s="3"/>
      <c r="AG10" s="5">
        <v>2665698746</v>
      </c>
      <c r="AH10" s="3"/>
      <c r="AI10" s="5">
        <v>3090522321</v>
      </c>
      <c r="AJ10" s="3"/>
      <c r="AK10" s="8">
        <v>9.7060439858237177E-5</v>
      </c>
    </row>
    <row r="11" spans="1:37">
      <c r="A11" s="1" t="s">
        <v>122</v>
      </c>
      <c r="C11" s="3" t="s">
        <v>116</v>
      </c>
      <c r="D11" s="3"/>
      <c r="E11" s="3" t="s">
        <v>116</v>
      </c>
      <c r="F11" s="3"/>
      <c r="G11" s="3" t="s">
        <v>123</v>
      </c>
      <c r="H11" s="3"/>
      <c r="I11" s="3" t="s">
        <v>124</v>
      </c>
      <c r="J11" s="3"/>
      <c r="K11" s="5">
        <v>0</v>
      </c>
      <c r="L11" s="3"/>
      <c r="M11" s="5">
        <v>0</v>
      </c>
      <c r="N11" s="3"/>
      <c r="O11" s="5">
        <v>5999</v>
      </c>
      <c r="P11" s="3"/>
      <c r="Q11" s="5">
        <v>5292129891</v>
      </c>
      <c r="R11" s="3"/>
      <c r="S11" s="5">
        <v>5723568155</v>
      </c>
      <c r="T11" s="3"/>
      <c r="U11" s="5">
        <v>0</v>
      </c>
      <c r="V11" s="3"/>
      <c r="W11" s="5">
        <v>0</v>
      </c>
      <c r="X11" s="3"/>
      <c r="Y11" s="5">
        <v>0</v>
      </c>
      <c r="Z11" s="3"/>
      <c r="AA11" s="5">
        <v>0</v>
      </c>
      <c r="AB11" s="5"/>
      <c r="AC11" s="5">
        <v>5999</v>
      </c>
      <c r="AD11" s="3"/>
      <c r="AE11" s="5">
        <v>972190</v>
      </c>
      <c r="AF11" s="3"/>
      <c r="AG11" s="5">
        <v>5292129891</v>
      </c>
      <c r="AH11" s="3"/>
      <c r="AI11" s="5">
        <v>5831110729</v>
      </c>
      <c r="AJ11" s="3"/>
      <c r="AK11" s="8">
        <v>1.8313091232930983E-4</v>
      </c>
    </row>
    <row r="12" spans="1:37">
      <c r="A12" s="1" t="s">
        <v>125</v>
      </c>
      <c r="C12" s="3" t="s">
        <v>116</v>
      </c>
      <c r="D12" s="3"/>
      <c r="E12" s="3" t="s">
        <v>116</v>
      </c>
      <c r="F12" s="3"/>
      <c r="G12" s="3" t="s">
        <v>126</v>
      </c>
      <c r="H12" s="3"/>
      <c r="I12" s="3" t="s">
        <v>127</v>
      </c>
      <c r="J12" s="3"/>
      <c r="K12" s="5">
        <v>0</v>
      </c>
      <c r="L12" s="3"/>
      <c r="M12" s="5">
        <v>0</v>
      </c>
      <c r="N12" s="3"/>
      <c r="O12" s="5">
        <v>51330</v>
      </c>
      <c r="P12" s="3"/>
      <c r="Q12" s="5">
        <v>40031067022</v>
      </c>
      <c r="R12" s="3"/>
      <c r="S12" s="5">
        <v>48559129762</v>
      </c>
      <c r="T12" s="3"/>
      <c r="U12" s="5">
        <v>0</v>
      </c>
      <c r="V12" s="3"/>
      <c r="W12" s="5">
        <v>0</v>
      </c>
      <c r="X12" s="3"/>
      <c r="Y12" s="5">
        <v>0</v>
      </c>
      <c r="Z12" s="3"/>
      <c r="AA12" s="5">
        <v>0</v>
      </c>
      <c r="AB12" s="5"/>
      <c r="AC12" s="5">
        <v>51330</v>
      </c>
      <c r="AD12" s="3"/>
      <c r="AE12" s="5">
        <v>962350</v>
      </c>
      <c r="AF12" s="3"/>
      <c r="AG12" s="5">
        <v>40031067022</v>
      </c>
      <c r="AH12" s="3"/>
      <c r="AI12" s="5">
        <v>49388472216</v>
      </c>
      <c r="AJ12" s="3"/>
      <c r="AK12" s="8">
        <v>1.5510863017032667E-3</v>
      </c>
    </row>
    <row r="13" spans="1:37">
      <c r="A13" s="1" t="s">
        <v>128</v>
      </c>
      <c r="C13" s="3" t="s">
        <v>116</v>
      </c>
      <c r="D13" s="3"/>
      <c r="E13" s="3" t="s">
        <v>116</v>
      </c>
      <c r="F13" s="3"/>
      <c r="G13" s="3" t="s">
        <v>129</v>
      </c>
      <c r="H13" s="3"/>
      <c r="I13" s="3" t="s">
        <v>130</v>
      </c>
      <c r="J13" s="3"/>
      <c r="K13" s="5">
        <v>0</v>
      </c>
      <c r="L13" s="3"/>
      <c r="M13" s="5">
        <v>0</v>
      </c>
      <c r="N13" s="3"/>
      <c r="O13" s="5">
        <v>89380</v>
      </c>
      <c r="P13" s="3"/>
      <c r="Q13" s="5">
        <v>68620268148</v>
      </c>
      <c r="R13" s="3"/>
      <c r="S13" s="5">
        <v>83031481015</v>
      </c>
      <c r="T13" s="3"/>
      <c r="U13" s="5">
        <v>0</v>
      </c>
      <c r="V13" s="3"/>
      <c r="W13" s="5">
        <v>0</v>
      </c>
      <c r="X13" s="3"/>
      <c r="Y13" s="5">
        <v>0</v>
      </c>
      <c r="Z13" s="3"/>
      <c r="AA13" s="5">
        <v>0</v>
      </c>
      <c r="AB13" s="5"/>
      <c r="AC13" s="5">
        <v>89380</v>
      </c>
      <c r="AD13" s="3"/>
      <c r="AE13" s="5">
        <v>943380</v>
      </c>
      <c r="AF13" s="3"/>
      <c r="AG13" s="5">
        <v>68620268148</v>
      </c>
      <c r="AH13" s="3"/>
      <c r="AI13" s="5">
        <v>84304021526</v>
      </c>
      <c r="AJ13" s="3"/>
      <c r="AK13" s="8">
        <v>2.6476383475801E-3</v>
      </c>
    </row>
    <row r="14" spans="1:37">
      <c r="A14" s="1" t="s">
        <v>131</v>
      </c>
      <c r="C14" s="3" t="s">
        <v>116</v>
      </c>
      <c r="D14" s="3"/>
      <c r="E14" s="3" t="s">
        <v>116</v>
      </c>
      <c r="F14" s="3"/>
      <c r="G14" s="3" t="s">
        <v>132</v>
      </c>
      <c r="H14" s="3"/>
      <c r="I14" s="3" t="s">
        <v>133</v>
      </c>
      <c r="J14" s="3"/>
      <c r="K14" s="5">
        <v>0</v>
      </c>
      <c r="L14" s="3"/>
      <c r="M14" s="5">
        <v>0</v>
      </c>
      <c r="N14" s="3"/>
      <c r="O14" s="5">
        <v>400000</v>
      </c>
      <c r="P14" s="3"/>
      <c r="Q14" s="5">
        <v>377863861525</v>
      </c>
      <c r="R14" s="3"/>
      <c r="S14" s="5">
        <v>388365595975</v>
      </c>
      <c r="T14" s="3"/>
      <c r="U14" s="5">
        <v>0</v>
      </c>
      <c r="V14" s="3"/>
      <c r="W14" s="5">
        <v>0</v>
      </c>
      <c r="X14" s="3"/>
      <c r="Y14" s="5">
        <v>400000</v>
      </c>
      <c r="Z14" s="3"/>
      <c r="AA14" s="5">
        <v>392380047500</v>
      </c>
      <c r="AB14" s="5"/>
      <c r="AC14" s="5">
        <v>0</v>
      </c>
      <c r="AD14" s="3"/>
      <c r="AE14" s="5">
        <v>0</v>
      </c>
      <c r="AF14" s="3"/>
      <c r="AG14" s="5">
        <v>0</v>
      </c>
      <c r="AH14" s="3"/>
      <c r="AI14" s="5">
        <v>0</v>
      </c>
      <c r="AJ14" s="3"/>
      <c r="AK14" s="8">
        <v>0</v>
      </c>
    </row>
    <row r="15" spans="1:37">
      <c r="A15" s="1" t="s">
        <v>134</v>
      </c>
      <c r="C15" s="3" t="s">
        <v>116</v>
      </c>
      <c r="D15" s="3"/>
      <c r="E15" s="3" t="s">
        <v>116</v>
      </c>
      <c r="F15" s="3"/>
      <c r="G15" s="3" t="s">
        <v>132</v>
      </c>
      <c r="H15" s="3"/>
      <c r="I15" s="3" t="s">
        <v>135</v>
      </c>
      <c r="J15" s="3"/>
      <c r="K15" s="5">
        <v>0</v>
      </c>
      <c r="L15" s="3"/>
      <c r="M15" s="5">
        <v>0</v>
      </c>
      <c r="N15" s="3"/>
      <c r="O15" s="5">
        <v>300000</v>
      </c>
      <c r="P15" s="3"/>
      <c r="Q15" s="5">
        <v>281233257587</v>
      </c>
      <c r="R15" s="3"/>
      <c r="S15" s="5">
        <v>286223112656</v>
      </c>
      <c r="T15" s="3"/>
      <c r="U15" s="5">
        <v>0</v>
      </c>
      <c r="V15" s="3"/>
      <c r="W15" s="5">
        <v>0</v>
      </c>
      <c r="X15" s="3"/>
      <c r="Y15" s="5">
        <v>0</v>
      </c>
      <c r="Z15" s="3"/>
      <c r="AA15" s="5">
        <v>0</v>
      </c>
      <c r="AB15" s="5"/>
      <c r="AC15" s="5">
        <v>300000</v>
      </c>
      <c r="AD15" s="3"/>
      <c r="AE15" s="5">
        <v>968820</v>
      </c>
      <c r="AF15" s="3"/>
      <c r="AG15" s="5">
        <v>281233257587</v>
      </c>
      <c r="AH15" s="3"/>
      <c r="AI15" s="5">
        <v>290593320412</v>
      </c>
      <c r="AJ15" s="3"/>
      <c r="AK15" s="8">
        <v>9.1263264165417999E-3</v>
      </c>
    </row>
    <row r="16" spans="1:37">
      <c r="A16" s="1" t="s">
        <v>136</v>
      </c>
      <c r="C16" s="3" t="s">
        <v>116</v>
      </c>
      <c r="D16" s="3"/>
      <c r="E16" s="3" t="s">
        <v>116</v>
      </c>
      <c r="F16" s="3"/>
      <c r="G16" s="3" t="s">
        <v>137</v>
      </c>
      <c r="H16" s="3"/>
      <c r="I16" s="3" t="s">
        <v>138</v>
      </c>
      <c r="J16" s="3"/>
      <c r="K16" s="5">
        <v>0</v>
      </c>
      <c r="L16" s="3"/>
      <c r="M16" s="5">
        <v>0</v>
      </c>
      <c r="N16" s="3"/>
      <c r="O16" s="5">
        <v>12320</v>
      </c>
      <c r="P16" s="3"/>
      <c r="Q16" s="5">
        <v>9119631759</v>
      </c>
      <c r="R16" s="3"/>
      <c r="S16" s="5">
        <v>11216681807</v>
      </c>
      <c r="T16" s="3"/>
      <c r="U16" s="5">
        <v>0</v>
      </c>
      <c r="V16" s="3"/>
      <c r="W16" s="5">
        <v>0</v>
      </c>
      <c r="X16" s="3"/>
      <c r="Y16" s="5">
        <v>0</v>
      </c>
      <c r="Z16" s="3"/>
      <c r="AA16" s="5">
        <v>0</v>
      </c>
      <c r="AB16" s="5"/>
      <c r="AC16" s="5">
        <v>12320</v>
      </c>
      <c r="AD16" s="3"/>
      <c r="AE16" s="5">
        <v>920840</v>
      </c>
      <c r="AF16" s="3"/>
      <c r="AG16" s="5">
        <v>9119631759</v>
      </c>
      <c r="AH16" s="3"/>
      <c r="AI16" s="5">
        <v>11342692564</v>
      </c>
      <c r="AJ16" s="3"/>
      <c r="AK16" s="8">
        <v>3.5622675233821621E-4</v>
      </c>
    </row>
    <row r="17" spans="1:37">
      <c r="A17" s="1" t="s">
        <v>139</v>
      </c>
      <c r="C17" s="3" t="s">
        <v>116</v>
      </c>
      <c r="D17" s="3"/>
      <c r="E17" s="3" t="s">
        <v>116</v>
      </c>
      <c r="F17" s="3"/>
      <c r="G17" s="3" t="s">
        <v>140</v>
      </c>
      <c r="H17" s="3"/>
      <c r="I17" s="3" t="s">
        <v>141</v>
      </c>
      <c r="J17" s="3"/>
      <c r="K17" s="5">
        <v>0</v>
      </c>
      <c r="L17" s="3"/>
      <c r="M17" s="5">
        <v>0</v>
      </c>
      <c r="N17" s="3"/>
      <c r="O17" s="5">
        <v>23124</v>
      </c>
      <c r="P17" s="3"/>
      <c r="Q17" s="5">
        <v>17793681112</v>
      </c>
      <c r="R17" s="3"/>
      <c r="S17" s="5">
        <v>19622244103</v>
      </c>
      <c r="T17" s="3"/>
      <c r="U17" s="5">
        <v>0</v>
      </c>
      <c r="V17" s="3"/>
      <c r="W17" s="5">
        <v>0</v>
      </c>
      <c r="X17" s="3"/>
      <c r="Y17" s="5">
        <v>0</v>
      </c>
      <c r="Z17" s="3"/>
      <c r="AA17" s="5">
        <v>0</v>
      </c>
      <c r="AB17" s="5"/>
      <c r="AC17" s="5">
        <v>23124</v>
      </c>
      <c r="AD17" s="3"/>
      <c r="AE17" s="5">
        <v>865570</v>
      </c>
      <c r="AF17" s="3"/>
      <c r="AG17" s="5">
        <v>17793681112</v>
      </c>
      <c r="AH17" s="3"/>
      <c r="AI17" s="5">
        <v>20011812881</v>
      </c>
      <c r="AJ17" s="3"/>
      <c r="AK17" s="8">
        <v>6.2848773082541879E-4</v>
      </c>
    </row>
    <row r="18" spans="1:37">
      <c r="A18" s="1" t="s">
        <v>142</v>
      </c>
      <c r="C18" s="3" t="s">
        <v>116</v>
      </c>
      <c r="D18" s="3"/>
      <c r="E18" s="3" t="s">
        <v>116</v>
      </c>
      <c r="F18" s="3"/>
      <c r="G18" s="3" t="s">
        <v>143</v>
      </c>
      <c r="H18" s="3"/>
      <c r="I18" s="3" t="s">
        <v>144</v>
      </c>
      <c r="J18" s="3"/>
      <c r="K18" s="5">
        <v>0</v>
      </c>
      <c r="L18" s="3"/>
      <c r="M18" s="5">
        <v>0</v>
      </c>
      <c r="N18" s="3"/>
      <c r="O18" s="5">
        <v>55670</v>
      </c>
      <c r="P18" s="3"/>
      <c r="Q18" s="5">
        <v>42361256327</v>
      </c>
      <c r="R18" s="3"/>
      <c r="S18" s="5">
        <v>46855068679</v>
      </c>
      <c r="T18" s="3"/>
      <c r="U18" s="5">
        <v>0</v>
      </c>
      <c r="V18" s="3"/>
      <c r="W18" s="5">
        <v>0</v>
      </c>
      <c r="X18" s="3"/>
      <c r="Y18" s="5">
        <v>0</v>
      </c>
      <c r="Z18" s="3"/>
      <c r="AA18" s="5">
        <v>0</v>
      </c>
      <c r="AB18" s="5"/>
      <c r="AC18" s="5">
        <v>55670</v>
      </c>
      <c r="AD18" s="3"/>
      <c r="AE18" s="5">
        <v>855790</v>
      </c>
      <c r="AF18" s="3"/>
      <c r="AG18" s="5">
        <v>42361256327</v>
      </c>
      <c r="AH18" s="3"/>
      <c r="AI18" s="5">
        <v>47633194218</v>
      </c>
      <c r="AJ18" s="3"/>
      <c r="AK18" s="8">
        <v>1.4959603272355463E-3</v>
      </c>
    </row>
    <row r="19" spans="1:37">
      <c r="A19" s="1" t="s">
        <v>145</v>
      </c>
      <c r="C19" s="3" t="s">
        <v>116</v>
      </c>
      <c r="D19" s="3"/>
      <c r="E19" s="3" t="s">
        <v>116</v>
      </c>
      <c r="F19" s="3"/>
      <c r="G19" s="3" t="s">
        <v>146</v>
      </c>
      <c r="H19" s="3"/>
      <c r="I19" s="3" t="s">
        <v>147</v>
      </c>
      <c r="J19" s="3"/>
      <c r="K19" s="5">
        <v>16</v>
      </c>
      <c r="L19" s="3"/>
      <c r="M19" s="5">
        <v>16</v>
      </c>
      <c r="N19" s="3"/>
      <c r="O19" s="5">
        <v>105000</v>
      </c>
      <c r="P19" s="3"/>
      <c r="Q19" s="5">
        <v>104123996982</v>
      </c>
      <c r="R19" s="3"/>
      <c r="S19" s="5">
        <v>104323892866</v>
      </c>
      <c r="T19" s="3"/>
      <c r="U19" s="5">
        <v>0</v>
      </c>
      <c r="V19" s="3"/>
      <c r="W19" s="5">
        <v>0</v>
      </c>
      <c r="X19" s="3"/>
      <c r="Y19" s="5">
        <v>0</v>
      </c>
      <c r="Z19" s="3"/>
      <c r="AA19" s="5">
        <v>0</v>
      </c>
      <c r="AB19" s="5"/>
      <c r="AC19" s="5">
        <v>105000</v>
      </c>
      <c r="AD19" s="3"/>
      <c r="AE19" s="5">
        <v>995000</v>
      </c>
      <c r="AF19" s="3"/>
      <c r="AG19" s="5">
        <v>104123996982</v>
      </c>
      <c r="AH19" s="3"/>
      <c r="AI19" s="5">
        <v>104456063906</v>
      </c>
      <c r="AJ19" s="3"/>
      <c r="AK19" s="8">
        <v>3.2805301031755573E-3</v>
      </c>
    </row>
    <row r="20" spans="1:37">
      <c r="A20" s="1" t="s">
        <v>148</v>
      </c>
      <c r="C20" s="3" t="s">
        <v>116</v>
      </c>
      <c r="D20" s="3"/>
      <c r="E20" s="3" t="s">
        <v>116</v>
      </c>
      <c r="F20" s="3"/>
      <c r="G20" s="3" t="s">
        <v>149</v>
      </c>
      <c r="H20" s="3"/>
      <c r="I20" s="3" t="s">
        <v>150</v>
      </c>
      <c r="J20" s="3"/>
      <c r="K20" s="5">
        <v>15</v>
      </c>
      <c r="L20" s="3"/>
      <c r="M20" s="5">
        <v>15</v>
      </c>
      <c r="N20" s="3"/>
      <c r="O20" s="5">
        <v>500000</v>
      </c>
      <c r="P20" s="3"/>
      <c r="Q20" s="5">
        <v>483320000000</v>
      </c>
      <c r="R20" s="3"/>
      <c r="S20" s="5">
        <v>497409828125</v>
      </c>
      <c r="T20" s="3"/>
      <c r="U20" s="5">
        <v>0</v>
      </c>
      <c r="V20" s="3"/>
      <c r="W20" s="5">
        <v>0</v>
      </c>
      <c r="X20" s="3"/>
      <c r="Y20" s="5">
        <v>0</v>
      </c>
      <c r="Z20" s="3"/>
      <c r="AA20" s="5">
        <v>0</v>
      </c>
      <c r="AB20" s="5"/>
      <c r="AC20" s="5">
        <v>500000</v>
      </c>
      <c r="AD20" s="3"/>
      <c r="AE20" s="5">
        <v>995090</v>
      </c>
      <c r="AF20" s="3"/>
      <c r="AG20" s="5">
        <v>483320000000</v>
      </c>
      <c r="AH20" s="3"/>
      <c r="AI20" s="5">
        <v>497454819968</v>
      </c>
      <c r="AJ20" s="3"/>
      <c r="AK20" s="8">
        <v>1.562298492640276E-2</v>
      </c>
    </row>
    <row r="21" spans="1:37">
      <c r="A21" s="1" t="s">
        <v>151</v>
      </c>
      <c r="C21" s="3" t="s">
        <v>116</v>
      </c>
      <c r="D21" s="3"/>
      <c r="E21" s="3" t="s">
        <v>116</v>
      </c>
      <c r="F21" s="3"/>
      <c r="G21" s="3" t="s">
        <v>149</v>
      </c>
      <c r="H21" s="3"/>
      <c r="I21" s="3" t="s">
        <v>152</v>
      </c>
      <c r="J21" s="3"/>
      <c r="K21" s="5">
        <v>15</v>
      </c>
      <c r="L21" s="3"/>
      <c r="M21" s="5">
        <v>15</v>
      </c>
      <c r="N21" s="3"/>
      <c r="O21" s="5">
        <v>800000</v>
      </c>
      <c r="P21" s="3"/>
      <c r="Q21" s="5">
        <v>772971156250</v>
      </c>
      <c r="R21" s="3"/>
      <c r="S21" s="5">
        <v>790656667500</v>
      </c>
      <c r="T21" s="3"/>
      <c r="U21" s="5">
        <v>0</v>
      </c>
      <c r="V21" s="3"/>
      <c r="W21" s="5">
        <v>0</v>
      </c>
      <c r="X21" s="3"/>
      <c r="Y21" s="5">
        <v>0</v>
      </c>
      <c r="Z21" s="3"/>
      <c r="AA21" s="5">
        <v>0</v>
      </c>
      <c r="AB21" s="5"/>
      <c r="AC21" s="5">
        <v>800000</v>
      </c>
      <c r="AD21" s="3"/>
      <c r="AE21" s="5">
        <v>986250</v>
      </c>
      <c r="AF21" s="3"/>
      <c r="AG21" s="5">
        <v>772971156250</v>
      </c>
      <c r="AH21" s="3"/>
      <c r="AI21" s="5">
        <v>788856993750</v>
      </c>
      <c r="AJ21" s="3"/>
      <c r="AK21" s="8">
        <v>2.4774714059935005E-2</v>
      </c>
    </row>
    <row r="22" spans="1:37">
      <c r="A22" s="1" t="s">
        <v>153</v>
      </c>
      <c r="C22" s="3" t="s">
        <v>116</v>
      </c>
      <c r="D22" s="3"/>
      <c r="E22" s="3" t="s">
        <v>116</v>
      </c>
      <c r="F22" s="3"/>
      <c r="G22" s="3" t="s">
        <v>154</v>
      </c>
      <c r="H22" s="3"/>
      <c r="I22" s="3" t="s">
        <v>155</v>
      </c>
      <c r="J22" s="3"/>
      <c r="K22" s="5">
        <v>16</v>
      </c>
      <c r="L22" s="3"/>
      <c r="M22" s="5">
        <v>16</v>
      </c>
      <c r="N22" s="3"/>
      <c r="O22" s="5">
        <v>25000</v>
      </c>
      <c r="P22" s="3"/>
      <c r="Q22" s="5">
        <v>23754304687</v>
      </c>
      <c r="R22" s="3"/>
      <c r="S22" s="5">
        <v>24620536718</v>
      </c>
      <c r="T22" s="3"/>
      <c r="U22" s="5">
        <v>0</v>
      </c>
      <c r="V22" s="3"/>
      <c r="W22" s="5">
        <v>0</v>
      </c>
      <c r="X22" s="3"/>
      <c r="Y22" s="5">
        <v>0</v>
      </c>
      <c r="Z22" s="3"/>
      <c r="AA22" s="5">
        <v>0</v>
      </c>
      <c r="AB22" s="5"/>
      <c r="AC22" s="5">
        <v>25000</v>
      </c>
      <c r="AD22" s="3"/>
      <c r="AE22" s="5">
        <v>979950</v>
      </c>
      <c r="AF22" s="3"/>
      <c r="AG22" s="5">
        <v>23754304687</v>
      </c>
      <c r="AH22" s="3"/>
      <c r="AI22" s="5">
        <v>24494309601</v>
      </c>
      <c r="AJ22" s="3"/>
      <c r="AK22" s="8">
        <v>7.6926429158668489E-4</v>
      </c>
    </row>
    <row r="23" spans="1:37">
      <c r="A23" s="1" t="s">
        <v>156</v>
      </c>
      <c r="C23" s="3" t="s">
        <v>116</v>
      </c>
      <c r="D23" s="3"/>
      <c r="E23" s="3" t="s">
        <v>116</v>
      </c>
      <c r="F23" s="3"/>
      <c r="G23" s="3" t="s">
        <v>157</v>
      </c>
      <c r="H23" s="3"/>
      <c r="I23" s="3" t="s">
        <v>158</v>
      </c>
      <c r="J23" s="3"/>
      <c r="K23" s="5">
        <v>16</v>
      </c>
      <c r="L23" s="3"/>
      <c r="M23" s="5">
        <v>16</v>
      </c>
      <c r="N23" s="3"/>
      <c r="O23" s="5">
        <v>100000</v>
      </c>
      <c r="P23" s="3"/>
      <c r="Q23" s="5">
        <v>94164000000</v>
      </c>
      <c r="R23" s="3"/>
      <c r="S23" s="5">
        <v>94357894539</v>
      </c>
      <c r="T23" s="3"/>
      <c r="U23" s="5">
        <v>0</v>
      </c>
      <c r="V23" s="3"/>
      <c r="W23" s="5">
        <v>0</v>
      </c>
      <c r="X23" s="3"/>
      <c r="Y23" s="5">
        <v>0</v>
      </c>
      <c r="Z23" s="3"/>
      <c r="AA23" s="5">
        <v>0</v>
      </c>
      <c r="AB23" s="5"/>
      <c r="AC23" s="5">
        <v>100000</v>
      </c>
      <c r="AD23" s="3"/>
      <c r="AE23" s="5">
        <v>943750</v>
      </c>
      <c r="AF23" s="3"/>
      <c r="AG23" s="5">
        <v>94164000000</v>
      </c>
      <c r="AH23" s="3"/>
      <c r="AI23" s="5">
        <v>94357894537</v>
      </c>
      <c r="AJ23" s="3"/>
      <c r="AK23" s="8">
        <v>2.9633886432811739E-3</v>
      </c>
    </row>
    <row r="24" spans="1:37">
      <c r="A24" s="1" t="s">
        <v>159</v>
      </c>
      <c r="C24" s="3" t="s">
        <v>116</v>
      </c>
      <c r="D24" s="3"/>
      <c r="E24" s="3" t="s">
        <v>116</v>
      </c>
      <c r="F24" s="3"/>
      <c r="G24" s="3" t="s">
        <v>160</v>
      </c>
      <c r="H24" s="3"/>
      <c r="I24" s="3" t="s">
        <v>161</v>
      </c>
      <c r="J24" s="3"/>
      <c r="K24" s="5">
        <v>16</v>
      </c>
      <c r="L24" s="3"/>
      <c r="M24" s="5">
        <v>16</v>
      </c>
      <c r="N24" s="3"/>
      <c r="O24" s="5">
        <v>300500</v>
      </c>
      <c r="P24" s="3"/>
      <c r="Q24" s="5">
        <v>281113683918</v>
      </c>
      <c r="R24" s="3"/>
      <c r="S24" s="5">
        <v>291432168343</v>
      </c>
      <c r="T24" s="3"/>
      <c r="U24" s="5">
        <v>0</v>
      </c>
      <c r="V24" s="3"/>
      <c r="W24" s="5">
        <v>0</v>
      </c>
      <c r="X24" s="3"/>
      <c r="Y24" s="5">
        <v>0</v>
      </c>
      <c r="Z24" s="3"/>
      <c r="AA24" s="5">
        <v>0</v>
      </c>
      <c r="AB24" s="5"/>
      <c r="AC24" s="5">
        <v>300500</v>
      </c>
      <c r="AD24" s="3"/>
      <c r="AE24" s="5">
        <v>946010</v>
      </c>
      <c r="AF24" s="3"/>
      <c r="AG24" s="5">
        <v>281113683918</v>
      </c>
      <c r="AH24" s="3"/>
      <c r="AI24" s="5">
        <v>284224479974</v>
      </c>
      <c r="AJ24" s="3"/>
      <c r="AK24" s="8">
        <v>8.9263076526911664E-3</v>
      </c>
    </row>
    <row r="25" spans="1:37">
      <c r="A25" s="1" t="s">
        <v>162</v>
      </c>
      <c r="C25" s="3" t="s">
        <v>116</v>
      </c>
      <c r="D25" s="3"/>
      <c r="E25" s="3" t="s">
        <v>116</v>
      </c>
      <c r="F25" s="3"/>
      <c r="G25" s="3" t="s">
        <v>163</v>
      </c>
      <c r="H25" s="3"/>
      <c r="I25" s="3" t="s">
        <v>164</v>
      </c>
      <c r="J25" s="3"/>
      <c r="K25" s="5">
        <v>16</v>
      </c>
      <c r="L25" s="3"/>
      <c r="M25" s="5">
        <v>16</v>
      </c>
      <c r="N25" s="3"/>
      <c r="O25" s="5">
        <v>100000</v>
      </c>
      <c r="P25" s="3"/>
      <c r="Q25" s="5">
        <v>94368000000</v>
      </c>
      <c r="R25" s="3"/>
      <c r="S25" s="5">
        <v>94482871875</v>
      </c>
      <c r="T25" s="3"/>
      <c r="U25" s="5">
        <v>0</v>
      </c>
      <c r="V25" s="3"/>
      <c r="W25" s="5">
        <v>0</v>
      </c>
      <c r="X25" s="3"/>
      <c r="Y25" s="5">
        <v>0</v>
      </c>
      <c r="Z25" s="3"/>
      <c r="AA25" s="5">
        <v>0</v>
      </c>
      <c r="AB25" s="5"/>
      <c r="AC25" s="5">
        <v>100000</v>
      </c>
      <c r="AD25" s="3"/>
      <c r="AE25" s="5">
        <v>945000</v>
      </c>
      <c r="AF25" s="3"/>
      <c r="AG25" s="5">
        <v>94368000000</v>
      </c>
      <c r="AH25" s="3"/>
      <c r="AI25" s="5">
        <v>94482871875</v>
      </c>
      <c r="AJ25" s="3"/>
      <c r="AK25" s="8">
        <v>2.9673136611709223E-3</v>
      </c>
    </row>
    <row r="26" spans="1:37">
      <c r="A26" s="1" t="s">
        <v>165</v>
      </c>
      <c r="C26" s="3" t="s">
        <v>116</v>
      </c>
      <c r="D26" s="3"/>
      <c r="E26" s="3" t="s">
        <v>116</v>
      </c>
      <c r="F26" s="3"/>
      <c r="G26" s="3" t="s">
        <v>166</v>
      </c>
      <c r="H26" s="3"/>
      <c r="I26" s="3" t="s">
        <v>167</v>
      </c>
      <c r="J26" s="3"/>
      <c r="K26" s="5">
        <v>18</v>
      </c>
      <c r="L26" s="3"/>
      <c r="M26" s="5">
        <v>18</v>
      </c>
      <c r="N26" s="3"/>
      <c r="O26" s="5">
        <v>50000</v>
      </c>
      <c r="P26" s="3"/>
      <c r="Q26" s="5">
        <v>50009012486</v>
      </c>
      <c r="R26" s="3"/>
      <c r="S26" s="5">
        <v>49990887509</v>
      </c>
      <c r="T26" s="3"/>
      <c r="U26" s="5">
        <v>0</v>
      </c>
      <c r="V26" s="3"/>
      <c r="W26" s="5">
        <v>0</v>
      </c>
      <c r="X26" s="3"/>
      <c r="Y26" s="5">
        <v>0</v>
      </c>
      <c r="Z26" s="3"/>
      <c r="AA26" s="5">
        <v>0</v>
      </c>
      <c r="AB26" s="5"/>
      <c r="AC26" s="5">
        <v>50000</v>
      </c>
      <c r="AD26" s="3"/>
      <c r="AE26" s="5">
        <v>999999</v>
      </c>
      <c r="AF26" s="3"/>
      <c r="AG26" s="5">
        <v>50009012486</v>
      </c>
      <c r="AH26" s="3"/>
      <c r="AI26" s="5">
        <v>49990887509</v>
      </c>
      <c r="AJ26" s="3"/>
      <c r="AK26" s="8">
        <v>1.5700056581235723E-3</v>
      </c>
    </row>
    <row r="27" spans="1:37">
      <c r="A27" s="1" t="s">
        <v>168</v>
      </c>
      <c r="C27" s="3" t="s">
        <v>116</v>
      </c>
      <c r="D27" s="3"/>
      <c r="E27" s="3" t="s">
        <v>116</v>
      </c>
      <c r="F27" s="3"/>
      <c r="G27" s="3" t="s">
        <v>166</v>
      </c>
      <c r="H27" s="3"/>
      <c r="I27" s="3" t="s">
        <v>167</v>
      </c>
      <c r="J27" s="3"/>
      <c r="K27" s="5">
        <v>18</v>
      </c>
      <c r="L27" s="3"/>
      <c r="M27" s="5">
        <v>18</v>
      </c>
      <c r="N27" s="3"/>
      <c r="O27" s="5">
        <v>25000</v>
      </c>
      <c r="P27" s="3"/>
      <c r="Q27" s="5">
        <v>24996704830</v>
      </c>
      <c r="R27" s="3"/>
      <c r="S27" s="5">
        <v>24995218795</v>
      </c>
      <c r="T27" s="3"/>
      <c r="U27" s="5">
        <v>0</v>
      </c>
      <c r="V27" s="3"/>
      <c r="W27" s="5">
        <v>0</v>
      </c>
      <c r="X27" s="3"/>
      <c r="Y27" s="5">
        <v>0</v>
      </c>
      <c r="Z27" s="3"/>
      <c r="AA27" s="5">
        <v>0</v>
      </c>
      <c r="AB27" s="5"/>
      <c r="AC27" s="5">
        <v>25000</v>
      </c>
      <c r="AD27" s="3"/>
      <c r="AE27" s="5">
        <v>999990</v>
      </c>
      <c r="AF27" s="3"/>
      <c r="AG27" s="5">
        <v>24996704830</v>
      </c>
      <c r="AH27" s="3"/>
      <c r="AI27" s="5">
        <v>24995218795</v>
      </c>
      <c r="AJ27" s="3"/>
      <c r="AK27" s="8">
        <v>7.849957640204266E-4</v>
      </c>
    </row>
    <row r="28" spans="1:37" ht="24.75" thickBot="1"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7">
        <f>SUM(Q9:Q27)</f>
        <v>2877410093339</v>
      </c>
      <c r="R28" s="3"/>
      <c r="S28" s="7">
        <f>SUM(S9:S27)</f>
        <v>2981909263968</v>
      </c>
      <c r="T28" s="3"/>
      <c r="U28" s="3"/>
      <c r="V28" s="3"/>
      <c r="W28" s="7">
        <f>SUM(W9:W27)</f>
        <v>0</v>
      </c>
      <c r="X28" s="3"/>
      <c r="Y28" s="3"/>
      <c r="Z28" s="3"/>
      <c r="AA28" s="7">
        <f>SUM(AA9:AA27)</f>
        <v>392380047500</v>
      </c>
      <c r="AB28" s="3"/>
      <c r="AC28" s="3"/>
      <c r="AD28" s="3"/>
      <c r="AE28" s="3"/>
      <c r="AF28" s="3"/>
      <c r="AG28" s="7">
        <f>SUM(AG9:AG27)</f>
        <v>2499546231814</v>
      </c>
      <c r="AH28" s="3"/>
      <c r="AI28" s="7">
        <f>SUM(AI9:AI27)</f>
        <v>2595588318803</v>
      </c>
      <c r="AJ28" s="3"/>
      <c r="AK28" s="9">
        <f>SUM(AK9:AK27)</f>
        <v>8.1516623323530948E-2</v>
      </c>
    </row>
    <row r="29" spans="1:37" ht="24.75" thickTop="1">
      <c r="Q29" s="2"/>
      <c r="S29" s="2"/>
      <c r="AG29" s="2"/>
      <c r="AI29" s="2"/>
    </row>
    <row r="30" spans="1:37"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</row>
  </sheetData>
  <mergeCells count="28">
    <mergeCell ref="A4:AK4"/>
    <mergeCell ref="A3:AK3"/>
    <mergeCell ref="A2:AK2"/>
    <mergeCell ref="AE7:AE8"/>
    <mergeCell ref="AG7:AG8"/>
    <mergeCell ref="AI7:AI8"/>
    <mergeCell ref="AK7:AK8"/>
    <mergeCell ref="AC6:AK6"/>
    <mergeCell ref="Y8"/>
    <mergeCell ref="AA8"/>
    <mergeCell ref="Y7:AA7"/>
    <mergeCell ref="U6:AA6"/>
    <mergeCell ref="AC7:AC8"/>
    <mergeCell ref="S7:S8"/>
    <mergeCell ref="O6:S6"/>
    <mergeCell ref="U8"/>
    <mergeCell ref="W8"/>
    <mergeCell ref="U7:W7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S11"/>
  <sheetViews>
    <sheetView rightToLeft="1" workbookViewId="0">
      <selection activeCell="I8" sqref="I8:I9"/>
    </sheetView>
  </sheetViews>
  <sheetFormatPr defaultRowHeight="24"/>
  <cols>
    <col min="1" max="1" width="26.28515625" style="1" bestFit="1" customWidth="1"/>
    <col min="2" max="2" width="1" style="1" customWidth="1"/>
    <col min="3" max="3" width="23.5703125" style="1" bestFit="1" customWidth="1"/>
    <col min="4" max="4" width="1" style="1" customWidth="1"/>
    <col min="5" max="5" width="15.42578125" style="1" bestFit="1" customWidth="1"/>
    <col min="6" max="6" width="1" style="1" customWidth="1"/>
    <col min="7" max="7" width="13.85546875" style="1" bestFit="1" customWidth="1"/>
    <col min="8" max="8" width="1" style="1" customWidth="1"/>
    <col min="9" max="9" width="10.28515625" style="1" bestFit="1" customWidth="1"/>
    <col min="10" max="10" width="1" style="1" customWidth="1"/>
    <col min="11" max="11" width="16.5703125" style="1" bestFit="1" customWidth="1"/>
    <col min="12" max="12" width="1" style="1" customWidth="1"/>
    <col min="13" max="13" width="16.5703125" style="1" bestFit="1" customWidth="1"/>
    <col min="14" max="14" width="1" style="1" customWidth="1"/>
    <col min="15" max="15" width="16.5703125" style="1" bestFit="1" customWidth="1"/>
    <col min="16" max="16" width="1" style="1" customWidth="1"/>
    <col min="17" max="17" width="16.5703125" style="1" bestFit="1" customWidth="1"/>
    <col min="18" max="18" width="1" style="1" customWidth="1"/>
    <col min="19" max="19" width="23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4.75">
      <c r="A2" s="20" t="s">
        <v>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</row>
    <row r="3" spans="1:19" ht="24.75">
      <c r="A3" s="20" t="s">
        <v>1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</row>
    <row r="4" spans="1:19" ht="24.75">
      <c r="A4" s="20" t="s">
        <v>2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</row>
    <row r="6" spans="1:19" ht="24.75">
      <c r="A6" s="18" t="s">
        <v>170</v>
      </c>
      <c r="C6" s="19" t="s">
        <v>171</v>
      </c>
      <c r="D6" s="19" t="s">
        <v>171</v>
      </c>
      <c r="E6" s="19" t="s">
        <v>171</v>
      </c>
      <c r="F6" s="19" t="s">
        <v>171</v>
      </c>
      <c r="G6" s="19" t="s">
        <v>171</v>
      </c>
      <c r="H6" s="19" t="s">
        <v>171</v>
      </c>
      <c r="I6" s="19" t="s">
        <v>171</v>
      </c>
      <c r="K6" s="19" t="s">
        <v>324</v>
      </c>
      <c r="M6" s="19" t="s">
        <v>5</v>
      </c>
      <c r="N6" s="19" t="s">
        <v>5</v>
      </c>
      <c r="O6" s="19" t="s">
        <v>5</v>
      </c>
      <c r="Q6" s="19" t="s">
        <v>6</v>
      </c>
      <c r="R6" s="19" t="s">
        <v>6</v>
      </c>
      <c r="S6" s="19" t="s">
        <v>6</v>
      </c>
    </row>
    <row r="7" spans="1:19" ht="24.75">
      <c r="A7" s="19" t="s">
        <v>170</v>
      </c>
      <c r="C7" s="19" t="s">
        <v>172</v>
      </c>
      <c r="E7" s="19" t="s">
        <v>173</v>
      </c>
      <c r="G7" s="19" t="s">
        <v>174</v>
      </c>
      <c r="I7" s="19" t="s">
        <v>113</v>
      </c>
      <c r="K7" s="19" t="s">
        <v>175</v>
      </c>
      <c r="M7" s="19" t="s">
        <v>176</v>
      </c>
      <c r="O7" s="19" t="s">
        <v>177</v>
      </c>
      <c r="Q7" s="19" t="s">
        <v>175</v>
      </c>
      <c r="S7" s="19" t="s">
        <v>169</v>
      </c>
    </row>
    <row r="8" spans="1:19">
      <c r="A8" s="1" t="s">
        <v>178</v>
      </c>
      <c r="C8" s="1" t="s">
        <v>179</v>
      </c>
      <c r="E8" s="1" t="s">
        <v>180</v>
      </c>
      <c r="G8" s="1" t="s">
        <v>181</v>
      </c>
      <c r="I8" s="5">
        <v>8</v>
      </c>
      <c r="K8" s="2">
        <v>74619889666</v>
      </c>
      <c r="M8" s="2">
        <v>364902722809</v>
      </c>
      <c r="O8" s="2">
        <v>265850474491</v>
      </c>
      <c r="Q8" s="2">
        <v>173672137984</v>
      </c>
      <c r="S8" s="8">
        <v>5.4543188344917644E-3</v>
      </c>
    </row>
    <row r="9" spans="1:19">
      <c r="A9" s="1" t="s">
        <v>182</v>
      </c>
      <c r="C9" s="1" t="s">
        <v>183</v>
      </c>
      <c r="E9" s="1" t="s">
        <v>180</v>
      </c>
      <c r="G9" s="1" t="s">
        <v>184</v>
      </c>
      <c r="I9" s="5">
        <v>10</v>
      </c>
      <c r="K9" s="2">
        <v>278894477824</v>
      </c>
      <c r="M9" s="2">
        <v>204762989926</v>
      </c>
      <c r="O9" s="2">
        <v>321660906082</v>
      </c>
      <c r="Q9" s="2">
        <v>161996561668</v>
      </c>
      <c r="S9" s="8">
        <v>5.0876375893413664E-3</v>
      </c>
    </row>
    <row r="10" spans="1:19" ht="24.75" thickBot="1">
      <c r="K10" s="4">
        <f>SUM(K8:K9)</f>
        <v>353514367490</v>
      </c>
      <c r="M10" s="4">
        <f>SUM(M8:M9)</f>
        <v>569665712735</v>
      </c>
      <c r="O10" s="4">
        <f>SUM(O8:O9)</f>
        <v>587511380573</v>
      </c>
      <c r="Q10" s="4">
        <f>SUM(Q8:Q9)</f>
        <v>335668699652</v>
      </c>
      <c r="S10" s="9">
        <f>SUM(S8:S9)</f>
        <v>1.054195642383313E-2</v>
      </c>
    </row>
    <row r="11" spans="1:19" ht="24.75" thickTop="1"/>
  </sheetData>
  <mergeCells count="17">
    <mergeCell ref="I7"/>
    <mergeCell ref="C6:I6"/>
    <mergeCell ref="A4:S4"/>
    <mergeCell ref="A3:S3"/>
    <mergeCell ref="A2:S2"/>
    <mergeCell ref="Q7"/>
    <mergeCell ref="S7"/>
    <mergeCell ref="Q6:S6"/>
    <mergeCell ref="K7"/>
    <mergeCell ref="K6"/>
    <mergeCell ref="M7"/>
    <mergeCell ref="O7"/>
    <mergeCell ref="M6:O6"/>
    <mergeCell ref="A6:A7"/>
    <mergeCell ref="C7"/>
    <mergeCell ref="E7"/>
    <mergeCell ref="G7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J12"/>
  <sheetViews>
    <sheetView rightToLeft="1" workbookViewId="0">
      <selection activeCell="C20" sqref="A19:C20"/>
    </sheetView>
  </sheetViews>
  <sheetFormatPr defaultRowHeight="24"/>
  <cols>
    <col min="1" max="1" width="25" style="1" bestFit="1" customWidth="1"/>
    <col min="2" max="2" width="1" style="1" customWidth="1"/>
    <col min="3" max="3" width="25" style="1" bestFit="1" customWidth="1"/>
    <col min="4" max="4" width="1" style="1" customWidth="1"/>
    <col min="5" max="5" width="24.85546875" style="1" bestFit="1" customWidth="1"/>
    <col min="6" max="6" width="1" style="1" customWidth="1"/>
    <col min="7" max="7" width="38.140625" style="1" bestFit="1" customWidth="1"/>
    <col min="8" max="8" width="1" style="1" customWidth="1"/>
    <col min="9" max="9" width="9.140625" style="1" customWidth="1"/>
    <col min="10" max="10" width="18.42578125" style="1" bestFit="1" customWidth="1"/>
    <col min="11" max="16384" width="9.140625" style="1"/>
  </cols>
  <sheetData>
    <row r="2" spans="1:10" ht="24.75">
      <c r="A2" s="20" t="s">
        <v>0</v>
      </c>
      <c r="B2" s="20"/>
      <c r="C2" s="20"/>
      <c r="D2" s="20"/>
      <c r="E2" s="20"/>
      <c r="F2" s="20"/>
      <c r="G2" s="20"/>
    </row>
    <row r="3" spans="1:10" ht="24.75">
      <c r="A3" s="20" t="s">
        <v>185</v>
      </c>
      <c r="B3" s="20"/>
      <c r="C3" s="20"/>
      <c r="D3" s="20"/>
      <c r="E3" s="20"/>
      <c r="F3" s="20"/>
      <c r="G3" s="20"/>
    </row>
    <row r="4" spans="1:10" ht="24.75">
      <c r="A4" s="20" t="s">
        <v>2</v>
      </c>
      <c r="B4" s="20"/>
      <c r="C4" s="20"/>
      <c r="D4" s="20"/>
      <c r="E4" s="20"/>
      <c r="F4" s="20"/>
      <c r="G4" s="20"/>
    </row>
    <row r="6" spans="1:10" ht="24.75">
      <c r="A6" s="19" t="s">
        <v>189</v>
      </c>
      <c r="C6" s="19" t="s">
        <v>175</v>
      </c>
      <c r="E6" s="19" t="s">
        <v>312</v>
      </c>
      <c r="G6" s="19" t="s">
        <v>13</v>
      </c>
      <c r="J6" s="2"/>
    </row>
    <row r="7" spans="1:10">
      <c r="A7" s="1" t="s">
        <v>321</v>
      </c>
      <c r="C7" s="5">
        <f>'سرمایه‌گذاری در سهام'!I127</f>
        <v>3512959730289</v>
      </c>
      <c r="E7" s="14">
        <f>C7/$C$11</f>
        <v>0.99053316957067883</v>
      </c>
      <c r="G7" s="8">
        <v>0.11032744022240136</v>
      </c>
      <c r="J7" s="2"/>
    </row>
    <row r="8" spans="1:10">
      <c r="A8" s="1" t="s">
        <v>322</v>
      </c>
      <c r="C8" s="5">
        <f>'سرمایه‌گذاری در اوراق بهادار'!I47</f>
        <v>31858661852</v>
      </c>
      <c r="E8" s="14">
        <f t="shared" ref="E8:E10" si="0">C8/$C$11</f>
        <v>8.9830410039872365E-3</v>
      </c>
      <c r="G8" s="8">
        <v>1.0005479370391388E-3</v>
      </c>
      <c r="J8" s="2"/>
    </row>
    <row r="9" spans="1:10">
      <c r="A9" s="1" t="s">
        <v>323</v>
      </c>
      <c r="C9" s="5">
        <f>'درآمد سپرده بانکی'!E10</f>
        <v>1715682562</v>
      </c>
      <c r="E9" s="14">
        <f t="shared" si="0"/>
        <v>4.8376315602547348E-4</v>
      </c>
      <c r="G9" s="8">
        <v>5.388244666388458E-5</v>
      </c>
      <c r="J9" s="2"/>
    </row>
    <row r="10" spans="1:10">
      <c r="A10" s="1" t="s">
        <v>330</v>
      </c>
      <c r="C10" s="5">
        <f>'سایر درآمدها'!C10</f>
        <v>93165</v>
      </c>
      <c r="E10" s="14">
        <f t="shared" si="0"/>
        <v>2.6269308454458277E-8</v>
      </c>
      <c r="G10" s="8">
        <v>2.9259247920483364E-9</v>
      </c>
      <c r="J10" s="2"/>
    </row>
    <row r="11" spans="1:10" ht="24.75" thickBot="1">
      <c r="C11" s="7">
        <f>SUM(C7:C10)</f>
        <v>3546534167868</v>
      </c>
      <c r="E11" s="15">
        <f>SUM(E7:E10)</f>
        <v>1</v>
      </c>
      <c r="G11" s="15">
        <f>SUM(G7:G10)</f>
        <v>0.11138187353202918</v>
      </c>
      <c r="J11" s="2"/>
    </row>
    <row r="12" spans="1:10" ht="24.75" thickTop="1"/>
  </sheetData>
  <mergeCells count="7">
    <mergeCell ref="A3:G3"/>
    <mergeCell ref="A2:G2"/>
    <mergeCell ref="A6"/>
    <mergeCell ref="C6"/>
    <mergeCell ref="E6"/>
    <mergeCell ref="G6"/>
    <mergeCell ref="A4:G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S27"/>
  <sheetViews>
    <sheetView rightToLeft="1" workbookViewId="0">
      <selection activeCell="I23" sqref="I23:S28"/>
    </sheetView>
  </sheetViews>
  <sheetFormatPr defaultRowHeight="24"/>
  <cols>
    <col min="1" max="1" width="33.140625" style="1" bestFit="1" customWidth="1"/>
    <col min="2" max="2" width="1" style="1" customWidth="1"/>
    <col min="3" max="3" width="21" style="1" bestFit="1" customWidth="1"/>
    <col min="4" max="4" width="1" style="1" customWidth="1"/>
    <col min="5" max="5" width="19.28515625" style="1" bestFit="1" customWidth="1"/>
    <col min="6" max="6" width="1" style="1" customWidth="1"/>
    <col min="7" max="7" width="12" style="1" bestFit="1" customWidth="1"/>
    <col min="8" max="8" width="1" style="1" customWidth="1"/>
    <col min="9" max="9" width="19.42578125" style="1" bestFit="1" customWidth="1"/>
    <col min="10" max="10" width="1" style="1" customWidth="1"/>
    <col min="11" max="11" width="15.28515625" style="1" bestFit="1" customWidth="1"/>
    <col min="12" max="12" width="1" style="1" customWidth="1"/>
    <col min="13" max="13" width="19.42578125" style="1" bestFit="1" customWidth="1"/>
    <col min="14" max="14" width="1" style="1" customWidth="1"/>
    <col min="15" max="15" width="21" style="1" bestFit="1" customWidth="1"/>
    <col min="16" max="16" width="1" style="1" customWidth="1"/>
    <col min="17" max="17" width="15.28515625" style="1" bestFit="1" customWidth="1"/>
    <col min="18" max="18" width="1" style="1" customWidth="1"/>
    <col min="19" max="19" width="21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4.75">
      <c r="A2" s="20" t="s">
        <v>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</row>
    <row r="3" spans="1:19" ht="24.75">
      <c r="A3" s="20" t="s">
        <v>185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</row>
    <row r="4" spans="1:19" ht="24.75">
      <c r="A4" s="20" t="s">
        <v>2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</row>
    <row r="6" spans="1:19" ht="24.75">
      <c r="A6" s="19" t="s">
        <v>186</v>
      </c>
      <c r="B6" s="19" t="s">
        <v>186</v>
      </c>
      <c r="C6" s="19" t="s">
        <v>186</v>
      </c>
      <c r="D6" s="19" t="s">
        <v>186</v>
      </c>
      <c r="E6" s="19" t="s">
        <v>186</v>
      </c>
      <c r="F6" s="19" t="s">
        <v>186</v>
      </c>
      <c r="G6" s="19" t="s">
        <v>186</v>
      </c>
      <c r="I6" s="19" t="s">
        <v>187</v>
      </c>
      <c r="J6" s="19" t="s">
        <v>187</v>
      </c>
      <c r="K6" s="19" t="s">
        <v>187</v>
      </c>
      <c r="L6" s="19" t="s">
        <v>187</v>
      </c>
      <c r="M6" s="19" t="s">
        <v>187</v>
      </c>
      <c r="O6" s="19" t="s">
        <v>188</v>
      </c>
      <c r="P6" s="19" t="s">
        <v>188</v>
      </c>
      <c r="Q6" s="19" t="s">
        <v>188</v>
      </c>
      <c r="R6" s="19" t="s">
        <v>188</v>
      </c>
      <c r="S6" s="19" t="s">
        <v>188</v>
      </c>
    </row>
    <row r="7" spans="1:19" ht="24.75">
      <c r="A7" s="19" t="s">
        <v>189</v>
      </c>
      <c r="C7" s="19" t="s">
        <v>190</v>
      </c>
      <c r="E7" s="19" t="s">
        <v>112</v>
      </c>
      <c r="G7" s="19" t="s">
        <v>113</v>
      </c>
      <c r="I7" s="19" t="s">
        <v>191</v>
      </c>
      <c r="K7" s="19" t="s">
        <v>192</v>
      </c>
      <c r="M7" s="19" t="s">
        <v>193</v>
      </c>
      <c r="O7" s="19" t="s">
        <v>191</v>
      </c>
      <c r="Q7" s="19" t="s">
        <v>192</v>
      </c>
      <c r="S7" s="19" t="s">
        <v>193</v>
      </c>
    </row>
    <row r="8" spans="1:19">
      <c r="A8" s="1" t="s">
        <v>159</v>
      </c>
      <c r="C8" s="3" t="s">
        <v>325</v>
      </c>
      <c r="D8" s="3"/>
      <c r="E8" s="3" t="s">
        <v>161</v>
      </c>
      <c r="F8" s="3"/>
      <c r="G8" s="5">
        <v>16</v>
      </c>
      <c r="H8" s="3"/>
      <c r="I8" s="5">
        <v>4090532236</v>
      </c>
      <c r="J8" s="3"/>
      <c r="K8" s="5">
        <v>0</v>
      </c>
      <c r="L8" s="3"/>
      <c r="M8" s="5">
        <v>4090532236</v>
      </c>
      <c r="N8" s="3"/>
      <c r="O8" s="5">
        <v>31753866522</v>
      </c>
      <c r="P8" s="3"/>
      <c r="Q8" s="5">
        <v>0</v>
      </c>
      <c r="R8" s="3"/>
      <c r="S8" s="5">
        <v>31753866522</v>
      </c>
    </row>
    <row r="9" spans="1:19">
      <c r="A9" s="1" t="s">
        <v>156</v>
      </c>
      <c r="C9" s="3" t="s">
        <v>325</v>
      </c>
      <c r="D9" s="3"/>
      <c r="E9" s="3" t="s">
        <v>158</v>
      </c>
      <c r="F9" s="3"/>
      <c r="G9" s="5">
        <v>16</v>
      </c>
      <c r="H9" s="3"/>
      <c r="I9" s="5">
        <v>1286743941</v>
      </c>
      <c r="J9" s="3"/>
      <c r="K9" s="5">
        <v>0</v>
      </c>
      <c r="L9" s="3"/>
      <c r="M9" s="5">
        <v>1286743941</v>
      </c>
      <c r="N9" s="3"/>
      <c r="O9" s="5">
        <v>15966729775</v>
      </c>
      <c r="P9" s="3"/>
      <c r="Q9" s="5">
        <v>0</v>
      </c>
      <c r="R9" s="3"/>
      <c r="S9" s="5">
        <v>15966729775</v>
      </c>
    </row>
    <row r="10" spans="1:19">
      <c r="A10" s="1" t="s">
        <v>162</v>
      </c>
      <c r="C10" s="3" t="s">
        <v>325</v>
      </c>
      <c r="D10" s="3"/>
      <c r="E10" s="3" t="s">
        <v>164</v>
      </c>
      <c r="F10" s="3"/>
      <c r="G10" s="5">
        <v>16</v>
      </c>
      <c r="H10" s="3"/>
      <c r="I10" s="5">
        <v>1319718458</v>
      </c>
      <c r="J10" s="3"/>
      <c r="K10" s="5">
        <v>0</v>
      </c>
      <c r="L10" s="3"/>
      <c r="M10" s="5">
        <v>1319718458</v>
      </c>
      <c r="N10" s="3"/>
      <c r="O10" s="5">
        <v>15969582244</v>
      </c>
      <c r="P10" s="3"/>
      <c r="Q10" s="5">
        <v>0</v>
      </c>
      <c r="R10" s="3"/>
      <c r="S10" s="5">
        <v>15969582244</v>
      </c>
    </row>
    <row r="11" spans="1:19">
      <c r="A11" s="1" t="s">
        <v>194</v>
      </c>
      <c r="C11" s="3" t="s">
        <v>325</v>
      </c>
      <c r="D11" s="3"/>
      <c r="E11" s="3" t="s">
        <v>195</v>
      </c>
      <c r="F11" s="3"/>
      <c r="G11" s="5">
        <v>15</v>
      </c>
      <c r="H11" s="3"/>
      <c r="I11" s="5">
        <v>0</v>
      </c>
      <c r="J11" s="3"/>
      <c r="K11" s="5">
        <v>0</v>
      </c>
      <c r="L11" s="3"/>
      <c r="M11" s="5">
        <v>0</v>
      </c>
      <c r="N11" s="3"/>
      <c r="O11" s="5">
        <v>263912670</v>
      </c>
      <c r="P11" s="3"/>
      <c r="Q11" s="5">
        <v>0</v>
      </c>
      <c r="R11" s="3"/>
      <c r="S11" s="5">
        <v>263912670</v>
      </c>
    </row>
    <row r="12" spans="1:19">
      <c r="A12" s="1" t="s">
        <v>153</v>
      </c>
      <c r="C12" s="3" t="s">
        <v>325</v>
      </c>
      <c r="D12" s="3"/>
      <c r="E12" s="3" t="s">
        <v>155</v>
      </c>
      <c r="F12" s="3"/>
      <c r="G12" s="5">
        <v>16</v>
      </c>
      <c r="H12" s="3"/>
      <c r="I12" s="5">
        <v>317639619</v>
      </c>
      <c r="J12" s="3"/>
      <c r="K12" s="5">
        <v>0</v>
      </c>
      <c r="L12" s="3"/>
      <c r="M12" s="5">
        <v>317639619</v>
      </c>
      <c r="N12" s="3"/>
      <c r="O12" s="5">
        <v>3005836043</v>
      </c>
      <c r="P12" s="3"/>
      <c r="Q12" s="5">
        <v>0</v>
      </c>
      <c r="R12" s="3"/>
      <c r="S12" s="5">
        <v>3005836043</v>
      </c>
    </row>
    <row r="13" spans="1:19">
      <c r="A13" s="1" t="s">
        <v>196</v>
      </c>
      <c r="C13" s="3" t="s">
        <v>325</v>
      </c>
      <c r="D13" s="3"/>
      <c r="E13" s="3" t="s">
        <v>197</v>
      </c>
      <c r="F13" s="3"/>
      <c r="G13" s="5">
        <v>15</v>
      </c>
      <c r="H13" s="3"/>
      <c r="I13" s="5">
        <v>0</v>
      </c>
      <c r="J13" s="3"/>
      <c r="K13" s="5">
        <v>0</v>
      </c>
      <c r="L13" s="3"/>
      <c r="M13" s="5">
        <v>0</v>
      </c>
      <c r="N13" s="3"/>
      <c r="O13" s="5">
        <v>6524065450</v>
      </c>
      <c r="P13" s="3"/>
      <c r="Q13" s="5">
        <v>0</v>
      </c>
      <c r="R13" s="3"/>
      <c r="S13" s="5">
        <v>6524065450</v>
      </c>
    </row>
    <row r="14" spans="1:19">
      <c r="A14" s="1" t="s">
        <v>151</v>
      </c>
      <c r="C14" s="3" t="s">
        <v>325</v>
      </c>
      <c r="D14" s="3"/>
      <c r="E14" s="3" t="s">
        <v>152</v>
      </c>
      <c r="F14" s="3"/>
      <c r="G14" s="5">
        <v>15</v>
      </c>
      <c r="H14" s="3"/>
      <c r="I14" s="5">
        <v>9944751382</v>
      </c>
      <c r="J14" s="3"/>
      <c r="K14" s="5">
        <v>0</v>
      </c>
      <c r="L14" s="3"/>
      <c r="M14" s="5">
        <v>9944751382</v>
      </c>
      <c r="N14" s="3"/>
      <c r="O14" s="5">
        <v>87818380519</v>
      </c>
      <c r="P14" s="3"/>
      <c r="Q14" s="5">
        <v>0</v>
      </c>
      <c r="R14" s="3"/>
      <c r="S14" s="5">
        <v>87818380519</v>
      </c>
    </row>
    <row r="15" spans="1:19">
      <c r="A15" s="1" t="s">
        <v>148</v>
      </c>
      <c r="C15" s="3" t="s">
        <v>325</v>
      </c>
      <c r="D15" s="3"/>
      <c r="E15" s="3" t="s">
        <v>150</v>
      </c>
      <c r="F15" s="3"/>
      <c r="G15" s="5">
        <v>15</v>
      </c>
      <c r="H15" s="3"/>
      <c r="I15" s="5">
        <v>6295376711</v>
      </c>
      <c r="J15" s="3"/>
      <c r="K15" s="5">
        <v>0</v>
      </c>
      <c r="L15" s="3"/>
      <c r="M15" s="5">
        <v>6295376711</v>
      </c>
      <c r="N15" s="3"/>
      <c r="O15" s="5">
        <v>46162897033</v>
      </c>
      <c r="P15" s="3"/>
      <c r="Q15" s="5">
        <v>0</v>
      </c>
      <c r="R15" s="3"/>
      <c r="S15" s="5">
        <v>46162897033</v>
      </c>
    </row>
    <row r="16" spans="1:19">
      <c r="A16" s="1" t="s">
        <v>168</v>
      </c>
      <c r="C16" s="3" t="s">
        <v>325</v>
      </c>
      <c r="D16" s="3"/>
      <c r="E16" s="3" t="s">
        <v>167</v>
      </c>
      <c r="F16" s="3"/>
      <c r="G16" s="5">
        <v>18</v>
      </c>
      <c r="H16" s="3"/>
      <c r="I16" s="5">
        <v>388405479</v>
      </c>
      <c r="J16" s="3"/>
      <c r="K16" s="5">
        <v>0</v>
      </c>
      <c r="L16" s="3"/>
      <c r="M16" s="5">
        <v>388405479</v>
      </c>
      <c r="N16" s="3"/>
      <c r="O16" s="5">
        <v>1887990239</v>
      </c>
      <c r="P16" s="3"/>
      <c r="Q16" s="5">
        <v>0</v>
      </c>
      <c r="R16" s="3"/>
      <c r="S16" s="5">
        <v>1887990239</v>
      </c>
    </row>
    <row r="17" spans="1:19">
      <c r="A17" s="1" t="s">
        <v>165</v>
      </c>
      <c r="C17" s="3" t="s">
        <v>325</v>
      </c>
      <c r="D17" s="3"/>
      <c r="E17" s="3" t="s">
        <v>167</v>
      </c>
      <c r="F17" s="3"/>
      <c r="G17" s="5">
        <v>18</v>
      </c>
      <c r="H17" s="3"/>
      <c r="I17" s="5">
        <v>776810959</v>
      </c>
      <c r="J17" s="3"/>
      <c r="K17" s="5">
        <v>0</v>
      </c>
      <c r="L17" s="3"/>
      <c r="M17" s="5">
        <v>776810959</v>
      </c>
      <c r="N17" s="3"/>
      <c r="O17" s="5">
        <v>3843142260</v>
      </c>
      <c r="P17" s="3"/>
      <c r="Q17" s="5">
        <v>0</v>
      </c>
      <c r="R17" s="3"/>
      <c r="S17" s="5">
        <v>3843142260</v>
      </c>
    </row>
    <row r="18" spans="1:19">
      <c r="A18" s="1" t="s">
        <v>198</v>
      </c>
      <c r="C18" s="3" t="s">
        <v>325</v>
      </c>
      <c r="D18" s="3"/>
      <c r="E18" s="3" t="s">
        <v>199</v>
      </c>
      <c r="F18" s="3"/>
      <c r="G18" s="5">
        <v>19</v>
      </c>
      <c r="H18" s="3"/>
      <c r="I18" s="5">
        <v>0</v>
      </c>
      <c r="J18" s="3"/>
      <c r="K18" s="5">
        <v>0</v>
      </c>
      <c r="L18" s="3"/>
      <c r="M18" s="5">
        <v>0</v>
      </c>
      <c r="N18" s="3"/>
      <c r="O18" s="5">
        <v>4399517401</v>
      </c>
      <c r="P18" s="3"/>
      <c r="Q18" s="5">
        <v>0</v>
      </c>
      <c r="R18" s="3"/>
      <c r="S18" s="5">
        <v>4399517401</v>
      </c>
    </row>
    <row r="19" spans="1:19">
      <c r="A19" s="1" t="s">
        <v>145</v>
      </c>
      <c r="C19" s="3" t="s">
        <v>325</v>
      </c>
      <c r="D19" s="3"/>
      <c r="E19" s="3" t="s">
        <v>147</v>
      </c>
      <c r="F19" s="3"/>
      <c r="G19" s="5">
        <v>16</v>
      </c>
      <c r="H19" s="3"/>
      <c r="I19" s="5">
        <v>1379580728</v>
      </c>
      <c r="J19" s="3"/>
      <c r="K19" s="5">
        <v>0</v>
      </c>
      <c r="L19" s="3"/>
      <c r="M19" s="5">
        <v>1379580728</v>
      </c>
      <c r="N19" s="3"/>
      <c r="O19" s="5">
        <v>7204900259</v>
      </c>
      <c r="P19" s="3"/>
      <c r="Q19" s="5">
        <v>0</v>
      </c>
      <c r="R19" s="3"/>
      <c r="S19" s="5">
        <v>7204900259</v>
      </c>
    </row>
    <row r="20" spans="1:19">
      <c r="A20" s="1" t="s">
        <v>178</v>
      </c>
      <c r="C20" s="5">
        <v>1</v>
      </c>
      <c r="D20" s="3"/>
      <c r="E20" s="3" t="s">
        <v>325</v>
      </c>
      <c r="F20" s="3"/>
      <c r="G20" s="5">
        <v>8</v>
      </c>
      <c r="H20" s="3"/>
      <c r="I20" s="5">
        <v>1010</v>
      </c>
      <c r="J20" s="3"/>
      <c r="K20" s="5">
        <v>0</v>
      </c>
      <c r="L20" s="3"/>
      <c r="M20" s="5">
        <v>1010</v>
      </c>
      <c r="N20" s="3"/>
      <c r="O20" s="5">
        <v>29890251846</v>
      </c>
      <c r="P20" s="3"/>
      <c r="Q20" s="5">
        <v>0</v>
      </c>
      <c r="R20" s="3"/>
      <c r="S20" s="5">
        <v>29890251846</v>
      </c>
    </row>
    <row r="21" spans="1:19">
      <c r="A21" s="1" t="s">
        <v>182</v>
      </c>
      <c r="C21" s="5">
        <v>17</v>
      </c>
      <c r="D21" s="3"/>
      <c r="E21" s="3" t="s">
        <v>325</v>
      </c>
      <c r="F21" s="3"/>
      <c r="G21" s="5">
        <v>10</v>
      </c>
      <c r="H21" s="3"/>
      <c r="I21" s="5">
        <v>1715681552</v>
      </c>
      <c r="J21" s="3"/>
      <c r="K21" s="5">
        <v>0</v>
      </c>
      <c r="L21" s="3"/>
      <c r="M21" s="5">
        <v>1715681552</v>
      </c>
      <c r="N21" s="3"/>
      <c r="O21" s="5">
        <v>13853413211</v>
      </c>
      <c r="P21" s="3"/>
      <c r="Q21" s="5">
        <v>0</v>
      </c>
      <c r="R21" s="3"/>
      <c r="S21" s="5">
        <v>13853413211</v>
      </c>
    </row>
    <row r="22" spans="1:19" ht="24.75" thickBot="1">
      <c r="I22" s="7">
        <f>SUM(I8:I21)</f>
        <v>27515242075</v>
      </c>
      <c r="J22" s="3"/>
      <c r="K22" s="7">
        <f>SUM(K8:K21)</f>
        <v>0</v>
      </c>
      <c r="L22" s="3"/>
      <c r="M22" s="7">
        <f>SUM(M8:M21)</f>
        <v>27515242075</v>
      </c>
      <c r="N22" s="3"/>
      <c r="O22" s="7">
        <f>SUM(O8:O21)</f>
        <v>268544485472</v>
      </c>
      <c r="P22" s="3"/>
      <c r="Q22" s="7">
        <f>SUM(Q8:Q21)</f>
        <v>0</v>
      </c>
      <c r="R22" s="3"/>
      <c r="S22" s="7">
        <f>SUM(S8:S21)</f>
        <v>268544485472</v>
      </c>
    </row>
    <row r="23" spans="1:19" ht="24.75" thickTop="1"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</row>
    <row r="24" spans="1:19">
      <c r="M24" s="2"/>
      <c r="S24" s="2"/>
    </row>
    <row r="26" spans="1:19">
      <c r="H26" s="2">
        <f t="shared" ref="H26" si="0">SUM(H20:H21)</f>
        <v>0</v>
      </c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</row>
    <row r="27" spans="1:19">
      <c r="M27" s="2"/>
      <c r="S27" s="2"/>
    </row>
  </sheetData>
  <mergeCells count="16">
    <mergeCell ref="A4:S4"/>
    <mergeCell ref="A3:S3"/>
    <mergeCell ref="A2:S2"/>
    <mergeCell ref="Q7"/>
    <mergeCell ref="S7"/>
    <mergeCell ref="O6:S6"/>
    <mergeCell ref="I7"/>
    <mergeCell ref="K7"/>
    <mergeCell ref="M7"/>
    <mergeCell ref="I6:M6"/>
    <mergeCell ref="O7"/>
    <mergeCell ref="A7"/>
    <mergeCell ref="C7"/>
    <mergeCell ref="E7"/>
    <mergeCell ref="G7"/>
    <mergeCell ref="A6:G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S83"/>
  <sheetViews>
    <sheetView rightToLeft="1" workbookViewId="0">
      <selection activeCell="E85" sqref="E85"/>
    </sheetView>
  </sheetViews>
  <sheetFormatPr defaultRowHeight="24"/>
  <cols>
    <col min="1" max="1" width="33.140625" style="1" bestFit="1" customWidth="1"/>
    <col min="2" max="2" width="1" style="1" customWidth="1"/>
    <col min="3" max="3" width="13.7109375" style="1" bestFit="1" customWidth="1"/>
    <col min="4" max="4" width="1" style="1" customWidth="1"/>
    <col min="5" max="5" width="36" style="1" bestFit="1" customWidth="1"/>
    <col min="6" max="6" width="1" style="1" customWidth="1"/>
    <col min="7" max="7" width="24.5703125" style="1" bestFit="1" customWidth="1"/>
    <col min="8" max="8" width="1" style="1" customWidth="1"/>
    <col min="9" max="9" width="24.140625" style="1" bestFit="1" customWidth="1"/>
    <col min="10" max="10" width="1" style="1" customWidth="1"/>
    <col min="11" max="11" width="14.28515625" style="1" bestFit="1" customWidth="1"/>
    <col min="12" max="12" width="1" style="1" customWidth="1"/>
    <col min="13" max="13" width="26.140625" style="1" bestFit="1" customWidth="1"/>
    <col min="14" max="14" width="1" style="1" customWidth="1"/>
    <col min="15" max="15" width="24.140625" style="1" bestFit="1" customWidth="1"/>
    <col min="16" max="16" width="1" style="1" customWidth="1"/>
    <col min="17" max="17" width="15.42578125" style="1" bestFit="1" customWidth="1"/>
    <col min="18" max="18" width="1" style="1" customWidth="1"/>
    <col min="19" max="19" width="26.140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4.75">
      <c r="A2" s="20" t="s">
        <v>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</row>
    <row r="3" spans="1:19" ht="24.75">
      <c r="A3" s="20" t="s">
        <v>185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</row>
    <row r="4" spans="1:19" ht="24.75">
      <c r="A4" s="20" t="s">
        <v>2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</row>
    <row r="6" spans="1:19" ht="24.75">
      <c r="A6" s="18" t="s">
        <v>3</v>
      </c>
      <c r="C6" s="19" t="s">
        <v>200</v>
      </c>
      <c r="D6" s="19" t="s">
        <v>200</v>
      </c>
      <c r="E6" s="19" t="s">
        <v>200</v>
      </c>
      <c r="F6" s="19" t="s">
        <v>200</v>
      </c>
      <c r="G6" s="19" t="s">
        <v>200</v>
      </c>
      <c r="I6" s="19" t="s">
        <v>187</v>
      </c>
      <c r="J6" s="19" t="s">
        <v>187</v>
      </c>
      <c r="K6" s="19" t="s">
        <v>187</v>
      </c>
      <c r="L6" s="19" t="s">
        <v>187</v>
      </c>
      <c r="M6" s="19" t="s">
        <v>187</v>
      </c>
      <c r="O6" s="19" t="s">
        <v>188</v>
      </c>
      <c r="P6" s="19" t="s">
        <v>188</v>
      </c>
      <c r="Q6" s="19" t="s">
        <v>188</v>
      </c>
      <c r="R6" s="19" t="s">
        <v>188</v>
      </c>
      <c r="S6" s="19" t="s">
        <v>188</v>
      </c>
    </row>
    <row r="7" spans="1:19" ht="24.75">
      <c r="A7" s="19" t="s">
        <v>3</v>
      </c>
      <c r="C7" s="19" t="s">
        <v>201</v>
      </c>
      <c r="E7" s="19" t="s">
        <v>202</v>
      </c>
      <c r="G7" s="19" t="s">
        <v>203</v>
      </c>
      <c r="I7" s="19" t="s">
        <v>204</v>
      </c>
      <c r="K7" s="19" t="s">
        <v>192</v>
      </c>
      <c r="M7" s="19" t="s">
        <v>205</v>
      </c>
      <c r="O7" s="19" t="s">
        <v>204</v>
      </c>
      <c r="Q7" s="19" t="s">
        <v>192</v>
      </c>
      <c r="S7" s="19" t="s">
        <v>205</v>
      </c>
    </row>
    <row r="8" spans="1:19">
      <c r="A8" s="1" t="s">
        <v>74</v>
      </c>
      <c r="C8" s="3" t="s">
        <v>160</v>
      </c>
      <c r="D8" s="3"/>
      <c r="E8" s="5">
        <v>20486190</v>
      </c>
      <c r="F8" s="3"/>
      <c r="G8" s="5">
        <v>4500</v>
      </c>
      <c r="H8" s="3"/>
      <c r="I8" s="5">
        <v>0</v>
      </c>
      <c r="J8" s="3"/>
      <c r="K8" s="5">
        <v>0</v>
      </c>
      <c r="L8" s="3"/>
      <c r="M8" s="5">
        <v>0</v>
      </c>
      <c r="N8" s="3"/>
      <c r="O8" s="5">
        <v>92187855000</v>
      </c>
      <c r="P8" s="3"/>
      <c r="Q8" s="5">
        <v>0</v>
      </c>
      <c r="R8" s="3"/>
      <c r="S8" s="5">
        <v>92187855000</v>
      </c>
    </row>
    <row r="9" spans="1:19">
      <c r="A9" s="1" t="s">
        <v>39</v>
      </c>
      <c r="C9" s="3" t="s">
        <v>206</v>
      </c>
      <c r="D9" s="3"/>
      <c r="E9" s="5">
        <v>10580735</v>
      </c>
      <c r="F9" s="3"/>
      <c r="G9" s="5">
        <v>1600</v>
      </c>
      <c r="H9" s="3"/>
      <c r="I9" s="5">
        <v>0</v>
      </c>
      <c r="J9" s="3"/>
      <c r="K9" s="5">
        <v>0</v>
      </c>
      <c r="L9" s="3"/>
      <c r="M9" s="5">
        <v>0</v>
      </c>
      <c r="N9" s="3"/>
      <c r="O9" s="5">
        <v>16929176000</v>
      </c>
      <c r="P9" s="3"/>
      <c r="Q9" s="5">
        <v>0</v>
      </c>
      <c r="R9" s="3"/>
      <c r="S9" s="5">
        <v>16929176000</v>
      </c>
    </row>
    <row r="10" spans="1:19">
      <c r="A10" s="1" t="s">
        <v>83</v>
      </c>
      <c r="C10" s="3" t="s">
        <v>207</v>
      </c>
      <c r="D10" s="3"/>
      <c r="E10" s="5">
        <v>26333329</v>
      </c>
      <c r="F10" s="3"/>
      <c r="G10" s="5">
        <v>300</v>
      </c>
      <c r="H10" s="3"/>
      <c r="I10" s="5">
        <v>0</v>
      </c>
      <c r="J10" s="3"/>
      <c r="K10" s="5">
        <v>0</v>
      </c>
      <c r="L10" s="3"/>
      <c r="M10" s="5">
        <v>0</v>
      </c>
      <c r="N10" s="3"/>
      <c r="O10" s="5">
        <v>7899998700</v>
      </c>
      <c r="P10" s="3"/>
      <c r="Q10" s="5">
        <v>0</v>
      </c>
      <c r="R10" s="3"/>
      <c r="S10" s="5">
        <v>7899998700</v>
      </c>
    </row>
    <row r="11" spans="1:19">
      <c r="A11" s="1" t="s">
        <v>17</v>
      </c>
      <c r="C11" s="3" t="s">
        <v>208</v>
      </c>
      <c r="D11" s="3"/>
      <c r="E11" s="5">
        <v>12000000</v>
      </c>
      <c r="F11" s="3"/>
      <c r="G11" s="5">
        <v>140</v>
      </c>
      <c r="H11" s="3"/>
      <c r="I11" s="5">
        <v>0</v>
      </c>
      <c r="J11" s="3"/>
      <c r="K11" s="5">
        <v>0</v>
      </c>
      <c r="L11" s="3"/>
      <c r="M11" s="5">
        <v>0</v>
      </c>
      <c r="N11" s="3"/>
      <c r="O11" s="5">
        <v>1680000000</v>
      </c>
      <c r="P11" s="3"/>
      <c r="Q11" s="5">
        <v>0</v>
      </c>
      <c r="R11" s="3"/>
      <c r="S11" s="5">
        <v>1680000000</v>
      </c>
    </row>
    <row r="12" spans="1:19">
      <c r="A12" s="1" t="s">
        <v>57</v>
      </c>
      <c r="C12" s="3" t="s">
        <v>209</v>
      </c>
      <c r="D12" s="3"/>
      <c r="E12" s="5">
        <v>9495314</v>
      </c>
      <c r="F12" s="3"/>
      <c r="G12" s="5">
        <v>500</v>
      </c>
      <c r="H12" s="3"/>
      <c r="I12" s="5">
        <v>0</v>
      </c>
      <c r="J12" s="3"/>
      <c r="K12" s="5">
        <v>0</v>
      </c>
      <c r="L12" s="3"/>
      <c r="M12" s="5">
        <v>0</v>
      </c>
      <c r="N12" s="3"/>
      <c r="O12" s="5">
        <v>4747657000</v>
      </c>
      <c r="P12" s="3"/>
      <c r="Q12" s="5">
        <v>0</v>
      </c>
      <c r="R12" s="3"/>
      <c r="S12" s="5">
        <v>4747657000</v>
      </c>
    </row>
    <row r="13" spans="1:19">
      <c r="A13" s="1" t="s">
        <v>56</v>
      </c>
      <c r="C13" s="3" t="s">
        <v>210</v>
      </c>
      <c r="D13" s="3"/>
      <c r="E13" s="5">
        <v>52995935</v>
      </c>
      <c r="F13" s="3"/>
      <c r="G13" s="5">
        <v>1100</v>
      </c>
      <c r="H13" s="3"/>
      <c r="I13" s="5">
        <v>0</v>
      </c>
      <c r="J13" s="3"/>
      <c r="K13" s="5">
        <v>0</v>
      </c>
      <c r="L13" s="3"/>
      <c r="M13" s="5">
        <v>0</v>
      </c>
      <c r="N13" s="3"/>
      <c r="O13" s="5">
        <v>58295528500</v>
      </c>
      <c r="P13" s="3"/>
      <c r="Q13" s="5">
        <v>6271401599</v>
      </c>
      <c r="R13" s="3"/>
      <c r="S13" s="5">
        <v>52024126901</v>
      </c>
    </row>
    <row r="14" spans="1:19">
      <c r="A14" s="1" t="s">
        <v>55</v>
      </c>
      <c r="C14" s="3" t="s">
        <v>211</v>
      </c>
      <c r="D14" s="3"/>
      <c r="E14" s="5">
        <v>96432880</v>
      </c>
      <c r="F14" s="3"/>
      <c r="G14" s="5">
        <v>125</v>
      </c>
      <c r="H14" s="3"/>
      <c r="I14" s="5">
        <v>0</v>
      </c>
      <c r="J14" s="3"/>
      <c r="K14" s="5">
        <v>0</v>
      </c>
      <c r="L14" s="3"/>
      <c r="M14" s="5">
        <v>0</v>
      </c>
      <c r="N14" s="3"/>
      <c r="O14" s="5">
        <v>12054110000</v>
      </c>
      <c r="P14" s="3"/>
      <c r="Q14" s="5">
        <v>0</v>
      </c>
      <c r="R14" s="3"/>
      <c r="S14" s="5">
        <v>12054110000</v>
      </c>
    </row>
    <row r="15" spans="1:19">
      <c r="A15" s="1" t="s">
        <v>59</v>
      </c>
      <c r="C15" s="3" t="s">
        <v>212</v>
      </c>
      <c r="D15" s="3"/>
      <c r="E15" s="5">
        <v>40664165</v>
      </c>
      <c r="F15" s="3"/>
      <c r="G15" s="5">
        <v>2000</v>
      </c>
      <c r="H15" s="3"/>
      <c r="I15" s="5">
        <v>0</v>
      </c>
      <c r="J15" s="3"/>
      <c r="K15" s="5">
        <v>0</v>
      </c>
      <c r="L15" s="3"/>
      <c r="M15" s="5">
        <v>0</v>
      </c>
      <c r="N15" s="3"/>
      <c r="O15" s="5">
        <v>81328330000</v>
      </c>
      <c r="P15" s="3"/>
      <c r="Q15" s="5">
        <v>0</v>
      </c>
      <c r="R15" s="3"/>
      <c r="S15" s="5">
        <v>81328330000</v>
      </c>
    </row>
    <row r="16" spans="1:19">
      <c r="A16" s="1" t="s">
        <v>60</v>
      </c>
      <c r="C16" s="3" t="s">
        <v>213</v>
      </c>
      <c r="D16" s="3"/>
      <c r="E16" s="5">
        <v>58233961</v>
      </c>
      <c r="F16" s="3"/>
      <c r="G16" s="5">
        <v>1930</v>
      </c>
      <c r="H16" s="3"/>
      <c r="I16" s="5">
        <v>0</v>
      </c>
      <c r="J16" s="3"/>
      <c r="K16" s="5">
        <v>0</v>
      </c>
      <c r="L16" s="3"/>
      <c r="M16" s="5">
        <v>0</v>
      </c>
      <c r="N16" s="3"/>
      <c r="O16" s="5">
        <v>112391544730</v>
      </c>
      <c r="P16" s="3"/>
      <c r="Q16" s="5">
        <v>14074195835</v>
      </c>
      <c r="R16" s="3"/>
      <c r="S16" s="5">
        <v>98317348895</v>
      </c>
    </row>
    <row r="17" spans="1:19">
      <c r="A17" s="1" t="s">
        <v>86</v>
      </c>
      <c r="C17" s="3" t="s">
        <v>214</v>
      </c>
      <c r="D17" s="3"/>
      <c r="E17" s="5">
        <v>32936086</v>
      </c>
      <c r="F17" s="3"/>
      <c r="G17" s="5">
        <v>280</v>
      </c>
      <c r="H17" s="3"/>
      <c r="I17" s="5">
        <v>0</v>
      </c>
      <c r="J17" s="3"/>
      <c r="K17" s="5">
        <v>0</v>
      </c>
      <c r="L17" s="3"/>
      <c r="M17" s="5">
        <v>0</v>
      </c>
      <c r="N17" s="3"/>
      <c r="O17" s="5">
        <v>9222104080</v>
      </c>
      <c r="P17" s="3"/>
      <c r="Q17" s="5">
        <v>0</v>
      </c>
      <c r="R17" s="3"/>
      <c r="S17" s="5">
        <v>9222104080</v>
      </c>
    </row>
    <row r="18" spans="1:19">
      <c r="A18" s="1" t="s">
        <v>40</v>
      </c>
      <c r="C18" s="3" t="s">
        <v>214</v>
      </c>
      <c r="D18" s="3"/>
      <c r="E18" s="5">
        <v>11693117</v>
      </c>
      <c r="F18" s="3"/>
      <c r="G18" s="5">
        <v>550</v>
      </c>
      <c r="H18" s="3"/>
      <c r="I18" s="5">
        <v>0</v>
      </c>
      <c r="J18" s="3"/>
      <c r="K18" s="5">
        <v>0</v>
      </c>
      <c r="L18" s="3"/>
      <c r="M18" s="5">
        <v>0</v>
      </c>
      <c r="N18" s="3"/>
      <c r="O18" s="5">
        <v>6431214350</v>
      </c>
      <c r="P18" s="3"/>
      <c r="Q18" s="5">
        <v>0</v>
      </c>
      <c r="R18" s="3"/>
      <c r="S18" s="5">
        <v>6431214350</v>
      </c>
    </row>
    <row r="19" spans="1:19">
      <c r="A19" s="1" t="s">
        <v>89</v>
      </c>
      <c r="C19" s="3" t="s">
        <v>215</v>
      </c>
      <c r="D19" s="3"/>
      <c r="E19" s="5">
        <v>10190365</v>
      </c>
      <c r="F19" s="3"/>
      <c r="G19" s="5">
        <v>500</v>
      </c>
      <c r="H19" s="3"/>
      <c r="I19" s="5">
        <v>0</v>
      </c>
      <c r="J19" s="3"/>
      <c r="K19" s="5">
        <v>0</v>
      </c>
      <c r="L19" s="3"/>
      <c r="M19" s="5">
        <v>0</v>
      </c>
      <c r="N19" s="3"/>
      <c r="O19" s="5">
        <v>5095182500</v>
      </c>
      <c r="P19" s="3"/>
      <c r="Q19" s="5">
        <v>0</v>
      </c>
      <c r="R19" s="3"/>
      <c r="S19" s="5">
        <v>5095182500</v>
      </c>
    </row>
    <row r="20" spans="1:19">
      <c r="A20" s="1" t="s">
        <v>92</v>
      </c>
      <c r="C20" s="3" t="s">
        <v>216</v>
      </c>
      <c r="D20" s="3"/>
      <c r="E20" s="5">
        <v>4400000</v>
      </c>
      <c r="F20" s="3"/>
      <c r="G20" s="5">
        <v>73</v>
      </c>
      <c r="H20" s="3"/>
      <c r="I20" s="5">
        <v>0</v>
      </c>
      <c r="J20" s="3"/>
      <c r="K20" s="5">
        <v>0</v>
      </c>
      <c r="L20" s="3"/>
      <c r="M20" s="5">
        <v>0</v>
      </c>
      <c r="N20" s="3"/>
      <c r="O20" s="5">
        <v>321200000</v>
      </c>
      <c r="P20" s="3"/>
      <c r="Q20" s="5">
        <v>0</v>
      </c>
      <c r="R20" s="3"/>
      <c r="S20" s="5">
        <v>321200000</v>
      </c>
    </row>
    <row r="21" spans="1:19">
      <c r="A21" s="1" t="s">
        <v>44</v>
      </c>
      <c r="C21" s="3" t="s">
        <v>217</v>
      </c>
      <c r="D21" s="3"/>
      <c r="E21" s="5">
        <v>41280358</v>
      </c>
      <c r="F21" s="3"/>
      <c r="G21" s="5">
        <v>600</v>
      </c>
      <c r="H21" s="3"/>
      <c r="I21" s="5">
        <v>0</v>
      </c>
      <c r="J21" s="3"/>
      <c r="K21" s="5">
        <v>0</v>
      </c>
      <c r="L21" s="3"/>
      <c r="M21" s="5">
        <v>0</v>
      </c>
      <c r="N21" s="3"/>
      <c r="O21" s="5">
        <v>24768214800</v>
      </c>
      <c r="P21" s="3"/>
      <c r="Q21" s="5">
        <v>0</v>
      </c>
      <c r="R21" s="3"/>
      <c r="S21" s="5">
        <v>24768214800</v>
      </c>
    </row>
    <row r="22" spans="1:19">
      <c r="A22" s="1" t="s">
        <v>33</v>
      </c>
      <c r="C22" s="3" t="s">
        <v>218</v>
      </c>
      <c r="D22" s="3"/>
      <c r="E22" s="5">
        <v>11020888</v>
      </c>
      <c r="F22" s="3"/>
      <c r="G22" s="5">
        <v>1220</v>
      </c>
      <c r="H22" s="3"/>
      <c r="I22" s="5">
        <v>0</v>
      </c>
      <c r="J22" s="3"/>
      <c r="K22" s="5">
        <v>0</v>
      </c>
      <c r="L22" s="3"/>
      <c r="M22" s="5">
        <v>0</v>
      </c>
      <c r="N22" s="3"/>
      <c r="O22" s="5">
        <v>13445483360</v>
      </c>
      <c r="P22" s="3"/>
      <c r="Q22" s="5">
        <v>0</v>
      </c>
      <c r="R22" s="3"/>
      <c r="S22" s="5">
        <v>13445483360</v>
      </c>
    </row>
    <row r="23" spans="1:19">
      <c r="A23" s="1" t="s">
        <v>90</v>
      </c>
      <c r="C23" s="3" t="s">
        <v>219</v>
      </c>
      <c r="D23" s="3"/>
      <c r="E23" s="5">
        <v>1506553</v>
      </c>
      <c r="F23" s="3"/>
      <c r="G23" s="5">
        <v>1781</v>
      </c>
      <c r="H23" s="3"/>
      <c r="I23" s="5">
        <v>0</v>
      </c>
      <c r="J23" s="3"/>
      <c r="K23" s="5">
        <v>0</v>
      </c>
      <c r="L23" s="3"/>
      <c r="M23" s="5">
        <v>0</v>
      </c>
      <c r="N23" s="3"/>
      <c r="O23" s="5">
        <v>2683170893</v>
      </c>
      <c r="P23" s="3"/>
      <c r="Q23" s="5">
        <v>0</v>
      </c>
      <c r="R23" s="3"/>
      <c r="S23" s="5">
        <v>2683170893</v>
      </c>
    </row>
    <row r="24" spans="1:19">
      <c r="A24" s="1" t="s">
        <v>62</v>
      </c>
      <c r="C24" s="3" t="s">
        <v>220</v>
      </c>
      <c r="D24" s="3"/>
      <c r="E24" s="5">
        <v>4525772</v>
      </c>
      <c r="F24" s="3"/>
      <c r="G24" s="5">
        <v>2600</v>
      </c>
      <c r="H24" s="3"/>
      <c r="I24" s="5">
        <v>0</v>
      </c>
      <c r="J24" s="3"/>
      <c r="K24" s="5">
        <v>0</v>
      </c>
      <c r="L24" s="3"/>
      <c r="M24" s="5">
        <v>0</v>
      </c>
      <c r="N24" s="3"/>
      <c r="O24" s="5">
        <v>11767007200</v>
      </c>
      <c r="P24" s="3"/>
      <c r="Q24" s="5">
        <v>0</v>
      </c>
      <c r="R24" s="3"/>
      <c r="S24" s="5">
        <v>11767007200</v>
      </c>
    </row>
    <row r="25" spans="1:19">
      <c r="A25" s="1" t="s">
        <v>221</v>
      </c>
      <c r="C25" s="3" t="s">
        <v>222</v>
      </c>
      <c r="D25" s="3"/>
      <c r="E25" s="5">
        <v>1106440</v>
      </c>
      <c r="F25" s="3"/>
      <c r="G25" s="5">
        <v>1450</v>
      </c>
      <c r="H25" s="3"/>
      <c r="I25" s="5">
        <v>0</v>
      </c>
      <c r="J25" s="3"/>
      <c r="K25" s="5">
        <v>0</v>
      </c>
      <c r="L25" s="3"/>
      <c r="M25" s="5">
        <v>0</v>
      </c>
      <c r="N25" s="3"/>
      <c r="O25" s="5">
        <v>1604338000</v>
      </c>
      <c r="P25" s="3"/>
      <c r="Q25" s="5">
        <v>0</v>
      </c>
      <c r="R25" s="3"/>
      <c r="S25" s="5">
        <v>1604338000</v>
      </c>
    </row>
    <row r="26" spans="1:19">
      <c r="A26" s="1" t="s">
        <v>61</v>
      </c>
      <c r="C26" s="3" t="s">
        <v>223</v>
      </c>
      <c r="D26" s="3"/>
      <c r="E26" s="5">
        <v>1023131</v>
      </c>
      <c r="F26" s="3"/>
      <c r="G26" s="5">
        <v>3470</v>
      </c>
      <c r="H26" s="3"/>
      <c r="I26" s="5">
        <v>0</v>
      </c>
      <c r="J26" s="3"/>
      <c r="K26" s="5">
        <v>0</v>
      </c>
      <c r="L26" s="3"/>
      <c r="M26" s="5">
        <v>0</v>
      </c>
      <c r="N26" s="3"/>
      <c r="O26" s="5">
        <v>3550264570</v>
      </c>
      <c r="P26" s="3"/>
      <c r="Q26" s="5">
        <v>0</v>
      </c>
      <c r="R26" s="3"/>
      <c r="S26" s="5">
        <v>3550264570</v>
      </c>
    </row>
    <row r="27" spans="1:19">
      <c r="A27" s="1" t="s">
        <v>51</v>
      </c>
      <c r="C27" s="3" t="s">
        <v>224</v>
      </c>
      <c r="D27" s="3"/>
      <c r="E27" s="5">
        <v>538214</v>
      </c>
      <c r="F27" s="3"/>
      <c r="G27" s="5">
        <v>51968</v>
      </c>
      <c r="H27" s="3"/>
      <c r="I27" s="5">
        <v>0</v>
      </c>
      <c r="J27" s="3"/>
      <c r="K27" s="5">
        <v>0</v>
      </c>
      <c r="L27" s="3"/>
      <c r="M27" s="5">
        <v>0</v>
      </c>
      <c r="N27" s="3"/>
      <c r="O27" s="5">
        <v>27969905152</v>
      </c>
      <c r="P27" s="3"/>
      <c r="Q27" s="5">
        <v>0</v>
      </c>
      <c r="R27" s="3"/>
      <c r="S27" s="5">
        <v>27969905152</v>
      </c>
    </row>
    <row r="28" spans="1:19">
      <c r="A28" s="1" t="s">
        <v>20</v>
      </c>
      <c r="C28" s="3" t="s">
        <v>212</v>
      </c>
      <c r="D28" s="3"/>
      <c r="E28" s="5">
        <v>10125945</v>
      </c>
      <c r="F28" s="3"/>
      <c r="G28" s="5">
        <v>4175</v>
      </c>
      <c r="H28" s="3"/>
      <c r="I28" s="5">
        <v>0</v>
      </c>
      <c r="J28" s="3"/>
      <c r="K28" s="5">
        <v>0</v>
      </c>
      <c r="L28" s="3"/>
      <c r="M28" s="5">
        <v>0</v>
      </c>
      <c r="N28" s="3"/>
      <c r="O28" s="5">
        <v>42275820375</v>
      </c>
      <c r="P28" s="3"/>
      <c r="Q28" s="5">
        <v>0</v>
      </c>
      <c r="R28" s="3"/>
      <c r="S28" s="5">
        <v>42275820375</v>
      </c>
    </row>
    <row r="29" spans="1:19">
      <c r="A29" s="1" t="s">
        <v>85</v>
      </c>
      <c r="C29" s="3" t="s">
        <v>225</v>
      </c>
      <c r="D29" s="3"/>
      <c r="E29" s="5">
        <v>20837840</v>
      </c>
      <c r="F29" s="3"/>
      <c r="G29" s="5">
        <v>2130</v>
      </c>
      <c r="H29" s="3"/>
      <c r="I29" s="5">
        <v>0</v>
      </c>
      <c r="J29" s="3"/>
      <c r="K29" s="5">
        <v>0</v>
      </c>
      <c r="L29" s="3"/>
      <c r="M29" s="5">
        <v>0</v>
      </c>
      <c r="N29" s="3"/>
      <c r="O29" s="5">
        <v>44384599200</v>
      </c>
      <c r="P29" s="3"/>
      <c r="Q29" s="5">
        <v>0</v>
      </c>
      <c r="R29" s="3"/>
      <c r="S29" s="5">
        <v>44384599200</v>
      </c>
    </row>
    <row r="30" spans="1:19">
      <c r="A30" s="1" t="s">
        <v>226</v>
      </c>
      <c r="C30" s="3" t="s">
        <v>225</v>
      </c>
      <c r="D30" s="3"/>
      <c r="E30" s="5">
        <v>3856252</v>
      </c>
      <c r="F30" s="3"/>
      <c r="G30" s="5">
        <v>1300</v>
      </c>
      <c r="H30" s="3"/>
      <c r="I30" s="5">
        <v>0</v>
      </c>
      <c r="J30" s="3"/>
      <c r="K30" s="5">
        <v>0</v>
      </c>
      <c r="L30" s="3"/>
      <c r="M30" s="5">
        <v>0</v>
      </c>
      <c r="N30" s="3"/>
      <c r="O30" s="5">
        <v>5013127600</v>
      </c>
      <c r="P30" s="3"/>
      <c r="Q30" s="5">
        <v>0</v>
      </c>
      <c r="R30" s="3"/>
      <c r="S30" s="5">
        <v>5013127600</v>
      </c>
    </row>
    <row r="31" spans="1:19">
      <c r="A31" s="1" t="s">
        <v>76</v>
      </c>
      <c r="C31" s="3" t="s">
        <v>227</v>
      </c>
      <c r="D31" s="3"/>
      <c r="E31" s="5">
        <v>146149622</v>
      </c>
      <c r="F31" s="3"/>
      <c r="G31" s="5">
        <v>400</v>
      </c>
      <c r="H31" s="3"/>
      <c r="I31" s="5">
        <v>0</v>
      </c>
      <c r="J31" s="3"/>
      <c r="K31" s="5">
        <v>0</v>
      </c>
      <c r="L31" s="3"/>
      <c r="M31" s="5">
        <v>0</v>
      </c>
      <c r="N31" s="3"/>
      <c r="O31" s="5">
        <v>58459848800</v>
      </c>
      <c r="P31" s="3"/>
      <c r="Q31" s="5">
        <v>0</v>
      </c>
      <c r="R31" s="3"/>
      <c r="S31" s="5">
        <v>58459848800</v>
      </c>
    </row>
    <row r="32" spans="1:19">
      <c r="A32" s="1" t="s">
        <v>73</v>
      </c>
      <c r="C32" s="3" t="s">
        <v>228</v>
      </c>
      <c r="D32" s="3"/>
      <c r="E32" s="5">
        <v>89098294</v>
      </c>
      <c r="F32" s="3"/>
      <c r="G32" s="5">
        <v>800</v>
      </c>
      <c r="H32" s="3"/>
      <c r="I32" s="5">
        <v>0</v>
      </c>
      <c r="J32" s="3"/>
      <c r="K32" s="5">
        <v>0</v>
      </c>
      <c r="L32" s="3"/>
      <c r="M32" s="5">
        <v>0</v>
      </c>
      <c r="N32" s="3"/>
      <c r="O32" s="5">
        <v>71278635200</v>
      </c>
      <c r="P32" s="3"/>
      <c r="Q32" s="5">
        <v>0</v>
      </c>
      <c r="R32" s="3"/>
      <c r="S32" s="5">
        <v>71278635200</v>
      </c>
    </row>
    <row r="33" spans="1:19">
      <c r="A33" s="1" t="s">
        <v>32</v>
      </c>
      <c r="C33" s="3" t="s">
        <v>229</v>
      </c>
      <c r="D33" s="3"/>
      <c r="E33" s="5">
        <v>3888326</v>
      </c>
      <c r="F33" s="3"/>
      <c r="G33" s="5">
        <v>5200</v>
      </c>
      <c r="H33" s="3"/>
      <c r="I33" s="5">
        <v>0</v>
      </c>
      <c r="J33" s="3"/>
      <c r="K33" s="5">
        <v>0</v>
      </c>
      <c r="L33" s="3"/>
      <c r="M33" s="5">
        <v>0</v>
      </c>
      <c r="N33" s="3"/>
      <c r="O33" s="5">
        <v>20219295200</v>
      </c>
      <c r="P33" s="3"/>
      <c r="Q33" s="5">
        <v>0</v>
      </c>
      <c r="R33" s="3"/>
      <c r="S33" s="5">
        <v>20219295200</v>
      </c>
    </row>
    <row r="34" spans="1:19">
      <c r="A34" s="1" t="s">
        <v>15</v>
      </c>
      <c r="C34" s="3" t="s">
        <v>214</v>
      </c>
      <c r="D34" s="3"/>
      <c r="E34" s="5">
        <v>242400000</v>
      </c>
      <c r="F34" s="3"/>
      <c r="G34" s="5">
        <v>3</v>
      </c>
      <c r="H34" s="3"/>
      <c r="I34" s="5">
        <v>0</v>
      </c>
      <c r="J34" s="3"/>
      <c r="K34" s="5">
        <v>0</v>
      </c>
      <c r="L34" s="3"/>
      <c r="M34" s="5">
        <v>0</v>
      </c>
      <c r="N34" s="3"/>
      <c r="O34" s="5">
        <v>727200000</v>
      </c>
      <c r="P34" s="3"/>
      <c r="Q34" s="5">
        <v>0</v>
      </c>
      <c r="R34" s="3"/>
      <c r="S34" s="5">
        <v>727200000</v>
      </c>
    </row>
    <row r="35" spans="1:19">
      <c r="A35" s="1" t="s">
        <v>16</v>
      </c>
      <c r="C35" s="3" t="s">
        <v>214</v>
      </c>
      <c r="D35" s="3"/>
      <c r="E35" s="5">
        <v>75603088</v>
      </c>
      <c r="F35" s="3"/>
      <c r="G35" s="5">
        <v>11</v>
      </c>
      <c r="H35" s="3"/>
      <c r="I35" s="5">
        <v>0</v>
      </c>
      <c r="J35" s="3"/>
      <c r="K35" s="5">
        <v>0</v>
      </c>
      <c r="L35" s="3"/>
      <c r="M35" s="5">
        <v>0</v>
      </c>
      <c r="N35" s="3"/>
      <c r="O35" s="5">
        <v>831633968</v>
      </c>
      <c r="P35" s="3"/>
      <c r="Q35" s="5">
        <v>0</v>
      </c>
      <c r="R35" s="3"/>
      <c r="S35" s="5">
        <v>831633968</v>
      </c>
    </row>
    <row r="36" spans="1:19">
      <c r="A36" s="1" t="s">
        <v>49</v>
      </c>
      <c r="C36" s="3" t="s">
        <v>230</v>
      </c>
      <c r="D36" s="3"/>
      <c r="E36" s="5">
        <v>69831606</v>
      </c>
      <c r="F36" s="3"/>
      <c r="G36" s="5">
        <v>350</v>
      </c>
      <c r="H36" s="3"/>
      <c r="I36" s="5">
        <v>0</v>
      </c>
      <c r="J36" s="3"/>
      <c r="K36" s="5">
        <v>0</v>
      </c>
      <c r="L36" s="3"/>
      <c r="M36" s="5">
        <v>0</v>
      </c>
      <c r="N36" s="3"/>
      <c r="O36" s="5">
        <v>24441062100</v>
      </c>
      <c r="P36" s="3"/>
      <c r="Q36" s="5">
        <v>0</v>
      </c>
      <c r="R36" s="3"/>
      <c r="S36" s="5">
        <v>24441062100</v>
      </c>
    </row>
    <row r="37" spans="1:19">
      <c r="A37" s="1" t="s">
        <v>29</v>
      </c>
      <c r="C37" s="3" t="s">
        <v>231</v>
      </c>
      <c r="D37" s="3"/>
      <c r="E37" s="5">
        <v>3006727</v>
      </c>
      <c r="F37" s="3"/>
      <c r="G37" s="5">
        <v>23000</v>
      </c>
      <c r="H37" s="3"/>
      <c r="I37" s="5">
        <v>0</v>
      </c>
      <c r="J37" s="3"/>
      <c r="K37" s="5">
        <v>0</v>
      </c>
      <c r="L37" s="3"/>
      <c r="M37" s="5">
        <v>0</v>
      </c>
      <c r="N37" s="3"/>
      <c r="O37" s="5">
        <v>69154721000</v>
      </c>
      <c r="P37" s="3"/>
      <c r="Q37" s="5">
        <v>0</v>
      </c>
      <c r="R37" s="3"/>
      <c r="S37" s="5">
        <v>69154721000</v>
      </c>
    </row>
    <row r="38" spans="1:19">
      <c r="A38" s="1" t="s">
        <v>68</v>
      </c>
      <c r="C38" s="3" t="s">
        <v>232</v>
      </c>
      <c r="D38" s="3"/>
      <c r="E38" s="5">
        <v>1200000</v>
      </c>
      <c r="F38" s="3"/>
      <c r="G38" s="5">
        <v>1100</v>
      </c>
      <c r="H38" s="3"/>
      <c r="I38" s="5">
        <v>0</v>
      </c>
      <c r="J38" s="3"/>
      <c r="K38" s="5">
        <v>0</v>
      </c>
      <c r="L38" s="3"/>
      <c r="M38" s="5">
        <v>0</v>
      </c>
      <c r="N38" s="3"/>
      <c r="O38" s="5">
        <v>1320000000</v>
      </c>
      <c r="P38" s="3"/>
      <c r="Q38" s="5">
        <v>0</v>
      </c>
      <c r="R38" s="3"/>
      <c r="S38" s="5">
        <v>1320000000</v>
      </c>
    </row>
    <row r="39" spans="1:19">
      <c r="A39" s="1" t="s">
        <v>26</v>
      </c>
      <c r="C39" s="3" t="s">
        <v>233</v>
      </c>
      <c r="D39" s="3"/>
      <c r="E39" s="5">
        <v>8755105</v>
      </c>
      <c r="F39" s="3"/>
      <c r="G39" s="5">
        <v>13500</v>
      </c>
      <c r="H39" s="3"/>
      <c r="I39" s="5">
        <v>0</v>
      </c>
      <c r="J39" s="3"/>
      <c r="K39" s="5">
        <v>0</v>
      </c>
      <c r="L39" s="3"/>
      <c r="M39" s="5">
        <v>0</v>
      </c>
      <c r="N39" s="3"/>
      <c r="O39" s="5">
        <v>118193917500</v>
      </c>
      <c r="P39" s="3"/>
      <c r="Q39" s="5">
        <v>0</v>
      </c>
      <c r="R39" s="3"/>
      <c r="S39" s="5">
        <v>118193917500</v>
      </c>
    </row>
    <row r="40" spans="1:19">
      <c r="A40" s="1" t="s">
        <v>80</v>
      </c>
      <c r="C40" s="3" t="s">
        <v>234</v>
      </c>
      <c r="D40" s="3"/>
      <c r="E40" s="5">
        <v>6700000</v>
      </c>
      <c r="F40" s="3"/>
      <c r="G40" s="5">
        <v>3530</v>
      </c>
      <c r="H40" s="3"/>
      <c r="I40" s="5">
        <v>0</v>
      </c>
      <c r="J40" s="3"/>
      <c r="K40" s="5">
        <v>0</v>
      </c>
      <c r="L40" s="3"/>
      <c r="M40" s="5">
        <v>0</v>
      </c>
      <c r="N40" s="3"/>
      <c r="O40" s="5">
        <v>23651000000</v>
      </c>
      <c r="P40" s="3"/>
      <c r="Q40" s="5">
        <v>2243399256</v>
      </c>
      <c r="R40" s="3"/>
      <c r="S40" s="5">
        <v>21407600744</v>
      </c>
    </row>
    <row r="41" spans="1:19">
      <c r="A41" s="1" t="s">
        <v>19</v>
      </c>
      <c r="C41" s="3" t="s">
        <v>235</v>
      </c>
      <c r="D41" s="3"/>
      <c r="E41" s="5">
        <v>3999999</v>
      </c>
      <c r="F41" s="3"/>
      <c r="G41" s="5">
        <v>3850</v>
      </c>
      <c r="H41" s="3"/>
      <c r="I41" s="5">
        <v>0</v>
      </c>
      <c r="J41" s="3"/>
      <c r="K41" s="5">
        <v>0</v>
      </c>
      <c r="L41" s="3"/>
      <c r="M41" s="5">
        <v>0</v>
      </c>
      <c r="N41" s="3"/>
      <c r="O41" s="5">
        <v>15399996150</v>
      </c>
      <c r="P41" s="3"/>
      <c r="Q41" s="5">
        <v>0</v>
      </c>
      <c r="R41" s="3"/>
      <c r="S41" s="5">
        <v>15399996150</v>
      </c>
    </row>
    <row r="42" spans="1:19">
      <c r="A42" s="1" t="s">
        <v>22</v>
      </c>
      <c r="C42" s="3" t="s">
        <v>214</v>
      </c>
      <c r="D42" s="3"/>
      <c r="E42" s="5">
        <v>5691313</v>
      </c>
      <c r="F42" s="3"/>
      <c r="G42" s="5">
        <v>14130</v>
      </c>
      <c r="H42" s="3"/>
      <c r="I42" s="5">
        <v>0</v>
      </c>
      <c r="J42" s="3"/>
      <c r="K42" s="5">
        <v>0</v>
      </c>
      <c r="L42" s="3"/>
      <c r="M42" s="5">
        <v>0</v>
      </c>
      <c r="N42" s="3"/>
      <c r="O42" s="5">
        <v>80418252690</v>
      </c>
      <c r="P42" s="3"/>
      <c r="Q42" s="5">
        <v>0</v>
      </c>
      <c r="R42" s="3"/>
      <c r="S42" s="5">
        <v>80418252690</v>
      </c>
    </row>
    <row r="43" spans="1:19">
      <c r="A43" s="1" t="s">
        <v>67</v>
      </c>
      <c r="C43" s="3" t="s">
        <v>236</v>
      </c>
      <c r="D43" s="3"/>
      <c r="E43" s="5">
        <v>42700000</v>
      </c>
      <c r="F43" s="3"/>
      <c r="G43" s="5">
        <v>600</v>
      </c>
      <c r="H43" s="3"/>
      <c r="I43" s="5">
        <v>0</v>
      </c>
      <c r="J43" s="3"/>
      <c r="K43" s="5">
        <v>0</v>
      </c>
      <c r="L43" s="3"/>
      <c r="M43" s="5">
        <v>0</v>
      </c>
      <c r="N43" s="3"/>
      <c r="O43" s="5">
        <v>25620000000</v>
      </c>
      <c r="P43" s="3"/>
      <c r="Q43" s="5">
        <v>0</v>
      </c>
      <c r="R43" s="3"/>
      <c r="S43" s="5">
        <v>25620000000</v>
      </c>
    </row>
    <row r="44" spans="1:19">
      <c r="A44" s="1" t="s">
        <v>87</v>
      </c>
      <c r="C44" s="3" t="s">
        <v>237</v>
      </c>
      <c r="D44" s="3"/>
      <c r="E44" s="5">
        <v>18133040</v>
      </c>
      <c r="F44" s="3"/>
      <c r="G44" s="5">
        <v>5000</v>
      </c>
      <c r="H44" s="3"/>
      <c r="I44" s="5">
        <v>0</v>
      </c>
      <c r="J44" s="3"/>
      <c r="K44" s="5">
        <v>0</v>
      </c>
      <c r="L44" s="3"/>
      <c r="M44" s="5">
        <v>0</v>
      </c>
      <c r="N44" s="3"/>
      <c r="O44" s="5">
        <v>90665200000</v>
      </c>
      <c r="P44" s="3"/>
      <c r="Q44" s="5">
        <v>0</v>
      </c>
      <c r="R44" s="3"/>
      <c r="S44" s="5">
        <v>90665200000</v>
      </c>
    </row>
    <row r="45" spans="1:19">
      <c r="A45" s="1" t="s">
        <v>64</v>
      </c>
      <c r="C45" s="3" t="s">
        <v>220</v>
      </c>
      <c r="D45" s="3"/>
      <c r="E45" s="5">
        <v>1312300</v>
      </c>
      <c r="F45" s="3"/>
      <c r="G45" s="5">
        <v>2080</v>
      </c>
      <c r="H45" s="3"/>
      <c r="I45" s="5">
        <v>0</v>
      </c>
      <c r="J45" s="3"/>
      <c r="K45" s="5">
        <v>0</v>
      </c>
      <c r="L45" s="3"/>
      <c r="M45" s="5">
        <v>0</v>
      </c>
      <c r="N45" s="3"/>
      <c r="O45" s="5">
        <v>2729584000</v>
      </c>
      <c r="P45" s="3"/>
      <c r="Q45" s="5">
        <v>0</v>
      </c>
      <c r="R45" s="3"/>
      <c r="S45" s="5">
        <v>2729584000</v>
      </c>
    </row>
    <row r="46" spans="1:19">
      <c r="A46" s="1" t="s">
        <v>65</v>
      </c>
      <c r="C46" s="3" t="s">
        <v>238</v>
      </c>
      <c r="D46" s="3"/>
      <c r="E46" s="5">
        <v>1593955</v>
      </c>
      <c r="F46" s="3"/>
      <c r="G46" s="5">
        <v>1650</v>
      </c>
      <c r="H46" s="3"/>
      <c r="I46" s="5">
        <v>0</v>
      </c>
      <c r="J46" s="3"/>
      <c r="K46" s="5">
        <v>0</v>
      </c>
      <c r="L46" s="3"/>
      <c r="M46" s="5">
        <v>0</v>
      </c>
      <c r="N46" s="3"/>
      <c r="O46" s="5">
        <v>2630025750</v>
      </c>
      <c r="P46" s="3"/>
      <c r="Q46" s="5">
        <v>0</v>
      </c>
      <c r="R46" s="3"/>
      <c r="S46" s="5">
        <v>2630025750</v>
      </c>
    </row>
    <row r="47" spans="1:19">
      <c r="A47" s="1" t="s">
        <v>63</v>
      </c>
      <c r="C47" s="3" t="s">
        <v>239</v>
      </c>
      <c r="D47" s="3"/>
      <c r="E47" s="5">
        <v>45861974</v>
      </c>
      <c r="F47" s="3"/>
      <c r="G47" s="5">
        <v>2200</v>
      </c>
      <c r="H47" s="3"/>
      <c r="I47" s="5">
        <v>0</v>
      </c>
      <c r="J47" s="3"/>
      <c r="K47" s="5">
        <v>0</v>
      </c>
      <c r="L47" s="3"/>
      <c r="M47" s="5">
        <v>0</v>
      </c>
      <c r="N47" s="3"/>
      <c r="O47" s="5">
        <v>100896342800</v>
      </c>
      <c r="P47" s="3"/>
      <c r="Q47" s="5">
        <v>0</v>
      </c>
      <c r="R47" s="3"/>
      <c r="S47" s="5">
        <v>100896342800</v>
      </c>
    </row>
    <row r="48" spans="1:19">
      <c r="A48" s="1" t="s">
        <v>50</v>
      </c>
      <c r="C48" s="3" t="s">
        <v>240</v>
      </c>
      <c r="D48" s="3"/>
      <c r="E48" s="5">
        <v>11144108</v>
      </c>
      <c r="F48" s="3"/>
      <c r="G48" s="5">
        <v>2050</v>
      </c>
      <c r="H48" s="3"/>
      <c r="I48" s="5">
        <v>0</v>
      </c>
      <c r="J48" s="3"/>
      <c r="K48" s="5">
        <v>0</v>
      </c>
      <c r="L48" s="3"/>
      <c r="M48" s="5">
        <v>0</v>
      </c>
      <c r="N48" s="3"/>
      <c r="O48" s="5">
        <v>22845421400</v>
      </c>
      <c r="P48" s="3"/>
      <c r="Q48" s="5">
        <v>0</v>
      </c>
      <c r="R48" s="3"/>
      <c r="S48" s="5">
        <v>22845421400</v>
      </c>
    </row>
    <row r="49" spans="1:19">
      <c r="A49" s="1" t="s">
        <v>81</v>
      </c>
      <c r="C49" s="3" t="s">
        <v>241</v>
      </c>
      <c r="D49" s="3"/>
      <c r="E49" s="5">
        <v>410000</v>
      </c>
      <c r="F49" s="3"/>
      <c r="G49" s="5">
        <v>2600</v>
      </c>
      <c r="H49" s="3"/>
      <c r="I49" s="5">
        <v>0</v>
      </c>
      <c r="J49" s="3"/>
      <c r="K49" s="5">
        <v>0</v>
      </c>
      <c r="L49" s="3"/>
      <c r="M49" s="5">
        <v>0</v>
      </c>
      <c r="N49" s="3"/>
      <c r="O49" s="5">
        <v>1066000000</v>
      </c>
      <c r="P49" s="3"/>
      <c r="Q49" s="5">
        <v>0</v>
      </c>
      <c r="R49" s="3"/>
      <c r="S49" s="5">
        <v>1066000000</v>
      </c>
    </row>
    <row r="50" spans="1:19">
      <c r="A50" s="1" t="s">
        <v>77</v>
      </c>
      <c r="C50" s="3" t="s">
        <v>242</v>
      </c>
      <c r="D50" s="3"/>
      <c r="E50" s="5">
        <v>7985588</v>
      </c>
      <c r="F50" s="3"/>
      <c r="G50" s="5">
        <v>1400</v>
      </c>
      <c r="H50" s="3"/>
      <c r="I50" s="5">
        <v>0</v>
      </c>
      <c r="J50" s="3"/>
      <c r="K50" s="5">
        <v>0</v>
      </c>
      <c r="L50" s="3"/>
      <c r="M50" s="5">
        <v>0</v>
      </c>
      <c r="N50" s="3"/>
      <c r="O50" s="5">
        <v>11179823200</v>
      </c>
      <c r="P50" s="3"/>
      <c r="Q50" s="5">
        <v>0</v>
      </c>
      <c r="R50" s="3"/>
      <c r="S50" s="5">
        <v>11179823200</v>
      </c>
    </row>
    <row r="51" spans="1:19">
      <c r="A51" s="1" t="s">
        <v>243</v>
      </c>
      <c r="C51" s="3" t="s">
        <v>244</v>
      </c>
      <c r="D51" s="3"/>
      <c r="E51" s="5">
        <v>500000</v>
      </c>
      <c r="F51" s="3"/>
      <c r="G51" s="5">
        <v>1200</v>
      </c>
      <c r="H51" s="3"/>
      <c r="I51" s="5">
        <v>0</v>
      </c>
      <c r="J51" s="3"/>
      <c r="K51" s="5">
        <v>0</v>
      </c>
      <c r="L51" s="3"/>
      <c r="M51" s="5">
        <v>0</v>
      </c>
      <c r="N51" s="3"/>
      <c r="O51" s="5">
        <v>600000000</v>
      </c>
      <c r="P51" s="3"/>
      <c r="Q51" s="5">
        <v>0</v>
      </c>
      <c r="R51" s="3"/>
      <c r="S51" s="5">
        <v>600000000</v>
      </c>
    </row>
    <row r="52" spans="1:19">
      <c r="A52" s="1" t="s">
        <v>82</v>
      </c>
      <c r="C52" s="3" t="s">
        <v>245</v>
      </c>
      <c r="D52" s="3"/>
      <c r="E52" s="5">
        <v>64282163</v>
      </c>
      <c r="F52" s="3"/>
      <c r="G52" s="5">
        <v>1800</v>
      </c>
      <c r="H52" s="3"/>
      <c r="I52" s="5">
        <v>0</v>
      </c>
      <c r="J52" s="3"/>
      <c r="K52" s="5">
        <v>0</v>
      </c>
      <c r="L52" s="3"/>
      <c r="M52" s="5">
        <v>0</v>
      </c>
      <c r="N52" s="3"/>
      <c r="O52" s="5">
        <v>115707893400</v>
      </c>
      <c r="P52" s="3"/>
      <c r="Q52" s="5">
        <v>0</v>
      </c>
      <c r="R52" s="3"/>
      <c r="S52" s="5">
        <v>115707893400</v>
      </c>
    </row>
    <row r="53" spans="1:19">
      <c r="A53" s="1" t="s">
        <v>93</v>
      </c>
      <c r="C53" s="3" t="s">
        <v>246</v>
      </c>
      <c r="D53" s="3"/>
      <c r="E53" s="5">
        <v>10359999</v>
      </c>
      <c r="F53" s="3"/>
      <c r="G53" s="5">
        <v>700</v>
      </c>
      <c r="H53" s="3"/>
      <c r="I53" s="5">
        <v>0</v>
      </c>
      <c r="J53" s="3"/>
      <c r="K53" s="5">
        <v>0</v>
      </c>
      <c r="L53" s="3"/>
      <c r="M53" s="5">
        <v>0</v>
      </c>
      <c r="N53" s="3"/>
      <c r="O53" s="5">
        <v>7251999300</v>
      </c>
      <c r="P53" s="3"/>
      <c r="Q53" s="5">
        <v>858328420</v>
      </c>
      <c r="R53" s="3"/>
      <c r="S53" s="5">
        <v>6393670880</v>
      </c>
    </row>
    <row r="54" spans="1:19">
      <c r="A54" s="1" t="s">
        <v>45</v>
      </c>
      <c r="C54" s="3" t="s">
        <v>229</v>
      </c>
      <c r="D54" s="3"/>
      <c r="E54" s="5">
        <v>10378060</v>
      </c>
      <c r="F54" s="3"/>
      <c r="G54" s="5">
        <v>300</v>
      </c>
      <c r="H54" s="3"/>
      <c r="I54" s="5">
        <v>0</v>
      </c>
      <c r="J54" s="3"/>
      <c r="K54" s="5">
        <v>0</v>
      </c>
      <c r="L54" s="3"/>
      <c r="M54" s="5">
        <v>0</v>
      </c>
      <c r="N54" s="3"/>
      <c r="O54" s="5">
        <v>3113418000</v>
      </c>
      <c r="P54" s="3"/>
      <c r="Q54" s="5">
        <v>0</v>
      </c>
      <c r="R54" s="3"/>
      <c r="S54" s="5">
        <v>3113418000</v>
      </c>
    </row>
    <row r="55" spans="1:19">
      <c r="A55" s="1" t="s">
        <v>28</v>
      </c>
      <c r="C55" s="3" t="s">
        <v>225</v>
      </c>
      <c r="D55" s="3"/>
      <c r="E55" s="5">
        <v>1435732</v>
      </c>
      <c r="F55" s="3"/>
      <c r="G55" s="5">
        <v>6500</v>
      </c>
      <c r="H55" s="3"/>
      <c r="I55" s="5">
        <v>0</v>
      </c>
      <c r="J55" s="3"/>
      <c r="K55" s="5">
        <v>0</v>
      </c>
      <c r="L55" s="3"/>
      <c r="M55" s="5">
        <v>0</v>
      </c>
      <c r="N55" s="3"/>
      <c r="O55" s="5">
        <v>9332258000</v>
      </c>
      <c r="P55" s="3"/>
      <c r="Q55" s="5">
        <v>0</v>
      </c>
      <c r="R55" s="3"/>
      <c r="S55" s="5">
        <v>9332258000</v>
      </c>
    </row>
    <row r="56" spans="1:19">
      <c r="A56" s="1" t="s">
        <v>70</v>
      </c>
      <c r="C56" s="3" t="s">
        <v>229</v>
      </c>
      <c r="D56" s="3"/>
      <c r="E56" s="5">
        <v>7509810</v>
      </c>
      <c r="F56" s="3"/>
      <c r="G56" s="5">
        <v>2000</v>
      </c>
      <c r="H56" s="3"/>
      <c r="I56" s="5">
        <v>0</v>
      </c>
      <c r="J56" s="3"/>
      <c r="K56" s="5">
        <v>0</v>
      </c>
      <c r="L56" s="3"/>
      <c r="M56" s="5">
        <v>0</v>
      </c>
      <c r="N56" s="3"/>
      <c r="O56" s="5">
        <v>15019620000</v>
      </c>
      <c r="P56" s="3"/>
      <c r="Q56" s="5">
        <v>0</v>
      </c>
      <c r="R56" s="3"/>
      <c r="S56" s="5">
        <v>15019620000</v>
      </c>
    </row>
    <row r="57" spans="1:19">
      <c r="A57" s="1" t="s">
        <v>99</v>
      </c>
      <c r="C57" s="3" t="s">
        <v>247</v>
      </c>
      <c r="D57" s="3"/>
      <c r="E57" s="5">
        <v>4810894</v>
      </c>
      <c r="F57" s="3"/>
      <c r="G57" s="5">
        <v>138</v>
      </c>
      <c r="H57" s="3"/>
      <c r="I57" s="5">
        <v>0</v>
      </c>
      <c r="J57" s="3"/>
      <c r="K57" s="5">
        <v>0</v>
      </c>
      <c r="L57" s="3"/>
      <c r="M57" s="5">
        <v>0</v>
      </c>
      <c r="N57" s="3"/>
      <c r="O57" s="5">
        <v>663903372</v>
      </c>
      <c r="P57" s="3"/>
      <c r="Q57" s="5">
        <v>0</v>
      </c>
      <c r="R57" s="3"/>
      <c r="S57" s="5">
        <v>663903372</v>
      </c>
    </row>
    <row r="58" spans="1:19">
      <c r="A58" s="1" t="s">
        <v>78</v>
      </c>
      <c r="C58" s="3" t="s">
        <v>248</v>
      </c>
      <c r="D58" s="3"/>
      <c r="E58" s="5">
        <v>35010621</v>
      </c>
      <c r="F58" s="3"/>
      <c r="G58" s="5">
        <v>400</v>
      </c>
      <c r="H58" s="3"/>
      <c r="I58" s="5">
        <v>0</v>
      </c>
      <c r="J58" s="3"/>
      <c r="K58" s="5">
        <v>0</v>
      </c>
      <c r="L58" s="3"/>
      <c r="M58" s="5">
        <v>0</v>
      </c>
      <c r="N58" s="3"/>
      <c r="O58" s="5">
        <v>14004248400</v>
      </c>
      <c r="P58" s="3"/>
      <c r="Q58" s="5">
        <v>0</v>
      </c>
      <c r="R58" s="3"/>
      <c r="S58" s="5">
        <v>14004248400</v>
      </c>
    </row>
    <row r="59" spans="1:19">
      <c r="A59" s="1" t="s">
        <v>84</v>
      </c>
      <c r="C59" s="3" t="s">
        <v>249</v>
      </c>
      <c r="D59" s="3"/>
      <c r="E59" s="5">
        <v>8117393</v>
      </c>
      <c r="F59" s="3"/>
      <c r="G59" s="5">
        <v>1200</v>
      </c>
      <c r="H59" s="3"/>
      <c r="I59" s="5">
        <v>0</v>
      </c>
      <c r="J59" s="3"/>
      <c r="K59" s="5">
        <v>0</v>
      </c>
      <c r="L59" s="3"/>
      <c r="M59" s="5">
        <v>0</v>
      </c>
      <c r="N59" s="3"/>
      <c r="O59" s="5">
        <v>9740871600</v>
      </c>
      <c r="P59" s="3"/>
      <c r="Q59" s="5">
        <v>1235086590</v>
      </c>
      <c r="R59" s="3"/>
      <c r="S59" s="5">
        <v>8505785010</v>
      </c>
    </row>
    <row r="60" spans="1:19">
      <c r="A60" s="1" t="s">
        <v>25</v>
      </c>
      <c r="C60" s="3" t="s">
        <v>235</v>
      </c>
      <c r="D60" s="3"/>
      <c r="E60" s="5">
        <v>2400000</v>
      </c>
      <c r="F60" s="3"/>
      <c r="G60" s="5">
        <v>20000</v>
      </c>
      <c r="H60" s="3"/>
      <c r="I60" s="5">
        <v>0</v>
      </c>
      <c r="J60" s="3"/>
      <c r="K60" s="5">
        <v>0</v>
      </c>
      <c r="L60" s="3"/>
      <c r="M60" s="5">
        <v>0</v>
      </c>
      <c r="N60" s="3"/>
      <c r="O60" s="5">
        <v>48000000000</v>
      </c>
      <c r="P60" s="3"/>
      <c r="Q60" s="5">
        <v>0</v>
      </c>
      <c r="R60" s="3"/>
      <c r="S60" s="5">
        <v>48000000000</v>
      </c>
    </row>
    <row r="61" spans="1:19">
      <c r="A61" s="1" t="s">
        <v>38</v>
      </c>
      <c r="C61" s="3" t="s">
        <v>250</v>
      </c>
      <c r="D61" s="3"/>
      <c r="E61" s="5">
        <v>26417969</v>
      </c>
      <c r="F61" s="3"/>
      <c r="G61" s="5">
        <v>84</v>
      </c>
      <c r="H61" s="3"/>
      <c r="I61" s="5">
        <v>0</v>
      </c>
      <c r="J61" s="3"/>
      <c r="K61" s="5">
        <v>0</v>
      </c>
      <c r="L61" s="3"/>
      <c r="M61" s="5">
        <v>0</v>
      </c>
      <c r="N61" s="3"/>
      <c r="O61" s="5">
        <v>2219109396</v>
      </c>
      <c r="P61" s="3"/>
      <c r="Q61" s="5">
        <v>0</v>
      </c>
      <c r="R61" s="3"/>
      <c r="S61" s="5">
        <v>2219109396</v>
      </c>
    </row>
    <row r="62" spans="1:19">
      <c r="A62" s="1" t="s">
        <v>31</v>
      </c>
      <c r="C62" s="3" t="s">
        <v>251</v>
      </c>
      <c r="D62" s="3"/>
      <c r="E62" s="5">
        <v>5988099</v>
      </c>
      <c r="F62" s="3"/>
      <c r="G62" s="5">
        <v>14200</v>
      </c>
      <c r="H62" s="3"/>
      <c r="I62" s="5">
        <v>0</v>
      </c>
      <c r="J62" s="3"/>
      <c r="K62" s="5">
        <v>0</v>
      </c>
      <c r="L62" s="3"/>
      <c r="M62" s="5">
        <v>0</v>
      </c>
      <c r="N62" s="3"/>
      <c r="O62" s="5">
        <v>85031005800</v>
      </c>
      <c r="P62" s="3"/>
      <c r="Q62" s="5">
        <v>0</v>
      </c>
      <c r="R62" s="3"/>
      <c r="S62" s="5">
        <v>85031005800</v>
      </c>
    </row>
    <row r="63" spans="1:19">
      <c r="A63" s="1" t="s">
        <v>35</v>
      </c>
      <c r="C63" s="3" t="s">
        <v>252</v>
      </c>
      <c r="D63" s="3"/>
      <c r="E63" s="5">
        <v>3892776</v>
      </c>
      <c r="F63" s="3"/>
      <c r="G63" s="5">
        <v>10000</v>
      </c>
      <c r="H63" s="3"/>
      <c r="I63" s="5">
        <v>0</v>
      </c>
      <c r="J63" s="3"/>
      <c r="K63" s="5">
        <v>0</v>
      </c>
      <c r="L63" s="3"/>
      <c r="M63" s="5">
        <v>0</v>
      </c>
      <c r="N63" s="3"/>
      <c r="O63" s="5">
        <v>38927760000</v>
      </c>
      <c r="P63" s="3"/>
      <c r="Q63" s="5">
        <v>0</v>
      </c>
      <c r="R63" s="3"/>
      <c r="S63" s="5">
        <v>38927760000</v>
      </c>
    </row>
    <row r="64" spans="1:19">
      <c r="A64" s="1" t="s">
        <v>52</v>
      </c>
      <c r="C64" s="3" t="s">
        <v>253</v>
      </c>
      <c r="D64" s="3"/>
      <c r="E64" s="5">
        <v>11359792</v>
      </c>
      <c r="F64" s="3"/>
      <c r="G64" s="5">
        <v>2</v>
      </c>
      <c r="H64" s="3"/>
      <c r="I64" s="5">
        <v>0</v>
      </c>
      <c r="J64" s="3"/>
      <c r="K64" s="5">
        <v>0</v>
      </c>
      <c r="L64" s="3"/>
      <c r="M64" s="5">
        <v>0</v>
      </c>
      <c r="N64" s="3"/>
      <c r="O64" s="5">
        <v>22719584</v>
      </c>
      <c r="P64" s="3"/>
      <c r="Q64" s="5">
        <v>2785334</v>
      </c>
      <c r="R64" s="3"/>
      <c r="S64" s="5">
        <v>19934250</v>
      </c>
    </row>
    <row r="65" spans="1:19">
      <c r="A65" s="1" t="s">
        <v>34</v>
      </c>
      <c r="C65" s="3" t="s">
        <v>250</v>
      </c>
      <c r="D65" s="3"/>
      <c r="E65" s="5">
        <v>10223133</v>
      </c>
      <c r="F65" s="3"/>
      <c r="G65" s="5">
        <v>1868</v>
      </c>
      <c r="H65" s="3"/>
      <c r="I65" s="5">
        <v>0</v>
      </c>
      <c r="J65" s="3"/>
      <c r="K65" s="5">
        <v>0</v>
      </c>
      <c r="L65" s="3"/>
      <c r="M65" s="5">
        <v>0</v>
      </c>
      <c r="N65" s="3"/>
      <c r="O65" s="5">
        <v>19096812444</v>
      </c>
      <c r="P65" s="3"/>
      <c r="Q65" s="5">
        <v>0</v>
      </c>
      <c r="R65" s="3"/>
      <c r="S65" s="5">
        <v>19096812444</v>
      </c>
    </row>
    <row r="66" spans="1:19">
      <c r="A66" s="1" t="s">
        <v>69</v>
      </c>
      <c r="C66" s="3" t="s">
        <v>212</v>
      </c>
      <c r="D66" s="3"/>
      <c r="E66" s="5">
        <v>561012</v>
      </c>
      <c r="F66" s="3"/>
      <c r="G66" s="5">
        <v>680</v>
      </c>
      <c r="H66" s="3"/>
      <c r="I66" s="5">
        <v>0</v>
      </c>
      <c r="J66" s="3"/>
      <c r="K66" s="5">
        <v>0</v>
      </c>
      <c r="L66" s="3"/>
      <c r="M66" s="5">
        <v>0</v>
      </c>
      <c r="N66" s="3"/>
      <c r="O66" s="5">
        <v>381488160</v>
      </c>
      <c r="P66" s="3"/>
      <c r="Q66" s="5">
        <v>0</v>
      </c>
      <c r="R66" s="3"/>
      <c r="S66" s="5">
        <v>381488160</v>
      </c>
    </row>
    <row r="67" spans="1:19">
      <c r="A67" s="1" t="s">
        <v>66</v>
      </c>
      <c r="C67" s="3" t="s">
        <v>254</v>
      </c>
      <c r="D67" s="3"/>
      <c r="E67" s="5">
        <v>261240</v>
      </c>
      <c r="F67" s="3"/>
      <c r="G67" s="5">
        <v>500</v>
      </c>
      <c r="H67" s="3"/>
      <c r="I67" s="5">
        <v>0</v>
      </c>
      <c r="J67" s="3"/>
      <c r="K67" s="5">
        <v>0</v>
      </c>
      <c r="L67" s="3"/>
      <c r="M67" s="5">
        <v>0</v>
      </c>
      <c r="N67" s="3"/>
      <c r="O67" s="5">
        <v>130620000</v>
      </c>
      <c r="P67" s="3"/>
      <c r="Q67" s="5">
        <v>0</v>
      </c>
      <c r="R67" s="3"/>
      <c r="S67" s="5">
        <v>130620000</v>
      </c>
    </row>
    <row r="68" spans="1:19">
      <c r="A68" s="1" t="s">
        <v>255</v>
      </c>
      <c r="C68" s="3" t="s">
        <v>240</v>
      </c>
      <c r="D68" s="3"/>
      <c r="E68" s="5">
        <v>86842</v>
      </c>
      <c r="F68" s="3"/>
      <c r="G68" s="5">
        <v>5500</v>
      </c>
      <c r="H68" s="3"/>
      <c r="I68" s="5">
        <v>0</v>
      </c>
      <c r="J68" s="3"/>
      <c r="K68" s="5">
        <v>0</v>
      </c>
      <c r="L68" s="3"/>
      <c r="M68" s="5">
        <v>0</v>
      </c>
      <c r="N68" s="3"/>
      <c r="O68" s="5">
        <v>477631000</v>
      </c>
      <c r="P68" s="3"/>
      <c r="Q68" s="5">
        <v>0</v>
      </c>
      <c r="R68" s="3"/>
      <c r="S68" s="5">
        <v>477631000</v>
      </c>
    </row>
    <row r="69" spans="1:19">
      <c r="A69" s="1" t="s">
        <v>27</v>
      </c>
      <c r="C69" s="3" t="s">
        <v>256</v>
      </c>
      <c r="D69" s="3"/>
      <c r="E69" s="5">
        <v>22276849</v>
      </c>
      <c r="F69" s="3"/>
      <c r="G69" s="5">
        <v>780</v>
      </c>
      <c r="H69" s="3"/>
      <c r="I69" s="5">
        <v>0</v>
      </c>
      <c r="J69" s="3"/>
      <c r="K69" s="5">
        <v>0</v>
      </c>
      <c r="L69" s="3"/>
      <c r="M69" s="5">
        <v>0</v>
      </c>
      <c r="N69" s="3"/>
      <c r="O69" s="5">
        <v>17375942220</v>
      </c>
      <c r="P69" s="3"/>
      <c r="Q69" s="5">
        <v>0</v>
      </c>
      <c r="R69" s="3"/>
      <c r="S69" s="5">
        <v>17375942220</v>
      </c>
    </row>
    <row r="70" spans="1:19">
      <c r="A70" s="1" t="s">
        <v>36</v>
      </c>
      <c r="C70" s="3" t="s">
        <v>247</v>
      </c>
      <c r="D70" s="3"/>
      <c r="E70" s="5">
        <v>3311040</v>
      </c>
      <c r="F70" s="3"/>
      <c r="G70" s="5">
        <v>11500</v>
      </c>
      <c r="H70" s="3"/>
      <c r="I70" s="5">
        <v>0</v>
      </c>
      <c r="J70" s="3"/>
      <c r="K70" s="5">
        <v>0</v>
      </c>
      <c r="L70" s="3"/>
      <c r="M70" s="5">
        <v>0</v>
      </c>
      <c r="N70" s="3"/>
      <c r="O70" s="5">
        <v>38076960000</v>
      </c>
      <c r="P70" s="3"/>
      <c r="Q70" s="5">
        <v>6662746479</v>
      </c>
      <c r="R70" s="3"/>
      <c r="S70" s="5">
        <v>31414213521</v>
      </c>
    </row>
    <row r="71" spans="1:19">
      <c r="A71" s="1" t="s">
        <v>36</v>
      </c>
      <c r="C71" s="3" t="s">
        <v>6</v>
      </c>
      <c r="D71" s="3"/>
      <c r="E71" s="5">
        <v>4950000</v>
      </c>
      <c r="F71" s="3"/>
      <c r="G71" s="5">
        <v>9400</v>
      </c>
      <c r="H71" s="3"/>
      <c r="I71" s="5">
        <v>46530000000</v>
      </c>
      <c r="J71" s="3"/>
      <c r="K71" s="5">
        <v>6662746479</v>
      </c>
      <c r="L71" s="3"/>
      <c r="M71" s="5">
        <v>39867253521</v>
      </c>
      <c r="N71" s="3"/>
      <c r="O71" s="5">
        <v>46530000000</v>
      </c>
      <c r="P71" s="3"/>
      <c r="Q71" s="5">
        <v>6662746479</v>
      </c>
      <c r="R71" s="3"/>
      <c r="S71" s="5">
        <v>39867253521</v>
      </c>
    </row>
    <row r="72" spans="1:19">
      <c r="A72" s="1" t="s">
        <v>54</v>
      </c>
      <c r="C72" s="3" t="s">
        <v>257</v>
      </c>
      <c r="D72" s="3"/>
      <c r="E72" s="5">
        <v>82469611</v>
      </c>
      <c r="F72" s="3"/>
      <c r="G72" s="5">
        <v>1930</v>
      </c>
      <c r="H72" s="3"/>
      <c r="I72" s="5">
        <v>0</v>
      </c>
      <c r="J72" s="3"/>
      <c r="K72" s="5">
        <v>0</v>
      </c>
      <c r="L72" s="3"/>
      <c r="M72" s="5">
        <v>0</v>
      </c>
      <c r="N72" s="3"/>
      <c r="O72" s="5">
        <v>159166349230</v>
      </c>
      <c r="P72" s="3"/>
      <c r="Q72" s="5">
        <v>0</v>
      </c>
      <c r="R72" s="3"/>
      <c r="S72" s="5">
        <v>159166349230</v>
      </c>
    </row>
    <row r="73" spans="1:19">
      <c r="A73" s="1" t="s">
        <v>53</v>
      </c>
      <c r="C73" s="3" t="s">
        <v>241</v>
      </c>
      <c r="D73" s="3"/>
      <c r="E73" s="5">
        <v>21477500</v>
      </c>
      <c r="F73" s="3"/>
      <c r="G73" s="5">
        <v>1350</v>
      </c>
      <c r="H73" s="3"/>
      <c r="I73" s="5">
        <v>0</v>
      </c>
      <c r="J73" s="3"/>
      <c r="K73" s="5">
        <v>0</v>
      </c>
      <c r="L73" s="3"/>
      <c r="M73" s="5">
        <v>0</v>
      </c>
      <c r="N73" s="3"/>
      <c r="O73" s="5">
        <v>28994625000</v>
      </c>
      <c r="P73" s="3"/>
      <c r="Q73" s="5">
        <v>0</v>
      </c>
      <c r="R73" s="3"/>
      <c r="S73" s="5">
        <v>28994625000</v>
      </c>
    </row>
    <row r="74" spans="1:19">
      <c r="A74" s="1" t="s">
        <v>258</v>
      </c>
      <c r="C74" s="3" t="s">
        <v>235</v>
      </c>
      <c r="D74" s="3"/>
      <c r="E74" s="5">
        <v>633689</v>
      </c>
      <c r="F74" s="3"/>
      <c r="G74" s="5">
        <v>3000</v>
      </c>
      <c r="H74" s="3"/>
      <c r="I74" s="5">
        <v>0</v>
      </c>
      <c r="J74" s="3"/>
      <c r="K74" s="5">
        <v>0</v>
      </c>
      <c r="L74" s="3"/>
      <c r="M74" s="5">
        <v>0</v>
      </c>
      <c r="N74" s="3"/>
      <c r="O74" s="5">
        <v>1901067000</v>
      </c>
      <c r="P74" s="3"/>
      <c r="Q74" s="5">
        <v>0</v>
      </c>
      <c r="R74" s="3"/>
      <c r="S74" s="5">
        <v>1901067000</v>
      </c>
    </row>
    <row r="75" spans="1:19">
      <c r="A75" s="1" t="s">
        <v>24</v>
      </c>
      <c r="C75" s="3" t="s">
        <v>259</v>
      </c>
      <c r="D75" s="3"/>
      <c r="E75" s="5">
        <v>1717429</v>
      </c>
      <c r="F75" s="3"/>
      <c r="G75" s="5">
        <v>5550</v>
      </c>
      <c r="H75" s="3"/>
      <c r="I75" s="5">
        <v>0</v>
      </c>
      <c r="J75" s="3"/>
      <c r="K75" s="5">
        <v>0</v>
      </c>
      <c r="L75" s="3"/>
      <c r="M75" s="5">
        <v>0</v>
      </c>
      <c r="N75" s="3"/>
      <c r="O75" s="5">
        <v>9531730950</v>
      </c>
      <c r="P75" s="3"/>
      <c r="Q75" s="5">
        <v>0</v>
      </c>
      <c r="R75" s="3"/>
      <c r="S75" s="5">
        <v>9531730950</v>
      </c>
    </row>
    <row r="76" spans="1:19">
      <c r="A76" s="1" t="s">
        <v>260</v>
      </c>
      <c r="C76" s="3" t="s">
        <v>261</v>
      </c>
      <c r="D76" s="3"/>
      <c r="E76" s="5">
        <v>154264</v>
      </c>
      <c r="F76" s="3"/>
      <c r="G76" s="5">
        <v>110</v>
      </c>
      <c r="H76" s="3"/>
      <c r="I76" s="5">
        <v>0</v>
      </c>
      <c r="J76" s="3"/>
      <c r="K76" s="5">
        <v>0</v>
      </c>
      <c r="L76" s="3"/>
      <c r="M76" s="5">
        <v>0</v>
      </c>
      <c r="N76" s="3"/>
      <c r="O76" s="5">
        <v>16969040</v>
      </c>
      <c r="P76" s="3"/>
      <c r="Q76" s="5">
        <v>0</v>
      </c>
      <c r="R76" s="3"/>
      <c r="S76" s="5">
        <v>16969040</v>
      </c>
    </row>
    <row r="77" spans="1:19">
      <c r="A77" s="1" t="s">
        <v>262</v>
      </c>
      <c r="C77" s="3" t="s">
        <v>259</v>
      </c>
      <c r="D77" s="3"/>
      <c r="E77" s="5">
        <v>2005582</v>
      </c>
      <c r="F77" s="3"/>
      <c r="G77" s="5">
        <v>165</v>
      </c>
      <c r="H77" s="3"/>
      <c r="I77" s="5">
        <v>0</v>
      </c>
      <c r="J77" s="3"/>
      <c r="K77" s="5">
        <v>0</v>
      </c>
      <c r="L77" s="3"/>
      <c r="M77" s="5">
        <v>0</v>
      </c>
      <c r="N77" s="3"/>
      <c r="O77" s="5">
        <v>330921030</v>
      </c>
      <c r="P77" s="3"/>
      <c r="Q77" s="5">
        <v>0</v>
      </c>
      <c r="R77" s="3"/>
      <c r="S77" s="5">
        <v>330921030</v>
      </c>
    </row>
    <row r="78" spans="1:19">
      <c r="A78" s="1" t="s">
        <v>30</v>
      </c>
      <c r="C78" s="3" t="s">
        <v>215</v>
      </c>
      <c r="D78" s="3"/>
      <c r="E78" s="5">
        <v>5100000</v>
      </c>
      <c r="F78" s="3"/>
      <c r="G78" s="5">
        <v>10000</v>
      </c>
      <c r="H78" s="3"/>
      <c r="I78" s="5">
        <v>0</v>
      </c>
      <c r="J78" s="3"/>
      <c r="K78" s="5">
        <v>0</v>
      </c>
      <c r="L78" s="3"/>
      <c r="M78" s="5">
        <v>0</v>
      </c>
      <c r="N78" s="3"/>
      <c r="O78" s="5">
        <v>51000000000</v>
      </c>
      <c r="P78" s="3"/>
      <c r="Q78" s="5">
        <v>0</v>
      </c>
      <c r="R78" s="3"/>
      <c r="S78" s="5">
        <v>51000000000</v>
      </c>
    </row>
    <row r="79" spans="1:19">
      <c r="A79" s="1" t="s">
        <v>18</v>
      </c>
      <c r="C79" s="3" t="s">
        <v>263</v>
      </c>
      <c r="D79" s="3"/>
      <c r="E79" s="5">
        <v>26235187</v>
      </c>
      <c r="F79" s="3"/>
      <c r="G79" s="5">
        <v>800</v>
      </c>
      <c r="H79" s="3"/>
      <c r="I79" s="5">
        <v>0</v>
      </c>
      <c r="J79" s="3"/>
      <c r="K79" s="5">
        <v>0</v>
      </c>
      <c r="L79" s="3"/>
      <c r="M79" s="5">
        <v>0</v>
      </c>
      <c r="N79" s="3"/>
      <c r="O79" s="5">
        <v>20988149600</v>
      </c>
      <c r="P79" s="3"/>
      <c r="Q79" s="5">
        <v>0</v>
      </c>
      <c r="R79" s="3"/>
      <c r="S79" s="5">
        <v>20988149600</v>
      </c>
    </row>
    <row r="80" spans="1:19">
      <c r="A80" s="1" t="s">
        <v>326</v>
      </c>
      <c r="C80" s="3" t="s">
        <v>325</v>
      </c>
      <c r="D80" s="3"/>
      <c r="E80" s="5">
        <v>0</v>
      </c>
      <c r="F80" s="3"/>
      <c r="G80" s="5">
        <v>0</v>
      </c>
      <c r="H80" s="3"/>
      <c r="I80" s="5">
        <v>0</v>
      </c>
      <c r="J80" s="3"/>
      <c r="K80" s="5">
        <v>0</v>
      </c>
      <c r="L80" s="3"/>
      <c r="M80" s="5">
        <v>0</v>
      </c>
      <c r="N80" s="3"/>
      <c r="O80" s="5">
        <v>158390</v>
      </c>
      <c r="P80" s="3"/>
      <c r="Q80" s="5">
        <v>0</v>
      </c>
      <c r="R80" s="3"/>
      <c r="S80" s="5">
        <v>158390</v>
      </c>
    </row>
    <row r="81" spans="3:19" ht="24.75" thickBot="1">
      <c r="C81" s="3"/>
      <c r="D81" s="3"/>
      <c r="E81" s="3"/>
      <c r="F81" s="3"/>
      <c r="G81" s="3"/>
      <c r="H81" s="3"/>
      <c r="I81" s="7">
        <f>SUM(I8:I80)</f>
        <v>46530000000</v>
      </c>
      <c r="J81" s="3"/>
      <c r="K81" s="7">
        <f>SUM(K8:K80)</f>
        <v>6662746479</v>
      </c>
      <c r="L81" s="3"/>
      <c r="M81" s="7">
        <f>SUM(M8:M80)</f>
        <v>39867253521</v>
      </c>
      <c r="N81" s="3"/>
      <c r="O81" s="7">
        <f>SUM(O8:O80)</f>
        <v>2071408022684</v>
      </c>
      <c r="P81" s="3"/>
      <c r="Q81" s="7">
        <f>SUM(Q8:Q80)</f>
        <v>38010689992</v>
      </c>
      <c r="R81" s="3"/>
      <c r="S81" s="7">
        <f>SUM(S8:S80)</f>
        <v>2033397332692</v>
      </c>
    </row>
    <row r="82" spans="3:19" ht="24.75" thickTop="1">
      <c r="I82" s="2"/>
      <c r="M82" s="2"/>
      <c r="O82" s="2"/>
      <c r="S82" s="2"/>
    </row>
    <row r="83" spans="3:19">
      <c r="O83" s="2"/>
    </row>
  </sheetData>
  <mergeCells count="16">
    <mergeCell ref="A4:S4"/>
    <mergeCell ref="A3:S3"/>
    <mergeCell ref="A2:S2"/>
    <mergeCell ref="Q7"/>
    <mergeCell ref="S7"/>
    <mergeCell ref="O6:S6"/>
    <mergeCell ref="I7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119"/>
  <sheetViews>
    <sheetView rightToLeft="1" topLeftCell="A85" workbookViewId="0">
      <selection activeCell="G113" sqref="G113:Q119"/>
    </sheetView>
  </sheetViews>
  <sheetFormatPr defaultRowHeight="24"/>
  <cols>
    <col min="1" max="1" width="41.7109375" style="1" bestFit="1" customWidth="1"/>
    <col min="2" max="2" width="1" style="1" customWidth="1"/>
    <col min="3" max="3" width="17" style="1" bestFit="1" customWidth="1"/>
    <col min="4" max="4" width="1" style="1" customWidth="1"/>
    <col min="5" max="5" width="25" style="1" bestFit="1" customWidth="1"/>
    <col min="6" max="6" width="1" style="1" customWidth="1"/>
    <col min="7" max="7" width="25" style="1" bestFit="1" customWidth="1"/>
    <col min="8" max="8" width="1" style="1" customWidth="1"/>
    <col min="9" max="9" width="39.7109375" style="1" bestFit="1" customWidth="1"/>
    <col min="10" max="10" width="1" style="1" customWidth="1"/>
    <col min="11" max="11" width="17" style="1" bestFit="1" customWidth="1"/>
    <col min="12" max="12" width="1" style="1" customWidth="1"/>
    <col min="13" max="13" width="25" style="1" bestFit="1" customWidth="1"/>
    <col min="14" max="14" width="1" style="1" customWidth="1"/>
    <col min="15" max="15" width="25" style="1" bestFit="1" customWidth="1"/>
    <col min="16" max="16" width="1" style="1" customWidth="1"/>
    <col min="17" max="17" width="39.710937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4.75">
      <c r="A2" s="20" t="s">
        <v>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</row>
    <row r="3" spans="1:17" ht="24.75">
      <c r="A3" s="20" t="s">
        <v>185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</row>
    <row r="4" spans="1:17" ht="24.75">
      <c r="A4" s="20" t="s">
        <v>2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</row>
    <row r="6" spans="1:17" ht="24.75">
      <c r="A6" s="18" t="s">
        <v>3</v>
      </c>
      <c r="C6" s="19" t="s">
        <v>187</v>
      </c>
      <c r="D6" s="19" t="s">
        <v>187</v>
      </c>
      <c r="E6" s="19" t="s">
        <v>187</v>
      </c>
      <c r="F6" s="19" t="s">
        <v>187</v>
      </c>
      <c r="G6" s="19" t="s">
        <v>187</v>
      </c>
      <c r="H6" s="19" t="s">
        <v>187</v>
      </c>
      <c r="I6" s="19" t="s">
        <v>187</v>
      </c>
      <c r="K6" s="19" t="s">
        <v>188</v>
      </c>
      <c r="L6" s="19" t="s">
        <v>188</v>
      </c>
      <c r="M6" s="19" t="s">
        <v>188</v>
      </c>
      <c r="N6" s="19" t="s">
        <v>188</v>
      </c>
      <c r="O6" s="19" t="s">
        <v>188</v>
      </c>
      <c r="P6" s="19" t="s">
        <v>188</v>
      </c>
      <c r="Q6" s="19" t="s">
        <v>188</v>
      </c>
    </row>
    <row r="7" spans="1:17" ht="24.75">
      <c r="A7" s="19" t="s">
        <v>3</v>
      </c>
      <c r="C7" s="19" t="s">
        <v>7</v>
      </c>
      <c r="E7" s="19" t="s">
        <v>264</v>
      </c>
      <c r="G7" s="19" t="s">
        <v>265</v>
      </c>
      <c r="I7" s="19" t="s">
        <v>266</v>
      </c>
      <c r="K7" s="19" t="s">
        <v>7</v>
      </c>
      <c r="M7" s="19" t="s">
        <v>264</v>
      </c>
      <c r="O7" s="19" t="s">
        <v>265</v>
      </c>
      <c r="Q7" s="19" t="s">
        <v>266</v>
      </c>
    </row>
    <row r="8" spans="1:17">
      <c r="A8" s="1" t="s">
        <v>98</v>
      </c>
      <c r="C8" s="6">
        <v>48066664</v>
      </c>
      <c r="D8" s="6"/>
      <c r="E8" s="6">
        <v>142195266031</v>
      </c>
      <c r="F8" s="6"/>
      <c r="G8" s="6">
        <v>158379657880</v>
      </c>
      <c r="H8" s="6"/>
      <c r="I8" s="6">
        <f>E8-G8</f>
        <v>-16184391849</v>
      </c>
      <c r="J8" s="6"/>
      <c r="K8" s="6">
        <v>48066664</v>
      </c>
      <c r="L8" s="6"/>
      <c r="M8" s="6">
        <v>142195266031</v>
      </c>
      <c r="N8" s="6"/>
      <c r="O8" s="6">
        <v>158379657880</v>
      </c>
      <c r="P8" s="6"/>
      <c r="Q8" s="6">
        <f>M8-O8</f>
        <v>-16184391849</v>
      </c>
    </row>
    <row r="9" spans="1:17">
      <c r="A9" s="1" t="s">
        <v>46</v>
      </c>
      <c r="C9" s="6">
        <v>2435209</v>
      </c>
      <c r="D9" s="6"/>
      <c r="E9" s="6">
        <v>4391185184</v>
      </c>
      <c r="F9" s="6"/>
      <c r="G9" s="6">
        <v>2604539033</v>
      </c>
      <c r="H9" s="6"/>
      <c r="I9" s="6">
        <f t="shared" ref="I9:I72" si="0">E9-G9</f>
        <v>1786646151</v>
      </c>
      <c r="J9" s="6"/>
      <c r="K9" s="6">
        <v>2435209</v>
      </c>
      <c r="L9" s="6"/>
      <c r="M9" s="6">
        <v>4391185184</v>
      </c>
      <c r="N9" s="6"/>
      <c r="O9" s="6">
        <v>5678853868</v>
      </c>
      <c r="P9" s="6"/>
      <c r="Q9" s="6">
        <f t="shared" ref="Q9:Q72" si="1">M9-O9</f>
        <v>-1287668684</v>
      </c>
    </row>
    <row r="10" spans="1:17">
      <c r="A10" s="1" t="s">
        <v>67</v>
      </c>
      <c r="C10" s="6">
        <v>65012901</v>
      </c>
      <c r="D10" s="6"/>
      <c r="E10" s="6">
        <v>514423550942</v>
      </c>
      <c r="F10" s="6"/>
      <c r="G10" s="6">
        <v>429132523791</v>
      </c>
      <c r="H10" s="6"/>
      <c r="I10" s="6">
        <f t="shared" si="0"/>
        <v>85291027151</v>
      </c>
      <c r="J10" s="6"/>
      <c r="K10" s="6">
        <v>65012901</v>
      </c>
      <c r="L10" s="6"/>
      <c r="M10" s="6">
        <v>514423550942</v>
      </c>
      <c r="N10" s="6"/>
      <c r="O10" s="6">
        <v>462137532882</v>
      </c>
      <c r="P10" s="6"/>
      <c r="Q10" s="6">
        <f t="shared" si="1"/>
        <v>52286018060</v>
      </c>
    </row>
    <row r="11" spans="1:17">
      <c r="A11" s="1" t="s">
        <v>88</v>
      </c>
      <c r="C11" s="6">
        <v>2150000</v>
      </c>
      <c r="D11" s="6"/>
      <c r="E11" s="6">
        <v>39345990075</v>
      </c>
      <c r="F11" s="6"/>
      <c r="G11" s="6">
        <v>36353899575</v>
      </c>
      <c r="H11" s="6"/>
      <c r="I11" s="6">
        <f t="shared" si="0"/>
        <v>2992090500</v>
      </c>
      <c r="J11" s="6"/>
      <c r="K11" s="6">
        <v>2150000</v>
      </c>
      <c r="L11" s="6"/>
      <c r="M11" s="6">
        <v>39345990075</v>
      </c>
      <c r="N11" s="6"/>
      <c r="O11" s="6">
        <v>39579413295</v>
      </c>
      <c r="P11" s="6"/>
      <c r="Q11" s="6">
        <f t="shared" si="1"/>
        <v>-233423220</v>
      </c>
    </row>
    <row r="12" spans="1:17">
      <c r="A12" s="1" t="s">
        <v>87</v>
      </c>
      <c r="C12" s="6">
        <v>17700705</v>
      </c>
      <c r="D12" s="6"/>
      <c r="E12" s="6">
        <v>880649059552</v>
      </c>
      <c r="F12" s="6"/>
      <c r="G12" s="6">
        <v>719651279434</v>
      </c>
      <c r="H12" s="6"/>
      <c r="I12" s="6">
        <f t="shared" si="0"/>
        <v>160997780118</v>
      </c>
      <c r="J12" s="6"/>
      <c r="K12" s="6">
        <v>17700705</v>
      </c>
      <c r="L12" s="6"/>
      <c r="M12" s="6">
        <v>880649059552</v>
      </c>
      <c r="N12" s="6"/>
      <c r="O12" s="6">
        <v>667023480499</v>
      </c>
      <c r="P12" s="6"/>
      <c r="Q12" s="6">
        <f t="shared" si="1"/>
        <v>213625579053</v>
      </c>
    </row>
    <row r="13" spans="1:17">
      <c r="A13" s="1" t="s">
        <v>64</v>
      </c>
      <c r="C13" s="6">
        <v>10148705</v>
      </c>
      <c r="D13" s="6"/>
      <c r="E13" s="6">
        <v>100580552446</v>
      </c>
      <c r="F13" s="6"/>
      <c r="G13" s="6">
        <v>77276532772</v>
      </c>
      <c r="H13" s="6"/>
      <c r="I13" s="6">
        <f t="shared" si="0"/>
        <v>23304019674</v>
      </c>
      <c r="J13" s="6"/>
      <c r="K13" s="6">
        <v>10148705</v>
      </c>
      <c r="L13" s="6"/>
      <c r="M13" s="6">
        <v>100580552446</v>
      </c>
      <c r="N13" s="6"/>
      <c r="O13" s="6">
        <v>93278539505</v>
      </c>
      <c r="P13" s="6"/>
      <c r="Q13" s="6">
        <f t="shared" si="1"/>
        <v>7302012941</v>
      </c>
    </row>
    <row r="14" spans="1:17">
      <c r="A14" s="1" t="s">
        <v>65</v>
      </c>
      <c r="C14" s="6">
        <v>2630196</v>
      </c>
      <c r="D14" s="6"/>
      <c r="E14" s="6">
        <v>28001791234</v>
      </c>
      <c r="F14" s="6"/>
      <c r="G14" s="6">
        <v>34163974535</v>
      </c>
      <c r="H14" s="6"/>
      <c r="I14" s="6">
        <f t="shared" si="0"/>
        <v>-6162183301</v>
      </c>
      <c r="J14" s="6"/>
      <c r="K14" s="6">
        <v>2630196</v>
      </c>
      <c r="L14" s="6"/>
      <c r="M14" s="6">
        <v>28001791234</v>
      </c>
      <c r="N14" s="6"/>
      <c r="O14" s="6">
        <v>43889690573</v>
      </c>
      <c r="P14" s="6"/>
      <c r="Q14" s="6">
        <f t="shared" si="1"/>
        <v>-15887899339</v>
      </c>
    </row>
    <row r="15" spans="1:17">
      <c r="A15" s="1" t="s">
        <v>63</v>
      </c>
      <c r="C15" s="6">
        <v>45861974</v>
      </c>
      <c r="D15" s="6"/>
      <c r="E15" s="6">
        <v>719851814071</v>
      </c>
      <c r="F15" s="6"/>
      <c r="G15" s="6">
        <v>581260964497</v>
      </c>
      <c r="H15" s="6"/>
      <c r="I15" s="6">
        <f t="shared" si="0"/>
        <v>138590849574</v>
      </c>
      <c r="J15" s="6"/>
      <c r="K15" s="6">
        <v>45861974</v>
      </c>
      <c r="L15" s="6"/>
      <c r="M15" s="6">
        <v>719851814071</v>
      </c>
      <c r="N15" s="6"/>
      <c r="O15" s="6">
        <v>678411326485</v>
      </c>
      <c r="P15" s="6"/>
      <c r="Q15" s="6">
        <f t="shared" si="1"/>
        <v>41440487586</v>
      </c>
    </row>
    <row r="16" spans="1:17">
      <c r="A16" s="1" t="s">
        <v>100</v>
      </c>
      <c r="C16" s="6">
        <v>629846</v>
      </c>
      <c r="D16" s="6"/>
      <c r="E16" s="6">
        <v>17624670418</v>
      </c>
      <c r="F16" s="6"/>
      <c r="G16" s="6">
        <v>15778148953</v>
      </c>
      <c r="H16" s="6"/>
      <c r="I16" s="6">
        <f t="shared" si="0"/>
        <v>1846521465</v>
      </c>
      <c r="J16" s="6"/>
      <c r="K16" s="6">
        <v>629846</v>
      </c>
      <c r="L16" s="6"/>
      <c r="M16" s="6">
        <v>17624670418</v>
      </c>
      <c r="N16" s="6"/>
      <c r="O16" s="6">
        <v>15778148953</v>
      </c>
      <c r="P16" s="6"/>
      <c r="Q16" s="6">
        <f t="shared" si="1"/>
        <v>1846521465</v>
      </c>
    </row>
    <row r="17" spans="1:17">
      <c r="A17" s="1" t="s">
        <v>50</v>
      </c>
      <c r="C17" s="6">
        <v>10944108</v>
      </c>
      <c r="D17" s="6"/>
      <c r="E17" s="6">
        <v>258376025738</v>
      </c>
      <c r="F17" s="6"/>
      <c r="G17" s="6">
        <v>224651155010</v>
      </c>
      <c r="H17" s="6"/>
      <c r="I17" s="6">
        <f t="shared" si="0"/>
        <v>33724870728</v>
      </c>
      <c r="J17" s="6"/>
      <c r="K17" s="6">
        <v>10944108</v>
      </c>
      <c r="L17" s="6"/>
      <c r="M17" s="6">
        <v>258376025738</v>
      </c>
      <c r="N17" s="6"/>
      <c r="O17" s="6">
        <v>284050443457</v>
      </c>
      <c r="P17" s="6"/>
      <c r="Q17" s="6">
        <f t="shared" si="1"/>
        <v>-25674417719</v>
      </c>
    </row>
    <row r="18" spans="1:17">
      <c r="A18" s="1" t="s">
        <v>81</v>
      </c>
      <c r="C18" s="6">
        <v>5980000</v>
      </c>
      <c r="D18" s="6"/>
      <c r="E18" s="6">
        <v>106880653620</v>
      </c>
      <c r="F18" s="6"/>
      <c r="G18" s="6">
        <v>103131976944</v>
      </c>
      <c r="H18" s="6"/>
      <c r="I18" s="6">
        <f t="shared" si="0"/>
        <v>3748676676</v>
      </c>
      <c r="J18" s="6"/>
      <c r="K18" s="6">
        <v>5980000</v>
      </c>
      <c r="L18" s="6"/>
      <c r="M18" s="6">
        <v>106880653620</v>
      </c>
      <c r="N18" s="6"/>
      <c r="O18" s="6">
        <v>102050458112</v>
      </c>
      <c r="P18" s="6"/>
      <c r="Q18" s="6">
        <f t="shared" si="1"/>
        <v>4830195508</v>
      </c>
    </row>
    <row r="19" spans="1:17">
      <c r="A19" s="1" t="s">
        <v>77</v>
      </c>
      <c r="C19" s="6">
        <v>12050029</v>
      </c>
      <c r="D19" s="6"/>
      <c r="E19" s="6">
        <v>144099325869</v>
      </c>
      <c r="F19" s="6"/>
      <c r="G19" s="6">
        <v>143260842676</v>
      </c>
      <c r="H19" s="6"/>
      <c r="I19" s="6">
        <f t="shared" si="0"/>
        <v>838483193</v>
      </c>
      <c r="J19" s="6"/>
      <c r="K19" s="6">
        <v>12050029</v>
      </c>
      <c r="L19" s="6"/>
      <c r="M19" s="6">
        <v>144099325869</v>
      </c>
      <c r="N19" s="6"/>
      <c r="O19" s="6">
        <v>250142461167</v>
      </c>
      <c r="P19" s="6"/>
      <c r="Q19" s="6">
        <f t="shared" si="1"/>
        <v>-106043135298</v>
      </c>
    </row>
    <row r="20" spans="1:17">
      <c r="A20" s="1" t="s">
        <v>82</v>
      </c>
      <c r="C20" s="6">
        <v>51993715</v>
      </c>
      <c r="D20" s="6"/>
      <c r="E20" s="6">
        <v>1287974061702</v>
      </c>
      <c r="F20" s="6"/>
      <c r="G20" s="6">
        <v>1121033603463</v>
      </c>
      <c r="H20" s="6"/>
      <c r="I20" s="6">
        <f t="shared" si="0"/>
        <v>166940458239</v>
      </c>
      <c r="J20" s="6"/>
      <c r="K20" s="6">
        <v>51993715</v>
      </c>
      <c r="L20" s="6"/>
      <c r="M20" s="6">
        <v>1287974061702</v>
      </c>
      <c r="N20" s="6"/>
      <c r="O20" s="6">
        <v>838837040019</v>
      </c>
      <c r="P20" s="6"/>
      <c r="Q20" s="6">
        <f t="shared" si="1"/>
        <v>449137021683</v>
      </c>
    </row>
    <row r="21" spans="1:17">
      <c r="A21" s="1" t="s">
        <v>93</v>
      </c>
      <c r="C21" s="6">
        <v>20719998</v>
      </c>
      <c r="D21" s="6"/>
      <c r="E21" s="6">
        <v>105455175740</v>
      </c>
      <c r="F21" s="6"/>
      <c r="G21" s="6">
        <v>94703691026</v>
      </c>
      <c r="H21" s="6"/>
      <c r="I21" s="6">
        <f t="shared" si="0"/>
        <v>10751484714</v>
      </c>
      <c r="J21" s="6"/>
      <c r="K21" s="6">
        <v>20719998</v>
      </c>
      <c r="L21" s="6"/>
      <c r="M21" s="6">
        <v>105455175740</v>
      </c>
      <c r="N21" s="6"/>
      <c r="O21" s="6">
        <v>143208804376</v>
      </c>
      <c r="P21" s="6"/>
      <c r="Q21" s="6">
        <f t="shared" si="1"/>
        <v>-37753628636</v>
      </c>
    </row>
    <row r="22" spans="1:17">
      <c r="A22" s="1" t="s">
        <v>45</v>
      </c>
      <c r="C22" s="6">
        <v>10890593</v>
      </c>
      <c r="D22" s="6"/>
      <c r="E22" s="6">
        <v>96133050468</v>
      </c>
      <c r="F22" s="6"/>
      <c r="G22" s="6">
        <v>61920042416</v>
      </c>
      <c r="H22" s="6"/>
      <c r="I22" s="6">
        <f t="shared" si="0"/>
        <v>34213008052</v>
      </c>
      <c r="J22" s="6"/>
      <c r="K22" s="6">
        <v>10890593</v>
      </c>
      <c r="L22" s="6"/>
      <c r="M22" s="6">
        <v>96133050468</v>
      </c>
      <c r="N22" s="6"/>
      <c r="O22" s="6">
        <v>283653331418</v>
      </c>
      <c r="P22" s="6"/>
      <c r="Q22" s="6">
        <f t="shared" si="1"/>
        <v>-187520280950</v>
      </c>
    </row>
    <row r="23" spans="1:17">
      <c r="A23" s="1" t="s">
        <v>28</v>
      </c>
      <c r="C23" s="6">
        <v>243478</v>
      </c>
      <c r="D23" s="6"/>
      <c r="E23" s="6">
        <v>11840073644</v>
      </c>
      <c r="F23" s="6"/>
      <c r="G23" s="6">
        <v>10245100518</v>
      </c>
      <c r="H23" s="6"/>
      <c r="I23" s="6">
        <f t="shared" si="0"/>
        <v>1594973126</v>
      </c>
      <c r="J23" s="6"/>
      <c r="K23" s="6">
        <v>243478</v>
      </c>
      <c r="L23" s="6"/>
      <c r="M23" s="6">
        <v>11840073644</v>
      </c>
      <c r="N23" s="6"/>
      <c r="O23" s="6">
        <v>8630765050</v>
      </c>
      <c r="P23" s="6"/>
      <c r="Q23" s="6">
        <f t="shared" si="1"/>
        <v>3209308594</v>
      </c>
    </row>
    <row r="24" spans="1:17">
      <c r="A24" s="1" t="s">
        <v>70</v>
      </c>
      <c r="C24" s="6">
        <v>22548162</v>
      </c>
      <c r="D24" s="6"/>
      <c r="E24" s="6">
        <v>277485325398</v>
      </c>
      <c r="F24" s="6"/>
      <c r="G24" s="6">
        <v>251260944888</v>
      </c>
      <c r="H24" s="6"/>
      <c r="I24" s="6">
        <f t="shared" si="0"/>
        <v>26224380510</v>
      </c>
      <c r="J24" s="6"/>
      <c r="K24" s="6">
        <v>22548162</v>
      </c>
      <c r="L24" s="6"/>
      <c r="M24" s="6">
        <v>277485325398</v>
      </c>
      <c r="N24" s="6"/>
      <c r="O24" s="6">
        <v>219763018422</v>
      </c>
      <c r="P24" s="6"/>
      <c r="Q24" s="6">
        <f t="shared" si="1"/>
        <v>57722306976</v>
      </c>
    </row>
    <row r="25" spans="1:17">
      <c r="A25" s="1" t="s">
        <v>99</v>
      </c>
      <c r="C25" s="6">
        <v>663903</v>
      </c>
      <c r="D25" s="6"/>
      <c r="E25" s="6">
        <v>1857107114</v>
      </c>
      <c r="F25" s="6"/>
      <c r="G25" s="6">
        <v>2212110205</v>
      </c>
      <c r="H25" s="6"/>
      <c r="I25" s="6">
        <f t="shared" si="0"/>
        <v>-355003091</v>
      </c>
      <c r="J25" s="6"/>
      <c r="K25" s="6">
        <v>663903</v>
      </c>
      <c r="L25" s="6"/>
      <c r="M25" s="6">
        <v>1857107114</v>
      </c>
      <c r="N25" s="6"/>
      <c r="O25" s="6">
        <v>2212110205</v>
      </c>
      <c r="P25" s="6"/>
      <c r="Q25" s="6">
        <f t="shared" si="1"/>
        <v>-355003091</v>
      </c>
    </row>
    <row r="26" spans="1:17">
      <c r="A26" s="1" t="s">
        <v>78</v>
      </c>
      <c r="C26" s="6">
        <v>91735822</v>
      </c>
      <c r="D26" s="6"/>
      <c r="E26" s="6">
        <v>225604044807</v>
      </c>
      <c r="F26" s="6"/>
      <c r="G26" s="6">
        <v>200070846526</v>
      </c>
      <c r="H26" s="6"/>
      <c r="I26" s="6">
        <f t="shared" si="0"/>
        <v>25533198281</v>
      </c>
      <c r="J26" s="6"/>
      <c r="K26" s="6">
        <v>91735822</v>
      </c>
      <c r="L26" s="6"/>
      <c r="M26" s="6">
        <v>225604044807</v>
      </c>
      <c r="N26" s="6"/>
      <c r="O26" s="6">
        <v>294413408111</v>
      </c>
      <c r="P26" s="6"/>
      <c r="Q26" s="6">
        <f t="shared" si="1"/>
        <v>-68809363304</v>
      </c>
    </row>
    <row r="27" spans="1:17">
      <c r="A27" s="1" t="s">
        <v>21</v>
      </c>
      <c r="C27" s="6">
        <v>17947736</v>
      </c>
      <c r="D27" s="6"/>
      <c r="E27" s="6">
        <v>105439996597</v>
      </c>
      <c r="F27" s="6"/>
      <c r="G27" s="6">
        <v>92529375256</v>
      </c>
      <c r="H27" s="6"/>
      <c r="I27" s="6">
        <f t="shared" si="0"/>
        <v>12910621341</v>
      </c>
      <c r="J27" s="6"/>
      <c r="K27" s="6">
        <v>17947736</v>
      </c>
      <c r="L27" s="6"/>
      <c r="M27" s="6">
        <v>105439996597</v>
      </c>
      <c r="N27" s="6"/>
      <c r="O27" s="6">
        <v>85171665992</v>
      </c>
      <c r="P27" s="6"/>
      <c r="Q27" s="6">
        <f t="shared" si="1"/>
        <v>20268330605</v>
      </c>
    </row>
    <row r="28" spans="1:17">
      <c r="A28" s="1" t="s">
        <v>84</v>
      </c>
      <c r="C28" s="6">
        <v>8117393</v>
      </c>
      <c r="D28" s="6"/>
      <c r="E28" s="6">
        <v>136851842917</v>
      </c>
      <c r="F28" s="6"/>
      <c r="G28" s="6">
        <v>112079722766</v>
      </c>
      <c r="H28" s="6"/>
      <c r="I28" s="6">
        <f t="shared" si="0"/>
        <v>24772120151</v>
      </c>
      <c r="J28" s="6"/>
      <c r="K28" s="6">
        <v>8117393</v>
      </c>
      <c r="L28" s="6"/>
      <c r="M28" s="6">
        <v>136851842917</v>
      </c>
      <c r="N28" s="6"/>
      <c r="O28" s="6">
        <v>221012498713</v>
      </c>
      <c r="P28" s="6"/>
      <c r="Q28" s="6">
        <f t="shared" si="1"/>
        <v>-84160655796</v>
      </c>
    </row>
    <row r="29" spans="1:17">
      <c r="A29" s="1" t="s">
        <v>97</v>
      </c>
      <c r="C29" s="6">
        <v>5399206</v>
      </c>
      <c r="D29" s="6"/>
      <c r="E29" s="6">
        <v>179565225218</v>
      </c>
      <c r="F29" s="6"/>
      <c r="G29" s="6">
        <v>180003348305</v>
      </c>
      <c r="H29" s="6"/>
      <c r="I29" s="6">
        <f t="shared" si="0"/>
        <v>-438123087</v>
      </c>
      <c r="J29" s="6"/>
      <c r="K29" s="6">
        <v>5399206</v>
      </c>
      <c r="L29" s="6"/>
      <c r="M29" s="6">
        <v>179565225218</v>
      </c>
      <c r="N29" s="6"/>
      <c r="O29" s="6">
        <v>180003348305</v>
      </c>
      <c r="P29" s="6"/>
      <c r="Q29" s="6">
        <f t="shared" si="1"/>
        <v>-438123087</v>
      </c>
    </row>
    <row r="30" spans="1:17">
      <c r="A30" s="1" t="s">
        <v>37</v>
      </c>
      <c r="C30" s="6">
        <v>16999923</v>
      </c>
      <c r="D30" s="6"/>
      <c r="E30" s="6">
        <v>117615463268</v>
      </c>
      <c r="F30" s="6"/>
      <c r="G30" s="6">
        <v>95309082303</v>
      </c>
      <c r="H30" s="6"/>
      <c r="I30" s="6">
        <f t="shared" si="0"/>
        <v>22306380965</v>
      </c>
      <c r="J30" s="6"/>
      <c r="K30" s="6">
        <v>16999923</v>
      </c>
      <c r="L30" s="6"/>
      <c r="M30" s="6">
        <v>117615463268</v>
      </c>
      <c r="N30" s="6"/>
      <c r="O30" s="6">
        <v>103427158415</v>
      </c>
      <c r="P30" s="6"/>
      <c r="Q30" s="6">
        <f t="shared" si="1"/>
        <v>14188304853</v>
      </c>
    </row>
    <row r="31" spans="1:17">
      <c r="A31" s="1" t="s">
        <v>38</v>
      </c>
      <c r="C31" s="6">
        <v>12226369</v>
      </c>
      <c r="D31" s="6"/>
      <c r="E31" s="6">
        <v>61327177139</v>
      </c>
      <c r="F31" s="6"/>
      <c r="G31" s="6">
        <v>48833253615</v>
      </c>
      <c r="H31" s="6"/>
      <c r="I31" s="6">
        <f t="shared" si="0"/>
        <v>12493923524</v>
      </c>
      <c r="J31" s="6"/>
      <c r="K31" s="6">
        <v>12226369</v>
      </c>
      <c r="L31" s="6"/>
      <c r="M31" s="6">
        <v>61327177139</v>
      </c>
      <c r="N31" s="6"/>
      <c r="O31" s="6">
        <v>65264952135</v>
      </c>
      <c r="P31" s="6"/>
      <c r="Q31" s="6">
        <f t="shared" si="1"/>
        <v>-3937774996</v>
      </c>
    </row>
    <row r="32" spans="1:17">
      <c r="A32" s="1" t="s">
        <v>31</v>
      </c>
      <c r="C32" s="6">
        <v>4889254</v>
      </c>
      <c r="D32" s="6"/>
      <c r="E32" s="6">
        <v>614519001969</v>
      </c>
      <c r="F32" s="6"/>
      <c r="G32" s="6">
        <v>472359236012</v>
      </c>
      <c r="H32" s="6"/>
      <c r="I32" s="6">
        <f t="shared" si="0"/>
        <v>142159765957</v>
      </c>
      <c r="J32" s="6"/>
      <c r="K32" s="6">
        <v>4889254</v>
      </c>
      <c r="L32" s="6"/>
      <c r="M32" s="6">
        <v>614519001969</v>
      </c>
      <c r="N32" s="6"/>
      <c r="O32" s="6">
        <v>293602443122</v>
      </c>
      <c r="P32" s="6"/>
      <c r="Q32" s="6">
        <f t="shared" si="1"/>
        <v>320916558847</v>
      </c>
    </row>
    <row r="33" spans="1:17">
      <c r="A33" s="1" t="s">
        <v>35</v>
      </c>
      <c r="C33" s="6">
        <v>3872716</v>
      </c>
      <c r="D33" s="6"/>
      <c r="E33" s="6">
        <v>629537081257</v>
      </c>
      <c r="F33" s="6"/>
      <c r="G33" s="6">
        <v>500650017840</v>
      </c>
      <c r="H33" s="6"/>
      <c r="I33" s="6">
        <f t="shared" si="0"/>
        <v>128887063417</v>
      </c>
      <c r="J33" s="6"/>
      <c r="K33" s="6">
        <v>3872716</v>
      </c>
      <c r="L33" s="6"/>
      <c r="M33" s="6">
        <v>629537081257</v>
      </c>
      <c r="N33" s="6"/>
      <c r="O33" s="6">
        <v>303816219973</v>
      </c>
      <c r="P33" s="6"/>
      <c r="Q33" s="6">
        <f t="shared" si="1"/>
        <v>325720861284</v>
      </c>
    </row>
    <row r="34" spans="1:17">
      <c r="A34" s="1" t="s">
        <v>52</v>
      </c>
      <c r="C34" s="6">
        <v>11359792</v>
      </c>
      <c r="D34" s="6"/>
      <c r="E34" s="6">
        <v>39850178167</v>
      </c>
      <c r="F34" s="6"/>
      <c r="G34" s="6">
        <v>39195230495</v>
      </c>
      <c r="H34" s="6"/>
      <c r="I34" s="6">
        <f t="shared" si="0"/>
        <v>654947672</v>
      </c>
      <c r="J34" s="6"/>
      <c r="K34" s="6">
        <v>11359792</v>
      </c>
      <c r="L34" s="6"/>
      <c r="M34" s="6">
        <v>39850178167</v>
      </c>
      <c r="N34" s="6"/>
      <c r="O34" s="6">
        <v>109568228608</v>
      </c>
      <c r="P34" s="6"/>
      <c r="Q34" s="6">
        <f t="shared" si="1"/>
        <v>-69718050441</v>
      </c>
    </row>
    <row r="35" spans="1:17">
      <c r="A35" s="1" t="s">
        <v>34</v>
      </c>
      <c r="C35" s="6">
        <v>8769709</v>
      </c>
      <c r="D35" s="6"/>
      <c r="E35" s="6">
        <v>291165476330</v>
      </c>
      <c r="F35" s="6"/>
      <c r="G35" s="6">
        <v>234937412787</v>
      </c>
      <c r="H35" s="6"/>
      <c r="I35" s="6">
        <f t="shared" si="0"/>
        <v>56228063543</v>
      </c>
      <c r="J35" s="6"/>
      <c r="K35" s="6">
        <v>8769709</v>
      </c>
      <c r="L35" s="6"/>
      <c r="M35" s="6">
        <v>291165476330</v>
      </c>
      <c r="N35" s="6"/>
      <c r="O35" s="6">
        <v>248615216466</v>
      </c>
      <c r="P35" s="6"/>
      <c r="Q35" s="6">
        <f t="shared" si="1"/>
        <v>42550259864</v>
      </c>
    </row>
    <row r="36" spans="1:17">
      <c r="A36" s="1" t="s">
        <v>69</v>
      </c>
      <c r="C36" s="6">
        <v>561012</v>
      </c>
      <c r="D36" s="6"/>
      <c r="E36" s="6">
        <v>19936844734</v>
      </c>
      <c r="F36" s="6"/>
      <c r="G36" s="6">
        <v>17901334713</v>
      </c>
      <c r="H36" s="6"/>
      <c r="I36" s="6">
        <f t="shared" si="0"/>
        <v>2035510021</v>
      </c>
      <c r="J36" s="6"/>
      <c r="K36" s="6">
        <v>561012</v>
      </c>
      <c r="L36" s="6"/>
      <c r="M36" s="6">
        <v>19936844734</v>
      </c>
      <c r="N36" s="6"/>
      <c r="O36" s="6">
        <v>16913136480</v>
      </c>
      <c r="P36" s="6"/>
      <c r="Q36" s="6">
        <f t="shared" si="1"/>
        <v>3023708254</v>
      </c>
    </row>
    <row r="37" spans="1:17">
      <c r="A37" s="1" t="s">
        <v>42</v>
      </c>
      <c r="C37" s="6">
        <v>21400</v>
      </c>
      <c r="D37" s="6"/>
      <c r="E37" s="6">
        <v>28233721278</v>
      </c>
      <c r="F37" s="6"/>
      <c r="G37" s="6">
        <v>25746580295</v>
      </c>
      <c r="H37" s="6"/>
      <c r="I37" s="6">
        <f t="shared" si="0"/>
        <v>2487140983</v>
      </c>
      <c r="J37" s="6"/>
      <c r="K37" s="6">
        <v>21400</v>
      </c>
      <c r="L37" s="6"/>
      <c r="M37" s="6">
        <v>28233721278</v>
      </c>
      <c r="N37" s="6"/>
      <c r="O37" s="6">
        <v>21926411051</v>
      </c>
      <c r="P37" s="6"/>
      <c r="Q37" s="6">
        <f t="shared" si="1"/>
        <v>6307310227</v>
      </c>
    </row>
    <row r="38" spans="1:17">
      <c r="A38" s="1" t="s">
        <v>94</v>
      </c>
      <c r="C38" s="6">
        <v>1672209</v>
      </c>
      <c r="D38" s="6"/>
      <c r="E38" s="6">
        <v>98488866869</v>
      </c>
      <c r="F38" s="6"/>
      <c r="G38" s="6">
        <v>93683247121</v>
      </c>
      <c r="H38" s="6"/>
      <c r="I38" s="6">
        <f t="shared" si="0"/>
        <v>4805619748</v>
      </c>
      <c r="J38" s="6"/>
      <c r="K38" s="6">
        <v>1672209</v>
      </c>
      <c r="L38" s="6"/>
      <c r="M38" s="6">
        <v>98488866869</v>
      </c>
      <c r="N38" s="6"/>
      <c r="O38" s="6">
        <v>93683247121</v>
      </c>
      <c r="P38" s="6"/>
      <c r="Q38" s="6">
        <f t="shared" si="1"/>
        <v>4805619748</v>
      </c>
    </row>
    <row r="39" spans="1:17">
      <c r="A39" s="1" t="s">
        <v>66</v>
      </c>
      <c r="C39" s="6">
        <v>178047</v>
      </c>
      <c r="D39" s="6"/>
      <c r="E39" s="6">
        <v>2693751581</v>
      </c>
      <c r="F39" s="6"/>
      <c r="G39" s="6">
        <v>2440659284</v>
      </c>
      <c r="H39" s="6"/>
      <c r="I39" s="6">
        <f t="shared" si="0"/>
        <v>253092297</v>
      </c>
      <c r="J39" s="6"/>
      <c r="K39" s="6">
        <v>178047</v>
      </c>
      <c r="L39" s="6"/>
      <c r="M39" s="6">
        <v>2693751581</v>
      </c>
      <c r="N39" s="6"/>
      <c r="O39" s="6">
        <v>2424396101</v>
      </c>
      <c r="P39" s="6"/>
      <c r="Q39" s="6">
        <f t="shared" si="1"/>
        <v>269355480</v>
      </c>
    </row>
    <row r="40" spans="1:17">
      <c r="A40" s="1" t="s">
        <v>27</v>
      </c>
      <c r="C40" s="6">
        <v>23864695</v>
      </c>
      <c r="D40" s="6"/>
      <c r="E40" s="6">
        <v>308632327842</v>
      </c>
      <c r="F40" s="6"/>
      <c r="G40" s="6">
        <v>252172301688</v>
      </c>
      <c r="H40" s="6"/>
      <c r="I40" s="6">
        <f t="shared" si="0"/>
        <v>56460026154</v>
      </c>
      <c r="J40" s="6"/>
      <c r="K40" s="6">
        <v>23864695</v>
      </c>
      <c r="L40" s="6"/>
      <c r="M40" s="6">
        <v>308632327842</v>
      </c>
      <c r="N40" s="6"/>
      <c r="O40" s="6">
        <v>212972361475</v>
      </c>
      <c r="P40" s="6"/>
      <c r="Q40" s="6">
        <f t="shared" si="1"/>
        <v>95659966367</v>
      </c>
    </row>
    <row r="41" spans="1:17">
      <c r="A41" s="1" t="s">
        <v>36</v>
      </c>
      <c r="C41" s="6">
        <v>4950000</v>
      </c>
      <c r="D41" s="6"/>
      <c r="E41" s="6">
        <v>441865165500</v>
      </c>
      <c r="F41" s="6"/>
      <c r="G41" s="6">
        <v>376667911125</v>
      </c>
      <c r="H41" s="6"/>
      <c r="I41" s="6">
        <f t="shared" si="0"/>
        <v>65197254375</v>
      </c>
      <c r="J41" s="6"/>
      <c r="K41" s="6">
        <v>4950000</v>
      </c>
      <c r="L41" s="6"/>
      <c r="M41" s="6">
        <v>441865165500</v>
      </c>
      <c r="N41" s="6"/>
      <c r="O41" s="6">
        <v>280185815741</v>
      </c>
      <c r="P41" s="6"/>
      <c r="Q41" s="6">
        <f t="shared" si="1"/>
        <v>161679349759</v>
      </c>
    </row>
    <row r="42" spans="1:17">
      <c r="A42" s="1" t="s">
        <v>54</v>
      </c>
      <c r="C42" s="6">
        <v>72100000</v>
      </c>
      <c r="D42" s="6"/>
      <c r="E42" s="6">
        <v>284963915880</v>
      </c>
      <c r="F42" s="6"/>
      <c r="G42" s="6">
        <v>251578490720</v>
      </c>
      <c r="H42" s="6"/>
      <c r="I42" s="6">
        <f t="shared" si="0"/>
        <v>33385425160</v>
      </c>
      <c r="J42" s="6"/>
      <c r="K42" s="6">
        <v>72100000</v>
      </c>
      <c r="L42" s="6"/>
      <c r="M42" s="6">
        <v>284963915880</v>
      </c>
      <c r="N42" s="6"/>
      <c r="O42" s="6">
        <v>379152879633</v>
      </c>
      <c r="P42" s="6"/>
      <c r="Q42" s="6">
        <f t="shared" si="1"/>
        <v>-94188963753</v>
      </c>
    </row>
    <row r="43" spans="1:17">
      <c r="A43" s="1" t="s">
        <v>53</v>
      </c>
      <c r="C43" s="6">
        <v>273447044</v>
      </c>
      <c r="D43" s="6"/>
      <c r="E43" s="6">
        <v>279974635110</v>
      </c>
      <c r="F43" s="6"/>
      <c r="G43" s="6">
        <v>259817133200</v>
      </c>
      <c r="H43" s="6"/>
      <c r="I43" s="6">
        <f t="shared" si="0"/>
        <v>20157501910</v>
      </c>
      <c r="J43" s="6"/>
      <c r="K43" s="6">
        <v>273447044</v>
      </c>
      <c r="L43" s="6"/>
      <c r="M43" s="6">
        <v>279974635110</v>
      </c>
      <c r="N43" s="6"/>
      <c r="O43" s="6">
        <v>268855529866</v>
      </c>
      <c r="P43" s="6"/>
      <c r="Q43" s="6">
        <f t="shared" si="1"/>
        <v>11119105244</v>
      </c>
    </row>
    <row r="44" spans="1:17">
      <c r="A44" s="1" t="s">
        <v>24</v>
      </c>
      <c r="C44" s="6">
        <v>1430000</v>
      </c>
      <c r="D44" s="6"/>
      <c r="E44" s="6">
        <v>119519005320</v>
      </c>
      <c r="F44" s="6"/>
      <c r="G44" s="6">
        <v>99930852450</v>
      </c>
      <c r="H44" s="6"/>
      <c r="I44" s="6">
        <f t="shared" si="0"/>
        <v>19588152870</v>
      </c>
      <c r="J44" s="6"/>
      <c r="K44" s="6">
        <v>1430000</v>
      </c>
      <c r="L44" s="6"/>
      <c r="M44" s="6">
        <v>119519005320</v>
      </c>
      <c r="N44" s="6"/>
      <c r="O44" s="6">
        <v>59745287745</v>
      </c>
      <c r="P44" s="6"/>
      <c r="Q44" s="6">
        <f t="shared" si="1"/>
        <v>59773717575</v>
      </c>
    </row>
    <row r="45" spans="1:17">
      <c r="A45" s="1" t="s">
        <v>30</v>
      </c>
      <c r="C45" s="6">
        <v>4900000</v>
      </c>
      <c r="D45" s="6"/>
      <c r="E45" s="6">
        <v>479973066300</v>
      </c>
      <c r="F45" s="6"/>
      <c r="G45" s="6">
        <v>390300809850</v>
      </c>
      <c r="H45" s="6"/>
      <c r="I45" s="6">
        <f t="shared" si="0"/>
        <v>89672256450</v>
      </c>
      <c r="J45" s="6"/>
      <c r="K45" s="6">
        <v>4900000</v>
      </c>
      <c r="L45" s="6"/>
      <c r="M45" s="6">
        <v>479973066300</v>
      </c>
      <c r="N45" s="6"/>
      <c r="O45" s="6">
        <v>338697800000</v>
      </c>
      <c r="P45" s="6"/>
      <c r="Q45" s="6">
        <f t="shared" si="1"/>
        <v>141275266300</v>
      </c>
    </row>
    <row r="46" spans="1:17">
      <c r="A46" s="1" t="s">
        <v>18</v>
      </c>
      <c r="C46" s="6">
        <v>34810438</v>
      </c>
      <c r="D46" s="6"/>
      <c r="E46" s="6">
        <v>141700578585</v>
      </c>
      <c r="F46" s="6"/>
      <c r="G46" s="6">
        <v>139693586263</v>
      </c>
      <c r="H46" s="6"/>
      <c r="I46" s="6">
        <f t="shared" si="0"/>
        <v>2006992322</v>
      </c>
      <c r="J46" s="6"/>
      <c r="K46" s="6">
        <v>34810438</v>
      </c>
      <c r="L46" s="6"/>
      <c r="M46" s="6">
        <v>141700578585</v>
      </c>
      <c r="N46" s="6"/>
      <c r="O46" s="6">
        <v>143880464315</v>
      </c>
      <c r="P46" s="6"/>
      <c r="Q46" s="6">
        <f t="shared" si="1"/>
        <v>-2179885730</v>
      </c>
    </row>
    <row r="47" spans="1:17">
      <c r="A47" s="1" t="s">
        <v>43</v>
      </c>
      <c r="C47" s="6">
        <v>285900</v>
      </c>
      <c r="D47" s="6"/>
      <c r="E47" s="6">
        <v>378287440685</v>
      </c>
      <c r="F47" s="6"/>
      <c r="G47" s="6">
        <v>343991201539</v>
      </c>
      <c r="H47" s="6"/>
      <c r="I47" s="6">
        <f t="shared" si="0"/>
        <v>34296239146</v>
      </c>
      <c r="J47" s="6"/>
      <c r="K47" s="6">
        <v>285900</v>
      </c>
      <c r="L47" s="6"/>
      <c r="M47" s="6">
        <v>378287440685</v>
      </c>
      <c r="N47" s="6"/>
      <c r="O47" s="6">
        <v>339498244800</v>
      </c>
      <c r="P47" s="6"/>
      <c r="Q47" s="6">
        <f t="shared" si="1"/>
        <v>38789195885</v>
      </c>
    </row>
    <row r="48" spans="1:17">
      <c r="A48" s="1" t="s">
        <v>41</v>
      </c>
      <c r="C48" s="6">
        <v>225100</v>
      </c>
      <c r="D48" s="6"/>
      <c r="E48" s="6">
        <v>297063415687</v>
      </c>
      <c r="F48" s="6"/>
      <c r="G48" s="6">
        <v>270513909805</v>
      </c>
      <c r="H48" s="6"/>
      <c r="I48" s="6">
        <f t="shared" si="0"/>
        <v>26549505882</v>
      </c>
      <c r="J48" s="6"/>
      <c r="K48" s="6">
        <v>225100</v>
      </c>
      <c r="L48" s="6"/>
      <c r="M48" s="6">
        <v>297063415687</v>
      </c>
      <c r="N48" s="6"/>
      <c r="O48" s="6">
        <v>225100</v>
      </c>
      <c r="P48" s="6"/>
      <c r="Q48" s="6">
        <f t="shared" si="1"/>
        <v>297063190587</v>
      </c>
    </row>
    <row r="49" spans="1:17">
      <c r="A49" s="1" t="s">
        <v>74</v>
      </c>
      <c r="C49" s="6">
        <v>44223800</v>
      </c>
      <c r="D49" s="6"/>
      <c r="E49" s="6">
        <v>955265324114</v>
      </c>
      <c r="F49" s="6"/>
      <c r="G49" s="6">
        <v>826900172415</v>
      </c>
      <c r="H49" s="6"/>
      <c r="I49" s="6">
        <f t="shared" si="0"/>
        <v>128365151699</v>
      </c>
      <c r="J49" s="6"/>
      <c r="K49" s="6">
        <v>44223800</v>
      </c>
      <c r="L49" s="6"/>
      <c r="M49" s="6">
        <v>955265324114</v>
      </c>
      <c r="N49" s="6"/>
      <c r="O49" s="6">
        <v>887601309634</v>
      </c>
      <c r="P49" s="6"/>
      <c r="Q49" s="6">
        <f t="shared" si="1"/>
        <v>67664014480</v>
      </c>
    </row>
    <row r="50" spans="1:17">
      <c r="A50" s="1" t="s">
        <v>58</v>
      </c>
      <c r="C50" s="6">
        <v>6033787</v>
      </c>
      <c r="D50" s="6"/>
      <c r="E50" s="6">
        <v>50442220985</v>
      </c>
      <c r="F50" s="6"/>
      <c r="G50" s="6">
        <v>42860397660</v>
      </c>
      <c r="H50" s="6"/>
      <c r="I50" s="6">
        <f t="shared" si="0"/>
        <v>7581823325</v>
      </c>
      <c r="J50" s="6"/>
      <c r="K50" s="6">
        <v>6033787</v>
      </c>
      <c r="L50" s="6"/>
      <c r="M50" s="6">
        <v>50442220985</v>
      </c>
      <c r="N50" s="6"/>
      <c r="O50" s="6">
        <v>55790261615</v>
      </c>
      <c r="P50" s="6"/>
      <c r="Q50" s="6">
        <f t="shared" si="1"/>
        <v>-5348040630</v>
      </c>
    </row>
    <row r="51" spans="1:17">
      <c r="A51" s="1" t="s">
        <v>39</v>
      </c>
      <c r="C51" s="6">
        <v>36000002</v>
      </c>
      <c r="D51" s="6"/>
      <c r="E51" s="6">
        <v>198611201033</v>
      </c>
      <c r="F51" s="6"/>
      <c r="G51" s="6">
        <v>206126219451</v>
      </c>
      <c r="H51" s="6"/>
      <c r="I51" s="6">
        <f t="shared" si="0"/>
        <v>-7515018418</v>
      </c>
      <c r="J51" s="6"/>
      <c r="K51" s="6">
        <v>36000002</v>
      </c>
      <c r="L51" s="6"/>
      <c r="M51" s="6">
        <v>198611201033</v>
      </c>
      <c r="N51" s="6"/>
      <c r="O51" s="6">
        <v>275222034471</v>
      </c>
      <c r="P51" s="6"/>
      <c r="Q51" s="6">
        <f t="shared" si="1"/>
        <v>-76610833438</v>
      </c>
    </row>
    <row r="52" spans="1:17">
      <c r="A52" s="1" t="s">
        <v>83</v>
      </c>
      <c r="C52" s="6">
        <v>35733329</v>
      </c>
      <c r="D52" s="6"/>
      <c r="E52" s="6">
        <v>294111525933</v>
      </c>
      <c r="F52" s="6"/>
      <c r="G52" s="6">
        <v>236212759354</v>
      </c>
      <c r="H52" s="6"/>
      <c r="I52" s="6">
        <f t="shared" si="0"/>
        <v>57898766579</v>
      </c>
      <c r="J52" s="6"/>
      <c r="K52" s="6">
        <v>35733329</v>
      </c>
      <c r="L52" s="6"/>
      <c r="M52" s="6">
        <v>294111525933</v>
      </c>
      <c r="N52" s="6"/>
      <c r="O52" s="6">
        <v>358457516577</v>
      </c>
      <c r="P52" s="6"/>
      <c r="Q52" s="6">
        <f t="shared" si="1"/>
        <v>-64345990644</v>
      </c>
    </row>
    <row r="53" spans="1:17">
      <c r="A53" s="1" t="s">
        <v>17</v>
      </c>
      <c r="C53" s="6">
        <v>12000000</v>
      </c>
      <c r="D53" s="6"/>
      <c r="E53" s="6">
        <v>38040305400</v>
      </c>
      <c r="F53" s="6"/>
      <c r="G53" s="6">
        <v>36680445000</v>
      </c>
      <c r="H53" s="6"/>
      <c r="I53" s="6">
        <f t="shared" si="0"/>
        <v>1359860400</v>
      </c>
      <c r="J53" s="6"/>
      <c r="K53" s="6">
        <v>12000000</v>
      </c>
      <c r="L53" s="6"/>
      <c r="M53" s="6">
        <v>38040305400</v>
      </c>
      <c r="N53" s="6"/>
      <c r="O53" s="6">
        <v>39720826740</v>
      </c>
      <c r="P53" s="6"/>
      <c r="Q53" s="6">
        <f t="shared" si="1"/>
        <v>-1680521340</v>
      </c>
    </row>
    <row r="54" spans="1:17">
      <c r="A54" s="1" t="s">
        <v>57</v>
      </c>
      <c r="C54" s="6">
        <v>27973679</v>
      </c>
      <c r="D54" s="6"/>
      <c r="E54" s="6">
        <v>131472609963</v>
      </c>
      <c r="F54" s="6"/>
      <c r="G54" s="6">
        <v>107264209143</v>
      </c>
      <c r="H54" s="6"/>
      <c r="I54" s="6">
        <f t="shared" si="0"/>
        <v>24208400820</v>
      </c>
      <c r="J54" s="6"/>
      <c r="K54" s="6">
        <v>27973679</v>
      </c>
      <c r="L54" s="6"/>
      <c r="M54" s="6">
        <v>131472609963</v>
      </c>
      <c r="N54" s="6"/>
      <c r="O54" s="6">
        <v>139848148298</v>
      </c>
      <c r="P54" s="6"/>
      <c r="Q54" s="6">
        <f t="shared" si="1"/>
        <v>-8375538335</v>
      </c>
    </row>
    <row r="55" spans="1:17">
      <c r="A55" s="1" t="s">
        <v>56</v>
      </c>
      <c r="C55" s="6">
        <v>53195935</v>
      </c>
      <c r="D55" s="6"/>
      <c r="E55" s="6">
        <v>452647828238</v>
      </c>
      <c r="F55" s="6"/>
      <c r="G55" s="6">
        <v>377030258801</v>
      </c>
      <c r="H55" s="6"/>
      <c r="I55" s="6">
        <f t="shared" si="0"/>
        <v>75617569437</v>
      </c>
      <c r="J55" s="6"/>
      <c r="K55" s="6">
        <v>53195935</v>
      </c>
      <c r="L55" s="6"/>
      <c r="M55" s="6">
        <v>452647828238</v>
      </c>
      <c r="N55" s="6"/>
      <c r="O55" s="6">
        <v>396566563726</v>
      </c>
      <c r="P55" s="6"/>
      <c r="Q55" s="6">
        <f t="shared" si="1"/>
        <v>56081264512</v>
      </c>
    </row>
    <row r="56" spans="1:17">
      <c r="A56" s="1" t="s">
        <v>55</v>
      </c>
      <c r="C56" s="6">
        <v>97010998</v>
      </c>
      <c r="D56" s="6"/>
      <c r="E56" s="6">
        <v>598853789709</v>
      </c>
      <c r="F56" s="6"/>
      <c r="G56" s="6">
        <v>475032812899</v>
      </c>
      <c r="H56" s="6"/>
      <c r="I56" s="6">
        <f t="shared" si="0"/>
        <v>123820976810</v>
      </c>
      <c r="J56" s="6"/>
      <c r="K56" s="6">
        <v>97010998</v>
      </c>
      <c r="L56" s="6"/>
      <c r="M56" s="6">
        <v>598853789709</v>
      </c>
      <c r="N56" s="6"/>
      <c r="O56" s="6">
        <v>660895832283</v>
      </c>
      <c r="P56" s="6"/>
      <c r="Q56" s="6">
        <f t="shared" si="1"/>
        <v>-62042042574</v>
      </c>
    </row>
    <row r="57" spans="1:17">
      <c r="A57" s="1" t="s">
        <v>59</v>
      </c>
      <c r="C57" s="6">
        <v>61642926</v>
      </c>
      <c r="D57" s="6"/>
      <c r="E57" s="6">
        <v>879925522476</v>
      </c>
      <c r="F57" s="6"/>
      <c r="G57" s="6">
        <v>715705438894</v>
      </c>
      <c r="H57" s="6"/>
      <c r="I57" s="6">
        <f t="shared" si="0"/>
        <v>164220083582</v>
      </c>
      <c r="J57" s="6"/>
      <c r="K57" s="6">
        <v>61642926</v>
      </c>
      <c r="L57" s="6"/>
      <c r="M57" s="6">
        <v>879925522476</v>
      </c>
      <c r="N57" s="6"/>
      <c r="O57" s="6">
        <v>565424762898</v>
      </c>
      <c r="P57" s="6"/>
      <c r="Q57" s="6">
        <f t="shared" si="1"/>
        <v>314500759578</v>
      </c>
    </row>
    <row r="58" spans="1:17">
      <c r="A58" s="1" t="s">
        <v>60</v>
      </c>
      <c r="C58" s="6">
        <v>68233961</v>
      </c>
      <c r="D58" s="6"/>
      <c r="E58" s="6">
        <v>969261676038</v>
      </c>
      <c r="F58" s="6"/>
      <c r="G58" s="6">
        <v>866716496611</v>
      </c>
      <c r="H58" s="6"/>
      <c r="I58" s="6">
        <f t="shared" si="0"/>
        <v>102545179427</v>
      </c>
      <c r="J58" s="6"/>
      <c r="K58" s="6">
        <v>68233961</v>
      </c>
      <c r="L58" s="6"/>
      <c r="M58" s="6">
        <v>969261676038</v>
      </c>
      <c r="N58" s="6"/>
      <c r="O58" s="6">
        <v>748626059998</v>
      </c>
      <c r="P58" s="6"/>
      <c r="Q58" s="6">
        <f t="shared" si="1"/>
        <v>220635616040</v>
      </c>
    </row>
    <row r="59" spans="1:17">
      <c r="A59" s="1" t="s">
        <v>72</v>
      </c>
      <c r="C59" s="6">
        <v>2390004</v>
      </c>
      <c r="D59" s="6"/>
      <c r="E59" s="6">
        <v>17366977211</v>
      </c>
      <c r="F59" s="6"/>
      <c r="G59" s="6">
        <v>16074630030</v>
      </c>
      <c r="H59" s="6"/>
      <c r="I59" s="6">
        <f t="shared" si="0"/>
        <v>1292347181</v>
      </c>
      <c r="J59" s="6"/>
      <c r="K59" s="6">
        <v>2390004</v>
      </c>
      <c r="L59" s="6"/>
      <c r="M59" s="6">
        <v>17366977211</v>
      </c>
      <c r="N59" s="6"/>
      <c r="O59" s="6">
        <v>16040459866</v>
      </c>
      <c r="P59" s="6"/>
      <c r="Q59" s="6">
        <f t="shared" si="1"/>
        <v>1326517345</v>
      </c>
    </row>
    <row r="60" spans="1:17">
      <c r="A60" s="1" t="s">
        <v>86</v>
      </c>
      <c r="C60" s="6">
        <v>79701063</v>
      </c>
      <c r="D60" s="6"/>
      <c r="E60" s="6">
        <v>598954923064</v>
      </c>
      <c r="F60" s="6"/>
      <c r="G60" s="6">
        <v>573602333728</v>
      </c>
      <c r="H60" s="6"/>
      <c r="I60" s="6">
        <f t="shared" si="0"/>
        <v>25352589336</v>
      </c>
      <c r="J60" s="6"/>
      <c r="K60" s="6">
        <v>79701063</v>
      </c>
      <c r="L60" s="6"/>
      <c r="M60" s="6">
        <v>598954923064</v>
      </c>
      <c r="N60" s="6"/>
      <c r="O60" s="6">
        <v>485208499025</v>
      </c>
      <c r="P60" s="6"/>
      <c r="Q60" s="6">
        <f t="shared" si="1"/>
        <v>113746424039</v>
      </c>
    </row>
    <row r="61" spans="1:17">
      <c r="A61" s="1" t="s">
        <v>40</v>
      </c>
      <c r="C61" s="6">
        <v>10593117</v>
      </c>
      <c r="D61" s="6"/>
      <c r="E61" s="6">
        <v>177010778504</v>
      </c>
      <c r="F61" s="6"/>
      <c r="G61" s="6">
        <v>152159770933</v>
      </c>
      <c r="H61" s="6"/>
      <c r="I61" s="6">
        <f t="shared" si="0"/>
        <v>24851007571</v>
      </c>
      <c r="J61" s="6"/>
      <c r="K61" s="6">
        <v>10593117</v>
      </c>
      <c r="L61" s="6"/>
      <c r="M61" s="6">
        <v>177010778504</v>
      </c>
      <c r="N61" s="6"/>
      <c r="O61" s="6">
        <v>301436980498</v>
      </c>
      <c r="P61" s="6"/>
      <c r="Q61" s="6">
        <f t="shared" si="1"/>
        <v>-124426201994</v>
      </c>
    </row>
    <row r="62" spans="1:17">
      <c r="A62" s="1" t="s">
        <v>89</v>
      </c>
      <c r="C62" s="6">
        <v>67095601</v>
      </c>
      <c r="D62" s="6"/>
      <c r="E62" s="6">
        <v>137061065367</v>
      </c>
      <c r="F62" s="6"/>
      <c r="G62" s="6">
        <v>123816395671</v>
      </c>
      <c r="H62" s="6"/>
      <c r="I62" s="6">
        <f t="shared" si="0"/>
        <v>13244669696</v>
      </c>
      <c r="J62" s="6"/>
      <c r="K62" s="6">
        <v>67095601</v>
      </c>
      <c r="L62" s="6"/>
      <c r="M62" s="6">
        <v>137061065367</v>
      </c>
      <c r="N62" s="6"/>
      <c r="O62" s="6">
        <v>158477416452</v>
      </c>
      <c r="P62" s="6"/>
      <c r="Q62" s="6">
        <f t="shared" si="1"/>
        <v>-21416351085</v>
      </c>
    </row>
    <row r="63" spans="1:17">
      <c r="A63" s="1" t="s">
        <v>79</v>
      </c>
      <c r="C63" s="6">
        <v>46482561</v>
      </c>
      <c r="D63" s="6"/>
      <c r="E63" s="6">
        <v>702793104280</v>
      </c>
      <c r="F63" s="6"/>
      <c r="G63" s="6">
        <v>645959736873</v>
      </c>
      <c r="H63" s="6"/>
      <c r="I63" s="6">
        <f t="shared" si="0"/>
        <v>56833367407</v>
      </c>
      <c r="J63" s="6"/>
      <c r="K63" s="6">
        <v>46482561</v>
      </c>
      <c r="L63" s="6"/>
      <c r="M63" s="6">
        <v>702793104280</v>
      </c>
      <c r="N63" s="6"/>
      <c r="O63" s="6">
        <v>588228970827</v>
      </c>
      <c r="P63" s="6"/>
      <c r="Q63" s="6">
        <f t="shared" si="1"/>
        <v>114564133453</v>
      </c>
    </row>
    <row r="64" spans="1:17">
      <c r="A64" s="1" t="s">
        <v>92</v>
      </c>
      <c r="C64" s="6">
        <v>4300000</v>
      </c>
      <c r="D64" s="6"/>
      <c r="E64" s="6">
        <v>71895660300</v>
      </c>
      <c r="F64" s="6"/>
      <c r="G64" s="6">
        <v>61081390350</v>
      </c>
      <c r="H64" s="6"/>
      <c r="I64" s="6">
        <f t="shared" si="0"/>
        <v>10814269950</v>
      </c>
      <c r="J64" s="6"/>
      <c r="K64" s="6">
        <v>4300000</v>
      </c>
      <c r="L64" s="6"/>
      <c r="M64" s="6">
        <v>71895660300</v>
      </c>
      <c r="N64" s="6"/>
      <c r="O64" s="6">
        <v>70486057496</v>
      </c>
      <c r="P64" s="6"/>
      <c r="Q64" s="6">
        <f t="shared" si="1"/>
        <v>1409602804</v>
      </c>
    </row>
    <row r="65" spans="1:17">
      <c r="A65" s="1" t="s">
        <v>44</v>
      </c>
      <c r="C65" s="6">
        <v>59247848</v>
      </c>
      <c r="D65" s="6"/>
      <c r="E65" s="6">
        <v>690842142360</v>
      </c>
      <c r="F65" s="6"/>
      <c r="G65" s="6">
        <v>705565973186</v>
      </c>
      <c r="H65" s="6"/>
      <c r="I65" s="6">
        <f t="shared" si="0"/>
        <v>-14723830826</v>
      </c>
      <c r="J65" s="6"/>
      <c r="K65" s="6">
        <v>59247848</v>
      </c>
      <c r="L65" s="6"/>
      <c r="M65" s="6">
        <v>690842142360</v>
      </c>
      <c r="N65" s="6"/>
      <c r="O65" s="6">
        <v>458561607061</v>
      </c>
      <c r="P65" s="6"/>
      <c r="Q65" s="6">
        <f t="shared" si="1"/>
        <v>232280535299</v>
      </c>
    </row>
    <row r="66" spans="1:17">
      <c r="A66" s="1" t="s">
        <v>33</v>
      </c>
      <c r="C66" s="6">
        <v>10540888</v>
      </c>
      <c r="D66" s="6"/>
      <c r="E66" s="6">
        <v>786491418912</v>
      </c>
      <c r="F66" s="6"/>
      <c r="G66" s="6">
        <v>657437739243</v>
      </c>
      <c r="H66" s="6"/>
      <c r="I66" s="6">
        <f t="shared" si="0"/>
        <v>129053679669</v>
      </c>
      <c r="J66" s="6"/>
      <c r="K66" s="6">
        <v>10540888</v>
      </c>
      <c r="L66" s="6"/>
      <c r="M66" s="6">
        <v>786491418912</v>
      </c>
      <c r="N66" s="6"/>
      <c r="O66" s="6">
        <v>577954744990</v>
      </c>
      <c r="P66" s="6"/>
      <c r="Q66" s="6">
        <f t="shared" si="1"/>
        <v>208536673922</v>
      </c>
    </row>
    <row r="67" spans="1:17">
      <c r="A67" s="1" t="s">
        <v>90</v>
      </c>
      <c r="C67" s="6">
        <v>1506553</v>
      </c>
      <c r="D67" s="6"/>
      <c r="E67" s="6">
        <v>44253755235</v>
      </c>
      <c r="F67" s="6"/>
      <c r="G67" s="6">
        <v>39102049041</v>
      </c>
      <c r="H67" s="6"/>
      <c r="I67" s="6">
        <f t="shared" si="0"/>
        <v>5151706194</v>
      </c>
      <c r="J67" s="6"/>
      <c r="K67" s="6">
        <v>1506553</v>
      </c>
      <c r="L67" s="6"/>
      <c r="M67" s="6">
        <v>44253755235</v>
      </c>
      <c r="N67" s="6"/>
      <c r="O67" s="6">
        <v>50962953998</v>
      </c>
      <c r="P67" s="6"/>
      <c r="Q67" s="6">
        <f t="shared" si="1"/>
        <v>-6709198763</v>
      </c>
    </row>
    <row r="68" spans="1:17">
      <c r="A68" s="1" t="s">
        <v>62</v>
      </c>
      <c r="C68" s="6">
        <v>5470926</v>
      </c>
      <c r="D68" s="6"/>
      <c r="E68" s="6">
        <v>152002553028</v>
      </c>
      <c r="F68" s="6"/>
      <c r="G68" s="6">
        <v>123007294299</v>
      </c>
      <c r="H68" s="6"/>
      <c r="I68" s="6">
        <f t="shared" si="0"/>
        <v>28995258729</v>
      </c>
      <c r="J68" s="6"/>
      <c r="K68" s="6">
        <v>5470926</v>
      </c>
      <c r="L68" s="6"/>
      <c r="M68" s="6">
        <v>152002553028</v>
      </c>
      <c r="N68" s="6"/>
      <c r="O68" s="6">
        <v>135141351585</v>
      </c>
      <c r="P68" s="6"/>
      <c r="Q68" s="6">
        <f t="shared" si="1"/>
        <v>16861201443</v>
      </c>
    </row>
    <row r="69" spans="1:17">
      <c r="A69" s="1" t="s">
        <v>71</v>
      </c>
      <c r="C69" s="6">
        <v>108185</v>
      </c>
      <c r="D69" s="6"/>
      <c r="E69" s="6">
        <v>1505578189</v>
      </c>
      <c r="F69" s="6"/>
      <c r="G69" s="6">
        <v>1353654037</v>
      </c>
      <c r="H69" s="6"/>
      <c r="I69" s="6">
        <f t="shared" si="0"/>
        <v>151924152</v>
      </c>
      <c r="J69" s="6"/>
      <c r="K69" s="6">
        <v>108185</v>
      </c>
      <c r="L69" s="6"/>
      <c r="M69" s="6">
        <v>1505578189</v>
      </c>
      <c r="N69" s="6"/>
      <c r="O69" s="6">
        <v>1337308947</v>
      </c>
      <c r="P69" s="6"/>
      <c r="Q69" s="6">
        <f t="shared" si="1"/>
        <v>168269242</v>
      </c>
    </row>
    <row r="70" spans="1:17">
      <c r="A70" s="1" t="s">
        <v>96</v>
      </c>
      <c r="C70" s="6">
        <v>7682415</v>
      </c>
      <c r="D70" s="6"/>
      <c r="E70" s="6">
        <v>86676597559</v>
      </c>
      <c r="F70" s="6"/>
      <c r="G70" s="6">
        <v>83273584638</v>
      </c>
      <c r="H70" s="6"/>
      <c r="I70" s="6">
        <f t="shared" si="0"/>
        <v>3403012921</v>
      </c>
      <c r="J70" s="6"/>
      <c r="K70" s="6">
        <v>7682415</v>
      </c>
      <c r="L70" s="6"/>
      <c r="M70" s="6">
        <v>86676597559</v>
      </c>
      <c r="N70" s="6"/>
      <c r="O70" s="6">
        <v>83273584638</v>
      </c>
      <c r="P70" s="6"/>
      <c r="Q70" s="6">
        <f t="shared" si="1"/>
        <v>3403012921</v>
      </c>
    </row>
    <row r="71" spans="1:17">
      <c r="A71" s="1" t="s">
        <v>61</v>
      </c>
      <c r="C71" s="6">
        <v>2196064</v>
      </c>
      <c r="D71" s="6"/>
      <c r="E71" s="6">
        <v>97492664741</v>
      </c>
      <c r="F71" s="6"/>
      <c r="G71" s="6">
        <v>85398270490</v>
      </c>
      <c r="H71" s="6"/>
      <c r="I71" s="6">
        <f t="shared" si="0"/>
        <v>12094394251</v>
      </c>
      <c r="J71" s="6"/>
      <c r="K71" s="6">
        <v>2196064</v>
      </c>
      <c r="L71" s="6"/>
      <c r="M71" s="6">
        <v>97492664741</v>
      </c>
      <c r="N71" s="6"/>
      <c r="O71" s="6">
        <v>89396005052</v>
      </c>
      <c r="P71" s="6"/>
      <c r="Q71" s="6">
        <f t="shared" si="1"/>
        <v>8096659689</v>
      </c>
    </row>
    <row r="72" spans="1:17">
      <c r="A72" s="1" t="s">
        <v>51</v>
      </c>
      <c r="C72" s="6">
        <v>538214</v>
      </c>
      <c r="D72" s="6"/>
      <c r="E72" s="6">
        <v>378258570193</v>
      </c>
      <c r="F72" s="6"/>
      <c r="G72" s="6">
        <v>237818018184</v>
      </c>
      <c r="H72" s="6"/>
      <c r="I72" s="6">
        <f t="shared" si="0"/>
        <v>140440552009</v>
      </c>
      <c r="J72" s="6"/>
      <c r="K72" s="6">
        <v>538214</v>
      </c>
      <c r="L72" s="6"/>
      <c r="M72" s="6">
        <v>378258570193</v>
      </c>
      <c r="N72" s="6"/>
      <c r="O72" s="6">
        <v>218140290554</v>
      </c>
      <c r="P72" s="6"/>
      <c r="Q72" s="6">
        <f t="shared" si="1"/>
        <v>160118279639</v>
      </c>
    </row>
    <row r="73" spans="1:17">
      <c r="A73" s="1" t="s">
        <v>95</v>
      </c>
      <c r="C73" s="6">
        <v>4547144</v>
      </c>
      <c r="D73" s="6"/>
      <c r="E73" s="6">
        <v>56094298200</v>
      </c>
      <c r="F73" s="6"/>
      <c r="G73" s="6">
        <v>50998629378</v>
      </c>
      <c r="H73" s="6"/>
      <c r="I73" s="6">
        <f t="shared" ref="I73:I111" si="2">E73-G73</f>
        <v>5095668822</v>
      </c>
      <c r="J73" s="6"/>
      <c r="K73" s="6">
        <v>4547144</v>
      </c>
      <c r="L73" s="6"/>
      <c r="M73" s="6">
        <v>56094298200</v>
      </c>
      <c r="N73" s="6"/>
      <c r="O73" s="6">
        <v>50998629378</v>
      </c>
      <c r="P73" s="6"/>
      <c r="Q73" s="6">
        <f t="shared" ref="Q73:Q111" si="3">M73-O73</f>
        <v>5095668822</v>
      </c>
    </row>
    <row r="74" spans="1:17">
      <c r="A74" s="1" t="s">
        <v>20</v>
      </c>
      <c r="C74" s="6">
        <v>8145669</v>
      </c>
      <c r="D74" s="6"/>
      <c r="E74" s="6">
        <v>382268919140</v>
      </c>
      <c r="F74" s="6"/>
      <c r="G74" s="6">
        <v>306907605304</v>
      </c>
      <c r="H74" s="6"/>
      <c r="I74" s="6">
        <f t="shared" si="2"/>
        <v>75361313836</v>
      </c>
      <c r="J74" s="6"/>
      <c r="K74" s="6">
        <v>8145669</v>
      </c>
      <c r="L74" s="6"/>
      <c r="M74" s="6">
        <v>382268919140</v>
      </c>
      <c r="N74" s="6"/>
      <c r="O74" s="6">
        <v>232126448573</v>
      </c>
      <c r="P74" s="6"/>
      <c r="Q74" s="6">
        <f t="shared" si="3"/>
        <v>150142470567</v>
      </c>
    </row>
    <row r="75" spans="1:17">
      <c r="A75" s="1" t="s">
        <v>85</v>
      </c>
      <c r="C75" s="6">
        <v>52971490</v>
      </c>
      <c r="D75" s="6"/>
      <c r="E75" s="6">
        <v>846186895826</v>
      </c>
      <c r="F75" s="6"/>
      <c r="G75" s="6">
        <v>843554080344</v>
      </c>
      <c r="H75" s="6"/>
      <c r="I75" s="6">
        <f t="shared" si="2"/>
        <v>2632815482</v>
      </c>
      <c r="J75" s="6"/>
      <c r="K75" s="6">
        <v>52971490</v>
      </c>
      <c r="L75" s="6"/>
      <c r="M75" s="6">
        <v>846186895826</v>
      </c>
      <c r="N75" s="6"/>
      <c r="O75" s="6">
        <v>597283301822</v>
      </c>
      <c r="P75" s="6"/>
      <c r="Q75" s="6">
        <f t="shared" si="3"/>
        <v>248903594004</v>
      </c>
    </row>
    <row r="76" spans="1:17">
      <c r="A76" s="1" t="s">
        <v>76</v>
      </c>
      <c r="C76" s="6">
        <v>160749622</v>
      </c>
      <c r="D76" s="6"/>
      <c r="E76" s="6">
        <v>1915920009371</v>
      </c>
      <c r="F76" s="6"/>
      <c r="G76" s="6">
        <v>1748137189535</v>
      </c>
      <c r="H76" s="6"/>
      <c r="I76" s="6">
        <f t="shared" si="2"/>
        <v>167782819836</v>
      </c>
      <c r="J76" s="6"/>
      <c r="K76" s="6">
        <v>160749622</v>
      </c>
      <c r="L76" s="6"/>
      <c r="M76" s="6">
        <v>1915920009371</v>
      </c>
      <c r="N76" s="6"/>
      <c r="O76" s="6">
        <v>1462857646999</v>
      </c>
      <c r="P76" s="6"/>
      <c r="Q76" s="6">
        <f t="shared" si="3"/>
        <v>453062362372</v>
      </c>
    </row>
    <row r="77" spans="1:17">
      <c r="A77" s="1" t="s">
        <v>73</v>
      </c>
      <c r="C77" s="6">
        <v>221500001</v>
      </c>
      <c r="D77" s="6"/>
      <c r="E77" s="6">
        <v>1349716125843</v>
      </c>
      <c r="F77" s="6"/>
      <c r="G77" s="6">
        <v>1184579568847</v>
      </c>
      <c r="H77" s="6"/>
      <c r="I77" s="6">
        <f t="shared" si="2"/>
        <v>165136556996</v>
      </c>
      <c r="J77" s="6"/>
      <c r="K77" s="6">
        <v>221500001</v>
      </c>
      <c r="L77" s="6"/>
      <c r="M77" s="6">
        <v>1349716125843</v>
      </c>
      <c r="N77" s="6"/>
      <c r="O77" s="6">
        <v>1339244952155</v>
      </c>
      <c r="P77" s="6"/>
      <c r="Q77" s="6">
        <f t="shared" si="3"/>
        <v>10471173688</v>
      </c>
    </row>
    <row r="78" spans="1:17">
      <c r="A78" s="1" t="s">
        <v>91</v>
      </c>
      <c r="C78" s="6">
        <v>2229925</v>
      </c>
      <c r="D78" s="6"/>
      <c r="E78" s="6">
        <v>49143284498</v>
      </c>
      <c r="F78" s="6"/>
      <c r="G78" s="6">
        <v>40941653797</v>
      </c>
      <c r="H78" s="6"/>
      <c r="I78" s="6">
        <f t="shared" si="2"/>
        <v>8201630701</v>
      </c>
      <c r="J78" s="6"/>
      <c r="K78" s="6">
        <v>2229925</v>
      </c>
      <c r="L78" s="6"/>
      <c r="M78" s="6">
        <v>49143284498</v>
      </c>
      <c r="N78" s="6"/>
      <c r="O78" s="6">
        <v>35484634618</v>
      </c>
      <c r="P78" s="6"/>
      <c r="Q78" s="6">
        <f t="shared" si="3"/>
        <v>13658649880</v>
      </c>
    </row>
    <row r="79" spans="1:17">
      <c r="A79" s="1" t="s">
        <v>32</v>
      </c>
      <c r="C79" s="6">
        <v>2339163</v>
      </c>
      <c r="D79" s="6"/>
      <c r="E79" s="6">
        <v>118680503786</v>
      </c>
      <c r="F79" s="6"/>
      <c r="G79" s="6">
        <v>110728165954</v>
      </c>
      <c r="H79" s="6"/>
      <c r="I79" s="6">
        <f t="shared" si="2"/>
        <v>7952337832</v>
      </c>
      <c r="J79" s="6"/>
      <c r="K79" s="6">
        <v>2339163</v>
      </c>
      <c r="L79" s="6"/>
      <c r="M79" s="6">
        <v>118680503786</v>
      </c>
      <c r="N79" s="6"/>
      <c r="O79" s="6">
        <v>103996396070</v>
      </c>
      <c r="P79" s="6"/>
      <c r="Q79" s="6">
        <f t="shared" si="3"/>
        <v>14684107716</v>
      </c>
    </row>
    <row r="80" spans="1:17">
      <c r="A80" s="1" t="s">
        <v>75</v>
      </c>
      <c r="C80" s="6">
        <v>1604130</v>
      </c>
      <c r="D80" s="6"/>
      <c r="E80" s="6">
        <v>35096825237</v>
      </c>
      <c r="F80" s="6"/>
      <c r="G80" s="6">
        <v>32322246595</v>
      </c>
      <c r="H80" s="6"/>
      <c r="I80" s="6">
        <f t="shared" si="2"/>
        <v>2774578642</v>
      </c>
      <c r="J80" s="6"/>
      <c r="K80" s="6">
        <v>1604130</v>
      </c>
      <c r="L80" s="6"/>
      <c r="M80" s="6">
        <v>35096825237</v>
      </c>
      <c r="N80" s="6"/>
      <c r="O80" s="6">
        <v>34671070372</v>
      </c>
      <c r="P80" s="6"/>
      <c r="Q80" s="6">
        <f t="shared" si="3"/>
        <v>425754865</v>
      </c>
    </row>
    <row r="81" spans="1:17">
      <c r="A81" s="1" t="s">
        <v>15</v>
      </c>
      <c r="C81" s="6">
        <v>242400000</v>
      </c>
      <c r="D81" s="6"/>
      <c r="E81" s="6">
        <v>522155379278</v>
      </c>
      <c r="F81" s="6"/>
      <c r="G81" s="6">
        <v>464084568720</v>
      </c>
      <c r="H81" s="6"/>
      <c r="I81" s="6">
        <f t="shared" si="2"/>
        <v>58070810558</v>
      </c>
      <c r="J81" s="6"/>
      <c r="K81" s="6">
        <v>242400000</v>
      </c>
      <c r="L81" s="6"/>
      <c r="M81" s="6">
        <v>522155379240</v>
      </c>
      <c r="N81" s="6"/>
      <c r="O81" s="6">
        <v>621670917931</v>
      </c>
      <c r="P81" s="6"/>
      <c r="Q81" s="6">
        <f t="shared" si="3"/>
        <v>-99515538691</v>
      </c>
    </row>
    <row r="82" spans="1:17">
      <c r="A82" s="1" t="s">
        <v>16</v>
      </c>
      <c r="C82" s="6">
        <v>75603088</v>
      </c>
      <c r="D82" s="6"/>
      <c r="E82" s="6">
        <v>161128567199</v>
      </c>
      <c r="F82" s="6"/>
      <c r="G82" s="6">
        <v>146849449769</v>
      </c>
      <c r="H82" s="6"/>
      <c r="I82" s="6">
        <f t="shared" si="2"/>
        <v>14279117430</v>
      </c>
      <c r="J82" s="6"/>
      <c r="K82" s="6">
        <v>75603088</v>
      </c>
      <c r="L82" s="6"/>
      <c r="M82" s="6">
        <v>161128567199</v>
      </c>
      <c r="N82" s="6"/>
      <c r="O82" s="6">
        <v>172100942021</v>
      </c>
      <c r="P82" s="6"/>
      <c r="Q82" s="6">
        <f t="shared" si="3"/>
        <v>-10972374822</v>
      </c>
    </row>
    <row r="83" spans="1:17">
      <c r="A83" s="1" t="s">
        <v>49</v>
      </c>
      <c r="C83" s="6">
        <v>70231606</v>
      </c>
      <c r="D83" s="6"/>
      <c r="E83" s="6">
        <v>308087981418</v>
      </c>
      <c r="F83" s="6"/>
      <c r="G83" s="6">
        <v>307057679724</v>
      </c>
      <c r="H83" s="6"/>
      <c r="I83" s="6">
        <f t="shared" si="2"/>
        <v>1030301694</v>
      </c>
      <c r="J83" s="6"/>
      <c r="K83" s="6">
        <v>70231606</v>
      </c>
      <c r="L83" s="6"/>
      <c r="M83" s="6">
        <v>308087981418</v>
      </c>
      <c r="N83" s="6"/>
      <c r="O83" s="6">
        <v>500599417790</v>
      </c>
      <c r="P83" s="6"/>
      <c r="Q83" s="6">
        <f t="shared" si="3"/>
        <v>-192511436372</v>
      </c>
    </row>
    <row r="84" spans="1:17">
      <c r="A84" s="1" t="s">
        <v>23</v>
      </c>
      <c r="C84" s="6">
        <v>1200000</v>
      </c>
      <c r="D84" s="6"/>
      <c r="E84" s="6">
        <v>120836718000</v>
      </c>
      <c r="F84" s="6"/>
      <c r="G84" s="6">
        <v>100558098000</v>
      </c>
      <c r="H84" s="6"/>
      <c r="I84" s="6">
        <f t="shared" si="2"/>
        <v>20278620000</v>
      </c>
      <c r="J84" s="6"/>
      <c r="K84" s="6">
        <v>1200000</v>
      </c>
      <c r="L84" s="6"/>
      <c r="M84" s="6">
        <v>120836718000</v>
      </c>
      <c r="N84" s="6"/>
      <c r="O84" s="6">
        <v>100889918400</v>
      </c>
      <c r="P84" s="6"/>
      <c r="Q84" s="6">
        <f t="shared" si="3"/>
        <v>19946799600</v>
      </c>
    </row>
    <row r="85" spans="1:17">
      <c r="A85" s="1" t="s">
        <v>29</v>
      </c>
      <c r="C85" s="6">
        <v>2457297</v>
      </c>
      <c r="D85" s="6"/>
      <c r="E85" s="6">
        <v>456047624668</v>
      </c>
      <c r="F85" s="6"/>
      <c r="G85" s="6">
        <v>447253990769</v>
      </c>
      <c r="H85" s="6"/>
      <c r="I85" s="6">
        <f t="shared" si="2"/>
        <v>8793633899</v>
      </c>
      <c r="J85" s="6"/>
      <c r="K85" s="6">
        <v>2457297</v>
      </c>
      <c r="L85" s="6"/>
      <c r="M85" s="6">
        <v>456047624668</v>
      </c>
      <c r="N85" s="6"/>
      <c r="O85" s="6">
        <v>508803861284</v>
      </c>
      <c r="P85" s="6"/>
      <c r="Q85" s="6">
        <f t="shared" si="3"/>
        <v>-52756236616</v>
      </c>
    </row>
    <row r="86" spans="1:17">
      <c r="A86" s="1" t="s">
        <v>68</v>
      </c>
      <c r="C86" s="6">
        <v>1359359</v>
      </c>
      <c r="D86" s="6"/>
      <c r="E86" s="6">
        <v>85521929814</v>
      </c>
      <c r="F86" s="6"/>
      <c r="G86" s="6">
        <v>70657950861</v>
      </c>
      <c r="H86" s="6"/>
      <c r="I86" s="6">
        <f t="shared" si="2"/>
        <v>14863978953</v>
      </c>
      <c r="J86" s="6"/>
      <c r="K86" s="6">
        <v>1359359</v>
      </c>
      <c r="L86" s="6"/>
      <c r="M86" s="6">
        <v>85521929853</v>
      </c>
      <c r="N86" s="6"/>
      <c r="O86" s="6">
        <v>49950991724</v>
      </c>
      <c r="P86" s="6"/>
      <c r="Q86" s="6">
        <f t="shared" si="3"/>
        <v>35570938129</v>
      </c>
    </row>
    <row r="87" spans="1:17">
      <c r="A87" s="1" t="s">
        <v>26</v>
      </c>
      <c r="C87" s="6">
        <v>8692876</v>
      </c>
      <c r="D87" s="6"/>
      <c r="E87" s="6">
        <v>1555839667473</v>
      </c>
      <c r="F87" s="6"/>
      <c r="G87" s="6">
        <v>1361580779790</v>
      </c>
      <c r="H87" s="6"/>
      <c r="I87" s="6">
        <f t="shared" si="2"/>
        <v>194258887683</v>
      </c>
      <c r="J87" s="6"/>
      <c r="K87" s="6">
        <v>8692876</v>
      </c>
      <c r="L87" s="6"/>
      <c r="M87" s="6">
        <v>1555839667473</v>
      </c>
      <c r="N87" s="6"/>
      <c r="O87" s="6">
        <v>798233341986</v>
      </c>
      <c r="P87" s="6"/>
      <c r="Q87" s="6">
        <f t="shared" si="3"/>
        <v>757606325487</v>
      </c>
    </row>
    <row r="88" spans="1:17">
      <c r="A88" s="1" t="s">
        <v>80</v>
      </c>
      <c r="C88" s="6">
        <v>8513397</v>
      </c>
      <c r="D88" s="6"/>
      <c r="E88" s="6">
        <v>265053088455</v>
      </c>
      <c r="F88" s="6"/>
      <c r="G88" s="6">
        <v>231451287510</v>
      </c>
      <c r="H88" s="6"/>
      <c r="I88" s="6">
        <f t="shared" si="2"/>
        <v>33601800945</v>
      </c>
      <c r="J88" s="6"/>
      <c r="K88" s="6">
        <v>8513397</v>
      </c>
      <c r="L88" s="6"/>
      <c r="M88" s="6">
        <v>265053088455</v>
      </c>
      <c r="N88" s="6"/>
      <c r="O88" s="6">
        <v>172544947604</v>
      </c>
      <c r="P88" s="6"/>
      <c r="Q88" s="6">
        <f t="shared" si="3"/>
        <v>92508140851</v>
      </c>
    </row>
    <row r="89" spans="1:17">
      <c r="A89" s="1" t="s">
        <v>19</v>
      </c>
      <c r="C89" s="6">
        <v>19277906</v>
      </c>
      <c r="D89" s="6"/>
      <c r="E89" s="6">
        <v>172277190109</v>
      </c>
      <c r="F89" s="6"/>
      <c r="G89" s="6">
        <v>144682178567</v>
      </c>
      <c r="H89" s="6"/>
      <c r="I89" s="6">
        <f t="shared" si="2"/>
        <v>27595011542</v>
      </c>
      <c r="J89" s="6"/>
      <c r="K89" s="6">
        <v>19277906</v>
      </c>
      <c r="L89" s="6"/>
      <c r="M89" s="6">
        <v>172277190109</v>
      </c>
      <c r="N89" s="6"/>
      <c r="O89" s="6">
        <v>102944810840</v>
      </c>
      <c r="P89" s="6"/>
      <c r="Q89" s="6">
        <f t="shared" si="3"/>
        <v>69332379269</v>
      </c>
    </row>
    <row r="90" spans="1:17">
      <c r="A90" s="1" t="s">
        <v>22</v>
      </c>
      <c r="C90" s="6">
        <v>58410789</v>
      </c>
      <c r="D90" s="6"/>
      <c r="E90" s="6">
        <v>771021827771</v>
      </c>
      <c r="F90" s="6"/>
      <c r="G90" s="6">
        <v>679342681409</v>
      </c>
      <c r="H90" s="6"/>
      <c r="I90" s="6">
        <f t="shared" si="2"/>
        <v>91679146362</v>
      </c>
      <c r="J90" s="6"/>
      <c r="K90" s="6">
        <v>58410789</v>
      </c>
      <c r="L90" s="6"/>
      <c r="M90" s="6">
        <v>771021827771</v>
      </c>
      <c r="N90" s="6"/>
      <c r="O90" s="6">
        <v>616353786449</v>
      </c>
      <c r="P90" s="6"/>
      <c r="Q90" s="6">
        <f t="shared" si="3"/>
        <v>154668041322</v>
      </c>
    </row>
    <row r="91" spans="1:17">
      <c r="A91" s="1" t="s">
        <v>25</v>
      </c>
      <c r="C91" s="6">
        <v>0</v>
      </c>
      <c r="D91" s="6"/>
      <c r="E91" s="6">
        <v>0</v>
      </c>
      <c r="F91" s="6"/>
      <c r="G91" s="6">
        <v>0</v>
      </c>
      <c r="H91" s="6"/>
      <c r="I91" s="6">
        <f t="shared" si="2"/>
        <v>0</v>
      </c>
      <c r="J91" s="6"/>
      <c r="K91" s="6">
        <v>185897167</v>
      </c>
      <c r="L91" s="6"/>
      <c r="M91" s="6">
        <v>412453688007</v>
      </c>
      <c r="N91" s="6"/>
      <c r="O91" s="6">
        <v>337503961437</v>
      </c>
      <c r="P91" s="6"/>
      <c r="Q91" s="6">
        <f t="shared" si="3"/>
        <v>74949726570</v>
      </c>
    </row>
    <row r="92" spans="1:17">
      <c r="A92" s="1" t="s">
        <v>47</v>
      </c>
      <c r="C92" s="6">
        <v>0</v>
      </c>
      <c r="D92" s="6"/>
      <c r="E92" s="6">
        <v>0</v>
      </c>
      <c r="F92" s="6"/>
      <c r="G92" s="6">
        <v>-13245484063</v>
      </c>
      <c r="H92" s="6"/>
      <c r="I92" s="6">
        <f t="shared" si="2"/>
        <v>13245484063</v>
      </c>
      <c r="J92" s="6"/>
      <c r="K92" s="6">
        <v>0</v>
      </c>
      <c r="L92" s="6"/>
      <c r="M92" s="6">
        <v>0</v>
      </c>
      <c r="N92" s="6"/>
      <c r="O92" s="6">
        <v>0</v>
      </c>
      <c r="P92" s="6"/>
      <c r="Q92" s="6">
        <f t="shared" si="3"/>
        <v>0</v>
      </c>
    </row>
    <row r="93" spans="1:17">
      <c r="A93" s="1" t="s">
        <v>48</v>
      </c>
      <c r="C93" s="6">
        <v>0</v>
      </c>
      <c r="D93" s="6"/>
      <c r="E93" s="6">
        <v>0</v>
      </c>
      <c r="F93" s="6"/>
      <c r="G93" s="6">
        <v>6662424673</v>
      </c>
      <c r="H93" s="6"/>
      <c r="I93" s="6">
        <f t="shared" si="2"/>
        <v>-6662424673</v>
      </c>
      <c r="J93" s="6"/>
      <c r="K93" s="6">
        <v>0</v>
      </c>
      <c r="L93" s="6"/>
      <c r="M93" s="6">
        <v>0</v>
      </c>
      <c r="N93" s="6"/>
      <c r="O93" s="6">
        <v>0</v>
      </c>
      <c r="P93" s="6"/>
      <c r="Q93" s="6">
        <f t="shared" si="3"/>
        <v>0</v>
      </c>
    </row>
    <row r="94" spans="1:17">
      <c r="A94" s="1" t="s">
        <v>145</v>
      </c>
      <c r="C94" s="6">
        <v>105000</v>
      </c>
      <c r="D94" s="6"/>
      <c r="E94" s="6">
        <v>104456063906</v>
      </c>
      <c r="F94" s="6"/>
      <c r="G94" s="6">
        <v>104323892866</v>
      </c>
      <c r="H94" s="6"/>
      <c r="I94" s="6">
        <f t="shared" si="2"/>
        <v>132171040</v>
      </c>
      <c r="J94" s="6"/>
      <c r="K94" s="6">
        <v>105000</v>
      </c>
      <c r="L94" s="6"/>
      <c r="M94" s="6">
        <v>104456063906</v>
      </c>
      <c r="N94" s="6"/>
      <c r="O94" s="6">
        <v>104123996982</v>
      </c>
      <c r="P94" s="6"/>
      <c r="Q94" s="6">
        <f t="shared" si="3"/>
        <v>332066924</v>
      </c>
    </row>
    <row r="95" spans="1:17">
      <c r="A95" s="1" t="s">
        <v>125</v>
      </c>
      <c r="C95" s="6">
        <v>51330</v>
      </c>
      <c r="D95" s="6"/>
      <c r="E95" s="6">
        <v>49388472216</v>
      </c>
      <c r="F95" s="6"/>
      <c r="G95" s="6">
        <v>48559129762</v>
      </c>
      <c r="H95" s="6"/>
      <c r="I95" s="6">
        <f t="shared" si="2"/>
        <v>829342454</v>
      </c>
      <c r="J95" s="6"/>
      <c r="K95" s="6">
        <v>51330</v>
      </c>
      <c r="L95" s="6"/>
      <c r="M95" s="6">
        <v>49388472216</v>
      </c>
      <c r="N95" s="6"/>
      <c r="O95" s="6">
        <v>40985837230</v>
      </c>
      <c r="P95" s="6"/>
      <c r="Q95" s="6">
        <f t="shared" si="3"/>
        <v>8402634986</v>
      </c>
    </row>
    <row r="96" spans="1:17">
      <c r="A96" s="1" t="s">
        <v>122</v>
      </c>
      <c r="C96" s="6">
        <v>5999</v>
      </c>
      <c r="D96" s="6"/>
      <c r="E96" s="6">
        <v>5831110729</v>
      </c>
      <c r="F96" s="6"/>
      <c r="G96" s="6">
        <v>5723568155</v>
      </c>
      <c r="H96" s="6"/>
      <c r="I96" s="6">
        <f t="shared" si="2"/>
        <v>107542574</v>
      </c>
      <c r="J96" s="6"/>
      <c r="K96" s="6">
        <v>5999</v>
      </c>
      <c r="L96" s="6"/>
      <c r="M96" s="6">
        <v>5831110729</v>
      </c>
      <c r="N96" s="6"/>
      <c r="O96" s="6">
        <v>5292129891</v>
      </c>
      <c r="P96" s="6"/>
      <c r="Q96" s="6">
        <f t="shared" si="3"/>
        <v>538980838</v>
      </c>
    </row>
    <row r="97" spans="1:17">
      <c r="A97" s="1" t="s">
        <v>119</v>
      </c>
      <c r="C97" s="6">
        <v>3126</v>
      </c>
      <c r="D97" s="6"/>
      <c r="E97" s="6">
        <v>3090522321</v>
      </c>
      <c r="F97" s="6"/>
      <c r="G97" s="6">
        <v>3076832922</v>
      </c>
      <c r="H97" s="6"/>
      <c r="I97" s="6">
        <f t="shared" si="2"/>
        <v>13689399</v>
      </c>
      <c r="J97" s="6"/>
      <c r="K97" s="6">
        <v>3126</v>
      </c>
      <c r="L97" s="6"/>
      <c r="M97" s="6">
        <v>3090522321</v>
      </c>
      <c r="N97" s="6"/>
      <c r="O97" s="6">
        <v>2665698746</v>
      </c>
      <c r="P97" s="6"/>
      <c r="Q97" s="6">
        <f t="shared" si="3"/>
        <v>424823575</v>
      </c>
    </row>
    <row r="98" spans="1:17">
      <c r="A98" s="1" t="s">
        <v>128</v>
      </c>
      <c r="C98" s="6">
        <v>89380</v>
      </c>
      <c r="D98" s="6"/>
      <c r="E98" s="6">
        <v>84304021526</v>
      </c>
      <c r="F98" s="6"/>
      <c r="G98" s="6">
        <v>83031481015</v>
      </c>
      <c r="H98" s="6"/>
      <c r="I98" s="6">
        <f t="shared" si="2"/>
        <v>1272540511</v>
      </c>
      <c r="J98" s="6"/>
      <c r="K98" s="6">
        <v>89380</v>
      </c>
      <c r="L98" s="6"/>
      <c r="M98" s="6">
        <v>84304021526</v>
      </c>
      <c r="N98" s="6"/>
      <c r="O98" s="6">
        <v>69526734214</v>
      </c>
      <c r="P98" s="6"/>
      <c r="Q98" s="6">
        <f t="shared" si="3"/>
        <v>14777287312</v>
      </c>
    </row>
    <row r="99" spans="1:17">
      <c r="A99" s="1" t="s">
        <v>148</v>
      </c>
      <c r="C99" s="6">
        <v>500000</v>
      </c>
      <c r="D99" s="6"/>
      <c r="E99" s="6">
        <v>497454819968</v>
      </c>
      <c r="F99" s="6"/>
      <c r="G99" s="6">
        <v>497409828125</v>
      </c>
      <c r="H99" s="6"/>
      <c r="I99" s="6">
        <f t="shared" si="2"/>
        <v>44991843</v>
      </c>
      <c r="J99" s="6"/>
      <c r="K99" s="6">
        <v>500000</v>
      </c>
      <c r="L99" s="6"/>
      <c r="M99" s="6">
        <v>497454819968</v>
      </c>
      <c r="N99" s="6"/>
      <c r="O99" s="6">
        <v>483320000000</v>
      </c>
      <c r="P99" s="6"/>
      <c r="Q99" s="6">
        <f t="shared" si="3"/>
        <v>14134819968</v>
      </c>
    </row>
    <row r="100" spans="1:17">
      <c r="A100" s="1" t="s">
        <v>151</v>
      </c>
      <c r="C100" s="6">
        <v>800000</v>
      </c>
      <c r="D100" s="6"/>
      <c r="E100" s="6">
        <v>788856993750</v>
      </c>
      <c r="F100" s="6"/>
      <c r="G100" s="6">
        <v>790656667500</v>
      </c>
      <c r="H100" s="6"/>
      <c r="I100" s="6">
        <f t="shared" si="2"/>
        <v>-1799673750</v>
      </c>
      <c r="J100" s="6"/>
      <c r="K100" s="6">
        <v>800000</v>
      </c>
      <c r="L100" s="6"/>
      <c r="M100" s="6">
        <v>788856993750</v>
      </c>
      <c r="N100" s="6"/>
      <c r="O100" s="6">
        <v>772971156250</v>
      </c>
      <c r="P100" s="6"/>
      <c r="Q100" s="6">
        <f t="shared" si="3"/>
        <v>15885837500</v>
      </c>
    </row>
    <row r="101" spans="1:17">
      <c r="A101" s="1" t="s">
        <v>153</v>
      </c>
      <c r="C101" s="6">
        <v>25000</v>
      </c>
      <c r="D101" s="6"/>
      <c r="E101" s="6">
        <v>24494309601</v>
      </c>
      <c r="F101" s="6"/>
      <c r="G101" s="6">
        <v>24620536718</v>
      </c>
      <c r="H101" s="6"/>
      <c r="I101" s="6">
        <f t="shared" si="2"/>
        <v>-126227117</v>
      </c>
      <c r="J101" s="6"/>
      <c r="K101" s="6">
        <v>25000</v>
      </c>
      <c r="L101" s="6"/>
      <c r="M101" s="6">
        <v>24494309601</v>
      </c>
      <c r="N101" s="6"/>
      <c r="O101" s="6">
        <v>23754304687</v>
      </c>
      <c r="P101" s="6"/>
      <c r="Q101" s="6">
        <f t="shared" si="3"/>
        <v>740004914</v>
      </c>
    </row>
    <row r="102" spans="1:17">
      <c r="A102" s="1" t="s">
        <v>139</v>
      </c>
      <c r="C102" s="6">
        <v>23124</v>
      </c>
      <c r="D102" s="6"/>
      <c r="E102" s="6">
        <v>20011812881</v>
      </c>
      <c r="F102" s="6"/>
      <c r="G102" s="6">
        <v>19622244103</v>
      </c>
      <c r="H102" s="6"/>
      <c r="I102" s="6">
        <f t="shared" si="2"/>
        <v>389568778</v>
      </c>
      <c r="J102" s="6"/>
      <c r="K102" s="6">
        <v>23124</v>
      </c>
      <c r="L102" s="6"/>
      <c r="M102" s="6">
        <v>20011812881</v>
      </c>
      <c r="N102" s="6"/>
      <c r="O102" s="6">
        <v>17793681112</v>
      </c>
      <c r="P102" s="6"/>
      <c r="Q102" s="6">
        <f t="shared" si="3"/>
        <v>2218131769</v>
      </c>
    </row>
    <row r="103" spans="1:17">
      <c r="A103" s="1" t="s">
        <v>142</v>
      </c>
      <c r="C103" s="6">
        <v>55670</v>
      </c>
      <c r="D103" s="6"/>
      <c r="E103" s="6">
        <v>47633194218</v>
      </c>
      <c r="F103" s="6"/>
      <c r="G103" s="6">
        <v>46855068679</v>
      </c>
      <c r="H103" s="6"/>
      <c r="I103" s="6">
        <f t="shared" si="2"/>
        <v>778125539</v>
      </c>
      <c r="J103" s="6"/>
      <c r="K103" s="6">
        <v>55670</v>
      </c>
      <c r="L103" s="6"/>
      <c r="M103" s="6">
        <v>47633194218</v>
      </c>
      <c r="N103" s="6"/>
      <c r="O103" s="6">
        <v>42361256327</v>
      </c>
      <c r="P103" s="6"/>
      <c r="Q103" s="6">
        <f t="shared" si="3"/>
        <v>5271937891</v>
      </c>
    </row>
    <row r="104" spans="1:17">
      <c r="A104" s="1" t="s">
        <v>136</v>
      </c>
      <c r="C104" s="6">
        <v>12320</v>
      </c>
      <c r="D104" s="6"/>
      <c r="E104" s="6">
        <v>11342692564</v>
      </c>
      <c r="F104" s="6"/>
      <c r="G104" s="6">
        <v>11216681807</v>
      </c>
      <c r="H104" s="6"/>
      <c r="I104" s="6">
        <f t="shared" si="2"/>
        <v>126010757</v>
      </c>
      <c r="J104" s="6"/>
      <c r="K104" s="6">
        <v>12320</v>
      </c>
      <c r="L104" s="6"/>
      <c r="M104" s="6">
        <v>11342692564</v>
      </c>
      <c r="N104" s="6"/>
      <c r="O104" s="6">
        <v>9269883369</v>
      </c>
      <c r="P104" s="6"/>
      <c r="Q104" s="6">
        <f t="shared" si="3"/>
        <v>2072809195</v>
      </c>
    </row>
    <row r="105" spans="1:17">
      <c r="A105" s="1" t="s">
        <v>115</v>
      </c>
      <c r="C105" s="6">
        <v>162728</v>
      </c>
      <c r="D105" s="6"/>
      <c r="E105" s="6">
        <v>120079632021</v>
      </c>
      <c r="F105" s="6"/>
      <c r="G105" s="6">
        <v>116965582624</v>
      </c>
      <c r="H105" s="6"/>
      <c r="I105" s="6">
        <f t="shared" si="2"/>
        <v>3114049397</v>
      </c>
      <c r="J105" s="6"/>
      <c r="K105" s="6">
        <v>162728</v>
      </c>
      <c r="L105" s="6"/>
      <c r="M105" s="6">
        <v>120079632021</v>
      </c>
      <c r="N105" s="6"/>
      <c r="O105" s="6">
        <v>103608382069</v>
      </c>
      <c r="P105" s="6"/>
      <c r="Q105" s="6">
        <f t="shared" si="3"/>
        <v>16471249952</v>
      </c>
    </row>
    <row r="106" spans="1:17">
      <c r="A106" s="1" t="s">
        <v>159</v>
      </c>
      <c r="C106" s="6">
        <v>300500</v>
      </c>
      <c r="D106" s="6"/>
      <c r="E106" s="6">
        <v>284224479974</v>
      </c>
      <c r="F106" s="6"/>
      <c r="G106" s="6">
        <v>291432168343</v>
      </c>
      <c r="H106" s="6"/>
      <c r="I106" s="6">
        <f t="shared" si="2"/>
        <v>-7207688369</v>
      </c>
      <c r="J106" s="6"/>
      <c r="K106" s="6">
        <v>300500</v>
      </c>
      <c r="L106" s="6"/>
      <c r="M106" s="6">
        <v>284224479974</v>
      </c>
      <c r="N106" s="6"/>
      <c r="O106" s="6">
        <v>281113683918</v>
      </c>
      <c r="P106" s="6"/>
      <c r="Q106" s="6">
        <f t="shared" si="3"/>
        <v>3110796056</v>
      </c>
    </row>
    <row r="107" spans="1:17">
      <c r="A107" s="1" t="s">
        <v>134</v>
      </c>
      <c r="C107" s="6">
        <v>300000</v>
      </c>
      <c r="D107" s="6"/>
      <c r="E107" s="6">
        <v>290593320417</v>
      </c>
      <c r="F107" s="6"/>
      <c r="G107" s="6">
        <v>286223112656</v>
      </c>
      <c r="H107" s="6"/>
      <c r="I107" s="6">
        <f t="shared" si="2"/>
        <v>4370207761</v>
      </c>
      <c r="J107" s="6"/>
      <c r="K107" s="6">
        <v>300000</v>
      </c>
      <c r="L107" s="6"/>
      <c r="M107" s="6">
        <v>290593320412</v>
      </c>
      <c r="N107" s="6"/>
      <c r="O107" s="6">
        <v>281233257587</v>
      </c>
      <c r="P107" s="6"/>
      <c r="Q107" s="6">
        <f t="shared" si="3"/>
        <v>9360062825</v>
      </c>
    </row>
    <row r="108" spans="1:17">
      <c r="A108" s="1" t="s">
        <v>165</v>
      </c>
      <c r="C108" s="6">
        <v>0</v>
      </c>
      <c r="D108" s="6"/>
      <c r="E108" s="6">
        <v>0</v>
      </c>
      <c r="F108" s="6"/>
      <c r="G108" s="6">
        <v>0</v>
      </c>
      <c r="H108" s="6"/>
      <c r="I108" s="6">
        <f t="shared" si="2"/>
        <v>0</v>
      </c>
      <c r="J108" s="6"/>
      <c r="K108" s="6">
        <v>50000</v>
      </c>
      <c r="L108" s="6"/>
      <c r="M108" s="6">
        <v>49990887509</v>
      </c>
      <c r="N108" s="6"/>
      <c r="O108" s="6">
        <v>50009012486</v>
      </c>
      <c r="P108" s="6"/>
      <c r="Q108" s="6">
        <f t="shared" si="3"/>
        <v>-18124977</v>
      </c>
    </row>
    <row r="109" spans="1:17">
      <c r="A109" s="1" t="s">
        <v>168</v>
      </c>
      <c r="C109" s="6">
        <v>0</v>
      </c>
      <c r="D109" s="6"/>
      <c r="E109" s="6">
        <v>0</v>
      </c>
      <c r="F109" s="6"/>
      <c r="G109" s="6">
        <v>0</v>
      </c>
      <c r="H109" s="6"/>
      <c r="I109" s="6">
        <f t="shared" si="2"/>
        <v>0</v>
      </c>
      <c r="J109" s="6"/>
      <c r="K109" s="6">
        <v>25000</v>
      </c>
      <c r="L109" s="6"/>
      <c r="M109" s="6">
        <v>24995218795</v>
      </c>
      <c r="N109" s="6"/>
      <c r="O109" s="6">
        <v>24996704830</v>
      </c>
      <c r="P109" s="6"/>
      <c r="Q109" s="6">
        <f t="shared" si="3"/>
        <v>-1486035</v>
      </c>
    </row>
    <row r="110" spans="1:17">
      <c r="A110" s="1" t="s">
        <v>162</v>
      </c>
      <c r="C110" s="6">
        <v>0</v>
      </c>
      <c r="D110" s="6"/>
      <c r="E110" s="6">
        <v>0</v>
      </c>
      <c r="F110" s="6"/>
      <c r="G110" s="6">
        <v>0</v>
      </c>
      <c r="H110" s="6"/>
      <c r="I110" s="6">
        <f t="shared" si="2"/>
        <v>0</v>
      </c>
      <c r="J110" s="6"/>
      <c r="K110" s="6">
        <v>100000</v>
      </c>
      <c r="L110" s="6"/>
      <c r="M110" s="6">
        <v>94482871880</v>
      </c>
      <c r="N110" s="6"/>
      <c r="O110" s="6">
        <v>94432880937</v>
      </c>
      <c r="P110" s="6"/>
      <c r="Q110" s="6">
        <f t="shared" si="3"/>
        <v>49990943</v>
      </c>
    </row>
    <row r="111" spans="1:17">
      <c r="A111" s="1" t="s">
        <v>131</v>
      </c>
      <c r="C111" s="6">
        <v>0</v>
      </c>
      <c r="D111" s="6"/>
      <c r="E111" s="6">
        <v>0</v>
      </c>
      <c r="F111" s="6"/>
      <c r="G111" s="6">
        <v>10501734450</v>
      </c>
      <c r="H111" s="6"/>
      <c r="I111" s="6">
        <f t="shared" si="2"/>
        <v>-10501734450</v>
      </c>
      <c r="J111" s="6"/>
      <c r="K111" s="6">
        <v>0</v>
      </c>
      <c r="L111" s="6"/>
      <c r="M111" s="6">
        <v>0</v>
      </c>
      <c r="N111" s="6"/>
      <c r="O111" s="6">
        <v>0</v>
      </c>
      <c r="P111" s="6"/>
      <c r="Q111" s="6">
        <f t="shared" si="3"/>
        <v>0</v>
      </c>
    </row>
    <row r="112" spans="1:17" ht="24.75" thickBot="1">
      <c r="E112" s="11">
        <f>SUM(E8:E111)</f>
        <v>30034048977296</v>
      </c>
      <c r="G112" s="11">
        <f>SUM(G8:G111)</f>
        <v>26568929857713</v>
      </c>
      <c r="I112" s="11">
        <f>SUM(I8:I111)</f>
        <v>3465119119583</v>
      </c>
      <c r="M112" s="11">
        <f>SUM(M8:M111)</f>
        <v>30615971643483</v>
      </c>
      <c r="O112" s="11">
        <f>SUM(O8:O111)</f>
        <v>25968054140751</v>
      </c>
      <c r="Q112" s="11">
        <f>SUM(Q8:Q111)</f>
        <v>4647917502732</v>
      </c>
    </row>
    <row r="113" spans="5:17" ht="24.75" thickTop="1">
      <c r="E113" s="10"/>
      <c r="F113" s="10">
        <f t="shared" ref="F113" si="4">SUM(F8:F93)</f>
        <v>0</v>
      </c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</row>
    <row r="114" spans="5:17">
      <c r="G114" s="2"/>
      <c r="I114" s="2"/>
      <c r="O114" s="2"/>
      <c r="Q114" s="2"/>
    </row>
    <row r="115" spans="5:17"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</row>
    <row r="117" spans="5:17">
      <c r="E117" s="10"/>
      <c r="F117" s="10">
        <f t="shared" ref="F117" si="5">SUM(F94:F111)</f>
        <v>0</v>
      </c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</row>
    <row r="118" spans="5:17">
      <c r="G118" s="2"/>
      <c r="I118" s="2"/>
      <c r="O118" s="2"/>
      <c r="Q118" s="2"/>
    </row>
    <row r="119" spans="5:17"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</row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تاییدیه</vt:lpstr>
      <vt:lpstr>سهام</vt:lpstr>
      <vt:lpstr>تبعی</vt:lpstr>
      <vt:lpstr>اوراق مشارکت</vt:lpstr>
      <vt:lpstr>سپرده</vt:lpstr>
      <vt:lpstr>جمع درآمدها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Ghayouri, Ali</dc:creator>
  <cp:lastModifiedBy>Ali Ghayouri</cp:lastModifiedBy>
  <dcterms:created xsi:type="dcterms:W3CDTF">2022-04-24T08:31:15Z</dcterms:created>
  <dcterms:modified xsi:type="dcterms:W3CDTF">2022-04-26T13:54:31Z</dcterms:modified>
</cp:coreProperties>
</file>