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 تیر ماه\"/>
    </mc:Choice>
  </mc:AlternateContent>
  <xr:revisionPtr revIDLastSave="0" documentId="13_ncr:1_{5E06C15D-94DC-43EC-8CBC-A29408F038F3}" xr6:coauthVersionLast="47" xr6:coauthVersionMax="47" xr10:uidLastSave="{00000000-0000-0000-0000-000000000000}"/>
  <bookViews>
    <workbookView xWindow="-120" yWindow="-120" windowWidth="29040" windowHeight="15840" tabRatio="676" activeTab="1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4" i="10" l="1"/>
  <c r="Q57" i="10"/>
  <c r="Q63" i="10"/>
  <c r="C11" i="15"/>
  <c r="E8" i="15"/>
  <c r="E9" i="15"/>
  <c r="E10" i="15"/>
  <c r="E7" i="15"/>
  <c r="E11" i="15" s="1"/>
  <c r="C10" i="15"/>
  <c r="C9" i="15"/>
  <c r="C8" i="15"/>
  <c r="C7" i="15"/>
  <c r="E9" i="14"/>
  <c r="C9" i="14"/>
  <c r="E10" i="13"/>
  <c r="G8" i="13" s="1"/>
  <c r="G10" i="13" s="1"/>
  <c r="I10" i="13"/>
  <c r="K9" i="13" s="1"/>
  <c r="K8" i="13"/>
  <c r="K10" i="13" s="1"/>
  <c r="G9" i="13"/>
  <c r="K37" i="12"/>
  <c r="C37" i="12"/>
  <c r="E37" i="12"/>
  <c r="G37" i="12"/>
  <c r="I36" i="12"/>
  <c r="O37" i="12"/>
  <c r="M3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7" i="12" s="1"/>
  <c r="Q35" i="12"/>
  <c r="Q3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7" i="12" s="1"/>
  <c r="I35" i="12"/>
  <c r="I8" i="12"/>
  <c r="I102" i="11"/>
  <c r="S103" i="11"/>
  <c r="S82" i="11"/>
  <c r="I82" i="11"/>
  <c r="Q104" i="11"/>
  <c r="O104" i="11"/>
  <c r="M104" i="11"/>
  <c r="G104" i="11"/>
  <c r="E104" i="11"/>
  <c r="C10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4" i="11" s="1"/>
  <c r="I101" i="11"/>
  <c r="I103" i="11"/>
  <c r="I8" i="11"/>
  <c r="G64" i="10"/>
  <c r="E64" i="10"/>
  <c r="I64" i="10"/>
  <c r="M64" i="10"/>
  <c r="O6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8" i="10"/>
  <c r="Q59" i="10"/>
  <c r="Q60" i="10"/>
  <c r="Q6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8" i="9"/>
  <c r="E114" i="9"/>
  <c r="G11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8" i="9"/>
  <c r="O114" i="9"/>
  <c r="M114" i="9"/>
  <c r="M62" i="8"/>
  <c r="S62" i="8"/>
  <c r="Q62" i="8"/>
  <c r="O62" i="8"/>
  <c r="K62" i="8"/>
  <c r="I62" i="8"/>
  <c r="I21" i="7"/>
  <c r="K21" i="7"/>
  <c r="M21" i="7"/>
  <c r="O21" i="7"/>
  <c r="Q21" i="7"/>
  <c r="S21" i="7"/>
  <c r="K10" i="6"/>
  <c r="M10" i="6"/>
  <c r="O10" i="6"/>
  <c r="Q10" i="6"/>
  <c r="Q33" i="3"/>
  <c r="S33" i="3"/>
  <c r="W33" i="3"/>
  <c r="AA33" i="3"/>
  <c r="AG33" i="3"/>
  <c r="AI33" i="3"/>
  <c r="Y99" i="1"/>
  <c r="E99" i="1"/>
  <c r="G99" i="1"/>
  <c r="K99" i="1"/>
  <c r="O99" i="1"/>
  <c r="U99" i="1"/>
  <c r="W99" i="1"/>
  <c r="AK33" i="3" l="1"/>
  <c r="S10" i="6"/>
  <c r="G11" i="15"/>
  <c r="K13" i="11"/>
  <c r="K69" i="11"/>
  <c r="K85" i="11"/>
  <c r="K97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K102" i="11"/>
  <c r="K11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5" i="11"/>
  <c r="K79" i="11"/>
  <c r="K83" i="11"/>
  <c r="K91" i="11"/>
  <c r="K99" i="11"/>
  <c r="K15" i="11"/>
  <c r="K71" i="11"/>
  <c r="K87" i="11"/>
  <c r="K95" i="11"/>
  <c r="K103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2" i="11"/>
  <c r="K96" i="11"/>
  <c r="K8" i="11"/>
  <c r="K9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73" i="11"/>
  <c r="K77" i="11"/>
  <c r="K81" i="11"/>
  <c r="K89" i="11"/>
  <c r="K93" i="11"/>
  <c r="K101" i="11"/>
  <c r="K100" i="11"/>
  <c r="S104" i="11"/>
  <c r="Q114" i="9"/>
  <c r="I114" i="9"/>
  <c r="K104" i="11" l="1"/>
  <c r="U12" i="11"/>
  <c r="U72" i="11"/>
  <c r="U92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5" i="11"/>
  <c r="U89" i="11"/>
  <c r="U93" i="11"/>
  <c r="U97" i="11"/>
  <c r="U101" i="11"/>
  <c r="U10" i="11"/>
  <c r="U14" i="11"/>
  <c r="U18" i="11"/>
  <c r="U22" i="11"/>
  <c r="U26" i="11"/>
  <c r="U30" i="11"/>
  <c r="U34" i="11"/>
  <c r="U42" i="11"/>
  <c r="U46" i="11"/>
  <c r="U50" i="11"/>
  <c r="U54" i="11"/>
  <c r="U58" i="11"/>
  <c r="U62" i="11"/>
  <c r="U66" i="11"/>
  <c r="U70" i="11"/>
  <c r="U74" i="11"/>
  <c r="U78" i="11"/>
  <c r="U86" i="11"/>
  <c r="U90" i="11"/>
  <c r="U98" i="11"/>
  <c r="U38" i="11"/>
  <c r="U82" i="11"/>
  <c r="U94" i="11"/>
  <c r="U102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6" i="11"/>
  <c r="U80" i="11"/>
  <c r="U84" i="11"/>
  <c r="U88" i="11"/>
  <c r="U96" i="11"/>
  <c r="U8" i="11"/>
  <c r="U100" i="11"/>
  <c r="U104" i="11" l="1"/>
</calcChain>
</file>

<file path=xl/sharedStrings.xml><?xml version="1.0" encoding="utf-8"?>
<sst xmlns="http://schemas.openxmlformats.org/spreadsheetml/2006/main" count="1056" uniqueCount="283">
  <si>
    <t>صندوق سرمایه‌گذاری مشترک پیشرو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</si>
  <si>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</si>
  <si>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</si>
  <si>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</si>
  <si>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</si>
  <si>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</si>
  <si>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</si>
  <si>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</si>
  <si>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</si>
  <si>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</si>
  <si>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</si>
  <si>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</si>
  <si>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</si>
  <si>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</si>
  <si>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</si>
  <si>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</si>
  <si>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</si>
  <si>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بیمه اتکایی امین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</si>
  <si>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</si>
  <si>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</si>
  <si>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</si>
  <si>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</si>
  <si>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</si>
  <si>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</si>
  <si>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</si>
  <si>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</si>
  <si>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</si>
  <si>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</si>
  <si>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</si>
  <si>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</si>
  <si>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</si>
  <si>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</si>
  <si>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</si>
  <si>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</si>
  <si>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</si>
  <si>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</si>
  <si>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</si>
  <si>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</si>
  <si>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</si>
  <si>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</si>
  <si>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</si>
  <si>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</si>
  <si>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</si>
  <si>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</si>
  <si>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</si>
  <si>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</si>
  <si>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</si>
  <si>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پخش هجرت</t>
  </si>
  <si>
    <t>ح . توسعه‌معادن‌وفلزات‌</t>
  </si>
  <si>
    <t>ح . سرمایه گذاری صبا تامین</t>
  </si>
  <si>
    <t>ح . سرمایه‌گذاری‌ سپه‌</t>
  </si>
  <si>
    <t>ح . سیمان‌ارومیه‌</t>
  </si>
  <si>
    <t>ح . واسپاری ملت</t>
  </si>
  <si>
    <t>ح . کارخانجات‌داروپخش</t>
  </si>
  <si>
    <t>ح. پالایش نفت تبریز</t>
  </si>
  <si>
    <t>حفاری شمال</t>
  </si>
  <si>
    <t>حمل و نقل گهرترابر سیرجان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</si>
  <si>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</si>
  <si>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</si>
  <si>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</si>
  <si>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</si>
  <si>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</si>
  <si>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</si>
  <si>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</si>
  <si>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</si>
  <si>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</si>
  <si>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</si>
  <si>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</si>
  <si>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</si>
  <si>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</si>
  <si>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</si>
  <si>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</si>
  <si>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</si>
  <si>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</si>
  <si>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</si>
  <si>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</si>
  <si>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</si>
  <si>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</si>
  <si>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</si>
  <si>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</si>
  <si>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</si>
  <si>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</si>
  <si>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</si>
  <si>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</si>
  <si>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</si>
  <si>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</si>
  <si>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</si>
  <si>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</si>
  <si>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</si>
  <si>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</si>
  <si>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</si>
  <si>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</si>
  <si>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</si>
  <si>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</si>
  <si>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</si>
  <si>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</si>
  <si>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</si>
  <si>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</si>
  <si>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</si>
  <si>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</si>
  <si>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کالسیمین‌</t>
  </si>
  <si>
    <t>کویر تایر</t>
  </si>
  <si>
    <t>بانک سینا</t>
  </si>
  <si>
    <t>بانک‌اقتصادنوین‌</t>
  </si>
  <si>
    <t>پالایش نفت اصفهان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</si>
  <si>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</si>
  <si>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</si>
  <si>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</si>
  <si>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</si>
  <si>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</si>
  <si>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</si>
  <si>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</si>
  <si>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</si>
  <si>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</si>
  <si>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</si>
  <si>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</si>
  <si>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</si>
  <si>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</si>
  <si>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</si>
  <si>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</si>
  <si>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</si>
  <si>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</si>
  <si>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</si>
  <si>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</si>
  <si>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اسنادخزانه-م15بودجه98-010406</t>
  </si>
  <si>
    <t>1398/07/13</t>
  </si>
  <si>
    <t>1401/04/06</t>
  </si>
  <si>
    <t>اسنادخزانه-م17بودجه98-010512</t>
  </si>
  <si>
    <t>1398/11/07</t>
  </si>
  <si>
    <t>1401/05/12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</si>
  <si>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</si>
  <si>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</si>
  <si>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</si>
  <si>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</si>
  <si>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</si>
  <si>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</si>
  <si>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</si>
  <si>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</si>
  <si>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</si>
  <si>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مرابحه عام دولت104-ش.خ020303</t>
  </si>
  <si>
    <t>1401/03/03</t>
  </si>
  <si>
    <t>1402/03/03</t>
  </si>
  <si>
    <t>مرابحه عام دولت3-ش.خ 0104</t>
  </si>
  <si>
    <t>1399/04/03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</si>
  <si>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</si>
  <si>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</si>
  <si>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</si>
  <si>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</si>
  <si>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</si>
  <si>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</si>
  <si>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</si>
  <si>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</si>
  <si>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</si>
  <si>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</si>
  <si>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</si>
  <si>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</si>
  <si>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</si>
  <si>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</si>
  <si>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</si>
  <si>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</si>
  <si>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</si>
  <si>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اسنادخزانه-م4بودجه00-030522</t>
  </si>
  <si>
    <t>1400/03/11</t>
  </si>
  <si>
    <t>1403/05/22</t>
  </si>
  <si>
    <t>اسنادخزانه-م1بودجه00-030821</t>
  </si>
  <si>
    <t>1400/02/22</t>
  </si>
  <si>
    <t>1403/08/21</t>
  </si>
  <si>
    <t>اسنادخزانه-م5بودجه00-030626</t>
  </si>
  <si>
    <t>1403/10/24</t>
  </si>
  <si>
    <t>اسنادخزانه-م3بودجه00-030418</t>
  </si>
  <si>
    <t>1403/04/18</t>
  </si>
  <si>
    <t>اسنادخزانه-م2بودجه00-031024</t>
  </si>
  <si>
    <t>اسنادخزانه-م7بودجه00-030912</t>
  </si>
  <si>
    <t>1400/04/14</t>
  </si>
  <si>
    <t>1403/09/12</t>
  </si>
  <si>
    <t>اسناد خزانه-م10بودجه00-031115</t>
  </si>
  <si>
    <t>1400/06/07</t>
  </si>
  <si>
    <t>1403/11/15</t>
  </si>
  <si>
    <t>اسنادخزانه-م8بودجه00-030919</t>
  </si>
  <si>
    <t>1400/06/16</t>
  </si>
  <si>
    <t>1403/09/19</t>
  </si>
  <si>
    <t>اسناد خزانه-م9بودجه00-031101</t>
  </si>
  <si>
    <t>1400/06/01</t>
  </si>
  <si>
    <t>1403/11/01</t>
  </si>
  <si>
    <t>مرابحه عام دولت107-ش.خ030724</t>
  </si>
  <si>
    <t>1401/03/24</t>
  </si>
  <si>
    <t>1403/07/24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</si>
  <si>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</si>
  <si>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</si>
  <si>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</si>
  <si>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</si>
  <si>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</si>
  <si>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</si>
  <si>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</si>
  <si>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</si>
  <si>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</si>
  <si>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</si>
  <si>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</si>
  <si>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</si>
  <si>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</si>
  <si>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</si>
  <si>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</si>
  <si>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</si>
  <si>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</si>
  <si>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</si>
  <si>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</si>
  <si>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</si>
  <si>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</si>
  <si>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</si>
  <si>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</si>
  <si>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</si>
  <si>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</si>
  <si>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0103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</si>
  <si>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</si>
  <si>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</si>
  <si>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</si>
  <si>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</si>
  <si>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</si>
  <si>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</si>
  <si>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</si>
  <si>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</si>
  <si>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</si>
  <si>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1401/03/28</t>
  </si>
  <si>
    <t>1401/04/21</t>
  </si>
  <si>
    <t>1401/04/25</t>
  </si>
  <si>
    <t>1401/04/29</t>
  </si>
  <si>
    <t>1401/04/30</t>
  </si>
  <si>
    <t>1401/04/22</t>
  </si>
  <si>
    <t>1401/04/02</t>
  </si>
  <si>
    <t>1401/02/29</t>
  </si>
  <si>
    <t>1401/04/16</t>
  </si>
  <si>
    <t>1401/03/08</t>
  </si>
  <si>
    <t>1401/02/28</t>
  </si>
  <si>
    <t>فرآورده‌های‌نسوزآذر</t>
  </si>
  <si>
    <t>1401/02/25</t>
  </si>
  <si>
    <t>1401/02/10</t>
  </si>
  <si>
    <t>1401/04/18</t>
  </si>
  <si>
    <t>1401/04/26</t>
  </si>
  <si>
    <t>1401/04/20</t>
  </si>
  <si>
    <t>1401/04/15</t>
  </si>
  <si>
    <t>1401/04/14</t>
  </si>
  <si>
    <t>1401/03/22</t>
  </si>
  <si>
    <t>1401/01/31</t>
  </si>
  <si>
    <t>1401/03/02</t>
  </si>
  <si>
    <t>1401/02/31</t>
  </si>
  <si>
    <t>1401/02/19</t>
  </si>
  <si>
    <t>1401/03/09</t>
  </si>
  <si>
    <t>1401/02/26</t>
  </si>
  <si>
    <t>شیرپاستوریزه پگاه گیلان</t>
  </si>
  <si>
    <t>1401/02/21</t>
  </si>
  <si>
    <t>1401/03/29</t>
  </si>
  <si>
    <t>1401/04/11</t>
  </si>
  <si>
    <t>1401/03/18</t>
  </si>
  <si>
    <t>1401/04/01</t>
  </si>
  <si>
    <t>بهای فروش</t>
  </si>
  <si>
    <t>ارزش دفتری</t>
  </si>
  <si>
    <t>سود و زیان ناشی از تغییر قیمت</t>
  </si>
  <si>
    <t>سود و زیان ناشی از فروش</t>
  </si>
  <si>
    <t>کشتیرانی جمهوری اسلامی ایران</t>
  </si>
  <si>
    <t>فولاد خراسان</t>
  </si>
  <si>
    <t>صندوق سکه طلای مفید</t>
  </si>
  <si>
    <t>بانک‌ کارآفرین‌</t>
  </si>
  <si>
    <t>اسنادخزانه-م14بودجه98-010318</t>
  </si>
  <si>
    <t>اسنادخزانه-م13بودجه98-010219</t>
  </si>
  <si>
    <t>اسنادخزانه-م18بودجه99-010323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</si>
  <si>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</si>
  <si>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</si>
  <si>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</si>
  <si>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</si>
  <si>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</si>
  <si>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</si>
  <si>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</si>
  <si>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</si>
  <si>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</si>
  <si>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</si>
  <si>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</si>
  <si>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</si>
  <si>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</si>
  <si>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</si>
  <si>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</si>
  <si>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</si>
  <si>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>از ابتدای سال مالی تا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</si>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</sst>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37" fontId="2" fillId="0" borderId="0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2" fillId="0" borderId="0" xfId="1" applyNumberFormat="1" applyFont="1"/>
    <xf numFmtId="164" fontId="2" fillId="0" borderId="0" xfId="0" applyNumberFormat="1" applyFont="1"/>
    <xf numFmtId="3" fontId="2" fillId="0" borderId="0" xfId="0" applyNumberFormat="1" applyFont="1" applyFill="1"/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12</xdr:col>
          <xdr:colOff>495300</xdr:colOff>
          <xdr:row>32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FD5D-C7FA-4CB1-9F20-81116A9F6CE7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12</xdr:col>
                <xdr:colOff>495300</xdr:colOff>
                <xdr:row>32</xdr:row>
                <xdr:rowOff>19050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workbookViewId="0">
      <selection activeCell="G111" sqref="G111"/>
    </sheetView>
  </sheetViews>
  <sheetFormatPr defaultRowHeight="24"/>
  <cols>
    <col min="1" max="1" width="33.140625" style="1" bestFit="1" customWidth="1"/>
    <col min="2" max="2" width="1" style="1" customWidth="1"/>
    <col min="3" max="3" width="19.140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32.7109375" style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9.7109375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>
      <c r="A6" s="23" t="s">
        <v>3</v>
      </c>
      <c r="C6" s="24" t="s">
        <v>205</v>
      </c>
      <c r="D6" s="24" t="s">
        <v>205</v>
      </c>
      <c r="E6" s="24" t="s">
        <v>205</v>
      </c>
      <c r="F6" s="24" t="s">
        <v>205</v>
      </c>
      <c r="G6" s="24" t="s">
        <v>205</v>
      </c>
      <c r="H6" s="24" t="s">
        <v>205</v>
      </c>
      <c r="I6" s="24" t="s">
        <v>205</v>
      </c>
      <c r="J6" s="24" t="s">
        <v>205</v>
      </c>
      <c r="K6" s="24" t="s">
        <v>205</v>
      </c>
      <c r="M6" s="24" t="s">
        <v>206</v>
      </c>
      <c r="N6" s="24" t="s">
        <v>206</v>
      </c>
      <c r="O6" s="24" t="s">
        <v>206</v>
      </c>
      <c r="P6" s="24" t="s">
        <v>206</v>
      </c>
      <c r="Q6" s="24" t="s">
        <v>206</v>
      </c>
      <c r="R6" s="24" t="s">
        <v>206</v>
      </c>
      <c r="S6" s="24" t="s">
        <v>206</v>
      </c>
      <c r="T6" s="24" t="s">
        <v>206</v>
      </c>
      <c r="U6" s="24" t="s">
        <v>206</v>
      </c>
    </row>
    <row r="7" spans="1:21" ht="24.75">
      <c r="A7" s="24" t="s">
        <v>3</v>
      </c>
      <c r="C7" s="24" t="s">
        <v>265</v>
      </c>
      <c r="E7" s="24" t="s">
        <v>266</v>
      </c>
      <c r="G7" s="24" t="s">
        <v>267</v>
      </c>
      <c r="I7" s="24" t="s">
        <v>193</v>
      </c>
      <c r="K7" s="24" t="s">
        <v>268</v>
      </c>
      <c r="M7" s="24" t="s">
        <v>265</v>
      </c>
      <c r="O7" s="24" t="s">
        <v>266</v>
      </c>
      <c r="Q7" s="24" t="s">
        <v>267</v>
      </c>
      <c r="S7" s="24" t="s">
        <v>193</v>
      </c>
      <c r="T7" s="12"/>
      <c r="U7" s="24" t="s">
        <v>268</v>
      </c>
    </row>
    <row r="8" spans="1:21">
      <c r="A8" s="1" t="s">
        <v>39</v>
      </c>
      <c r="C8" s="6">
        <v>5248760331</v>
      </c>
      <c r="D8" s="6"/>
      <c r="E8" s="6">
        <v>4579125638</v>
      </c>
      <c r="F8" s="6"/>
      <c r="G8" s="6">
        <v>2799407733</v>
      </c>
      <c r="H8" s="6"/>
      <c r="I8" s="6">
        <f>C8+E8+G8</f>
        <v>12627293702</v>
      </c>
      <c r="J8" s="6"/>
      <c r="K8" s="8">
        <f>I8/$I$104</f>
        <v>-8.0135665824309279E-3</v>
      </c>
      <c r="L8" s="6"/>
      <c r="M8" s="6">
        <v>5248760331</v>
      </c>
      <c r="N8" s="6"/>
      <c r="O8" s="6">
        <v>11502152559</v>
      </c>
      <c r="P8" s="6"/>
      <c r="Q8" s="6">
        <v>3248311681</v>
      </c>
      <c r="R8" s="6"/>
      <c r="S8" s="6">
        <f>M8+O8+Q8</f>
        <v>19999224571</v>
      </c>
      <c r="T8" s="6"/>
      <c r="U8" s="8">
        <f>S8/$S$104</f>
        <v>-1.6326344448605801E-2</v>
      </c>
    </row>
    <row r="9" spans="1:21">
      <c r="A9" s="1" t="s">
        <v>68</v>
      </c>
      <c r="C9" s="6">
        <v>0</v>
      </c>
      <c r="D9" s="6"/>
      <c r="E9" s="6">
        <v>0</v>
      </c>
      <c r="F9" s="6"/>
      <c r="G9" s="6">
        <v>-2979016237</v>
      </c>
      <c r="H9" s="6"/>
      <c r="I9" s="6">
        <f t="shared" ref="I9:I72" si="0">C9+E9+G9</f>
        <v>-2979016237</v>
      </c>
      <c r="J9" s="6"/>
      <c r="K9" s="8">
        <f t="shared" ref="K9:K72" si="1">I9/$I$104</f>
        <v>1.8905511765803964E-3</v>
      </c>
      <c r="L9" s="6"/>
      <c r="M9" s="6">
        <v>1933121504</v>
      </c>
      <c r="N9" s="6"/>
      <c r="O9" s="6">
        <v>0</v>
      </c>
      <c r="P9" s="6"/>
      <c r="Q9" s="6">
        <v>-2979016237</v>
      </c>
      <c r="R9" s="6"/>
      <c r="S9" s="6">
        <f t="shared" ref="S9:S72" si="2">M9+O9+Q9</f>
        <v>-1045894733</v>
      </c>
      <c r="T9" s="6"/>
      <c r="U9" s="8">
        <f t="shared" ref="U9:U72" si="3">S9/$S$104</f>
        <v>8.5381498704210912E-4</v>
      </c>
    </row>
    <row r="10" spans="1:21">
      <c r="A10" s="1" t="s">
        <v>51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8">
        <f t="shared" si="1"/>
        <v>0</v>
      </c>
      <c r="L10" s="6"/>
      <c r="M10" s="6">
        <v>0</v>
      </c>
      <c r="N10" s="6"/>
      <c r="O10" s="6">
        <v>0</v>
      </c>
      <c r="P10" s="6"/>
      <c r="Q10" s="6">
        <v>0</v>
      </c>
      <c r="R10" s="6"/>
      <c r="S10" s="6">
        <f t="shared" si="2"/>
        <v>0</v>
      </c>
      <c r="T10" s="6"/>
      <c r="U10" s="8">
        <f t="shared" si="3"/>
        <v>0</v>
      </c>
    </row>
    <row r="11" spans="1:21">
      <c r="A11" s="1" t="s">
        <v>56</v>
      </c>
      <c r="C11" s="6">
        <v>1650419605</v>
      </c>
      <c r="D11" s="6"/>
      <c r="E11" s="6">
        <v>-15641231208</v>
      </c>
      <c r="F11" s="6"/>
      <c r="G11" s="6">
        <v>1387129861</v>
      </c>
      <c r="H11" s="6"/>
      <c r="I11" s="6">
        <f t="shared" si="0"/>
        <v>-12603681742</v>
      </c>
      <c r="J11" s="6"/>
      <c r="K11" s="8">
        <f t="shared" si="1"/>
        <v>7.998581897820975E-3</v>
      </c>
      <c r="L11" s="6"/>
      <c r="M11" s="6">
        <v>1650419605</v>
      </c>
      <c r="N11" s="6"/>
      <c r="O11" s="6">
        <v>16823533144</v>
      </c>
      <c r="P11" s="6"/>
      <c r="Q11" s="6">
        <v>7696519463</v>
      </c>
      <c r="R11" s="6"/>
      <c r="S11" s="6">
        <f t="shared" si="2"/>
        <v>26170472212</v>
      </c>
      <c r="T11" s="6"/>
      <c r="U11" s="8">
        <f t="shared" si="3"/>
        <v>-2.1364235508177721E-2</v>
      </c>
    </row>
    <row r="12" spans="1:21">
      <c r="A12" s="1" t="s">
        <v>38</v>
      </c>
      <c r="C12" s="6">
        <v>15630382775</v>
      </c>
      <c r="D12" s="6"/>
      <c r="E12" s="6">
        <v>-20966502598</v>
      </c>
      <c r="F12" s="6"/>
      <c r="G12" s="6">
        <v>77535906</v>
      </c>
      <c r="H12" s="6"/>
      <c r="I12" s="6">
        <f t="shared" si="0"/>
        <v>-5258583917</v>
      </c>
      <c r="J12" s="6"/>
      <c r="K12" s="8">
        <f t="shared" si="1"/>
        <v>3.3372164568806614E-3</v>
      </c>
      <c r="L12" s="6"/>
      <c r="M12" s="6">
        <v>15630382775</v>
      </c>
      <c r="N12" s="6"/>
      <c r="O12" s="6">
        <v>-26334372595</v>
      </c>
      <c r="P12" s="6"/>
      <c r="Q12" s="6">
        <v>77524872</v>
      </c>
      <c r="R12" s="6"/>
      <c r="S12" s="6">
        <f t="shared" si="2"/>
        <v>-10626464948</v>
      </c>
      <c r="T12" s="6"/>
      <c r="U12" s="8">
        <f t="shared" si="3"/>
        <v>8.674902689160064E-3</v>
      </c>
    </row>
    <row r="13" spans="1:21">
      <c r="A13" s="1" t="s">
        <v>65</v>
      </c>
      <c r="C13" s="6">
        <v>0</v>
      </c>
      <c r="D13" s="6"/>
      <c r="E13" s="6">
        <v>0</v>
      </c>
      <c r="F13" s="6"/>
      <c r="G13" s="6">
        <v>11311391440</v>
      </c>
      <c r="H13" s="6"/>
      <c r="I13" s="6">
        <f t="shared" si="0"/>
        <v>11311391440</v>
      </c>
      <c r="J13" s="6"/>
      <c r="K13" s="8">
        <f t="shared" si="1"/>
        <v>-7.1784652027237087E-3</v>
      </c>
      <c r="L13" s="6"/>
      <c r="M13" s="6">
        <v>1678562874</v>
      </c>
      <c r="N13" s="6"/>
      <c r="O13" s="6">
        <v>0</v>
      </c>
      <c r="P13" s="6"/>
      <c r="Q13" s="6">
        <v>11393005348</v>
      </c>
      <c r="R13" s="6"/>
      <c r="S13" s="6">
        <f t="shared" si="2"/>
        <v>13071568222</v>
      </c>
      <c r="T13" s="6"/>
      <c r="U13" s="8">
        <f t="shared" si="3"/>
        <v>-1.0670959992382881E-2</v>
      </c>
    </row>
    <row r="14" spans="1:21">
      <c r="A14" s="1" t="s">
        <v>83</v>
      </c>
      <c r="C14" s="6">
        <v>0</v>
      </c>
      <c r="D14" s="6"/>
      <c r="E14" s="6">
        <v>-42890939070</v>
      </c>
      <c r="F14" s="6"/>
      <c r="G14" s="6">
        <v>-35578660166</v>
      </c>
      <c r="H14" s="6"/>
      <c r="I14" s="6">
        <f t="shared" si="0"/>
        <v>-78469599236</v>
      </c>
      <c r="J14" s="6"/>
      <c r="K14" s="8">
        <f t="shared" si="1"/>
        <v>4.9798584955283005E-2</v>
      </c>
      <c r="L14" s="6"/>
      <c r="M14" s="6">
        <v>55148996321</v>
      </c>
      <c r="N14" s="6"/>
      <c r="O14" s="6">
        <v>-288556841551</v>
      </c>
      <c r="P14" s="6"/>
      <c r="Q14" s="6">
        <v>-35994361769</v>
      </c>
      <c r="R14" s="6"/>
      <c r="S14" s="6">
        <f t="shared" si="2"/>
        <v>-269402206999</v>
      </c>
      <c r="T14" s="6"/>
      <c r="U14" s="8">
        <f t="shared" si="3"/>
        <v>0.21992618819122287</v>
      </c>
    </row>
    <row r="15" spans="1:21">
      <c r="A15" s="1" t="s">
        <v>100</v>
      </c>
      <c r="C15" s="6">
        <v>3492822967</v>
      </c>
      <c r="D15" s="6"/>
      <c r="E15" s="6">
        <v>-10631292940</v>
      </c>
      <c r="F15" s="6"/>
      <c r="G15" s="6">
        <v>-547849349</v>
      </c>
      <c r="H15" s="6"/>
      <c r="I15" s="6">
        <f t="shared" si="0"/>
        <v>-7686319322</v>
      </c>
      <c r="J15" s="6"/>
      <c r="K15" s="8">
        <f t="shared" si="1"/>
        <v>4.8779123313585802E-3</v>
      </c>
      <c r="L15" s="6"/>
      <c r="M15" s="6">
        <v>3492822967</v>
      </c>
      <c r="N15" s="6"/>
      <c r="O15" s="6">
        <v>-11451456010</v>
      </c>
      <c r="P15" s="6"/>
      <c r="Q15" s="6">
        <v>-547849349</v>
      </c>
      <c r="R15" s="6"/>
      <c r="S15" s="6">
        <f t="shared" si="2"/>
        <v>-8506482392</v>
      </c>
      <c r="T15" s="6"/>
      <c r="U15" s="8">
        <f t="shared" si="3"/>
        <v>6.9442573178149945E-3</v>
      </c>
    </row>
    <row r="16" spans="1:21">
      <c r="A16" s="1" t="s">
        <v>19</v>
      </c>
      <c r="C16" s="6">
        <v>41864343360</v>
      </c>
      <c r="D16" s="6"/>
      <c r="E16" s="6">
        <v>-60621563182</v>
      </c>
      <c r="F16" s="6"/>
      <c r="G16" s="6">
        <v>419946938</v>
      </c>
      <c r="H16" s="6"/>
      <c r="I16" s="6">
        <f t="shared" si="0"/>
        <v>-18337272884</v>
      </c>
      <c r="J16" s="6"/>
      <c r="K16" s="8">
        <f t="shared" si="1"/>
        <v>1.1637248698259444E-2</v>
      </c>
      <c r="L16" s="6"/>
      <c r="M16" s="6">
        <v>41864343360</v>
      </c>
      <c r="N16" s="6"/>
      <c r="O16" s="6">
        <v>27561220679</v>
      </c>
      <c r="P16" s="6"/>
      <c r="Q16" s="6">
        <v>2203036348</v>
      </c>
      <c r="R16" s="6"/>
      <c r="S16" s="6">
        <f t="shared" si="2"/>
        <v>71628600387</v>
      </c>
      <c r="T16" s="6"/>
      <c r="U16" s="8">
        <f t="shared" si="3"/>
        <v>-5.8473927233431075E-2</v>
      </c>
    </row>
    <row r="17" spans="1:21">
      <c r="A17" s="1" t="s">
        <v>95</v>
      </c>
      <c r="C17" s="6">
        <v>128710399834</v>
      </c>
      <c r="D17" s="6"/>
      <c r="E17" s="6">
        <v>-216777542265</v>
      </c>
      <c r="F17" s="6"/>
      <c r="G17" s="6">
        <v>-518659022</v>
      </c>
      <c r="H17" s="6"/>
      <c r="I17" s="6">
        <f t="shared" si="0"/>
        <v>-88585801453</v>
      </c>
      <c r="J17" s="6"/>
      <c r="K17" s="8">
        <f t="shared" si="1"/>
        <v>5.6218556006912612E-2</v>
      </c>
      <c r="L17" s="6"/>
      <c r="M17" s="6">
        <v>128710399834</v>
      </c>
      <c r="N17" s="6"/>
      <c r="O17" s="6">
        <v>-114724304594</v>
      </c>
      <c r="P17" s="6"/>
      <c r="Q17" s="6">
        <v>-518659022</v>
      </c>
      <c r="R17" s="6"/>
      <c r="S17" s="6">
        <f t="shared" si="2"/>
        <v>13467436218</v>
      </c>
      <c r="T17" s="6"/>
      <c r="U17" s="8">
        <f t="shared" si="3"/>
        <v>-1.0994126384956279E-2</v>
      </c>
    </row>
    <row r="18" spans="1:21">
      <c r="A18" s="1" t="s">
        <v>64</v>
      </c>
      <c r="C18" s="6">
        <v>13140943762</v>
      </c>
      <c r="D18" s="6"/>
      <c r="E18" s="6">
        <v>-19553992230</v>
      </c>
      <c r="F18" s="6"/>
      <c r="G18" s="6">
        <v>-98228080</v>
      </c>
      <c r="H18" s="6"/>
      <c r="I18" s="6">
        <f t="shared" si="0"/>
        <v>-6511276548</v>
      </c>
      <c r="J18" s="6"/>
      <c r="K18" s="8">
        <f t="shared" si="1"/>
        <v>4.1322035731024926E-3</v>
      </c>
      <c r="L18" s="6"/>
      <c r="M18" s="6">
        <v>13140943762</v>
      </c>
      <c r="N18" s="6"/>
      <c r="O18" s="6">
        <v>-41911008861</v>
      </c>
      <c r="P18" s="6"/>
      <c r="Q18" s="6">
        <v>-98232779</v>
      </c>
      <c r="R18" s="6"/>
      <c r="S18" s="6">
        <f t="shared" si="2"/>
        <v>-28868297878</v>
      </c>
      <c r="T18" s="6"/>
      <c r="U18" s="8">
        <f t="shared" si="3"/>
        <v>2.3566602451407809E-2</v>
      </c>
    </row>
    <row r="19" spans="1:21">
      <c r="A19" s="1" t="s">
        <v>54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8">
        <f t="shared" si="1"/>
        <v>0</v>
      </c>
      <c r="L19" s="6"/>
      <c r="M19" s="6">
        <v>0</v>
      </c>
      <c r="N19" s="6"/>
      <c r="O19" s="6">
        <v>0</v>
      </c>
      <c r="P19" s="6"/>
      <c r="Q19" s="6">
        <v>0</v>
      </c>
      <c r="R19" s="6"/>
      <c r="S19" s="6">
        <f t="shared" si="2"/>
        <v>0</v>
      </c>
      <c r="T19" s="6"/>
      <c r="U19" s="8">
        <f t="shared" si="3"/>
        <v>0</v>
      </c>
    </row>
    <row r="20" spans="1:21">
      <c r="A20" s="1" t="s">
        <v>90</v>
      </c>
      <c r="C20" s="6">
        <v>286173884187</v>
      </c>
      <c r="D20" s="6"/>
      <c r="E20" s="6">
        <v>-220790334389</v>
      </c>
      <c r="F20" s="6"/>
      <c r="G20" s="6">
        <v>2051811066</v>
      </c>
      <c r="H20" s="6"/>
      <c r="I20" s="6">
        <f t="shared" si="0"/>
        <v>67435360864</v>
      </c>
      <c r="J20" s="6"/>
      <c r="K20" s="8">
        <f t="shared" si="1"/>
        <v>-4.2796007366830216E-2</v>
      </c>
      <c r="L20" s="6"/>
      <c r="M20" s="6">
        <v>286173884187</v>
      </c>
      <c r="N20" s="6"/>
      <c r="O20" s="6">
        <v>158805045042</v>
      </c>
      <c r="P20" s="6"/>
      <c r="Q20" s="6">
        <v>2694506558</v>
      </c>
      <c r="R20" s="6"/>
      <c r="S20" s="6">
        <f t="shared" si="2"/>
        <v>447673435787</v>
      </c>
      <c r="T20" s="6"/>
      <c r="U20" s="8">
        <f t="shared" si="3"/>
        <v>-0.36545770498260449</v>
      </c>
    </row>
    <row r="21" spans="1:21">
      <c r="A21" s="1" t="s">
        <v>80</v>
      </c>
      <c r="C21" s="6">
        <v>83633447795</v>
      </c>
      <c r="D21" s="6"/>
      <c r="E21" s="6">
        <v>-92110274135</v>
      </c>
      <c r="F21" s="6"/>
      <c r="G21" s="6">
        <v>1180635663</v>
      </c>
      <c r="H21" s="6"/>
      <c r="I21" s="6">
        <f t="shared" si="0"/>
        <v>-7296190677</v>
      </c>
      <c r="J21" s="6"/>
      <c r="K21" s="8">
        <f t="shared" si="1"/>
        <v>4.6303278571077052E-3</v>
      </c>
      <c r="L21" s="6"/>
      <c r="M21" s="6">
        <v>83633447795</v>
      </c>
      <c r="N21" s="6"/>
      <c r="O21" s="6">
        <v>99753569597</v>
      </c>
      <c r="P21" s="6"/>
      <c r="Q21" s="6">
        <v>1180635663</v>
      </c>
      <c r="R21" s="6"/>
      <c r="S21" s="6">
        <f t="shared" si="2"/>
        <v>184567653055</v>
      </c>
      <c r="T21" s="6"/>
      <c r="U21" s="8">
        <f t="shared" si="3"/>
        <v>-0.15067159564857213</v>
      </c>
    </row>
    <row r="22" spans="1:21">
      <c r="A22" s="1" t="s">
        <v>101</v>
      </c>
      <c r="C22" s="6">
        <v>0</v>
      </c>
      <c r="D22" s="6"/>
      <c r="E22" s="6">
        <v>-13230453823</v>
      </c>
      <c r="F22" s="6"/>
      <c r="G22" s="6">
        <v>-820522921</v>
      </c>
      <c r="H22" s="6"/>
      <c r="I22" s="6">
        <f t="shared" si="0"/>
        <v>-14050976744</v>
      </c>
      <c r="J22" s="6"/>
      <c r="K22" s="8">
        <f t="shared" si="1"/>
        <v>8.9170680862834754E-3</v>
      </c>
      <c r="L22" s="6"/>
      <c r="M22" s="6">
        <v>0</v>
      </c>
      <c r="N22" s="6"/>
      <c r="O22" s="6">
        <v>-14054322383</v>
      </c>
      <c r="P22" s="6"/>
      <c r="Q22" s="6">
        <v>-820522921</v>
      </c>
      <c r="R22" s="6"/>
      <c r="S22" s="6">
        <f t="shared" si="2"/>
        <v>-14874845304</v>
      </c>
      <c r="T22" s="6"/>
      <c r="U22" s="8">
        <f t="shared" si="3"/>
        <v>1.2143063206809492E-2</v>
      </c>
    </row>
    <row r="23" spans="1:21">
      <c r="A23" s="1" t="s">
        <v>99</v>
      </c>
      <c r="C23" s="6">
        <v>0</v>
      </c>
      <c r="D23" s="6"/>
      <c r="E23" s="6">
        <v>0</v>
      </c>
      <c r="F23" s="6"/>
      <c r="G23" s="6">
        <v>-21833770359</v>
      </c>
      <c r="H23" s="6"/>
      <c r="I23" s="6">
        <f t="shared" si="0"/>
        <v>-21833770359</v>
      </c>
      <c r="J23" s="6"/>
      <c r="K23" s="8">
        <f t="shared" si="1"/>
        <v>1.3856205189053367E-2</v>
      </c>
      <c r="L23" s="6"/>
      <c r="M23" s="6">
        <v>5213789345</v>
      </c>
      <c r="N23" s="6"/>
      <c r="O23" s="6">
        <v>0</v>
      </c>
      <c r="P23" s="6"/>
      <c r="Q23" s="6">
        <v>-21833770359</v>
      </c>
      <c r="R23" s="6"/>
      <c r="S23" s="6">
        <f t="shared" si="2"/>
        <v>-16619981014</v>
      </c>
      <c r="T23" s="6"/>
      <c r="U23" s="8">
        <f t="shared" si="3"/>
        <v>1.3567702777702495E-2</v>
      </c>
    </row>
    <row r="24" spans="1:21">
      <c r="A24" s="1" t="s">
        <v>76</v>
      </c>
      <c r="C24" s="6">
        <v>0</v>
      </c>
      <c r="D24" s="6"/>
      <c r="E24" s="6">
        <v>-4509656486</v>
      </c>
      <c r="F24" s="6"/>
      <c r="G24" s="6">
        <v>-156013092</v>
      </c>
      <c r="H24" s="6"/>
      <c r="I24" s="6">
        <f t="shared" si="0"/>
        <v>-4665669578</v>
      </c>
      <c r="J24" s="6"/>
      <c r="K24" s="8">
        <f t="shared" si="1"/>
        <v>2.9609395882669244E-3</v>
      </c>
      <c r="L24" s="6"/>
      <c r="M24" s="6">
        <v>1721104678</v>
      </c>
      <c r="N24" s="6"/>
      <c r="O24" s="6">
        <v>-3516128879</v>
      </c>
      <c r="P24" s="6"/>
      <c r="Q24" s="6">
        <v>-156013092</v>
      </c>
      <c r="R24" s="6"/>
      <c r="S24" s="6">
        <f t="shared" si="2"/>
        <v>-1951037293</v>
      </c>
      <c r="T24" s="6"/>
      <c r="U24" s="8">
        <f t="shared" si="3"/>
        <v>1.5927270962186467E-3</v>
      </c>
    </row>
    <row r="25" spans="1:21">
      <c r="A25" s="1" t="s">
        <v>49</v>
      </c>
      <c r="C25" s="6">
        <v>0</v>
      </c>
      <c r="D25" s="6"/>
      <c r="E25" s="6">
        <v>0</v>
      </c>
      <c r="F25" s="6"/>
      <c r="G25" s="6">
        <v>16184391849</v>
      </c>
      <c r="H25" s="6"/>
      <c r="I25" s="6">
        <f t="shared" si="0"/>
        <v>16184391849</v>
      </c>
      <c r="J25" s="6"/>
      <c r="K25" s="8">
        <f t="shared" si="1"/>
        <v>-1.0270981632237787E-2</v>
      </c>
      <c r="L25" s="6"/>
      <c r="M25" s="6">
        <v>0</v>
      </c>
      <c r="N25" s="6"/>
      <c r="O25" s="6">
        <v>0</v>
      </c>
      <c r="P25" s="6"/>
      <c r="Q25" s="6">
        <v>16184391849</v>
      </c>
      <c r="R25" s="6"/>
      <c r="S25" s="6">
        <f t="shared" si="2"/>
        <v>16184391849</v>
      </c>
      <c r="T25" s="6"/>
      <c r="U25" s="8">
        <f t="shared" si="3"/>
        <v>-1.3212110053563443E-2</v>
      </c>
    </row>
    <row r="26" spans="1:21">
      <c r="A26" s="1" t="s">
        <v>61</v>
      </c>
      <c r="C26" s="6">
        <v>0</v>
      </c>
      <c r="D26" s="6"/>
      <c r="E26" s="6">
        <v>-22260343268</v>
      </c>
      <c r="F26" s="6"/>
      <c r="G26" s="6">
        <v>469565731</v>
      </c>
      <c r="H26" s="6"/>
      <c r="I26" s="6">
        <f t="shared" si="0"/>
        <v>-21790777537</v>
      </c>
      <c r="J26" s="6"/>
      <c r="K26" s="8">
        <f t="shared" si="1"/>
        <v>1.3828920970455598E-2</v>
      </c>
      <c r="L26" s="6"/>
      <c r="M26" s="6">
        <v>0</v>
      </c>
      <c r="N26" s="6"/>
      <c r="O26" s="6">
        <v>49410661731</v>
      </c>
      <c r="P26" s="6"/>
      <c r="Q26" s="6">
        <v>469565731</v>
      </c>
      <c r="R26" s="6"/>
      <c r="S26" s="6">
        <f t="shared" si="2"/>
        <v>49880227462</v>
      </c>
      <c r="T26" s="6"/>
      <c r="U26" s="8">
        <f t="shared" si="3"/>
        <v>-4.0719667496523275E-2</v>
      </c>
    </row>
    <row r="27" spans="1:21">
      <c r="A27" s="1" t="s">
        <v>87</v>
      </c>
      <c r="C27" s="6">
        <v>0</v>
      </c>
      <c r="D27" s="6"/>
      <c r="E27" s="6">
        <v>-3020508066</v>
      </c>
      <c r="F27" s="6"/>
      <c r="G27" s="6">
        <v>-6499581221</v>
      </c>
      <c r="H27" s="6"/>
      <c r="I27" s="6">
        <f t="shared" si="0"/>
        <v>-9520089287</v>
      </c>
      <c r="J27" s="6"/>
      <c r="K27" s="8">
        <f t="shared" si="1"/>
        <v>6.0416642847214794E-3</v>
      </c>
      <c r="L27" s="6"/>
      <c r="M27" s="6">
        <v>42173865728</v>
      </c>
      <c r="N27" s="6"/>
      <c r="O27" s="6">
        <v>-62492638134</v>
      </c>
      <c r="P27" s="6"/>
      <c r="Q27" s="6">
        <v>-6826933613</v>
      </c>
      <c r="R27" s="6"/>
      <c r="S27" s="6">
        <f t="shared" si="2"/>
        <v>-27145706019</v>
      </c>
      <c r="T27" s="6"/>
      <c r="U27" s="8">
        <f t="shared" si="3"/>
        <v>2.2160366527882103E-2</v>
      </c>
    </row>
    <row r="28" spans="1:21">
      <c r="A28" s="1" t="s">
        <v>66</v>
      </c>
      <c r="C28" s="6">
        <v>0</v>
      </c>
      <c r="D28" s="6"/>
      <c r="E28" s="6">
        <v>-9086240510</v>
      </c>
      <c r="F28" s="6"/>
      <c r="G28" s="6">
        <v>-760053618</v>
      </c>
      <c r="H28" s="6"/>
      <c r="I28" s="6">
        <f t="shared" si="0"/>
        <v>-9846294128</v>
      </c>
      <c r="J28" s="6"/>
      <c r="K28" s="8">
        <f t="shared" si="1"/>
        <v>6.2486812651256617E-3</v>
      </c>
      <c r="L28" s="6"/>
      <c r="M28" s="6">
        <v>0</v>
      </c>
      <c r="N28" s="6"/>
      <c r="O28" s="6">
        <v>-41562600323</v>
      </c>
      <c r="P28" s="6"/>
      <c r="Q28" s="6">
        <v>-760053618</v>
      </c>
      <c r="R28" s="6"/>
      <c r="S28" s="6">
        <f t="shared" si="2"/>
        <v>-42322653941</v>
      </c>
      <c r="T28" s="6"/>
      <c r="U28" s="8">
        <f t="shared" si="3"/>
        <v>3.4550050866565159E-2</v>
      </c>
    </row>
    <row r="29" spans="1:21">
      <c r="A29" s="1" t="s">
        <v>46</v>
      </c>
      <c r="C29" s="6">
        <v>0</v>
      </c>
      <c r="D29" s="6"/>
      <c r="E29" s="6">
        <v>9224013715</v>
      </c>
      <c r="F29" s="6"/>
      <c r="G29" s="6">
        <v>-95868464</v>
      </c>
      <c r="H29" s="6"/>
      <c r="I29" s="6">
        <f t="shared" si="0"/>
        <v>9128145251</v>
      </c>
      <c r="J29" s="6"/>
      <c r="K29" s="8">
        <f t="shared" si="1"/>
        <v>-5.7929277222247008E-3</v>
      </c>
      <c r="L29" s="6"/>
      <c r="M29" s="6">
        <v>2891468682</v>
      </c>
      <c r="N29" s="6"/>
      <c r="O29" s="6">
        <v>-4613028055</v>
      </c>
      <c r="P29" s="6"/>
      <c r="Q29" s="6">
        <v>-29267098</v>
      </c>
      <c r="R29" s="6"/>
      <c r="S29" s="6">
        <f t="shared" si="2"/>
        <v>-1750826471</v>
      </c>
      <c r="T29" s="6"/>
      <c r="U29" s="8">
        <f t="shared" si="3"/>
        <v>1.4292852172244821E-3</v>
      </c>
    </row>
    <row r="30" spans="1:21">
      <c r="A30" s="1" t="s">
        <v>37</v>
      </c>
      <c r="C30" s="6">
        <v>0</v>
      </c>
      <c r="D30" s="6"/>
      <c r="E30" s="6">
        <v>2534827816</v>
      </c>
      <c r="F30" s="6"/>
      <c r="G30" s="6">
        <v>-299454956</v>
      </c>
      <c r="H30" s="6"/>
      <c r="I30" s="6">
        <f t="shared" si="0"/>
        <v>2235372860</v>
      </c>
      <c r="J30" s="6"/>
      <c r="K30" s="8">
        <f t="shared" si="1"/>
        <v>-1.4186182465473034E-3</v>
      </c>
      <c r="L30" s="6"/>
      <c r="M30" s="6">
        <v>7197284798</v>
      </c>
      <c r="N30" s="6"/>
      <c r="O30" s="6">
        <v>-2350928270</v>
      </c>
      <c r="P30" s="6"/>
      <c r="Q30" s="6">
        <v>-299454956</v>
      </c>
      <c r="R30" s="6"/>
      <c r="S30" s="6">
        <f t="shared" si="2"/>
        <v>4546901572</v>
      </c>
      <c r="T30" s="6"/>
      <c r="U30" s="8">
        <f t="shared" si="3"/>
        <v>-3.7118579760348843E-3</v>
      </c>
    </row>
    <row r="31" spans="1:21">
      <c r="A31" s="1" t="s">
        <v>45</v>
      </c>
      <c r="C31" s="6">
        <v>19598077469</v>
      </c>
      <c r="D31" s="6"/>
      <c r="E31" s="6">
        <v>-28698678211</v>
      </c>
      <c r="F31" s="6"/>
      <c r="G31" s="6">
        <v>-1552278693</v>
      </c>
      <c r="H31" s="6"/>
      <c r="I31" s="6">
        <f t="shared" si="0"/>
        <v>-10652879435</v>
      </c>
      <c r="J31" s="6"/>
      <c r="K31" s="8">
        <f t="shared" si="1"/>
        <v>6.7605585695263062E-3</v>
      </c>
      <c r="L31" s="6"/>
      <c r="M31" s="6">
        <v>19598077469</v>
      </c>
      <c r="N31" s="6"/>
      <c r="O31" s="6">
        <v>-66450399426</v>
      </c>
      <c r="P31" s="6"/>
      <c r="Q31" s="6">
        <v>-1552278693</v>
      </c>
      <c r="R31" s="6"/>
      <c r="S31" s="6">
        <f t="shared" si="2"/>
        <v>-48404600650</v>
      </c>
      <c r="T31" s="6"/>
      <c r="U31" s="8">
        <f t="shared" si="3"/>
        <v>3.9515041210899965E-2</v>
      </c>
    </row>
    <row r="32" spans="1:21">
      <c r="A32" s="1" t="s">
        <v>93</v>
      </c>
      <c r="C32" s="6">
        <v>72789612359</v>
      </c>
      <c r="D32" s="6"/>
      <c r="E32" s="6">
        <v>-79124618025</v>
      </c>
      <c r="F32" s="6"/>
      <c r="G32" s="6">
        <v>-15618262050</v>
      </c>
      <c r="H32" s="6"/>
      <c r="I32" s="6">
        <f t="shared" si="0"/>
        <v>-21953267716</v>
      </c>
      <c r="J32" s="6"/>
      <c r="K32" s="8">
        <f t="shared" si="1"/>
        <v>1.3932040918334958E-2</v>
      </c>
      <c r="L32" s="6"/>
      <c r="M32" s="6">
        <v>72789612359</v>
      </c>
      <c r="N32" s="6"/>
      <c r="O32" s="6">
        <v>-86493087503</v>
      </c>
      <c r="P32" s="6"/>
      <c r="Q32" s="6">
        <v>-15618262050</v>
      </c>
      <c r="R32" s="6"/>
      <c r="S32" s="6">
        <f t="shared" si="2"/>
        <v>-29321737194</v>
      </c>
      <c r="T32" s="6"/>
      <c r="U32" s="8">
        <f t="shared" si="3"/>
        <v>2.3936767126206803E-2</v>
      </c>
    </row>
    <row r="33" spans="1:21">
      <c r="A33" s="1" t="s">
        <v>16</v>
      </c>
      <c r="C33" s="6">
        <v>17700666</v>
      </c>
      <c r="D33" s="6"/>
      <c r="E33" s="6">
        <v>21214411339</v>
      </c>
      <c r="F33" s="6"/>
      <c r="G33" s="6">
        <v>-34021844101</v>
      </c>
      <c r="H33" s="6"/>
      <c r="I33" s="6">
        <f t="shared" si="0"/>
        <v>-12789732096</v>
      </c>
      <c r="J33" s="6"/>
      <c r="K33" s="8">
        <f t="shared" si="1"/>
        <v>8.1166536663763948E-3</v>
      </c>
      <c r="L33" s="6"/>
      <c r="M33" s="6">
        <v>17700666</v>
      </c>
      <c r="N33" s="6"/>
      <c r="O33" s="6">
        <v>-5787944983</v>
      </c>
      <c r="P33" s="6"/>
      <c r="Q33" s="6">
        <v>-34021844101</v>
      </c>
      <c r="R33" s="6"/>
      <c r="S33" s="6">
        <f t="shared" si="2"/>
        <v>-39792088418</v>
      </c>
      <c r="T33" s="6"/>
      <c r="U33" s="8">
        <f t="shared" si="3"/>
        <v>3.2484226552647849E-2</v>
      </c>
    </row>
    <row r="34" spans="1:21">
      <c r="A34" s="1" t="s">
        <v>15</v>
      </c>
      <c r="C34" s="6">
        <v>0</v>
      </c>
      <c r="D34" s="6"/>
      <c r="E34" s="6">
        <v>-18633296141</v>
      </c>
      <c r="F34" s="6"/>
      <c r="G34" s="6">
        <v>-37795077318</v>
      </c>
      <c r="H34" s="6"/>
      <c r="I34" s="6">
        <f t="shared" si="0"/>
        <v>-56428373459</v>
      </c>
      <c r="J34" s="6"/>
      <c r="K34" s="8">
        <f t="shared" si="1"/>
        <v>3.5810723859250472E-2</v>
      </c>
      <c r="L34" s="6"/>
      <c r="M34" s="6">
        <v>4303507177</v>
      </c>
      <c r="N34" s="6"/>
      <c r="O34" s="6">
        <v>-115375358517</v>
      </c>
      <c r="P34" s="6"/>
      <c r="Q34" s="6">
        <v>-37795077318</v>
      </c>
      <c r="R34" s="6"/>
      <c r="S34" s="6">
        <f t="shared" si="2"/>
        <v>-148866928658</v>
      </c>
      <c r="T34" s="6"/>
      <c r="U34" s="8">
        <f t="shared" si="3"/>
        <v>0.12152734950538169</v>
      </c>
    </row>
    <row r="35" spans="1:21">
      <c r="A35" s="1" t="s">
        <v>32</v>
      </c>
      <c r="C35" s="6">
        <v>34201783338</v>
      </c>
      <c r="D35" s="6"/>
      <c r="E35" s="6">
        <v>-105200782299</v>
      </c>
      <c r="F35" s="6"/>
      <c r="G35" s="6">
        <v>-33640871</v>
      </c>
      <c r="H35" s="6"/>
      <c r="I35" s="6">
        <f t="shared" si="0"/>
        <v>-71032639832</v>
      </c>
      <c r="J35" s="6"/>
      <c r="K35" s="8">
        <f t="shared" si="1"/>
        <v>4.5078922075710438E-2</v>
      </c>
      <c r="L35" s="6"/>
      <c r="M35" s="6">
        <v>34201783338</v>
      </c>
      <c r="N35" s="6"/>
      <c r="O35" s="6">
        <v>-81736018594</v>
      </c>
      <c r="P35" s="6"/>
      <c r="Q35" s="6">
        <v>-33640871</v>
      </c>
      <c r="R35" s="6"/>
      <c r="S35" s="6">
        <f t="shared" si="2"/>
        <v>-47567876127</v>
      </c>
      <c r="T35" s="6"/>
      <c r="U35" s="8">
        <f t="shared" si="3"/>
        <v>3.8831982089152714E-2</v>
      </c>
    </row>
    <row r="36" spans="1:21">
      <c r="A36" s="1" t="s">
        <v>34</v>
      </c>
      <c r="C36" s="6">
        <v>0</v>
      </c>
      <c r="D36" s="6"/>
      <c r="E36" s="6">
        <v>-34725350042</v>
      </c>
      <c r="F36" s="6"/>
      <c r="G36" s="6">
        <v>-1122319080</v>
      </c>
      <c r="H36" s="6"/>
      <c r="I36" s="6">
        <f t="shared" si="0"/>
        <v>-35847669122</v>
      </c>
      <c r="J36" s="6"/>
      <c r="K36" s="8">
        <f t="shared" si="1"/>
        <v>2.2749742748804577E-2</v>
      </c>
      <c r="L36" s="6"/>
      <c r="M36" s="6">
        <v>95849721000</v>
      </c>
      <c r="N36" s="6"/>
      <c r="O36" s="6">
        <v>-98646341099</v>
      </c>
      <c r="P36" s="6"/>
      <c r="Q36" s="6">
        <v>-5145038962</v>
      </c>
      <c r="R36" s="6"/>
      <c r="S36" s="6">
        <f t="shared" si="2"/>
        <v>-7941659061</v>
      </c>
      <c r="T36" s="6"/>
      <c r="U36" s="8">
        <f t="shared" si="3"/>
        <v>6.4831644278493215E-3</v>
      </c>
    </row>
    <row r="37" spans="1:21">
      <c r="A37" s="1" t="s">
        <v>28</v>
      </c>
      <c r="C37" s="6">
        <v>12440236686</v>
      </c>
      <c r="D37" s="6"/>
      <c r="E37" s="6">
        <v>44212986373</v>
      </c>
      <c r="F37" s="6"/>
      <c r="G37" s="6">
        <v>-78023634061</v>
      </c>
      <c r="H37" s="6"/>
      <c r="I37" s="6">
        <f t="shared" si="0"/>
        <v>-21370411002</v>
      </c>
      <c r="J37" s="6"/>
      <c r="K37" s="8">
        <f t="shared" si="1"/>
        <v>1.3562146846344211E-2</v>
      </c>
      <c r="L37" s="6"/>
      <c r="M37" s="6">
        <v>12440236686</v>
      </c>
      <c r="N37" s="6"/>
      <c r="O37" s="6">
        <v>-50364316572</v>
      </c>
      <c r="P37" s="6"/>
      <c r="Q37" s="6">
        <v>-103337239190</v>
      </c>
      <c r="R37" s="6"/>
      <c r="S37" s="6">
        <f t="shared" si="2"/>
        <v>-141261319076</v>
      </c>
      <c r="T37" s="6"/>
      <c r="U37" s="8">
        <f t="shared" si="3"/>
        <v>0.11531851869114078</v>
      </c>
    </row>
    <row r="38" spans="1:21">
      <c r="A38" s="1" t="s">
        <v>77</v>
      </c>
      <c r="C38" s="6">
        <v>0</v>
      </c>
      <c r="D38" s="6"/>
      <c r="E38" s="6">
        <v>-26511986080</v>
      </c>
      <c r="F38" s="6"/>
      <c r="G38" s="6">
        <v>1028847895</v>
      </c>
      <c r="H38" s="6"/>
      <c r="I38" s="6">
        <f t="shared" si="0"/>
        <v>-25483138185</v>
      </c>
      <c r="J38" s="6"/>
      <c r="K38" s="8">
        <f t="shared" si="1"/>
        <v>1.617217666699565E-2</v>
      </c>
      <c r="L38" s="6"/>
      <c r="M38" s="6">
        <v>0</v>
      </c>
      <c r="N38" s="6"/>
      <c r="O38" s="6">
        <v>12909927723</v>
      </c>
      <c r="P38" s="6"/>
      <c r="Q38" s="6">
        <v>1028847895</v>
      </c>
      <c r="R38" s="6"/>
      <c r="S38" s="6">
        <f t="shared" si="2"/>
        <v>13938775618</v>
      </c>
      <c r="T38" s="6"/>
      <c r="U38" s="8">
        <f t="shared" si="3"/>
        <v>-1.1378903773163505E-2</v>
      </c>
    </row>
    <row r="39" spans="1:21">
      <c r="A39" s="1" t="s">
        <v>30</v>
      </c>
      <c r="C39" s="6">
        <v>39277281983</v>
      </c>
      <c r="D39" s="6"/>
      <c r="E39" s="6">
        <v>-47045343337</v>
      </c>
      <c r="F39" s="6"/>
      <c r="G39" s="6">
        <v>-5257253436</v>
      </c>
      <c r="H39" s="6"/>
      <c r="I39" s="6">
        <f t="shared" si="0"/>
        <v>-13025314790</v>
      </c>
      <c r="J39" s="6"/>
      <c r="K39" s="8">
        <f t="shared" si="1"/>
        <v>8.2661597797677733E-3</v>
      </c>
      <c r="L39" s="6"/>
      <c r="M39" s="6">
        <v>39277281983</v>
      </c>
      <c r="N39" s="6"/>
      <c r="O39" s="6">
        <v>-76235537200</v>
      </c>
      <c r="P39" s="6"/>
      <c r="Q39" s="6">
        <v>-12038072448</v>
      </c>
      <c r="R39" s="6"/>
      <c r="S39" s="6">
        <f t="shared" si="2"/>
        <v>-48996327665</v>
      </c>
      <c r="T39" s="6"/>
      <c r="U39" s="8">
        <f t="shared" si="3"/>
        <v>3.9998096892990963E-2</v>
      </c>
    </row>
    <row r="40" spans="1:21">
      <c r="A40" s="1" t="s">
        <v>31</v>
      </c>
      <c r="C40" s="6">
        <v>7383015364</v>
      </c>
      <c r="D40" s="6"/>
      <c r="E40" s="6">
        <v>-4120235182</v>
      </c>
      <c r="F40" s="6"/>
      <c r="G40" s="6">
        <v>-5711841312</v>
      </c>
      <c r="H40" s="6"/>
      <c r="I40" s="6">
        <f t="shared" si="0"/>
        <v>-2449061130</v>
      </c>
      <c r="J40" s="6"/>
      <c r="K40" s="8">
        <f t="shared" si="1"/>
        <v>1.5542296625752883E-3</v>
      </c>
      <c r="L40" s="6"/>
      <c r="M40" s="6">
        <v>7383015364</v>
      </c>
      <c r="N40" s="6"/>
      <c r="O40" s="6">
        <v>-18321094325</v>
      </c>
      <c r="P40" s="6"/>
      <c r="Q40" s="6">
        <v>-6050750377</v>
      </c>
      <c r="R40" s="6"/>
      <c r="S40" s="6">
        <f t="shared" si="2"/>
        <v>-16988829338</v>
      </c>
      <c r="T40" s="6"/>
      <c r="U40" s="8">
        <f t="shared" si="3"/>
        <v>1.3868811691477438E-2</v>
      </c>
    </row>
    <row r="41" spans="1:21">
      <c r="A41" s="1" t="s">
        <v>26</v>
      </c>
      <c r="C41" s="6">
        <v>0</v>
      </c>
      <c r="D41" s="6"/>
      <c r="E41" s="6">
        <v>-30464802814</v>
      </c>
      <c r="F41" s="6"/>
      <c r="G41" s="6">
        <v>-2645791320</v>
      </c>
      <c r="H41" s="6"/>
      <c r="I41" s="6">
        <f t="shared" si="0"/>
        <v>-33110594134</v>
      </c>
      <c r="J41" s="6"/>
      <c r="K41" s="8">
        <f t="shared" si="1"/>
        <v>2.1012732968635268E-2</v>
      </c>
      <c r="L41" s="6"/>
      <c r="M41" s="6">
        <v>29830868750</v>
      </c>
      <c r="N41" s="6"/>
      <c r="O41" s="6">
        <v>-79808018949</v>
      </c>
      <c r="P41" s="6"/>
      <c r="Q41" s="6">
        <v>-2645791320</v>
      </c>
      <c r="R41" s="6"/>
      <c r="S41" s="6">
        <f t="shared" si="2"/>
        <v>-52622941519</v>
      </c>
      <c r="T41" s="6"/>
      <c r="U41" s="8">
        <f t="shared" si="3"/>
        <v>4.2958679027177635E-2</v>
      </c>
    </row>
    <row r="42" spans="1:21">
      <c r="A42" s="1" t="s">
        <v>22</v>
      </c>
      <c r="C42" s="6">
        <v>10440898345</v>
      </c>
      <c r="D42" s="6"/>
      <c r="E42" s="6">
        <v>-12912709509</v>
      </c>
      <c r="F42" s="6"/>
      <c r="G42" s="6">
        <v>-1779397685</v>
      </c>
      <c r="H42" s="6"/>
      <c r="I42" s="6">
        <f t="shared" si="0"/>
        <v>-4251208849</v>
      </c>
      <c r="J42" s="6"/>
      <c r="K42" s="8">
        <f t="shared" si="1"/>
        <v>2.6979134224054055E-3</v>
      </c>
      <c r="L42" s="6"/>
      <c r="M42" s="6">
        <v>10440898345</v>
      </c>
      <c r="N42" s="6"/>
      <c r="O42" s="6">
        <v>-31163467509</v>
      </c>
      <c r="P42" s="6"/>
      <c r="Q42" s="6">
        <v>-1779397685</v>
      </c>
      <c r="R42" s="6"/>
      <c r="S42" s="6">
        <f t="shared" si="2"/>
        <v>-22501966849</v>
      </c>
      <c r="T42" s="6"/>
      <c r="U42" s="8">
        <f t="shared" si="3"/>
        <v>1.8369455287811365E-2</v>
      </c>
    </row>
    <row r="43" spans="1:21">
      <c r="A43" s="1" t="s">
        <v>258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8">
        <f t="shared" si="1"/>
        <v>0</v>
      </c>
      <c r="L43" s="6"/>
      <c r="M43" s="6">
        <v>0</v>
      </c>
      <c r="N43" s="6"/>
      <c r="O43" s="6">
        <v>0</v>
      </c>
      <c r="P43" s="6"/>
      <c r="Q43" s="6">
        <v>16311064391</v>
      </c>
      <c r="R43" s="6"/>
      <c r="S43" s="6">
        <f t="shared" si="2"/>
        <v>16311064391</v>
      </c>
      <c r="T43" s="6"/>
      <c r="U43" s="8">
        <f t="shared" si="3"/>
        <v>-1.3315519040523433E-2</v>
      </c>
    </row>
    <row r="44" spans="1:21">
      <c r="A44" s="1" t="s">
        <v>82</v>
      </c>
      <c r="C44" s="6">
        <v>62998051948</v>
      </c>
      <c r="D44" s="6"/>
      <c r="E44" s="6">
        <v>-279631235250</v>
      </c>
      <c r="F44" s="6"/>
      <c r="G44" s="6">
        <v>0</v>
      </c>
      <c r="H44" s="6"/>
      <c r="I44" s="6">
        <f t="shared" si="0"/>
        <v>-216633183302</v>
      </c>
      <c r="J44" s="6"/>
      <c r="K44" s="8">
        <f t="shared" si="1"/>
        <v>0.13748032470960742</v>
      </c>
      <c r="L44" s="6"/>
      <c r="M44" s="6">
        <v>62998051948</v>
      </c>
      <c r="N44" s="6"/>
      <c r="O44" s="6">
        <v>-336878574750</v>
      </c>
      <c r="P44" s="6"/>
      <c r="Q44" s="6">
        <v>-6092</v>
      </c>
      <c r="R44" s="6"/>
      <c r="S44" s="6">
        <f t="shared" si="2"/>
        <v>-273880528894</v>
      </c>
      <c r="T44" s="6"/>
      <c r="U44" s="8">
        <f t="shared" si="3"/>
        <v>0.22358206122519655</v>
      </c>
    </row>
    <row r="45" spans="1:21">
      <c r="A45" s="1" t="s">
        <v>259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8">
        <f t="shared" si="1"/>
        <v>0</v>
      </c>
      <c r="L45" s="6"/>
      <c r="M45" s="6">
        <v>0</v>
      </c>
      <c r="N45" s="6"/>
      <c r="O45" s="6">
        <v>0</v>
      </c>
      <c r="P45" s="6"/>
      <c r="Q45" s="6">
        <v>-70399203</v>
      </c>
      <c r="R45" s="6"/>
      <c r="S45" s="6">
        <f t="shared" si="2"/>
        <v>-70399203</v>
      </c>
      <c r="T45" s="6"/>
      <c r="U45" s="8">
        <f t="shared" si="3"/>
        <v>5.7470310061519175E-5</v>
      </c>
    </row>
    <row r="46" spans="1:21">
      <c r="A46" s="1" t="s">
        <v>248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8">
        <f t="shared" si="1"/>
        <v>0</v>
      </c>
      <c r="L46" s="6"/>
      <c r="M46" s="6">
        <v>55714646</v>
      </c>
      <c r="N46" s="6"/>
      <c r="O46" s="6">
        <v>0</v>
      </c>
      <c r="P46" s="6"/>
      <c r="Q46" s="6">
        <v>357515038</v>
      </c>
      <c r="R46" s="6"/>
      <c r="S46" s="6">
        <f t="shared" si="2"/>
        <v>413229684</v>
      </c>
      <c r="T46" s="6"/>
      <c r="U46" s="8">
        <f t="shared" si="3"/>
        <v>-3.3733958701355737E-4</v>
      </c>
    </row>
    <row r="47" spans="1:21">
      <c r="A47" s="1" t="s">
        <v>260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0</v>
      </c>
      <c r="N47" s="6"/>
      <c r="O47" s="6">
        <v>0</v>
      </c>
      <c r="P47" s="6"/>
      <c r="Q47" s="6">
        <v>4438856474</v>
      </c>
      <c r="R47" s="6"/>
      <c r="S47" s="6">
        <f t="shared" si="2"/>
        <v>4438856474</v>
      </c>
      <c r="T47" s="6"/>
      <c r="U47" s="8">
        <f t="shared" si="3"/>
        <v>-3.6236554819997287E-3</v>
      </c>
    </row>
    <row r="48" spans="1:21">
      <c r="A48" s="1" t="s">
        <v>60</v>
      </c>
      <c r="C48" s="6">
        <v>0</v>
      </c>
      <c r="D48" s="6"/>
      <c r="E48" s="6">
        <v>-10002842079</v>
      </c>
      <c r="F48" s="6"/>
      <c r="G48" s="6">
        <v>0</v>
      </c>
      <c r="H48" s="6"/>
      <c r="I48" s="6">
        <f t="shared" si="0"/>
        <v>-10002842079</v>
      </c>
      <c r="J48" s="6"/>
      <c r="K48" s="8">
        <f t="shared" si="1"/>
        <v>6.3480301405290226E-3</v>
      </c>
      <c r="L48" s="6"/>
      <c r="M48" s="6">
        <v>0</v>
      </c>
      <c r="N48" s="6"/>
      <c r="O48" s="6">
        <v>-35213043113</v>
      </c>
      <c r="P48" s="6"/>
      <c r="Q48" s="6">
        <v>-9204</v>
      </c>
      <c r="R48" s="6"/>
      <c r="S48" s="6">
        <f t="shared" si="2"/>
        <v>-35213052317</v>
      </c>
      <c r="T48" s="6"/>
      <c r="U48" s="8">
        <f t="shared" si="3"/>
        <v>2.8746135590064652E-2</v>
      </c>
    </row>
    <row r="49" spans="1:21">
      <c r="A49" s="1" t="s">
        <v>233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19297508</v>
      </c>
      <c r="N49" s="6"/>
      <c r="O49" s="6">
        <v>0</v>
      </c>
      <c r="P49" s="6"/>
      <c r="Q49" s="6">
        <v>89591009</v>
      </c>
      <c r="R49" s="6"/>
      <c r="S49" s="6">
        <f t="shared" si="2"/>
        <v>108888517</v>
      </c>
      <c r="T49" s="6"/>
      <c r="U49" s="8">
        <f t="shared" si="3"/>
        <v>-8.8891018185660456E-5</v>
      </c>
    </row>
    <row r="50" spans="1:21">
      <c r="A50" s="1" t="s">
        <v>36</v>
      </c>
      <c r="C50" s="6">
        <v>11169043002</v>
      </c>
      <c r="D50" s="6"/>
      <c r="E50" s="6">
        <v>-12165697942</v>
      </c>
      <c r="F50" s="6"/>
      <c r="G50" s="6">
        <v>0</v>
      </c>
      <c r="H50" s="6"/>
      <c r="I50" s="6">
        <f t="shared" si="0"/>
        <v>-996654940</v>
      </c>
      <c r="J50" s="6"/>
      <c r="K50" s="8">
        <f t="shared" si="1"/>
        <v>6.3249979844324849E-4</v>
      </c>
      <c r="L50" s="6"/>
      <c r="M50" s="6">
        <v>11169043002</v>
      </c>
      <c r="N50" s="6"/>
      <c r="O50" s="6">
        <v>-11525398054</v>
      </c>
      <c r="P50" s="6"/>
      <c r="Q50" s="6">
        <v>573769523</v>
      </c>
      <c r="R50" s="6"/>
      <c r="S50" s="6">
        <f t="shared" si="2"/>
        <v>217414471</v>
      </c>
      <c r="T50" s="6"/>
      <c r="U50" s="8">
        <f t="shared" si="3"/>
        <v>-1.774860584747127E-4</v>
      </c>
    </row>
    <row r="51" spans="1:21">
      <c r="A51" s="1" t="s">
        <v>261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8">
        <f t="shared" si="1"/>
        <v>0</v>
      </c>
      <c r="L51" s="6"/>
      <c r="M51" s="6">
        <v>0</v>
      </c>
      <c r="N51" s="6"/>
      <c r="O51" s="6">
        <v>0</v>
      </c>
      <c r="P51" s="6"/>
      <c r="Q51" s="6">
        <v>1495814894</v>
      </c>
      <c r="R51" s="6"/>
      <c r="S51" s="6">
        <f t="shared" si="2"/>
        <v>1495814894</v>
      </c>
      <c r="T51" s="6"/>
      <c r="U51" s="8">
        <f t="shared" si="3"/>
        <v>-1.2211068036213199E-3</v>
      </c>
    </row>
    <row r="52" spans="1:21">
      <c r="A52" s="1" t="s">
        <v>86</v>
      </c>
      <c r="C52" s="6">
        <v>0</v>
      </c>
      <c r="D52" s="6"/>
      <c r="E52" s="6">
        <v>-11672319086</v>
      </c>
      <c r="F52" s="6"/>
      <c r="G52" s="6">
        <v>0</v>
      </c>
      <c r="H52" s="6"/>
      <c r="I52" s="6">
        <f t="shared" si="0"/>
        <v>-11672319086</v>
      </c>
      <c r="J52" s="6"/>
      <c r="K52" s="8">
        <f t="shared" si="1"/>
        <v>7.4075180616275096E-3</v>
      </c>
      <c r="L52" s="6"/>
      <c r="M52" s="6">
        <v>0</v>
      </c>
      <c r="N52" s="6"/>
      <c r="O52" s="6">
        <v>-39302886924</v>
      </c>
      <c r="P52" s="6"/>
      <c r="Q52" s="6">
        <v>-2458</v>
      </c>
      <c r="R52" s="6"/>
      <c r="S52" s="6">
        <f t="shared" si="2"/>
        <v>-39302889382</v>
      </c>
      <c r="T52" s="6"/>
      <c r="U52" s="8">
        <f t="shared" si="3"/>
        <v>3.2084869470711617E-2</v>
      </c>
    </row>
    <row r="53" spans="1:21">
      <c r="A53" s="1" t="s">
        <v>92</v>
      </c>
      <c r="C53" s="6">
        <v>0</v>
      </c>
      <c r="D53" s="6"/>
      <c r="E53" s="6">
        <v>-19815742754</v>
      </c>
      <c r="F53" s="6"/>
      <c r="G53" s="6">
        <v>0</v>
      </c>
      <c r="H53" s="6"/>
      <c r="I53" s="6">
        <f t="shared" si="0"/>
        <v>-19815742754</v>
      </c>
      <c r="J53" s="6"/>
      <c r="K53" s="8">
        <f t="shared" si="1"/>
        <v>1.2575519164043135E-2</v>
      </c>
      <c r="L53" s="6"/>
      <c r="M53" s="6">
        <v>0</v>
      </c>
      <c r="N53" s="6"/>
      <c r="O53" s="6">
        <v>-14686962277</v>
      </c>
      <c r="P53" s="6"/>
      <c r="Q53" s="6">
        <v>951305913</v>
      </c>
      <c r="R53" s="6"/>
      <c r="S53" s="6">
        <f t="shared" si="2"/>
        <v>-13735656364</v>
      </c>
      <c r="T53" s="6"/>
      <c r="U53" s="8">
        <f t="shared" si="3"/>
        <v>1.1213087598982607E-2</v>
      </c>
    </row>
    <row r="54" spans="1:21">
      <c r="A54" s="1" t="s">
        <v>24</v>
      </c>
      <c r="C54" s="6">
        <v>50192234280</v>
      </c>
      <c r="D54" s="6"/>
      <c r="E54" s="6">
        <v>-104222166792</v>
      </c>
      <c r="F54" s="6"/>
      <c r="G54" s="6">
        <v>0</v>
      </c>
      <c r="H54" s="6"/>
      <c r="I54" s="6">
        <f t="shared" si="0"/>
        <v>-54029932512</v>
      </c>
      <c r="J54" s="6"/>
      <c r="K54" s="8">
        <f t="shared" si="1"/>
        <v>3.4288618911317813E-2</v>
      </c>
      <c r="L54" s="6"/>
      <c r="M54" s="6">
        <v>50192234280</v>
      </c>
      <c r="N54" s="6"/>
      <c r="O54" s="6">
        <v>35849468718</v>
      </c>
      <c r="P54" s="6"/>
      <c r="Q54" s="6">
        <v>-6652</v>
      </c>
      <c r="R54" s="6"/>
      <c r="S54" s="6">
        <f t="shared" si="2"/>
        <v>86041696346</v>
      </c>
      <c r="T54" s="6"/>
      <c r="U54" s="8">
        <f t="shared" si="3"/>
        <v>-7.0240041882629001E-2</v>
      </c>
    </row>
    <row r="55" spans="1:21">
      <c r="A55" s="1" t="s">
        <v>23</v>
      </c>
      <c r="C55" s="6">
        <v>10264846416</v>
      </c>
      <c r="D55" s="6"/>
      <c r="E55" s="6">
        <v>2873910315</v>
      </c>
      <c r="F55" s="6"/>
      <c r="G55" s="6">
        <v>0</v>
      </c>
      <c r="H55" s="6"/>
      <c r="I55" s="6">
        <f t="shared" si="0"/>
        <v>13138756731</v>
      </c>
      <c r="J55" s="6"/>
      <c r="K55" s="8">
        <f t="shared" si="1"/>
        <v>-8.3381526049049366E-3</v>
      </c>
      <c r="L55" s="6"/>
      <c r="M55" s="6">
        <v>10264846416</v>
      </c>
      <c r="N55" s="6"/>
      <c r="O55" s="6">
        <v>15887317081</v>
      </c>
      <c r="P55" s="6"/>
      <c r="Q55" s="6">
        <v>2306215710</v>
      </c>
      <c r="R55" s="6"/>
      <c r="S55" s="6">
        <f t="shared" si="2"/>
        <v>28458379207</v>
      </c>
      <c r="T55" s="6"/>
      <c r="U55" s="8">
        <f t="shared" si="3"/>
        <v>-2.3231965806126815E-2</v>
      </c>
    </row>
    <row r="56" spans="1:21">
      <c r="A56" s="1" t="s">
        <v>91</v>
      </c>
      <c r="C56" s="6">
        <v>2691289530</v>
      </c>
      <c r="D56" s="6"/>
      <c r="E56" s="6">
        <v>-12706611713</v>
      </c>
      <c r="F56" s="6"/>
      <c r="G56" s="6">
        <v>0</v>
      </c>
      <c r="H56" s="6"/>
      <c r="I56" s="6">
        <f t="shared" si="0"/>
        <v>-10015322183</v>
      </c>
      <c r="J56" s="6"/>
      <c r="K56" s="8">
        <f t="shared" si="1"/>
        <v>6.3559502971928233E-3</v>
      </c>
      <c r="L56" s="6"/>
      <c r="M56" s="6">
        <v>2691289530</v>
      </c>
      <c r="N56" s="6"/>
      <c r="O56" s="6">
        <v>-67800627898</v>
      </c>
      <c r="P56" s="6"/>
      <c r="Q56" s="6">
        <v>0</v>
      </c>
      <c r="R56" s="6"/>
      <c r="S56" s="6">
        <f t="shared" si="2"/>
        <v>-65109338368</v>
      </c>
      <c r="T56" s="6"/>
      <c r="U56" s="8">
        <f t="shared" si="3"/>
        <v>5.3151935028431033E-2</v>
      </c>
    </row>
    <row r="57" spans="1:21">
      <c r="A57" s="1" t="s">
        <v>103</v>
      </c>
      <c r="C57" s="6">
        <v>1030668249</v>
      </c>
      <c r="D57" s="6"/>
      <c r="E57" s="6">
        <v>-2462194325</v>
      </c>
      <c r="F57" s="6"/>
      <c r="G57" s="6">
        <v>0</v>
      </c>
      <c r="H57" s="6"/>
      <c r="I57" s="6">
        <f t="shared" si="0"/>
        <v>-1431526076</v>
      </c>
      <c r="J57" s="6"/>
      <c r="K57" s="8">
        <f t="shared" si="1"/>
        <v>9.0847887086804022E-4</v>
      </c>
      <c r="L57" s="6"/>
      <c r="M57" s="6">
        <v>1030668249</v>
      </c>
      <c r="N57" s="6"/>
      <c r="O57" s="6">
        <v>-2462194325</v>
      </c>
      <c r="P57" s="6"/>
      <c r="Q57" s="6">
        <v>0</v>
      </c>
      <c r="R57" s="6"/>
      <c r="S57" s="6">
        <f t="shared" si="2"/>
        <v>-1431526076</v>
      </c>
      <c r="T57" s="6"/>
      <c r="U57" s="8">
        <f t="shared" si="3"/>
        <v>1.1686246994709567E-3</v>
      </c>
    </row>
    <row r="58" spans="1:21">
      <c r="A58" s="1" t="s">
        <v>62</v>
      </c>
      <c r="C58" s="6">
        <v>12501539425</v>
      </c>
      <c r="D58" s="6"/>
      <c r="E58" s="6">
        <v>-125480221179</v>
      </c>
      <c r="F58" s="6"/>
      <c r="G58" s="6">
        <v>0</v>
      </c>
      <c r="H58" s="6"/>
      <c r="I58" s="6">
        <f t="shared" si="0"/>
        <v>-112978681754</v>
      </c>
      <c r="J58" s="6"/>
      <c r="K58" s="8">
        <f t="shared" si="1"/>
        <v>7.1698830327163093E-2</v>
      </c>
      <c r="L58" s="6"/>
      <c r="M58" s="6">
        <v>12501539425</v>
      </c>
      <c r="N58" s="6"/>
      <c r="O58" s="6">
        <v>-98418820197</v>
      </c>
      <c r="P58" s="6"/>
      <c r="Q58" s="6">
        <v>0</v>
      </c>
      <c r="R58" s="6"/>
      <c r="S58" s="6">
        <f t="shared" si="2"/>
        <v>-85917280772</v>
      </c>
      <c r="T58" s="6"/>
      <c r="U58" s="8">
        <f t="shared" si="3"/>
        <v>7.0138475368953249E-2</v>
      </c>
    </row>
    <row r="59" spans="1:21">
      <c r="A59" s="1" t="s">
        <v>81</v>
      </c>
      <c r="C59" s="6">
        <v>1580960575</v>
      </c>
      <c r="D59" s="6"/>
      <c r="E59" s="6">
        <v>-2613361823</v>
      </c>
      <c r="F59" s="6"/>
      <c r="G59" s="6">
        <v>0</v>
      </c>
      <c r="H59" s="6"/>
      <c r="I59" s="6">
        <f t="shared" si="0"/>
        <v>-1032401248</v>
      </c>
      <c r="J59" s="6"/>
      <c r="K59" s="8">
        <f t="shared" si="1"/>
        <v>6.5518521512827519E-4</v>
      </c>
      <c r="L59" s="6"/>
      <c r="M59" s="6">
        <v>1580960575</v>
      </c>
      <c r="N59" s="6"/>
      <c r="O59" s="6">
        <v>-3539917379</v>
      </c>
      <c r="P59" s="6"/>
      <c r="Q59" s="6">
        <v>0</v>
      </c>
      <c r="R59" s="6"/>
      <c r="S59" s="6">
        <f t="shared" si="2"/>
        <v>-1958956804</v>
      </c>
      <c r="T59" s="6"/>
      <c r="U59" s="8">
        <f t="shared" si="3"/>
        <v>1.5991921801018494E-3</v>
      </c>
    </row>
    <row r="60" spans="1:21">
      <c r="A60" s="1" t="s">
        <v>94</v>
      </c>
      <c r="C60" s="6">
        <v>48126564601</v>
      </c>
      <c r="D60" s="6"/>
      <c r="E60" s="6">
        <v>-155267700265</v>
      </c>
      <c r="F60" s="6"/>
      <c r="G60" s="6">
        <v>0</v>
      </c>
      <c r="H60" s="6"/>
      <c r="I60" s="6">
        <f t="shared" si="0"/>
        <v>-107141135664</v>
      </c>
      <c r="J60" s="6"/>
      <c r="K60" s="8">
        <f t="shared" si="1"/>
        <v>6.7994191362218848E-2</v>
      </c>
      <c r="L60" s="6"/>
      <c r="M60" s="6">
        <v>48126564601</v>
      </c>
      <c r="N60" s="6"/>
      <c r="O60" s="6">
        <v>-175926799933</v>
      </c>
      <c r="P60" s="6"/>
      <c r="Q60" s="6">
        <v>0</v>
      </c>
      <c r="R60" s="6"/>
      <c r="S60" s="6">
        <f t="shared" si="2"/>
        <v>-127800235332</v>
      </c>
      <c r="T60" s="6"/>
      <c r="U60" s="8">
        <f t="shared" si="3"/>
        <v>0.10432957814117808</v>
      </c>
    </row>
    <row r="61" spans="1:21">
      <c r="A61" s="1" t="s">
        <v>97</v>
      </c>
      <c r="C61" s="6">
        <v>5325162216</v>
      </c>
      <c r="D61" s="6"/>
      <c r="E61" s="6">
        <v>-1800802317</v>
      </c>
      <c r="F61" s="6"/>
      <c r="G61" s="6">
        <v>0</v>
      </c>
      <c r="H61" s="6"/>
      <c r="I61" s="6">
        <f t="shared" si="0"/>
        <v>3524359899</v>
      </c>
      <c r="J61" s="6"/>
      <c r="K61" s="8">
        <f t="shared" si="1"/>
        <v>-2.2366386161282335E-3</v>
      </c>
      <c r="L61" s="6"/>
      <c r="M61" s="6">
        <v>5325162216</v>
      </c>
      <c r="N61" s="6"/>
      <c r="O61" s="6">
        <v>19008468920</v>
      </c>
      <c r="P61" s="6"/>
      <c r="Q61" s="6">
        <v>0</v>
      </c>
      <c r="R61" s="6"/>
      <c r="S61" s="6">
        <f t="shared" si="2"/>
        <v>24333631136</v>
      </c>
      <c r="T61" s="6"/>
      <c r="U61" s="8">
        <f t="shared" si="3"/>
        <v>-1.9864732365060398E-2</v>
      </c>
    </row>
    <row r="62" spans="1:21">
      <c r="A62" s="1" t="s">
        <v>73</v>
      </c>
      <c r="C62" s="6">
        <v>0</v>
      </c>
      <c r="D62" s="6"/>
      <c r="E62" s="6">
        <v>-7532852419</v>
      </c>
      <c r="F62" s="6"/>
      <c r="G62" s="6">
        <v>0</v>
      </c>
      <c r="H62" s="6"/>
      <c r="I62" s="6">
        <f t="shared" si="0"/>
        <v>-7532852419</v>
      </c>
      <c r="J62" s="6"/>
      <c r="K62" s="8">
        <f t="shared" si="1"/>
        <v>4.7805187587995467E-3</v>
      </c>
      <c r="L62" s="6"/>
      <c r="M62" s="6">
        <v>20297410078</v>
      </c>
      <c r="N62" s="6"/>
      <c r="O62" s="6">
        <v>4483582365</v>
      </c>
      <c r="P62" s="6"/>
      <c r="Q62" s="6">
        <v>0</v>
      </c>
      <c r="R62" s="6"/>
      <c r="S62" s="6">
        <f t="shared" si="2"/>
        <v>24780992443</v>
      </c>
      <c r="T62" s="6"/>
      <c r="U62" s="8">
        <f t="shared" si="3"/>
        <v>-2.0229935264059362E-2</v>
      </c>
    </row>
    <row r="63" spans="1:21">
      <c r="A63" s="1" t="s">
        <v>71</v>
      </c>
      <c r="C63" s="6">
        <v>0</v>
      </c>
      <c r="D63" s="6"/>
      <c r="E63" s="6">
        <v>3510822357</v>
      </c>
      <c r="F63" s="6"/>
      <c r="G63" s="6">
        <v>0</v>
      </c>
      <c r="H63" s="6"/>
      <c r="I63" s="6">
        <f t="shared" si="0"/>
        <v>3510822357</v>
      </c>
      <c r="J63" s="6"/>
      <c r="K63" s="8">
        <f t="shared" si="1"/>
        <v>-2.2280473853594209E-3</v>
      </c>
      <c r="L63" s="6"/>
      <c r="M63" s="6">
        <v>14584184814</v>
      </c>
      <c r="N63" s="6"/>
      <c r="O63" s="6">
        <v>1462973951</v>
      </c>
      <c r="P63" s="6"/>
      <c r="Q63" s="6">
        <v>0</v>
      </c>
      <c r="R63" s="6"/>
      <c r="S63" s="6">
        <f t="shared" si="2"/>
        <v>16047158765</v>
      </c>
      <c r="T63" s="6"/>
      <c r="U63" s="8">
        <f t="shared" si="3"/>
        <v>-1.3100079980038625E-2</v>
      </c>
    </row>
    <row r="64" spans="1:21">
      <c r="A64" s="1" t="s">
        <v>58</v>
      </c>
      <c r="C64" s="6">
        <v>28295949728</v>
      </c>
      <c r="D64" s="6"/>
      <c r="E64" s="6">
        <v>-60729169746</v>
      </c>
      <c r="F64" s="6"/>
      <c r="G64" s="6">
        <v>0</v>
      </c>
      <c r="H64" s="6"/>
      <c r="I64" s="6">
        <f t="shared" si="0"/>
        <v>-32433220018</v>
      </c>
      <c r="J64" s="6"/>
      <c r="K64" s="8">
        <f t="shared" si="1"/>
        <v>2.0582856012583986E-2</v>
      </c>
      <c r="L64" s="6"/>
      <c r="M64" s="6">
        <v>28295949728</v>
      </c>
      <c r="N64" s="6"/>
      <c r="O64" s="6">
        <v>-109217273474</v>
      </c>
      <c r="P64" s="6"/>
      <c r="Q64" s="6">
        <v>0</v>
      </c>
      <c r="R64" s="6"/>
      <c r="S64" s="6">
        <f t="shared" si="2"/>
        <v>-80921323746</v>
      </c>
      <c r="T64" s="6"/>
      <c r="U64" s="8">
        <f t="shared" si="3"/>
        <v>6.6060031478924475E-2</v>
      </c>
    </row>
    <row r="65" spans="1:21">
      <c r="A65" s="1" t="s">
        <v>104</v>
      </c>
      <c r="C65" s="6">
        <v>12651204576</v>
      </c>
      <c r="D65" s="6"/>
      <c r="E65" s="6">
        <v>-14947133073</v>
      </c>
      <c r="F65" s="6"/>
      <c r="G65" s="6">
        <v>0</v>
      </c>
      <c r="H65" s="6"/>
      <c r="I65" s="6">
        <f t="shared" si="0"/>
        <v>-2295928497</v>
      </c>
      <c r="J65" s="6"/>
      <c r="K65" s="8">
        <f t="shared" si="1"/>
        <v>1.4570482253292302E-3</v>
      </c>
      <c r="L65" s="6"/>
      <c r="M65" s="6">
        <v>12651204576</v>
      </c>
      <c r="N65" s="6"/>
      <c r="O65" s="6">
        <v>-14947133073</v>
      </c>
      <c r="P65" s="6"/>
      <c r="Q65" s="6">
        <v>0</v>
      </c>
      <c r="R65" s="6"/>
      <c r="S65" s="6">
        <f t="shared" si="2"/>
        <v>-2295928497</v>
      </c>
      <c r="T65" s="6"/>
      <c r="U65" s="8">
        <f t="shared" si="3"/>
        <v>1.8742786420702475E-3</v>
      </c>
    </row>
    <row r="66" spans="1:21">
      <c r="A66" s="1" t="s">
        <v>78</v>
      </c>
      <c r="C66" s="6">
        <v>6705741315</v>
      </c>
      <c r="D66" s="6"/>
      <c r="E66" s="6">
        <v>-13526220847</v>
      </c>
      <c r="F66" s="6"/>
      <c r="G66" s="6">
        <v>0</v>
      </c>
      <c r="H66" s="6"/>
      <c r="I66" s="6">
        <f t="shared" si="0"/>
        <v>-6820479532</v>
      </c>
      <c r="J66" s="6"/>
      <c r="K66" s="8">
        <f t="shared" si="1"/>
        <v>4.3284307899746138E-3</v>
      </c>
      <c r="L66" s="6"/>
      <c r="M66" s="6">
        <v>6705741315</v>
      </c>
      <c r="N66" s="6"/>
      <c r="O66" s="6">
        <v>-12026310243</v>
      </c>
      <c r="P66" s="6"/>
      <c r="Q66" s="6">
        <v>0</v>
      </c>
      <c r="R66" s="6"/>
      <c r="S66" s="6">
        <f t="shared" si="2"/>
        <v>-5320568928</v>
      </c>
      <c r="T66" s="6"/>
      <c r="U66" s="8">
        <f t="shared" si="3"/>
        <v>4.3434404505381221E-3</v>
      </c>
    </row>
    <row r="67" spans="1:21">
      <c r="A67" s="1" t="s">
        <v>18</v>
      </c>
      <c r="C67" s="6">
        <v>26733946413</v>
      </c>
      <c r="D67" s="6"/>
      <c r="E67" s="6">
        <v>-22300047828</v>
      </c>
      <c r="F67" s="6"/>
      <c r="G67" s="6">
        <v>0</v>
      </c>
      <c r="H67" s="6"/>
      <c r="I67" s="6">
        <f t="shared" si="0"/>
        <v>4433898585</v>
      </c>
      <c r="J67" s="6"/>
      <c r="K67" s="8">
        <f t="shared" si="1"/>
        <v>-2.8138524666624382E-3</v>
      </c>
      <c r="L67" s="6"/>
      <c r="M67" s="6">
        <v>26733946413</v>
      </c>
      <c r="N67" s="6"/>
      <c r="O67" s="6">
        <v>-18650263772</v>
      </c>
      <c r="P67" s="6"/>
      <c r="Q67" s="6">
        <v>0</v>
      </c>
      <c r="R67" s="6"/>
      <c r="S67" s="6">
        <f t="shared" si="2"/>
        <v>8083682641</v>
      </c>
      <c r="T67" s="6"/>
      <c r="U67" s="8">
        <f t="shared" si="3"/>
        <v>-6.599105217387052E-3</v>
      </c>
    </row>
    <row r="68" spans="1:21">
      <c r="A68" s="1" t="s">
        <v>96</v>
      </c>
      <c r="C68" s="6">
        <v>4461111111</v>
      </c>
      <c r="D68" s="6"/>
      <c r="E68" s="6">
        <v>-7101493200</v>
      </c>
      <c r="F68" s="6"/>
      <c r="G68" s="6">
        <v>0</v>
      </c>
      <c r="H68" s="6"/>
      <c r="I68" s="6">
        <f t="shared" si="0"/>
        <v>-2640382089</v>
      </c>
      <c r="J68" s="6"/>
      <c r="K68" s="8">
        <f t="shared" si="1"/>
        <v>1.6756462764391288E-3</v>
      </c>
      <c r="L68" s="6"/>
      <c r="M68" s="6">
        <v>4461111111</v>
      </c>
      <c r="N68" s="6"/>
      <c r="O68" s="6">
        <v>-7625264359</v>
      </c>
      <c r="P68" s="6"/>
      <c r="Q68" s="6">
        <v>0</v>
      </c>
      <c r="R68" s="6"/>
      <c r="S68" s="6">
        <f t="shared" si="2"/>
        <v>-3164153248</v>
      </c>
      <c r="T68" s="6"/>
      <c r="U68" s="8">
        <f t="shared" si="3"/>
        <v>2.5830529394590303E-3</v>
      </c>
    </row>
    <row r="69" spans="1:21">
      <c r="A69" s="1" t="s">
        <v>75</v>
      </c>
      <c r="C69" s="6">
        <v>0</v>
      </c>
      <c r="D69" s="6"/>
      <c r="E69" s="6">
        <v>-8171539365</v>
      </c>
      <c r="F69" s="6"/>
      <c r="G69" s="6">
        <v>0</v>
      </c>
      <c r="H69" s="6"/>
      <c r="I69" s="6">
        <f t="shared" si="0"/>
        <v>-8171539365</v>
      </c>
      <c r="J69" s="6"/>
      <c r="K69" s="8">
        <f t="shared" si="1"/>
        <v>5.1858439605321884E-3</v>
      </c>
      <c r="L69" s="6"/>
      <c r="M69" s="6">
        <v>5632792840</v>
      </c>
      <c r="N69" s="6"/>
      <c r="O69" s="6">
        <v>-22496954057</v>
      </c>
      <c r="P69" s="6"/>
      <c r="Q69" s="6">
        <v>0</v>
      </c>
      <c r="R69" s="6"/>
      <c r="S69" s="6">
        <f t="shared" si="2"/>
        <v>-16864161217</v>
      </c>
      <c r="T69" s="6"/>
      <c r="U69" s="8">
        <f t="shared" si="3"/>
        <v>1.3767039011342736E-2</v>
      </c>
    </row>
    <row r="70" spans="1:21">
      <c r="A70" s="1" t="s">
        <v>74</v>
      </c>
      <c r="C70" s="6">
        <v>0</v>
      </c>
      <c r="D70" s="6"/>
      <c r="E70" s="6">
        <v>-65648297166</v>
      </c>
      <c r="F70" s="6"/>
      <c r="G70" s="6">
        <v>0</v>
      </c>
      <c r="H70" s="6"/>
      <c r="I70" s="6">
        <f t="shared" si="0"/>
        <v>-65648297166</v>
      </c>
      <c r="J70" s="6"/>
      <c r="K70" s="8">
        <f t="shared" si="1"/>
        <v>4.1661896268368949E-2</v>
      </c>
      <c r="L70" s="6"/>
      <c r="M70" s="6">
        <v>49845023851</v>
      </c>
      <c r="N70" s="6"/>
      <c r="O70" s="6">
        <v>-190106527211</v>
      </c>
      <c r="P70" s="6"/>
      <c r="Q70" s="6">
        <v>0</v>
      </c>
      <c r="R70" s="6"/>
      <c r="S70" s="6">
        <f t="shared" si="2"/>
        <v>-140261503360</v>
      </c>
      <c r="T70" s="6"/>
      <c r="U70" s="8">
        <f t="shared" si="3"/>
        <v>0.11450232025771676</v>
      </c>
    </row>
    <row r="71" spans="1:21">
      <c r="A71" s="1" t="s">
        <v>57</v>
      </c>
      <c r="C71" s="6">
        <v>0</v>
      </c>
      <c r="D71" s="6"/>
      <c r="E71" s="6">
        <v>-20126132530</v>
      </c>
      <c r="F71" s="6"/>
      <c r="G71" s="6">
        <v>0</v>
      </c>
      <c r="H71" s="6"/>
      <c r="I71" s="6">
        <f t="shared" si="0"/>
        <v>-20126132530</v>
      </c>
      <c r="J71" s="6"/>
      <c r="K71" s="8">
        <f t="shared" si="1"/>
        <v>1.2772499545998444E-2</v>
      </c>
      <c r="L71" s="6"/>
      <c r="M71" s="6">
        <v>29175406598</v>
      </c>
      <c r="N71" s="6"/>
      <c r="O71" s="6">
        <v>-14142687724</v>
      </c>
      <c r="P71" s="6"/>
      <c r="Q71" s="6">
        <v>0</v>
      </c>
      <c r="R71" s="6"/>
      <c r="S71" s="6">
        <f t="shared" si="2"/>
        <v>15032718874</v>
      </c>
      <c r="T71" s="6"/>
      <c r="U71" s="8">
        <f t="shared" si="3"/>
        <v>-1.2271943117828072E-2</v>
      </c>
    </row>
    <row r="72" spans="1:21">
      <c r="A72" s="1" t="s">
        <v>85</v>
      </c>
      <c r="C72" s="6">
        <v>16150161566</v>
      </c>
      <c r="D72" s="6"/>
      <c r="E72" s="6">
        <v>-16366077818</v>
      </c>
      <c r="F72" s="6"/>
      <c r="G72" s="6">
        <v>0</v>
      </c>
      <c r="H72" s="6"/>
      <c r="I72" s="6">
        <f t="shared" si="0"/>
        <v>-215916252</v>
      </c>
      <c r="J72" s="6"/>
      <c r="K72" s="8">
        <f t="shared" si="1"/>
        <v>1.3702534386737865E-4</v>
      </c>
      <c r="L72" s="6"/>
      <c r="M72" s="6">
        <v>16150161566</v>
      </c>
      <c r="N72" s="6"/>
      <c r="O72" s="6">
        <v>-10128581427</v>
      </c>
      <c r="P72" s="6"/>
      <c r="Q72" s="6">
        <v>0</v>
      </c>
      <c r="R72" s="6"/>
      <c r="S72" s="6">
        <f t="shared" si="2"/>
        <v>6021580139</v>
      </c>
      <c r="T72" s="6"/>
      <c r="U72" s="8">
        <f t="shared" si="3"/>
        <v>-4.9157101629206763E-3</v>
      </c>
    </row>
    <row r="73" spans="1:21">
      <c r="A73" s="1" t="s">
        <v>33</v>
      </c>
      <c r="C73" s="6">
        <v>0</v>
      </c>
      <c r="D73" s="6"/>
      <c r="E73" s="6">
        <v>5203268219</v>
      </c>
      <c r="F73" s="6"/>
      <c r="G73" s="6">
        <v>0</v>
      </c>
      <c r="H73" s="6"/>
      <c r="I73" s="6">
        <f t="shared" ref="I73:I103" si="4">C73+E73+G73</f>
        <v>5203268219</v>
      </c>
      <c r="J73" s="6"/>
      <c r="K73" s="8">
        <f t="shared" ref="K73:K103" si="5">I73/$I$104</f>
        <v>-3.3021118620689929E-3</v>
      </c>
      <c r="L73" s="6"/>
      <c r="M73" s="6">
        <v>31056303224</v>
      </c>
      <c r="N73" s="6"/>
      <c r="O73" s="6">
        <v>-78101390077</v>
      </c>
      <c r="P73" s="6"/>
      <c r="Q73" s="6">
        <v>0</v>
      </c>
      <c r="R73" s="6"/>
      <c r="S73" s="6">
        <f t="shared" ref="S73:S102" si="6">M73+O73+Q73</f>
        <v>-47045086853</v>
      </c>
      <c r="T73" s="6"/>
      <c r="U73" s="8">
        <f t="shared" ref="U73:U103" si="7">S73/$S$104</f>
        <v>3.8405203654265939E-2</v>
      </c>
    </row>
    <row r="74" spans="1:21">
      <c r="A74" s="1" t="s">
        <v>69</v>
      </c>
      <c r="C74" s="6">
        <v>0</v>
      </c>
      <c r="D74" s="6"/>
      <c r="E74" s="6">
        <v>-16507316933</v>
      </c>
      <c r="F74" s="6"/>
      <c r="G74" s="6">
        <v>0</v>
      </c>
      <c r="H74" s="6"/>
      <c r="I74" s="6">
        <f t="shared" si="4"/>
        <v>-16507316933</v>
      </c>
      <c r="J74" s="6"/>
      <c r="K74" s="8">
        <f t="shared" si="5"/>
        <v>1.0475917204565626E-2</v>
      </c>
      <c r="L74" s="6"/>
      <c r="M74" s="6">
        <v>12951637997</v>
      </c>
      <c r="N74" s="6"/>
      <c r="O74" s="6">
        <v>-17429147702</v>
      </c>
      <c r="P74" s="6"/>
      <c r="Q74" s="6">
        <v>0</v>
      </c>
      <c r="R74" s="6"/>
      <c r="S74" s="6">
        <f t="shared" si="6"/>
        <v>-4477509705</v>
      </c>
      <c r="T74" s="6"/>
      <c r="U74" s="8">
        <f t="shared" si="7"/>
        <v>3.6552100035821609E-3</v>
      </c>
    </row>
    <row r="75" spans="1:21">
      <c r="A75" s="1" t="s">
        <v>29</v>
      </c>
      <c r="C75" s="6">
        <v>0</v>
      </c>
      <c r="D75" s="6"/>
      <c r="E75" s="6">
        <v>-14417701200</v>
      </c>
      <c r="F75" s="6"/>
      <c r="G75" s="6">
        <v>0</v>
      </c>
      <c r="H75" s="6"/>
      <c r="I75" s="6">
        <f t="shared" si="4"/>
        <v>-14417701200</v>
      </c>
      <c r="J75" s="6"/>
      <c r="K75" s="8">
        <f t="shared" si="5"/>
        <v>9.1497997321068631E-3</v>
      </c>
      <c r="L75" s="6"/>
      <c r="M75" s="6">
        <v>65828416779</v>
      </c>
      <c r="N75" s="6"/>
      <c r="O75" s="6">
        <v>-94835352150</v>
      </c>
      <c r="P75" s="6"/>
      <c r="Q75" s="6">
        <v>0</v>
      </c>
      <c r="R75" s="6"/>
      <c r="S75" s="6">
        <f t="shared" si="6"/>
        <v>-29006935371</v>
      </c>
      <c r="T75" s="6"/>
      <c r="U75" s="8">
        <f t="shared" si="7"/>
        <v>2.3679779012637653E-2</v>
      </c>
    </row>
    <row r="76" spans="1:21">
      <c r="A76" s="1" t="s">
        <v>63</v>
      </c>
      <c r="C76" s="6">
        <v>0</v>
      </c>
      <c r="D76" s="6"/>
      <c r="E76" s="6">
        <v>-51451776301</v>
      </c>
      <c r="F76" s="6"/>
      <c r="G76" s="6">
        <v>0</v>
      </c>
      <c r="H76" s="6"/>
      <c r="I76" s="6">
        <f t="shared" si="4"/>
        <v>-51451776301</v>
      </c>
      <c r="J76" s="6"/>
      <c r="K76" s="8">
        <f t="shared" si="5"/>
        <v>3.2652462586428968E-2</v>
      </c>
      <c r="L76" s="6"/>
      <c r="M76" s="6">
        <v>0</v>
      </c>
      <c r="N76" s="6"/>
      <c r="O76" s="6">
        <v>-100885118848</v>
      </c>
      <c r="P76" s="6"/>
      <c r="Q76" s="6">
        <v>0</v>
      </c>
      <c r="R76" s="6"/>
      <c r="S76" s="6">
        <f t="shared" si="6"/>
        <v>-100885118848</v>
      </c>
      <c r="T76" s="6"/>
      <c r="U76" s="8">
        <f t="shared" si="7"/>
        <v>8.2357453120424848E-2</v>
      </c>
    </row>
    <row r="77" spans="1:21">
      <c r="A77" s="1" t="s">
        <v>102</v>
      </c>
      <c r="C77" s="6">
        <v>0</v>
      </c>
      <c r="D77" s="6"/>
      <c r="E77" s="6">
        <v>-2453210937</v>
      </c>
      <c r="F77" s="6"/>
      <c r="G77" s="6">
        <v>0</v>
      </c>
      <c r="H77" s="6"/>
      <c r="I77" s="6">
        <f t="shared" si="4"/>
        <v>-2453210937</v>
      </c>
      <c r="J77" s="6"/>
      <c r="K77" s="8">
        <f t="shared" si="5"/>
        <v>1.5568632240876392E-3</v>
      </c>
      <c r="L77" s="6"/>
      <c r="M77" s="6">
        <v>0</v>
      </c>
      <c r="N77" s="6"/>
      <c r="O77" s="6">
        <v>-2453210937</v>
      </c>
      <c r="P77" s="6"/>
      <c r="Q77" s="6">
        <v>0</v>
      </c>
      <c r="R77" s="6"/>
      <c r="S77" s="6">
        <f t="shared" si="6"/>
        <v>-2453210937</v>
      </c>
      <c r="T77" s="6"/>
      <c r="U77" s="8">
        <f t="shared" si="7"/>
        <v>2.0026759847792592E-3</v>
      </c>
    </row>
    <row r="78" spans="1:21">
      <c r="A78" s="1" t="s">
        <v>67</v>
      </c>
      <c r="C78" s="6">
        <v>0</v>
      </c>
      <c r="D78" s="6"/>
      <c r="E78" s="6">
        <v>-48705723636</v>
      </c>
      <c r="F78" s="6"/>
      <c r="G78" s="6">
        <v>0</v>
      </c>
      <c r="H78" s="6"/>
      <c r="I78" s="6">
        <f t="shared" si="4"/>
        <v>-48705723636</v>
      </c>
      <c r="J78" s="6"/>
      <c r="K78" s="8">
        <f t="shared" si="5"/>
        <v>3.0909755369097517E-2</v>
      </c>
      <c r="L78" s="6"/>
      <c r="M78" s="6">
        <v>0</v>
      </c>
      <c r="N78" s="6"/>
      <c r="O78" s="6">
        <v>-22499658036</v>
      </c>
      <c r="P78" s="6"/>
      <c r="Q78" s="6">
        <v>0</v>
      </c>
      <c r="R78" s="6"/>
      <c r="S78" s="6">
        <f t="shared" si="6"/>
        <v>-22499658036</v>
      </c>
      <c r="T78" s="6"/>
      <c r="U78" s="8">
        <f t="shared" si="7"/>
        <v>1.8367570490919784E-2</v>
      </c>
    </row>
    <row r="79" spans="1:21">
      <c r="A79" s="1" t="s">
        <v>48</v>
      </c>
      <c r="C79" s="6">
        <v>0</v>
      </c>
      <c r="D79" s="6"/>
      <c r="E79" s="6">
        <v>-7453497244</v>
      </c>
      <c r="F79" s="6"/>
      <c r="G79" s="6">
        <v>0</v>
      </c>
      <c r="H79" s="6"/>
      <c r="I79" s="6">
        <f t="shared" si="4"/>
        <v>-7453497244</v>
      </c>
      <c r="J79" s="6"/>
      <c r="K79" s="8">
        <f t="shared" si="5"/>
        <v>4.7301581674067733E-3</v>
      </c>
      <c r="L79" s="6"/>
      <c r="M79" s="6">
        <v>0</v>
      </c>
      <c r="N79" s="6"/>
      <c r="O79" s="6">
        <v>48234723252</v>
      </c>
      <c r="P79" s="6"/>
      <c r="Q79" s="6">
        <v>0</v>
      </c>
      <c r="R79" s="6"/>
      <c r="S79" s="6">
        <f t="shared" si="6"/>
        <v>48234723252</v>
      </c>
      <c r="T79" s="6"/>
      <c r="U79" s="8">
        <f t="shared" si="7"/>
        <v>-3.9376361988416382E-2</v>
      </c>
    </row>
    <row r="80" spans="1:21">
      <c r="A80" s="1" t="s">
        <v>70</v>
      </c>
      <c r="C80" s="6">
        <v>0</v>
      </c>
      <c r="D80" s="6"/>
      <c r="E80" s="6">
        <v>3506391453</v>
      </c>
      <c r="F80" s="6"/>
      <c r="G80" s="6">
        <v>0</v>
      </c>
      <c r="H80" s="6"/>
      <c r="I80" s="6">
        <f t="shared" si="4"/>
        <v>3506391453</v>
      </c>
      <c r="J80" s="6"/>
      <c r="K80" s="8">
        <f t="shared" si="5"/>
        <v>-2.2252354333242245E-3</v>
      </c>
      <c r="L80" s="6"/>
      <c r="M80" s="6">
        <v>0</v>
      </c>
      <c r="N80" s="6"/>
      <c r="O80" s="6">
        <v>10631484767</v>
      </c>
      <c r="P80" s="6"/>
      <c r="Q80" s="6">
        <v>0</v>
      </c>
      <c r="R80" s="6"/>
      <c r="S80" s="6">
        <f t="shared" si="6"/>
        <v>10631484767</v>
      </c>
      <c r="T80" s="6"/>
      <c r="U80" s="8">
        <f t="shared" si="7"/>
        <v>-8.6790006127456867E-3</v>
      </c>
    </row>
    <row r="81" spans="1:21">
      <c r="A81" s="1" t="s">
        <v>72</v>
      </c>
      <c r="C81" s="6">
        <v>0</v>
      </c>
      <c r="D81" s="6"/>
      <c r="E81" s="6">
        <v>-4779225796</v>
      </c>
      <c r="F81" s="6"/>
      <c r="G81" s="6">
        <v>0</v>
      </c>
      <c r="H81" s="6"/>
      <c r="I81" s="6">
        <f t="shared" si="4"/>
        <v>-4779225796</v>
      </c>
      <c r="J81" s="6"/>
      <c r="K81" s="8">
        <f t="shared" si="5"/>
        <v>3.0330049361765804E-3</v>
      </c>
      <c r="L81" s="6"/>
      <c r="M81" s="6">
        <v>0</v>
      </c>
      <c r="N81" s="6"/>
      <c r="O81" s="6">
        <v>8873088554</v>
      </c>
      <c r="P81" s="6"/>
      <c r="Q81" s="6">
        <v>0</v>
      </c>
      <c r="R81" s="6"/>
      <c r="S81" s="6">
        <f t="shared" si="6"/>
        <v>8873088554</v>
      </c>
      <c r="T81" s="6"/>
      <c r="U81" s="8">
        <f t="shared" si="7"/>
        <v>-7.2435358451671226E-3</v>
      </c>
    </row>
    <row r="82" spans="1:21">
      <c r="A82" s="1" t="s">
        <v>84</v>
      </c>
      <c r="C82" s="6">
        <v>0</v>
      </c>
      <c r="D82" s="6"/>
      <c r="E82" s="6">
        <v>-89484170579</v>
      </c>
      <c r="F82" s="6"/>
      <c r="G82" s="6">
        <v>0</v>
      </c>
      <c r="H82" s="6"/>
      <c r="I82" s="6">
        <f>C82+E82+G82</f>
        <v>-89484170579</v>
      </c>
      <c r="J82" s="6"/>
      <c r="K82" s="8">
        <f t="shared" si="5"/>
        <v>5.6788681401688294E-2</v>
      </c>
      <c r="L82" s="6"/>
      <c r="M82" s="6">
        <v>0</v>
      </c>
      <c r="N82" s="6"/>
      <c r="O82" s="6">
        <v>-159793161748</v>
      </c>
      <c r="P82" s="6"/>
      <c r="Q82" s="6">
        <v>0</v>
      </c>
      <c r="R82" s="6"/>
      <c r="S82" s="6">
        <f>M82+O82+Q82</f>
        <v>-159793161748</v>
      </c>
      <c r="T82" s="6"/>
      <c r="U82" s="8">
        <f t="shared" si="7"/>
        <v>0.13044696757956259</v>
      </c>
    </row>
    <row r="83" spans="1:21">
      <c r="A83" s="1" t="s">
        <v>50</v>
      </c>
      <c r="C83" s="6">
        <v>0</v>
      </c>
      <c r="D83" s="6"/>
      <c r="E83" s="6">
        <v>-35695661524</v>
      </c>
      <c r="F83" s="6"/>
      <c r="G83" s="6">
        <v>0</v>
      </c>
      <c r="H83" s="6"/>
      <c r="I83" s="6">
        <f t="shared" si="4"/>
        <v>-35695661524</v>
      </c>
      <c r="J83" s="6"/>
      <c r="K83" s="8">
        <f t="shared" si="5"/>
        <v>2.2653275284250755E-2</v>
      </c>
      <c r="L83" s="6"/>
      <c r="M83" s="6">
        <v>0</v>
      </c>
      <c r="N83" s="6"/>
      <c r="O83" s="6">
        <v>31157923486</v>
      </c>
      <c r="P83" s="6"/>
      <c r="Q83" s="6">
        <v>0</v>
      </c>
      <c r="R83" s="6"/>
      <c r="S83" s="6">
        <f t="shared" si="6"/>
        <v>31157923486</v>
      </c>
      <c r="T83" s="6"/>
      <c r="U83" s="8">
        <f t="shared" si="7"/>
        <v>-2.5435735737143365E-2</v>
      </c>
    </row>
    <row r="84" spans="1:21">
      <c r="A84" s="1" t="s">
        <v>53</v>
      </c>
      <c r="C84" s="6">
        <v>0</v>
      </c>
      <c r="D84" s="6"/>
      <c r="E84" s="6">
        <v>1403414892</v>
      </c>
      <c r="F84" s="6"/>
      <c r="G84" s="6">
        <v>0</v>
      </c>
      <c r="H84" s="6"/>
      <c r="I84" s="6">
        <f t="shared" si="4"/>
        <v>1403414892</v>
      </c>
      <c r="J84" s="6"/>
      <c r="K84" s="8">
        <f t="shared" si="5"/>
        <v>-8.9063887680349355E-4</v>
      </c>
      <c r="L84" s="6"/>
      <c r="M84" s="6">
        <v>0</v>
      </c>
      <c r="N84" s="6"/>
      <c r="O84" s="6">
        <v>14195249331</v>
      </c>
      <c r="P84" s="6"/>
      <c r="Q84" s="6">
        <v>0</v>
      </c>
      <c r="R84" s="6"/>
      <c r="S84" s="6">
        <f t="shared" si="6"/>
        <v>14195249331</v>
      </c>
      <c r="T84" s="6"/>
      <c r="U84" s="8">
        <f t="shared" si="7"/>
        <v>-1.1588275799843112E-2</v>
      </c>
    </row>
    <row r="85" spans="1:21">
      <c r="A85" s="1" t="s">
        <v>21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4"/>
        <v>0</v>
      </c>
      <c r="J85" s="6"/>
      <c r="K85" s="8">
        <f t="shared" si="5"/>
        <v>0</v>
      </c>
      <c r="L85" s="6"/>
      <c r="M85" s="6">
        <v>0</v>
      </c>
      <c r="N85" s="6"/>
      <c r="O85" s="6">
        <v>0</v>
      </c>
      <c r="P85" s="6"/>
      <c r="Q85" s="6">
        <v>0</v>
      </c>
      <c r="R85" s="6"/>
      <c r="S85" s="6">
        <f t="shared" si="6"/>
        <v>0</v>
      </c>
      <c r="T85" s="6"/>
      <c r="U85" s="8">
        <f t="shared" si="7"/>
        <v>0</v>
      </c>
    </row>
    <row r="86" spans="1:21">
      <c r="A86" s="1" t="s">
        <v>88</v>
      </c>
      <c r="C86" s="6">
        <v>0</v>
      </c>
      <c r="D86" s="6"/>
      <c r="E86" s="6">
        <v>-9609839236</v>
      </c>
      <c r="F86" s="6"/>
      <c r="G86" s="6">
        <v>0</v>
      </c>
      <c r="H86" s="6"/>
      <c r="I86" s="6">
        <f t="shared" si="4"/>
        <v>-9609839236</v>
      </c>
      <c r="J86" s="6"/>
      <c r="K86" s="8">
        <f t="shared" si="5"/>
        <v>6.0986216351288248E-3</v>
      </c>
      <c r="L86" s="6"/>
      <c r="M86" s="6">
        <v>0</v>
      </c>
      <c r="N86" s="6"/>
      <c r="O86" s="6">
        <v>-13418073266</v>
      </c>
      <c r="P86" s="6"/>
      <c r="Q86" s="6">
        <v>0</v>
      </c>
      <c r="R86" s="6"/>
      <c r="S86" s="6">
        <f t="shared" si="6"/>
        <v>-13418073266</v>
      </c>
      <c r="T86" s="6"/>
      <c r="U86" s="8">
        <f t="shared" si="7"/>
        <v>1.0953828994700427E-2</v>
      </c>
    </row>
    <row r="87" spans="1:21">
      <c r="A87" s="1" t="s">
        <v>25</v>
      </c>
      <c r="C87" s="6">
        <v>0</v>
      </c>
      <c r="D87" s="6"/>
      <c r="E87" s="6">
        <v>-7445870738</v>
      </c>
      <c r="F87" s="6"/>
      <c r="G87" s="6">
        <v>0</v>
      </c>
      <c r="H87" s="6"/>
      <c r="I87" s="6">
        <f t="shared" si="4"/>
        <v>-7445870738</v>
      </c>
      <c r="J87" s="6"/>
      <c r="K87" s="8">
        <f t="shared" si="5"/>
        <v>4.7253182139642847E-3</v>
      </c>
      <c r="L87" s="6"/>
      <c r="M87" s="6">
        <v>0</v>
      </c>
      <c r="N87" s="6"/>
      <c r="O87" s="6">
        <v>-118498434369</v>
      </c>
      <c r="P87" s="6"/>
      <c r="Q87" s="6">
        <v>0</v>
      </c>
      <c r="R87" s="6"/>
      <c r="S87" s="6">
        <f t="shared" si="6"/>
        <v>-118498434369</v>
      </c>
      <c r="T87" s="6"/>
      <c r="U87" s="8">
        <f t="shared" si="7"/>
        <v>9.6736063403885561E-2</v>
      </c>
    </row>
    <row r="88" spans="1:21">
      <c r="A88" s="1" t="s">
        <v>55</v>
      </c>
      <c r="C88" s="6">
        <v>0</v>
      </c>
      <c r="D88" s="6"/>
      <c r="E88" s="6">
        <v>284026351</v>
      </c>
      <c r="F88" s="6"/>
      <c r="G88" s="6">
        <v>0</v>
      </c>
      <c r="H88" s="6"/>
      <c r="I88" s="6">
        <f t="shared" si="4"/>
        <v>284026351</v>
      </c>
      <c r="J88" s="6"/>
      <c r="K88" s="8">
        <f t="shared" si="5"/>
        <v>-1.802495553376491E-4</v>
      </c>
      <c r="L88" s="6"/>
      <c r="M88" s="6">
        <v>0</v>
      </c>
      <c r="N88" s="6"/>
      <c r="O88" s="6">
        <v>-49779818923</v>
      </c>
      <c r="P88" s="6"/>
      <c r="Q88" s="6">
        <v>0</v>
      </c>
      <c r="R88" s="6"/>
      <c r="S88" s="6">
        <f t="shared" si="6"/>
        <v>-49779818923</v>
      </c>
      <c r="T88" s="6"/>
      <c r="U88" s="8">
        <f t="shared" si="7"/>
        <v>4.0637699098824878E-2</v>
      </c>
    </row>
    <row r="89" spans="1:21">
      <c r="A89" s="1" t="s">
        <v>89</v>
      </c>
      <c r="C89" s="6">
        <v>0</v>
      </c>
      <c r="D89" s="6"/>
      <c r="E89" s="6">
        <v>-25171785462</v>
      </c>
      <c r="F89" s="6"/>
      <c r="G89" s="6">
        <v>0</v>
      </c>
      <c r="H89" s="6"/>
      <c r="I89" s="6">
        <f t="shared" si="4"/>
        <v>-25171785462</v>
      </c>
      <c r="J89" s="6"/>
      <c r="K89" s="8">
        <f t="shared" si="5"/>
        <v>1.5974585177064082E-2</v>
      </c>
      <c r="L89" s="6"/>
      <c r="M89" s="6">
        <v>0</v>
      </c>
      <c r="N89" s="6"/>
      <c r="O89" s="6">
        <v>-6561548437</v>
      </c>
      <c r="P89" s="6"/>
      <c r="Q89" s="6">
        <v>0</v>
      </c>
      <c r="R89" s="6"/>
      <c r="S89" s="6">
        <f t="shared" si="6"/>
        <v>-6561548437</v>
      </c>
      <c r="T89" s="6"/>
      <c r="U89" s="8">
        <f t="shared" si="7"/>
        <v>5.3565126746969926E-3</v>
      </c>
    </row>
    <row r="90" spans="1:21">
      <c r="A90" s="1" t="s">
        <v>27</v>
      </c>
      <c r="C90" s="6">
        <v>0</v>
      </c>
      <c r="D90" s="6"/>
      <c r="E90" s="6">
        <v>-873725793</v>
      </c>
      <c r="F90" s="6"/>
      <c r="G90" s="6">
        <v>0</v>
      </c>
      <c r="H90" s="6"/>
      <c r="I90" s="6">
        <f t="shared" si="4"/>
        <v>-873725793</v>
      </c>
      <c r="J90" s="6"/>
      <c r="K90" s="8">
        <f t="shared" si="5"/>
        <v>5.5448617750007581E-4</v>
      </c>
      <c r="L90" s="6"/>
      <c r="M90" s="6">
        <v>0</v>
      </c>
      <c r="N90" s="6"/>
      <c r="O90" s="6">
        <v>-1534465798</v>
      </c>
      <c r="P90" s="6"/>
      <c r="Q90" s="6">
        <v>0</v>
      </c>
      <c r="R90" s="6"/>
      <c r="S90" s="6">
        <f t="shared" si="6"/>
        <v>-1534465798</v>
      </c>
      <c r="T90" s="6"/>
      <c r="U90" s="8">
        <f t="shared" si="7"/>
        <v>1.2526594255599236E-3</v>
      </c>
    </row>
    <row r="91" spans="1:21">
      <c r="A91" s="1" t="s">
        <v>98</v>
      </c>
      <c r="C91" s="6">
        <v>0</v>
      </c>
      <c r="D91" s="6"/>
      <c r="E91" s="6">
        <v>141889847</v>
      </c>
      <c r="F91" s="6"/>
      <c r="G91" s="6">
        <v>0</v>
      </c>
      <c r="H91" s="6"/>
      <c r="I91" s="6">
        <f t="shared" si="4"/>
        <v>141889847</v>
      </c>
      <c r="J91" s="6"/>
      <c r="K91" s="8">
        <f t="shared" si="5"/>
        <v>-9.0046510609422513E-5</v>
      </c>
      <c r="L91" s="6"/>
      <c r="M91" s="6">
        <v>0</v>
      </c>
      <c r="N91" s="6"/>
      <c r="O91" s="6">
        <v>857278658</v>
      </c>
      <c r="P91" s="6"/>
      <c r="Q91" s="6">
        <v>0</v>
      </c>
      <c r="R91" s="6"/>
      <c r="S91" s="6">
        <f t="shared" si="6"/>
        <v>857278658</v>
      </c>
      <c r="T91" s="6"/>
      <c r="U91" s="8">
        <f t="shared" si="7"/>
        <v>-6.9983846669944628E-4</v>
      </c>
    </row>
    <row r="92" spans="1:21">
      <c r="A92" s="1" t="s">
        <v>20</v>
      </c>
      <c r="C92" s="6">
        <v>0</v>
      </c>
      <c r="D92" s="6"/>
      <c r="E92" s="6">
        <v>-1670323812</v>
      </c>
      <c r="F92" s="6"/>
      <c r="G92" s="6">
        <v>0</v>
      </c>
      <c r="H92" s="6"/>
      <c r="I92" s="6">
        <f t="shared" si="4"/>
        <v>-1670323812</v>
      </c>
      <c r="J92" s="6"/>
      <c r="K92" s="8">
        <f t="shared" si="5"/>
        <v>1.060025322731013E-3</v>
      </c>
      <c r="L92" s="6"/>
      <c r="M92" s="6">
        <v>0</v>
      </c>
      <c r="N92" s="6"/>
      <c r="O92" s="6">
        <v>-9698749949</v>
      </c>
      <c r="P92" s="6"/>
      <c r="Q92" s="6">
        <v>0</v>
      </c>
      <c r="R92" s="6"/>
      <c r="S92" s="6">
        <f t="shared" si="6"/>
        <v>-9698749949</v>
      </c>
      <c r="T92" s="6"/>
      <c r="U92" s="8">
        <f t="shared" si="7"/>
        <v>7.9175635948346354E-3</v>
      </c>
    </row>
    <row r="93" spans="1:21">
      <c r="A93" s="1" t="s">
        <v>59</v>
      </c>
      <c r="C93" s="6">
        <v>0</v>
      </c>
      <c r="D93" s="6"/>
      <c r="E93" s="6">
        <v>-6267171685</v>
      </c>
      <c r="F93" s="6"/>
      <c r="G93" s="6">
        <v>0</v>
      </c>
      <c r="H93" s="6"/>
      <c r="I93" s="6">
        <f t="shared" si="4"/>
        <v>-6267171685</v>
      </c>
      <c r="J93" s="6"/>
      <c r="K93" s="8">
        <f t="shared" si="5"/>
        <v>3.9772890982427015E-3</v>
      </c>
      <c r="L93" s="6"/>
      <c r="M93" s="6">
        <v>0</v>
      </c>
      <c r="N93" s="6"/>
      <c r="O93" s="6">
        <v>1355064149</v>
      </c>
      <c r="P93" s="6"/>
      <c r="Q93" s="6">
        <v>0</v>
      </c>
      <c r="R93" s="6"/>
      <c r="S93" s="6">
        <f t="shared" si="6"/>
        <v>1355064149</v>
      </c>
      <c r="T93" s="6"/>
      <c r="U93" s="8">
        <f t="shared" si="7"/>
        <v>-1.1062050915019396E-3</v>
      </c>
    </row>
    <row r="94" spans="1:21">
      <c r="A94" s="1" t="s">
        <v>79</v>
      </c>
      <c r="C94" s="6">
        <v>0</v>
      </c>
      <c r="D94" s="6"/>
      <c r="E94" s="6">
        <v>1812440430</v>
      </c>
      <c r="F94" s="6"/>
      <c r="G94" s="6">
        <v>0</v>
      </c>
      <c r="H94" s="6"/>
      <c r="I94" s="6">
        <f t="shared" si="4"/>
        <v>1812440430</v>
      </c>
      <c r="J94" s="6"/>
      <c r="K94" s="8">
        <f t="shared" si="5"/>
        <v>-1.1502157473532359E-3</v>
      </c>
      <c r="L94" s="6"/>
      <c r="M94" s="6">
        <v>0</v>
      </c>
      <c r="N94" s="6"/>
      <c r="O94" s="6">
        <v>529790280</v>
      </c>
      <c r="P94" s="6"/>
      <c r="Q94" s="6">
        <v>0</v>
      </c>
      <c r="R94" s="6"/>
      <c r="S94" s="6">
        <f t="shared" si="6"/>
        <v>529790280</v>
      </c>
      <c r="T94" s="6"/>
      <c r="U94" s="8">
        <f t="shared" si="7"/>
        <v>-4.3249369824796259E-4</v>
      </c>
    </row>
    <row r="95" spans="1:21">
      <c r="A95" s="1" t="s">
        <v>42</v>
      </c>
      <c r="C95" s="6">
        <v>0</v>
      </c>
      <c r="D95" s="6"/>
      <c r="E95" s="6">
        <v>-2253644318</v>
      </c>
      <c r="F95" s="6"/>
      <c r="G95" s="6">
        <v>0</v>
      </c>
      <c r="H95" s="6"/>
      <c r="I95" s="6">
        <f t="shared" si="4"/>
        <v>-2253644318</v>
      </c>
      <c r="J95" s="6"/>
      <c r="K95" s="8">
        <f t="shared" si="5"/>
        <v>1.4302137276295166E-3</v>
      </c>
      <c r="L95" s="6"/>
      <c r="M95" s="6">
        <v>0</v>
      </c>
      <c r="N95" s="6"/>
      <c r="O95" s="6">
        <v>3350288581</v>
      </c>
      <c r="P95" s="6"/>
      <c r="Q95" s="6">
        <v>0</v>
      </c>
      <c r="R95" s="6"/>
      <c r="S95" s="6">
        <f t="shared" si="6"/>
        <v>3350288581</v>
      </c>
      <c r="T95" s="6"/>
      <c r="U95" s="8">
        <f t="shared" si="7"/>
        <v>-2.7350043088646488E-3</v>
      </c>
    </row>
    <row r="96" spans="1:21">
      <c r="A96" s="1" t="s">
        <v>35</v>
      </c>
      <c r="C96" s="6">
        <v>0</v>
      </c>
      <c r="D96" s="6"/>
      <c r="E96" s="6">
        <v>-35181914625</v>
      </c>
      <c r="F96" s="6"/>
      <c r="G96" s="6">
        <v>0</v>
      </c>
      <c r="H96" s="6"/>
      <c r="I96" s="6">
        <f t="shared" si="4"/>
        <v>-35181914625</v>
      </c>
      <c r="J96" s="6"/>
      <c r="K96" s="8">
        <f t="shared" si="5"/>
        <v>2.2327239866146729E-2</v>
      </c>
      <c r="L96" s="6"/>
      <c r="M96" s="6">
        <v>0</v>
      </c>
      <c r="N96" s="6"/>
      <c r="O96" s="6">
        <v>-85863553875</v>
      </c>
      <c r="P96" s="6"/>
      <c r="Q96" s="6">
        <v>0</v>
      </c>
      <c r="R96" s="6"/>
      <c r="S96" s="6">
        <f t="shared" si="6"/>
        <v>-85863553875</v>
      </c>
      <c r="T96" s="6"/>
      <c r="U96" s="8">
        <f t="shared" si="7"/>
        <v>7.0094615477112807E-2</v>
      </c>
    </row>
    <row r="97" spans="1:21">
      <c r="A97" s="1" t="s">
        <v>41</v>
      </c>
      <c r="C97" s="6">
        <v>0</v>
      </c>
      <c r="D97" s="6"/>
      <c r="E97" s="6">
        <v>-380340578</v>
      </c>
      <c r="F97" s="6"/>
      <c r="G97" s="6">
        <v>0</v>
      </c>
      <c r="H97" s="6"/>
      <c r="I97" s="6">
        <f t="shared" si="4"/>
        <v>-380340578</v>
      </c>
      <c r="J97" s="6"/>
      <c r="K97" s="8">
        <f t="shared" si="5"/>
        <v>2.4137274523998106E-4</v>
      </c>
      <c r="L97" s="6"/>
      <c r="M97" s="6">
        <v>0</v>
      </c>
      <c r="N97" s="6"/>
      <c r="O97" s="6">
        <v>-270420878</v>
      </c>
      <c r="P97" s="6"/>
      <c r="Q97" s="6">
        <v>0</v>
      </c>
      <c r="R97" s="6"/>
      <c r="S97" s="6">
        <f t="shared" si="6"/>
        <v>-270420878</v>
      </c>
      <c r="T97" s="6"/>
      <c r="U97" s="8">
        <f t="shared" si="7"/>
        <v>2.207577791153154E-4</v>
      </c>
    </row>
    <row r="98" spans="1:21">
      <c r="A98" s="1" t="s">
        <v>47</v>
      </c>
      <c r="C98" s="6">
        <v>0</v>
      </c>
      <c r="D98" s="6"/>
      <c r="E98" s="6">
        <v>3600607756</v>
      </c>
      <c r="F98" s="6"/>
      <c r="G98" s="6">
        <v>0</v>
      </c>
      <c r="H98" s="6"/>
      <c r="I98" s="6">
        <f t="shared" si="4"/>
        <v>3600607756</v>
      </c>
      <c r="J98" s="6"/>
      <c r="K98" s="8">
        <f t="shared" si="5"/>
        <v>-2.2850272331396831E-3</v>
      </c>
      <c r="L98" s="6"/>
      <c r="M98" s="6">
        <v>0</v>
      </c>
      <c r="N98" s="6"/>
      <c r="O98" s="6">
        <v>27765541699</v>
      </c>
      <c r="P98" s="6"/>
      <c r="Q98" s="6">
        <v>0</v>
      </c>
      <c r="R98" s="6"/>
      <c r="S98" s="6">
        <f t="shared" si="6"/>
        <v>27765541699</v>
      </c>
      <c r="T98" s="6"/>
      <c r="U98" s="8">
        <f t="shared" si="7"/>
        <v>-2.2666368686980305E-2</v>
      </c>
    </row>
    <row r="99" spans="1:21">
      <c r="A99" s="1" t="s">
        <v>17</v>
      </c>
      <c r="C99" s="6">
        <v>0</v>
      </c>
      <c r="D99" s="6"/>
      <c r="E99" s="6">
        <v>-1626355846</v>
      </c>
      <c r="F99" s="6"/>
      <c r="G99" s="6">
        <v>0</v>
      </c>
      <c r="H99" s="6"/>
      <c r="I99" s="6">
        <f t="shared" si="4"/>
        <v>-1626355846</v>
      </c>
      <c r="J99" s="6"/>
      <c r="K99" s="8">
        <f t="shared" si="5"/>
        <v>1.032122255664532E-3</v>
      </c>
      <c r="L99" s="6"/>
      <c r="M99" s="6">
        <v>0</v>
      </c>
      <c r="N99" s="6"/>
      <c r="O99" s="6">
        <v>4706050962</v>
      </c>
      <c r="P99" s="6"/>
      <c r="Q99" s="6">
        <v>0</v>
      </c>
      <c r="R99" s="6"/>
      <c r="S99" s="6">
        <f t="shared" si="6"/>
        <v>4706050962</v>
      </c>
      <c r="T99" s="6"/>
      <c r="U99" s="8">
        <f t="shared" si="7"/>
        <v>-3.8417794012732018E-3</v>
      </c>
    </row>
    <row r="100" spans="1:21">
      <c r="A100" s="1" t="s">
        <v>52</v>
      </c>
      <c r="C100" s="6">
        <v>0</v>
      </c>
      <c r="D100" s="6"/>
      <c r="E100" s="6">
        <v>520454671</v>
      </c>
      <c r="F100" s="6"/>
      <c r="G100" s="6">
        <v>0</v>
      </c>
      <c r="H100" s="6"/>
      <c r="I100" s="6">
        <f t="shared" si="4"/>
        <v>520454671</v>
      </c>
      <c r="J100" s="6"/>
      <c r="K100" s="8">
        <f t="shared" si="5"/>
        <v>-3.3029232214144968E-4</v>
      </c>
      <c r="L100" s="6"/>
      <c r="M100" s="6">
        <v>0</v>
      </c>
      <c r="N100" s="6"/>
      <c r="O100" s="6">
        <v>3144514627</v>
      </c>
      <c r="P100" s="6"/>
      <c r="Q100" s="6">
        <v>0</v>
      </c>
      <c r="R100" s="6"/>
      <c r="S100" s="6">
        <f t="shared" si="6"/>
        <v>3144514627</v>
      </c>
      <c r="T100" s="6"/>
      <c r="U100" s="8">
        <f t="shared" si="7"/>
        <v>-2.567020973329376E-3</v>
      </c>
    </row>
    <row r="101" spans="1:21">
      <c r="A101" s="1" t="s">
        <v>43</v>
      </c>
      <c r="C101" s="6">
        <v>0</v>
      </c>
      <c r="D101" s="6"/>
      <c r="E101" s="6">
        <v>-394696012</v>
      </c>
      <c r="F101" s="6"/>
      <c r="G101" s="6">
        <v>0</v>
      </c>
      <c r="H101" s="6"/>
      <c r="I101" s="6">
        <f t="shared" si="4"/>
        <v>-394696012</v>
      </c>
      <c r="J101" s="6"/>
      <c r="K101" s="8">
        <f t="shared" si="5"/>
        <v>2.5048302879666055E-4</v>
      </c>
      <c r="L101" s="6"/>
      <c r="M101" s="6">
        <v>0</v>
      </c>
      <c r="N101" s="6"/>
      <c r="O101" s="6">
        <v>-260688141</v>
      </c>
      <c r="P101" s="6"/>
      <c r="Q101" s="6">
        <v>0</v>
      </c>
      <c r="R101" s="6"/>
      <c r="S101" s="6">
        <f t="shared" si="6"/>
        <v>-260688141</v>
      </c>
      <c r="T101" s="6"/>
      <c r="U101" s="8">
        <f t="shared" si="7"/>
        <v>2.1281247022968469E-4</v>
      </c>
    </row>
    <row r="102" spans="1:21">
      <c r="A102" s="1" t="s">
        <v>44</v>
      </c>
      <c r="C102" s="6">
        <v>0</v>
      </c>
      <c r="D102" s="6"/>
      <c r="E102" s="6">
        <v>-30052896063</v>
      </c>
      <c r="F102" s="6"/>
      <c r="G102" s="6">
        <v>0</v>
      </c>
      <c r="H102" s="6"/>
      <c r="I102" s="6">
        <f>C102+E102+G102</f>
        <v>-30052896063</v>
      </c>
      <c r="J102" s="6"/>
      <c r="K102" s="8">
        <f t="shared" si="5"/>
        <v>1.9072248518111387E-2</v>
      </c>
      <c r="L102" s="6"/>
      <c r="M102" s="6">
        <v>0</v>
      </c>
      <c r="N102" s="6"/>
      <c r="O102" s="6">
        <v>44728403843</v>
      </c>
      <c r="P102" s="6"/>
      <c r="Q102" s="6">
        <v>0</v>
      </c>
      <c r="R102" s="6"/>
      <c r="S102" s="6">
        <f t="shared" si="6"/>
        <v>44728403843</v>
      </c>
      <c r="T102" s="6"/>
      <c r="U102" s="8">
        <f t="shared" si="7"/>
        <v>-3.6513982088888931E-2</v>
      </c>
    </row>
    <row r="103" spans="1:21">
      <c r="A103" s="1" t="s">
        <v>40</v>
      </c>
      <c r="C103" s="6">
        <v>0</v>
      </c>
      <c r="D103" s="6"/>
      <c r="E103" s="6">
        <v>-34400877683</v>
      </c>
      <c r="F103" s="6"/>
      <c r="G103" s="6">
        <v>0</v>
      </c>
      <c r="H103" s="6"/>
      <c r="I103" s="6">
        <f t="shared" si="4"/>
        <v>-34400877683</v>
      </c>
      <c r="J103" s="6"/>
      <c r="K103" s="8">
        <f t="shared" si="5"/>
        <v>2.183157613282722E-2</v>
      </c>
      <c r="L103" s="6"/>
      <c r="M103" s="6">
        <v>0</v>
      </c>
      <c r="N103" s="6"/>
      <c r="O103" s="6">
        <v>55264939383</v>
      </c>
      <c r="P103" s="6"/>
      <c r="Q103" s="6">
        <v>0</v>
      </c>
      <c r="R103" s="6"/>
      <c r="S103" s="6">
        <f>M103+O103+Q103</f>
        <v>55264939383</v>
      </c>
      <c r="T103" s="6"/>
      <c r="U103" s="8">
        <f t="shared" si="7"/>
        <v>-4.5115471007137288E-2</v>
      </c>
    </row>
    <row r="104" spans="1:21" ht="24.75" thickBot="1">
      <c r="C104" s="7">
        <f>SUM(C8:C103)</f>
        <v>1076572485777</v>
      </c>
      <c r="D104" s="6"/>
      <c r="E104" s="7">
        <f>SUM(E8:E103)</f>
        <v>-2435473670156</v>
      </c>
      <c r="F104" s="6"/>
      <c r="G104" s="7">
        <f>SUM(G8:G103)</f>
        <v>-216838353330</v>
      </c>
      <c r="H104" s="6"/>
      <c r="I104" s="7">
        <f>SUM(I8:I103)</f>
        <v>-1575739537709</v>
      </c>
      <c r="J104" s="6"/>
      <c r="K104" s="15">
        <f>SUM(K8:K103)</f>
        <v>1.0000000000000002</v>
      </c>
      <c r="L104" s="6"/>
      <c r="M104" s="7">
        <f>SUM(M8:M103)</f>
        <v>1553960964969</v>
      </c>
      <c r="N104" s="6"/>
      <c r="O104" s="7">
        <f>SUM(O8:O103)</f>
        <v>-2560675964574</v>
      </c>
      <c r="P104" s="6"/>
      <c r="Q104" s="7">
        <f>SUM(Q8:Q103)</f>
        <v>-218251473077</v>
      </c>
      <c r="R104" s="6"/>
      <c r="S104" s="7">
        <f>SUM(S8:S103)</f>
        <v>-1224966472682</v>
      </c>
      <c r="T104" s="6"/>
      <c r="U104" s="15">
        <f>SUM(U8:U103)</f>
        <v>0.99999999999999956</v>
      </c>
    </row>
    <row r="105" spans="1:21" ht="24.75" thickTop="1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38"/>
  <sheetViews>
    <sheetView rightToLeft="1" workbookViewId="0">
      <selection activeCell="G40" sqref="G40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1.5703125" style="1" customWidth="1"/>
    <col min="8" max="8" width="1" style="1" customWidth="1"/>
    <col min="9" max="9" width="30.42578125" style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9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9" ht="24.75">
      <c r="A6" s="23" t="s">
        <v>207</v>
      </c>
      <c r="C6" s="24" t="s">
        <v>205</v>
      </c>
      <c r="D6" s="24" t="s">
        <v>205</v>
      </c>
      <c r="E6" s="24" t="s">
        <v>205</v>
      </c>
      <c r="F6" s="24" t="s">
        <v>205</v>
      </c>
      <c r="G6" s="24" t="s">
        <v>205</v>
      </c>
      <c r="H6" s="24" t="s">
        <v>205</v>
      </c>
      <c r="I6" s="24" t="s">
        <v>205</v>
      </c>
      <c r="K6" s="24" t="s">
        <v>206</v>
      </c>
      <c r="L6" s="24" t="s">
        <v>206</v>
      </c>
      <c r="M6" s="24" t="s">
        <v>206</v>
      </c>
      <c r="N6" s="24" t="s">
        <v>206</v>
      </c>
      <c r="O6" s="24" t="s">
        <v>206</v>
      </c>
      <c r="P6" s="24" t="s">
        <v>206</v>
      </c>
      <c r="Q6" s="24" t="s">
        <v>206</v>
      </c>
    </row>
    <row r="7" spans="1:19" ht="24.75">
      <c r="A7" s="24" t="s">
        <v>207</v>
      </c>
      <c r="C7" s="24" t="s">
        <v>269</v>
      </c>
      <c r="E7" s="24" t="s">
        <v>266</v>
      </c>
      <c r="G7" s="24" t="s">
        <v>267</v>
      </c>
      <c r="I7" s="24" t="s">
        <v>270</v>
      </c>
      <c r="K7" s="24" t="s">
        <v>269</v>
      </c>
      <c r="L7" s="12"/>
      <c r="M7" s="24" t="s">
        <v>266</v>
      </c>
      <c r="N7" s="12"/>
      <c r="O7" s="24" t="s">
        <v>267</v>
      </c>
      <c r="P7" s="12"/>
      <c r="Q7" s="24" t="s">
        <v>270</v>
      </c>
    </row>
    <row r="8" spans="1:19">
      <c r="A8" s="1" t="s">
        <v>124</v>
      </c>
      <c r="C8" s="6">
        <v>0</v>
      </c>
      <c r="D8" s="6"/>
      <c r="E8" s="6">
        <v>0</v>
      </c>
      <c r="F8" s="6"/>
      <c r="G8" s="6">
        <v>1941527784</v>
      </c>
      <c r="H8" s="6"/>
      <c r="I8" s="6">
        <f>C8+E8+G8</f>
        <v>1941527784</v>
      </c>
      <c r="J8" s="6"/>
      <c r="K8" s="6">
        <v>0</v>
      </c>
      <c r="L8" s="6"/>
      <c r="M8" s="6">
        <v>0</v>
      </c>
      <c r="N8" s="6"/>
      <c r="O8" s="6">
        <v>1941527784</v>
      </c>
      <c r="P8" s="6"/>
      <c r="Q8" s="6">
        <f>K8+M8+O8</f>
        <v>1941527784</v>
      </c>
      <c r="R8" s="6"/>
      <c r="S8" s="6"/>
    </row>
    <row r="9" spans="1:19">
      <c r="A9" s="1" t="s">
        <v>142</v>
      </c>
      <c r="C9" s="6">
        <v>1059456596</v>
      </c>
      <c r="D9" s="6"/>
      <c r="E9" s="6">
        <v>0</v>
      </c>
      <c r="F9" s="6"/>
      <c r="G9" s="6">
        <v>11143006250</v>
      </c>
      <c r="H9" s="6"/>
      <c r="I9" s="6">
        <f t="shared" ref="I9:I35" si="0">C9+E9+G9</f>
        <v>12202462846</v>
      </c>
      <c r="J9" s="6"/>
      <c r="K9" s="6">
        <v>22741602967</v>
      </c>
      <c r="L9" s="6"/>
      <c r="M9" s="6">
        <v>0</v>
      </c>
      <c r="N9" s="6"/>
      <c r="O9" s="6">
        <v>11143006250</v>
      </c>
      <c r="P9" s="6"/>
      <c r="Q9" s="6">
        <f t="shared" ref="Q9:Q36" si="1">K9+M9+O9</f>
        <v>33884609217</v>
      </c>
      <c r="R9" s="6"/>
      <c r="S9" s="6"/>
    </row>
    <row r="10" spans="1:19">
      <c r="A10" s="1" t="s">
        <v>213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1464684872</v>
      </c>
      <c r="L10" s="6"/>
      <c r="M10" s="6">
        <v>0</v>
      </c>
      <c r="N10" s="6"/>
      <c r="O10" s="6">
        <v>543936094</v>
      </c>
      <c r="P10" s="6"/>
      <c r="Q10" s="6">
        <f t="shared" si="1"/>
        <v>2008620966</v>
      </c>
      <c r="R10" s="6"/>
      <c r="S10" s="6"/>
    </row>
    <row r="11" spans="1:19">
      <c r="A11" s="1" t="s">
        <v>262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167889271</v>
      </c>
      <c r="P11" s="6"/>
      <c r="Q11" s="6">
        <f t="shared" si="1"/>
        <v>167889271</v>
      </c>
      <c r="R11" s="6"/>
      <c r="S11" s="6"/>
    </row>
    <row r="12" spans="1:19">
      <c r="A12" s="1" t="s">
        <v>263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35477679</v>
      </c>
      <c r="P12" s="6"/>
      <c r="Q12" s="6">
        <f t="shared" si="1"/>
        <v>35477679</v>
      </c>
      <c r="R12" s="6"/>
      <c r="S12" s="6"/>
    </row>
    <row r="13" spans="1:19">
      <c r="A13" s="1" t="s">
        <v>120</v>
      </c>
      <c r="C13" s="6">
        <v>0</v>
      </c>
      <c r="D13" s="6"/>
      <c r="E13" s="6">
        <v>800750257</v>
      </c>
      <c r="F13" s="6"/>
      <c r="G13" s="6">
        <v>0</v>
      </c>
      <c r="H13" s="6"/>
      <c r="I13" s="6">
        <f t="shared" si="0"/>
        <v>800750257</v>
      </c>
      <c r="J13" s="6"/>
      <c r="K13" s="6">
        <v>0</v>
      </c>
      <c r="L13" s="6"/>
      <c r="M13" s="6">
        <v>2395443776</v>
      </c>
      <c r="N13" s="6"/>
      <c r="O13" s="6">
        <v>2577883626</v>
      </c>
      <c r="P13" s="6"/>
      <c r="Q13" s="6">
        <f t="shared" si="1"/>
        <v>4973327402</v>
      </c>
      <c r="R13" s="6"/>
      <c r="S13" s="6"/>
    </row>
    <row r="14" spans="1:19">
      <c r="A14" s="1" t="s">
        <v>264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9406679588</v>
      </c>
      <c r="P14" s="6"/>
      <c r="Q14" s="6">
        <f t="shared" si="1"/>
        <v>9406679588</v>
      </c>
      <c r="R14" s="6"/>
      <c r="S14" s="6"/>
    </row>
    <row r="15" spans="1:19">
      <c r="A15" s="1" t="s">
        <v>212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7539383563</v>
      </c>
      <c r="L15" s="6"/>
      <c r="M15" s="6">
        <v>0</v>
      </c>
      <c r="N15" s="6"/>
      <c r="O15" s="6">
        <v>2545180032</v>
      </c>
      <c r="P15" s="6"/>
      <c r="Q15" s="6">
        <f t="shared" si="1"/>
        <v>10084563595</v>
      </c>
      <c r="R15" s="6"/>
      <c r="S15" s="6"/>
    </row>
    <row r="16" spans="1:19">
      <c r="A16" s="1" t="s">
        <v>184</v>
      </c>
      <c r="C16" s="6">
        <v>1106727150</v>
      </c>
      <c r="D16" s="6"/>
      <c r="E16" s="6">
        <v>115759137</v>
      </c>
      <c r="F16" s="6"/>
      <c r="G16" s="6">
        <v>0</v>
      </c>
      <c r="H16" s="6"/>
      <c r="I16" s="6">
        <f t="shared" si="0"/>
        <v>1222486287</v>
      </c>
      <c r="J16" s="6"/>
      <c r="K16" s="6">
        <v>1106727150</v>
      </c>
      <c r="L16" s="6"/>
      <c r="M16" s="6">
        <v>115759137</v>
      </c>
      <c r="N16" s="6"/>
      <c r="O16" s="6">
        <v>0</v>
      </c>
      <c r="P16" s="6"/>
      <c r="Q16" s="6">
        <f t="shared" si="1"/>
        <v>1222486287</v>
      </c>
      <c r="R16" s="6"/>
      <c r="S16" s="6"/>
    </row>
    <row r="17" spans="1:19">
      <c r="A17" s="1" t="s">
        <v>139</v>
      </c>
      <c r="C17" s="6">
        <v>5823349651</v>
      </c>
      <c r="D17" s="6"/>
      <c r="E17" s="6">
        <v>0</v>
      </c>
      <c r="F17" s="6"/>
      <c r="G17" s="6">
        <v>0</v>
      </c>
      <c r="H17" s="6"/>
      <c r="I17" s="6">
        <f t="shared" si="0"/>
        <v>5823349651</v>
      </c>
      <c r="J17" s="6"/>
      <c r="K17" s="6">
        <v>10922883430</v>
      </c>
      <c r="L17" s="6"/>
      <c r="M17" s="6">
        <v>105005100</v>
      </c>
      <c r="N17" s="6"/>
      <c r="O17" s="6">
        <v>0</v>
      </c>
      <c r="P17" s="6"/>
      <c r="Q17" s="6">
        <f t="shared" si="1"/>
        <v>11027888530</v>
      </c>
      <c r="R17" s="6"/>
      <c r="S17" s="6"/>
    </row>
    <row r="18" spans="1:19">
      <c r="A18" s="1" t="s">
        <v>151</v>
      </c>
      <c r="C18" s="6">
        <v>3906778028</v>
      </c>
      <c r="D18" s="6"/>
      <c r="E18" s="6">
        <v>3500190476</v>
      </c>
      <c r="F18" s="6"/>
      <c r="G18" s="6">
        <v>0</v>
      </c>
      <c r="H18" s="6"/>
      <c r="I18" s="6">
        <f t="shared" si="0"/>
        <v>7406968504</v>
      </c>
      <c r="J18" s="6"/>
      <c r="K18" s="6">
        <v>12267018696</v>
      </c>
      <c r="L18" s="6"/>
      <c r="M18" s="6">
        <v>9905689268</v>
      </c>
      <c r="N18" s="6"/>
      <c r="O18" s="6">
        <v>0</v>
      </c>
      <c r="P18" s="6"/>
      <c r="Q18" s="6">
        <f t="shared" si="1"/>
        <v>22172707964</v>
      </c>
      <c r="R18" s="6"/>
      <c r="S18" s="6"/>
    </row>
    <row r="19" spans="1:19">
      <c r="A19" s="1" t="s">
        <v>148</v>
      </c>
      <c r="C19" s="6">
        <v>1441334337</v>
      </c>
      <c r="D19" s="6"/>
      <c r="E19" s="6">
        <v>3429378312</v>
      </c>
      <c r="F19" s="6"/>
      <c r="G19" s="6">
        <v>0</v>
      </c>
      <c r="H19" s="6"/>
      <c r="I19" s="6">
        <f t="shared" si="0"/>
        <v>4870712649</v>
      </c>
      <c r="J19" s="6"/>
      <c r="K19" s="6">
        <v>4256390184</v>
      </c>
      <c r="L19" s="6"/>
      <c r="M19" s="6">
        <v>3429378312</v>
      </c>
      <c r="N19" s="6"/>
      <c r="O19" s="6">
        <v>0</v>
      </c>
      <c r="P19" s="6"/>
      <c r="Q19" s="6">
        <f t="shared" si="1"/>
        <v>7685768496</v>
      </c>
      <c r="R19" s="6"/>
      <c r="S19" s="6"/>
    </row>
    <row r="20" spans="1:19">
      <c r="A20" s="1" t="s">
        <v>154</v>
      </c>
      <c r="C20" s="6">
        <v>1320822080</v>
      </c>
      <c r="D20" s="6"/>
      <c r="E20" s="6">
        <v>949827812</v>
      </c>
      <c r="F20" s="6"/>
      <c r="G20" s="6">
        <v>0</v>
      </c>
      <c r="H20" s="6"/>
      <c r="I20" s="6">
        <f t="shared" si="0"/>
        <v>2270649892</v>
      </c>
      <c r="J20" s="6"/>
      <c r="K20" s="6">
        <v>4205748138</v>
      </c>
      <c r="L20" s="6"/>
      <c r="M20" s="6">
        <v>2949465312</v>
      </c>
      <c r="N20" s="6"/>
      <c r="O20" s="6">
        <v>0</v>
      </c>
      <c r="P20" s="6"/>
      <c r="Q20" s="6">
        <f t="shared" si="1"/>
        <v>7155213450</v>
      </c>
      <c r="R20" s="6"/>
      <c r="S20" s="6"/>
    </row>
    <row r="21" spans="1:19">
      <c r="A21" s="1" t="s">
        <v>145</v>
      </c>
      <c r="C21" s="6">
        <v>356152341</v>
      </c>
      <c r="D21" s="6"/>
      <c r="E21" s="6">
        <v>-218710351</v>
      </c>
      <c r="F21" s="6"/>
      <c r="G21" s="6">
        <v>0</v>
      </c>
      <c r="H21" s="6"/>
      <c r="I21" s="6">
        <f t="shared" si="0"/>
        <v>137441990</v>
      </c>
      <c r="J21" s="6"/>
      <c r="K21" s="6">
        <v>1051418939</v>
      </c>
      <c r="L21" s="6"/>
      <c r="M21" s="6">
        <v>282448797</v>
      </c>
      <c r="N21" s="6"/>
      <c r="O21" s="6">
        <v>0</v>
      </c>
      <c r="P21" s="6"/>
      <c r="Q21" s="6">
        <f t="shared" si="1"/>
        <v>1333867736</v>
      </c>
      <c r="R21" s="6"/>
      <c r="S21" s="6"/>
    </row>
    <row r="22" spans="1:19">
      <c r="A22" s="1" t="s">
        <v>160</v>
      </c>
      <c r="C22" s="6">
        <v>367867056</v>
      </c>
      <c r="D22" s="6"/>
      <c r="E22" s="6">
        <v>0</v>
      </c>
      <c r="F22" s="6"/>
      <c r="G22" s="6">
        <v>0</v>
      </c>
      <c r="H22" s="6"/>
      <c r="I22" s="6">
        <f t="shared" si="0"/>
        <v>367867056</v>
      </c>
      <c r="J22" s="6"/>
      <c r="K22" s="6">
        <v>1122018496</v>
      </c>
      <c r="L22" s="6"/>
      <c r="M22" s="6">
        <v>249955</v>
      </c>
      <c r="N22" s="6"/>
      <c r="O22" s="6">
        <v>0</v>
      </c>
      <c r="P22" s="6"/>
      <c r="Q22" s="6">
        <f t="shared" si="1"/>
        <v>1122268451</v>
      </c>
      <c r="R22" s="6"/>
      <c r="S22" s="6"/>
    </row>
    <row r="23" spans="1:19">
      <c r="A23" s="1" t="s">
        <v>157</v>
      </c>
      <c r="C23" s="6">
        <v>735734110</v>
      </c>
      <c r="D23" s="6"/>
      <c r="E23" s="6">
        <v>0</v>
      </c>
      <c r="F23" s="6"/>
      <c r="G23" s="6">
        <v>0</v>
      </c>
      <c r="H23" s="6"/>
      <c r="I23" s="6">
        <f t="shared" si="0"/>
        <v>735734110</v>
      </c>
      <c r="J23" s="6"/>
      <c r="K23" s="6">
        <v>2244036992</v>
      </c>
      <c r="L23" s="6"/>
      <c r="M23" s="6">
        <v>0</v>
      </c>
      <c r="N23" s="6"/>
      <c r="O23" s="6">
        <v>0</v>
      </c>
      <c r="P23" s="6"/>
      <c r="Q23" s="6">
        <f t="shared" si="1"/>
        <v>2244036992</v>
      </c>
      <c r="R23" s="6"/>
      <c r="S23" s="6"/>
    </row>
    <row r="24" spans="1:19">
      <c r="A24" s="1" t="s">
        <v>127</v>
      </c>
      <c r="C24" s="6">
        <v>0</v>
      </c>
      <c r="D24" s="6"/>
      <c r="E24" s="6">
        <v>1467353593</v>
      </c>
      <c r="F24" s="6"/>
      <c r="G24" s="6">
        <v>0</v>
      </c>
      <c r="H24" s="6"/>
      <c r="I24" s="6">
        <f t="shared" si="0"/>
        <v>1467353593</v>
      </c>
      <c r="J24" s="6"/>
      <c r="K24" s="6">
        <v>0</v>
      </c>
      <c r="L24" s="6"/>
      <c r="M24" s="6">
        <v>4358272519</v>
      </c>
      <c r="N24" s="6"/>
      <c r="O24" s="6">
        <v>0</v>
      </c>
      <c r="P24" s="6"/>
      <c r="Q24" s="6">
        <f t="shared" si="1"/>
        <v>4358272519</v>
      </c>
      <c r="R24" s="6"/>
      <c r="S24" s="6"/>
    </row>
    <row r="25" spans="1:19">
      <c r="A25" s="1" t="s">
        <v>133</v>
      </c>
      <c r="C25" s="6">
        <v>0</v>
      </c>
      <c r="D25" s="6"/>
      <c r="E25" s="6">
        <v>383557628</v>
      </c>
      <c r="F25" s="6"/>
      <c r="G25" s="6">
        <v>0</v>
      </c>
      <c r="H25" s="6"/>
      <c r="I25" s="6">
        <f t="shared" si="0"/>
        <v>383557628</v>
      </c>
      <c r="J25" s="6"/>
      <c r="K25" s="6">
        <v>0</v>
      </c>
      <c r="L25" s="6"/>
      <c r="M25" s="6">
        <v>1032530660</v>
      </c>
      <c r="N25" s="6"/>
      <c r="O25" s="6">
        <v>0</v>
      </c>
      <c r="P25" s="6"/>
      <c r="Q25" s="6">
        <f t="shared" si="1"/>
        <v>1032530660</v>
      </c>
      <c r="R25" s="6"/>
      <c r="S25" s="6"/>
    </row>
    <row r="26" spans="1:19">
      <c r="A26" s="1" t="s">
        <v>136</v>
      </c>
      <c r="C26" s="6">
        <v>0</v>
      </c>
      <c r="D26" s="6"/>
      <c r="E26" s="6">
        <v>896681147</v>
      </c>
      <c r="F26" s="6"/>
      <c r="G26" s="6">
        <v>0</v>
      </c>
      <c r="H26" s="6"/>
      <c r="I26" s="6">
        <f t="shared" si="0"/>
        <v>896681147</v>
      </c>
      <c r="J26" s="6"/>
      <c r="K26" s="6">
        <v>0</v>
      </c>
      <c r="L26" s="6"/>
      <c r="M26" s="6">
        <v>2452932225</v>
      </c>
      <c r="N26" s="6"/>
      <c r="O26" s="6">
        <v>0</v>
      </c>
      <c r="P26" s="6"/>
      <c r="Q26" s="6">
        <f t="shared" si="1"/>
        <v>2452932225</v>
      </c>
      <c r="R26" s="6"/>
      <c r="S26" s="6"/>
    </row>
    <row r="27" spans="1:19">
      <c r="A27" s="1" t="s">
        <v>130</v>
      </c>
      <c r="C27" s="6">
        <v>0</v>
      </c>
      <c r="D27" s="6"/>
      <c r="E27" s="6">
        <v>198069693</v>
      </c>
      <c r="F27" s="6"/>
      <c r="G27" s="6">
        <v>0</v>
      </c>
      <c r="H27" s="6"/>
      <c r="I27" s="6">
        <f t="shared" si="0"/>
        <v>198069693</v>
      </c>
      <c r="J27" s="6"/>
      <c r="K27" s="6">
        <v>0</v>
      </c>
      <c r="L27" s="6"/>
      <c r="M27" s="6">
        <v>606526847</v>
      </c>
      <c r="N27" s="6"/>
      <c r="O27" s="6">
        <v>0</v>
      </c>
      <c r="P27" s="6"/>
      <c r="Q27" s="6">
        <f t="shared" si="1"/>
        <v>606526847</v>
      </c>
      <c r="R27" s="6"/>
      <c r="S27" s="6"/>
    </row>
    <row r="28" spans="1:19">
      <c r="A28" s="1" t="s">
        <v>161</v>
      </c>
      <c r="C28" s="6">
        <v>0</v>
      </c>
      <c r="D28" s="6"/>
      <c r="E28" s="6">
        <v>11309885</v>
      </c>
      <c r="F28" s="6"/>
      <c r="G28" s="6">
        <v>0</v>
      </c>
      <c r="H28" s="6"/>
      <c r="I28" s="6">
        <f t="shared" si="0"/>
        <v>11309885</v>
      </c>
      <c r="J28" s="6"/>
      <c r="K28" s="6">
        <v>0</v>
      </c>
      <c r="L28" s="6"/>
      <c r="M28" s="6">
        <v>11309885</v>
      </c>
      <c r="N28" s="6"/>
      <c r="O28" s="6">
        <v>0</v>
      </c>
      <c r="P28" s="6"/>
      <c r="Q28" s="6">
        <f t="shared" si="1"/>
        <v>11309885</v>
      </c>
      <c r="R28" s="6"/>
      <c r="S28" s="6"/>
    </row>
    <row r="29" spans="1:19">
      <c r="A29" s="1" t="s">
        <v>164</v>
      </c>
      <c r="C29" s="6">
        <v>0</v>
      </c>
      <c r="D29" s="6"/>
      <c r="E29" s="6">
        <v>-20421889</v>
      </c>
      <c r="F29" s="6"/>
      <c r="G29" s="6">
        <v>0</v>
      </c>
      <c r="H29" s="6"/>
      <c r="I29" s="6">
        <f t="shared" si="0"/>
        <v>-20421889</v>
      </c>
      <c r="J29" s="6"/>
      <c r="K29" s="6">
        <v>0</v>
      </c>
      <c r="L29" s="6"/>
      <c r="M29" s="6">
        <v>-20421889</v>
      </c>
      <c r="N29" s="6"/>
      <c r="O29" s="6">
        <v>0</v>
      </c>
      <c r="P29" s="6"/>
      <c r="Q29" s="6">
        <f t="shared" si="1"/>
        <v>-20421889</v>
      </c>
      <c r="R29" s="6"/>
      <c r="S29" s="6"/>
    </row>
    <row r="30" spans="1:19">
      <c r="A30" s="1" t="s">
        <v>167</v>
      </c>
      <c r="C30" s="6">
        <v>0</v>
      </c>
      <c r="D30" s="6"/>
      <c r="E30" s="6">
        <v>17023574</v>
      </c>
      <c r="F30" s="6"/>
      <c r="G30" s="6">
        <v>0</v>
      </c>
      <c r="H30" s="6"/>
      <c r="I30" s="6">
        <f t="shared" si="0"/>
        <v>17023574</v>
      </c>
      <c r="J30" s="6"/>
      <c r="K30" s="6">
        <v>0</v>
      </c>
      <c r="L30" s="6"/>
      <c r="M30" s="6">
        <v>17023574</v>
      </c>
      <c r="N30" s="6"/>
      <c r="O30" s="6">
        <v>0</v>
      </c>
      <c r="P30" s="6"/>
      <c r="Q30" s="6">
        <f t="shared" si="1"/>
        <v>17023574</v>
      </c>
      <c r="R30" s="6"/>
      <c r="S30" s="6"/>
    </row>
    <row r="31" spans="1:19">
      <c r="A31" s="1" t="s">
        <v>169</v>
      </c>
      <c r="C31" s="6">
        <v>0</v>
      </c>
      <c r="D31" s="6"/>
      <c r="E31" s="6">
        <v>1423880</v>
      </c>
      <c r="F31" s="6"/>
      <c r="G31" s="6">
        <v>0</v>
      </c>
      <c r="H31" s="6"/>
      <c r="I31" s="6">
        <f t="shared" si="0"/>
        <v>1423880</v>
      </c>
      <c r="J31" s="6"/>
      <c r="K31" s="6">
        <v>0</v>
      </c>
      <c r="L31" s="6"/>
      <c r="M31" s="6">
        <v>1423880</v>
      </c>
      <c r="N31" s="6"/>
      <c r="O31" s="6">
        <v>0</v>
      </c>
      <c r="P31" s="6"/>
      <c r="Q31" s="6">
        <f t="shared" si="1"/>
        <v>1423880</v>
      </c>
      <c r="R31" s="6"/>
      <c r="S31" s="6"/>
    </row>
    <row r="32" spans="1:19">
      <c r="A32" s="1" t="s">
        <v>171</v>
      </c>
      <c r="C32" s="6">
        <v>0</v>
      </c>
      <c r="D32" s="6"/>
      <c r="E32" s="6">
        <v>-18387034</v>
      </c>
      <c r="F32" s="6"/>
      <c r="G32" s="6">
        <v>0</v>
      </c>
      <c r="H32" s="6"/>
      <c r="I32" s="6">
        <f t="shared" si="0"/>
        <v>-18387034</v>
      </c>
      <c r="J32" s="6"/>
      <c r="K32" s="6">
        <v>0</v>
      </c>
      <c r="L32" s="6"/>
      <c r="M32" s="6">
        <v>-18387034</v>
      </c>
      <c r="N32" s="6"/>
      <c r="O32" s="6">
        <v>0</v>
      </c>
      <c r="P32" s="6"/>
      <c r="Q32" s="6">
        <f t="shared" si="1"/>
        <v>-18387034</v>
      </c>
      <c r="R32" s="6"/>
      <c r="S32" s="6"/>
    </row>
    <row r="33" spans="1:19">
      <c r="A33" s="1" t="s">
        <v>172</v>
      </c>
      <c r="C33" s="6">
        <v>0</v>
      </c>
      <c r="D33" s="6"/>
      <c r="E33" s="6">
        <v>1477529</v>
      </c>
      <c r="F33" s="6"/>
      <c r="G33" s="6">
        <v>0</v>
      </c>
      <c r="H33" s="6"/>
      <c r="I33" s="6">
        <f t="shared" si="0"/>
        <v>1477529</v>
      </c>
      <c r="J33" s="6"/>
      <c r="K33" s="6">
        <v>0</v>
      </c>
      <c r="L33" s="6"/>
      <c r="M33" s="6">
        <v>1477529</v>
      </c>
      <c r="N33" s="6"/>
      <c r="O33" s="6">
        <v>0</v>
      </c>
      <c r="P33" s="6"/>
      <c r="Q33" s="6">
        <f t="shared" si="1"/>
        <v>1477529</v>
      </c>
      <c r="R33" s="6"/>
      <c r="S33" s="6"/>
    </row>
    <row r="34" spans="1:19">
      <c r="A34" s="1" t="s">
        <v>178</v>
      </c>
      <c r="C34" s="6">
        <v>0</v>
      </c>
      <c r="D34" s="6"/>
      <c r="E34" s="6">
        <v>854914</v>
      </c>
      <c r="F34" s="6"/>
      <c r="G34" s="6">
        <v>0</v>
      </c>
      <c r="H34" s="6"/>
      <c r="I34" s="6">
        <f t="shared" si="0"/>
        <v>854914</v>
      </c>
      <c r="J34" s="6"/>
      <c r="K34" s="6">
        <v>0</v>
      </c>
      <c r="L34" s="6"/>
      <c r="M34" s="6">
        <v>854915</v>
      </c>
      <c r="N34" s="6"/>
      <c r="O34" s="6">
        <v>0</v>
      </c>
      <c r="P34" s="6"/>
      <c r="Q34" s="6">
        <f t="shared" si="1"/>
        <v>854915</v>
      </c>
      <c r="R34" s="6"/>
      <c r="S34" s="6"/>
    </row>
    <row r="35" spans="1:19">
      <c r="A35" s="1" t="s">
        <v>181</v>
      </c>
      <c r="C35" s="6">
        <v>0</v>
      </c>
      <c r="D35" s="6"/>
      <c r="E35" s="6">
        <v>-99044337</v>
      </c>
      <c r="F35" s="6"/>
      <c r="G35" s="6">
        <v>0</v>
      </c>
      <c r="H35" s="6"/>
      <c r="I35" s="6">
        <f t="shared" si="0"/>
        <v>-99044337</v>
      </c>
      <c r="J35" s="6"/>
      <c r="K35" s="6">
        <v>0</v>
      </c>
      <c r="L35" s="6"/>
      <c r="M35" s="6">
        <v>-99044337</v>
      </c>
      <c r="N35" s="6"/>
      <c r="O35" s="6">
        <v>0</v>
      </c>
      <c r="P35" s="6"/>
      <c r="Q35" s="6">
        <f t="shared" si="1"/>
        <v>-99044337</v>
      </c>
      <c r="R35" s="6"/>
      <c r="S35" s="6"/>
    </row>
    <row r="36" spans="1:19">
      <c r="A36" s="1" t="s">
        <v>175</v>
      </c>
      <c r="C36" s="6">
        <v>0</v>
      </c>
      <c r="D36" s="6"/>
      <c r="E36" s="6">
        <v>-3215234</v>
      </c>
      <c r="F36" s="6"/>
      <c r="G36" s="6">
        <v>0</v>
      </c>
      <c r="H36" s="6"/>
      <c r="I36" s="6">
        <f>C36+E36+G36</f>
        <v>-3215234</v>
      </c>
      <c r="J36" s="6"/>
      <c r="K36" s="6">
        <v>0</v>
      </c>
      <c r="L36" s="6"/>
      <c r="M36" s="6">
        <v>-3215234</v>
      </c>
      <c r="N36" s="6"/>
      <c r="O36" s="6">
        <v>0</v>
      </c>
      <c r="P36" s="6"/>
      <c r="Q36" s="6">
        <f t="shared" si="1"/>
        <v>-3215234</v>
      </c>
      <c r="R36" s="6"/>
      <c r="S36" s="6"/>
    </row>
    <row r="37" spans="1:19" ht="24.75" thickBot="1">
      <c r="C37" s="7">
        <f>SUM(C8:C36)</f>
        <v>16118221349</v>
      </c>
      <c r="D37" s="6"/>
      <c r="E37" s="7">
        <f>SUM(E8:E36)</f>
        <v>11413878992</v>
      </c>
      <c r="F37" s="6"/>
      <c r="G37" s="7">
        <f>SUM(G8:G36)</f>
        <v>13084534034</v>
      </c>
      <c r="H37" s="6"/>
      <c r="I37" s="7">
        <f>SUM(I8:I36)</f>
        <v>40616634375</v>
      </c>
      <c r="J37" s="6"/>
      <c r="K37" s="7">
        <f>SUM(K8:K36)</f>
        <v>68921913427</v>
      </c>
      <c r="L37" s="6"/>
      <c r="M37" s="7">
        <f>SUM(M8:M36)</f>
        <v>27524723197</v>
      </c>
      <c r="N37" s="6"/>
      <c r="O37" s="7">
        <f>SUM(O8:O36)</f>
        <v>28361580324</v>
      </c>
      <c r="P37" s="6"/>
      <c r="Q37" s="7">
        <f>SUM(Q8:Q36)</f>
        <v>124808216948</v>
      </c>
      <c r="R37" s="6"/>
      <c r="S37" s="6"/>
    </row>
    <row r="38" spans="1:19" ht="24.75" thickTop="1">
      <c r="C38" s="10"/>
      <c r="E38" s="10"/>
      <c r="G38" s="10"/>
      <c r="K38" s="10"/>
      <c r="M38" s="10"/>
      <c r="O38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22" sqref="G22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4.75">
      <c r="A6" s="24" t="s">
        <v>271</v>
      </c>
      <c r="B6" s="24" t="s">
        <v>271</v>
      </c>
      <c r="C6" s="24" t="s">
        <v>271</v>
      </c>
      <c r="E6" s="24" t="s">
        <v>205</v>
      </c>
      <c r="F6" s="24" t="s">
        <v>205</v>
      </c>
      <c r="G6" s="24" t="s">
        <v>205</v>
      </c>
      <c r="I6" s="24" t="s">
        <v>206</v>
      </c>
      <c r="J6" s="24" t="s">
        <v>206</v>
      </c>
      <c r="K6" s="24" t="s">
        <v>206</v>
      </c>
    </row>
    <row r="7" spans="1:11" ht="24.75">
      <c r="A7" s="24" t="s">
        <v>272</v>
      </c>
      <c r="C7" s="24" t="s">
        <v>190</v>
      </c>
      <c r="E7" s="24" t="s">
        <v>273</v>
      </c>
      <c r="G7" s="24" t="s">
        <v>274</v>
      </c>
      <c r="I7" s="24" t="s">
        <v>273</v>
      </c>
      <c r="K7" s="24" t="s">
        <v>274</v>
      </c>
    </row>
    <row r="8" spans="1:11">
      <c r="A8" s="1" t="s">
        <v>196</v>
      </c>
      <c r="C8" s="4" t="s">
        <v>197</v>
      </c>
      <c r="D8" s="4"/>
      <c r="E8" s="5">
        <v>1976148259</v>
      </c>
      <c r="F8" s="4"/>
      <c r="G8" s="8">
        <f>E8/$E$10</f>
        <v>0.97172404501952225</v>
      </c>
      <c r="H8" s="4"/>
      <c r="I8" s="5">
        <v>2979205523</v>
      </c>
      <c r="J8" s="4"/>
      <c r="K8" s="8">
        <f>I8/$I$10</f>
        <v>0.69216577185142281</v>
      </c>
    </row>
    <row r="9" spans="1:11">
      <c r="A9" s="1" t="s">
        <v>200</v>
      </c>
      <c r="C9" s="4" t="s">
        <v>201</v>
      </c>
      <c r="D9" s="4"/>
      <c r="E9" s="5">
        <v>57503444</v>
      </c>
      <c r="F9" s="4"/>
      <c r="G9" s="8">
        <f>E9/$E$10</f>
        <v>2.8275954980477795E-2</v>
      </c>
      <c r="H9" s="4"/>
      <c r="I9" s="5">
        <v>1324973684</v>
      </c>
      <c r="J9" s="4"/>
      <c r="K9" s="8">
        <f>I9/$I$10</f>
        <v>0.30783422814857719</v>
      </c>
    </row>
    <row r="10" spans="1:11" ht="24.75" thickBot="1">
      <c r="C10" s="4"/>
      <c r="D10" s="4"/>
      <c r="E10" s="11">
        <f>SUM(E8:E9)</f>
        <v>2033651703</v>
      </c>
      <c r="F10" s="4"/>
      <c r="G10" s="15">
        <f>SUM(G8:G9)</f>
        <v>1</v>
      </c>
      <c r="H10" s="4"/>
      <c r="I10" s="11">
        <f>SUM(I8:I9)</f>
        <v>4304179207</v>
      </c>
      <c r="J10" s="4"/>
      <c r="K10" s="15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1" sqref="C11"/>
    </sheetView>
  </sheetViews>
  <sheetFormatPr defaultRowHeight="24"/>
  <cols>
    <col min="1" max="1" width="46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2" t="s">
        <v>0</v>
      </c>
      <c r="B2" s="22"/>
      <c r="C2" s="22"/>
      <c r="D2" s="22"/>
      <c r="E2" s="22"/>
    </row>
    <row r="3" spans="1:5" ht="24.75">
      <c r="A3" s="22" t="s">
        <v>203</v>
      </c>
      <c r="B3" s="22"/>
      <c r="C3" s="22"/>
      <c r="D3" s="22"/>
      <c r="E3" s="22"/>
    </row>
    <row r="4" spans="1:5" ht="24.75">
      <c r="A4" s="22" t="s">
        <v>2</v>
      </c>
      <c r="B4" s="22"/>
      <c r="C4" s="22"/>
      <c r="D4" s="22"/>
      <c r="E4" s="22"/>
    </row>
    <row r="5" spans="1:5" ht="24.75">
      <c r="C5" s="23" t="s">
        <v>205</v>
      </c>
      <c r="E5" s="2" t="s">
        <v>281</v>
      </c>
    </row>
    <row r="6" spans="1:5" ht="24.75">
      <c r="A6" s="23" t="s">
        <v>275</v>
      </c>
      <c r="C6" s="24"/>
      <c r="E6" s="16" t="s">
        <v>282</v>
      </c>
    </row>
    <row r="7" spans="1:5" ht="24.75">
      <c r="A7" s="24" t="s">
        <v>275</v>
      </c>
      <c r="C7" s="24" t="s">
        <v>193</v>
      </c>
      <c r="E7" s="24" t="s">
        <v>193</v>
      </c>
    </row>
    <row r="8" spans="1:5">
      <c r="A8" s="1" t="s">
        <v>276</v>
      </c>
      <c r="C8" s="5">
        <v>1393737308</v>
      </c>
      <c r="D8" s="4"/>
      <c r="E8" s="5">
        <v>27044374204</v>
      </c>
    </row>
    <row r="9" spans="1:5" ht="25.5" thickBot="1">
      <c r="A9" s="2" t="s">
        <v>111</v>
      </c>
      <c r="C9" s="11">
        <f>SUM(C8)</f>
        <v>1393737308</v>
      </c>
      <c r="D9" s="4"/>
      <c r="E9" s="11">
        <f>SUM(E8)</f>
        <v>27044374204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9"/>
  <sheetViews>
    <sheetView rightToLeft="1" workbookViewId="0">
      <selection activeCell="G7" sqref="G7:G10"/>
    </sheetView>
  </sheetViews>
  <sheetFormatPr defaultRowHeight="24"/>
  <cols>
    <col min="1" max="1" width="31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9.140625" style="1"/>
    <col min="11" max="11" width="23.5703125" style="1" bestFit="1" customWidth="1"/>
    <col min="12" max="12" width="14.28515625" style="1" bestFit="1" customWidth="1"/>
    <col min="13" max="16384" width="9.140625" style="1"/>
  </cols>
  <sheetData>
    <row r="2" spans="1:12" ht="24.75">
      <c r="A2" s="22" t="s">
        <v>0</v>
      </c>
      <c r="B2" s="22"/>
      <c r="C2" s="22"/>
      <c r="D2" s="22"/>
      <c r="E2" s="22"/>
      <c r="F2" s="22"/>
      <c r="G2" s="22"/>
    </row>
    <row r="3" spans="1:12" ht="24.75">
      <c r="A3" s="22" t="s">
        <v>203</v>
      </c>
      <c r="B3" s="22"/>
      <c r="C3" s="22"/>
      <c r="D3" s="22"/>
      <c r="E3" s="22"/>
      <c r="F3" s="22"/>
      <c r="G3" s="22"/>
    </row>
    <row r="4" spans="1:12" ht="24.75">
      <c r="A4" s="22" t="s">
        <v>2</v>
      </c>
      <c r="B4" s="22"/>
      <c r="C4" s="22"/>
      <c r="D4" s="22"/>
      <c r="E4" s="22"/>
      <c r="F4" s="22"/>
      <c r="G4" s="22"/>
    </row>
    <row r="6" spans="1:12" ht="24.75">
      <c r="A6" s="24" t="s">
        <v>207</v>
      </c>
      <c r="C6" s="24" t="s">
        <v>193</v>
      </c>
      <c r="E6" s="24" t="s">
        <v>268</v>
      </c>
      <c r="G6" s="24" t="s">
        <v>13</v>
      </c>
      <c r="K6" s="3"/>
    </row>
    <row r="7" spans="1:12">
      <c r="A7" s="1" t="s">
        <v>277</v>
      </c>
      <c r="C7" s="6">
        <f>'سرمایه‌گذاری در سهام'!I104</f>
        <v>-1575739537709</v>
      </c>
      <c r="E7" s="8">
        <f>C7/$C$11</f>
        <v>1.0287550776078802</v>
      </c>
      <c r="G7" s="8">
        <v>-5.4931702179623967E-2</v>
      </c>
      <c r="K7" s="3"/>
      <c r="L7" s="3"/>
    </row>
    <row r="8" spans="1:12">
      <c r="A8" s="1" t="s">
        <v>278</v>
      </c>
      <c r="C8" s="6">
        <f>'سرمایه‌گذاری در اوراق بهادار'!I37</f>
        <v>40616634375</v>
      </c>
      <c r="E8" s="8">
        <f t="shared" ref="E8:E10" si="0">C8/$C$11</f>
        <v>-2.651743378183901E-2</v>
      </c>
      <c r="G8" s="8">
        <v>1.4159325254160205E-3</v>
      </c>
      <c r="K8" s="3"/>
      <c r="L8" s="3"/>
    </row>
    <row r="9" spans="1:12">
      <c r="A9" s="1" t="s">
        <v>279</v>
      </c>
      <c r="C9" s="6">
        <f>'درآمد سپرده بانکی'!E10</f>
        <v>2033651703</v>
      </c>
      <c r="E9" s="8">
        <f t="shared" si="0"/>
        <v>-1.3277127757985643E-3</v>
      </c>
      <c r="G9" s="8">
        <v>7.0894933466416268E-5</v>
      </c>
      <c r="K9" s="3"/>
    </row>
    <row r="10" spans="1:12">
      <c r="A10" s="1" t="s">
        <v>275</v>
      </c>
      <c r="C10" s="6">
        <f>'سایر درآمدها'!C9</f>
        <v>1393737308</v>
      </c>
      <c r="E10" s="8">
        <f t="shared" si="0"/>
        <v>-9.0993105024272621E-4</v>
      </c>
      <c r="G10" s="8">
        <v>4.8586940219193536E-5</v>
      </c>
      <c r="K10" s="10"/>
    </row>
    <row r="11" spans="1:12" ht="24.75" thickBot="1">
      <c r="C11" s="7">
        <f>SUM(C7:C10)</f>
        <v>-1531695514323</v>
      </c>
      <c r="E11" s="9">
        <f>SUM(E7:E10)</f>
        <v>1</v>
      </c>
      <c r="F11" s="4"/>
      <c r="G11" s="9">
        <f>SUM(G7:G10)</f>
        <v>-5.3396287780522342E-2</v>
      </c>
      <c r="K11" s="3"/>
    </row>
    <row r="12" spans="1:12" ht="24.75" thickTop="1">
      <c r="C12" s="4"/>
    </row>
    <row r="15" spans="1:12">
      <c r="K15" s="17"/>
    </row>
    <row r="16" spans="1:12">
      <c r="K16" s="17"/>
    </row>
    <row r="17" spans="11:11">
      <c r="K17" s="18"/>
    </row>
    <row r="18" spans="11:11">
      <c r="K18" s="17"/>
    </row>
    <row r="19" spans="11:11">
      <c r="K19" s="18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abSelected="1" topLeftCell="B1" zoomScaleNormal="100" workbookViewId="0">
      <selection activeCell="I15" sqref="I15"/>
    </sheetView>
  </sheetViews>
  <sheetFormatPr defaultRowHeight="24"/>
  <cols>
    <col min="1" max="1" width="33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20.42578125" style="1" bestFit="1" customWidth="1"/>
    <col min="16" max="16" width="1.42578125" style="1" customWidth="1"/>
    <col min="17" max="17" width="15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4.75">
      <c r="A6" s="23" t="s">
        <v>3</v>
      </c>
      <c r="C6" s="24" t="s">
        <v>253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>
      <c r="A7" s="23" t="s">
        <v>3</v>
      </c>
      <c r="C7" s="23" t="s">
        <v>7</v>
      </c>
      <c r="E7" s="23" t="s">
        <v>8</v>
      </c>
      <c r="G7" s="23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>
      <c r="A9" s="1" t="s">
        <v>15</v>
      </c>
      <c r="C9" s="6">
        <v>246420000</v>
      </c>
      <c r="D9" s="6"/>
      <c r="E9" s="6">
        <v>193108517913</v>
      </c>
      <c r="F9" s="6"/>
      <c r="G9" s="6">
        <v>434058135372</v>
      </c>
      <c r="H9" s="6"/>
      <c r="I9" s="6">
        <v>0</v>
      </c>
      <c r="J9" s="6"/>
      <c r="K9" s="6">
        <v>0</v>
      </c>
      <c r="L9" s="6"/>
      <c r="M9" s="6">
        <v>-65332935</v>
      </c>
      <c r="N9" s="6"/>
      <c r="O9" s="6">
        <v>102935116947</v>
      </c>
      <c r="P9" s="6"/>
      <c r="Q9" s="6">
        <v>181087065</v>
      </c>
      <c r="R9" s="6"/>
      <c r="S9" s="6">
        <v>1526</v>
      </c>
      <c r="T9" s="6"/>
      <c r="U9" s="6">
        <v>141909969772</v>
      </c>
      <c r="V9" s="6"/>
      <c r="W9" s="6">
        <v>274694644965.91901</v>
      </c>
      <c r="Y9" s="8">
        <v>9.5761031988473543E-3</v>
      </c>
    </row>
    <row r="10" spans="1:25">
      <c r="A10" s="1" t="s">
        <v>16</v>
      </c>
      <c r="C10" s="6">
        <v>76803088</v>
      </c>
      <c r="D10" s="6"/>
      <c r="E10" s="6">
        <v>102921325337</v>
      </c>
      <c r="F10" s="6"/>
      <c r="G10" s="6">
        <v>136277805683.12399</v>
      </c>
      <c r="H10" s="6"/>
      <c r="I10" s="6">
        <v>0</v>
      </c>
      <c r="J10" s="6"/>
      <c r="K10" s="6">
        <v>0</v>
      </c>
      <c r="L10" s="6"/>
      <c r="M10" s="6">
        <v>-66491844</v>
      </c>
      <c r="N10" s="6"/>
      <c r="O10" s="6">
        <v>107337042759</v>
      </c>
      <c r="P10" s="6"/>
      <c r="Q10" s="6">
        <v>10311244</v>
      </c>
      <c r="R10" s="6"/>
      <c r="S10" s="6">
        <v>1574</v>
      </c>
      <c r="T10" s="6"/>
      <c r="U10" s="6">
        <v>13817763422</v>
      </c>
      <c r="V10" s="6"/>
      <c r="W10" s="6">
        <v>16133330162.566799</v>
      </c>
      <c r="Y10" s="8">
        <v>5.624224476490408E-4</v>
      </c>
    </row>
    <row r="11" spans="1:25">
      <c r="A11" s="1" t="s">
        <v>17</v>
      </c>
      <c r="C11" s="6">
        <v>34810438</v>
      </c>
      <c r="D11" s="6"/>
      <c r="E11" s="6">
        <v>143880464315</v>
      </c>
      <c r="F11" s="6"/>
      <c r="G11" s="6">
        <v>148032985394.104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34810438</v>
      </c>
      <c r="R11" s="6"/>
      <c r="S11" s="6">
        <v>4231</v>
      </c>
      <c r="T11" s="6"/>
      <c r="U11" s="6">
        <v>143880464315</v>
      </c>
      <c r="V11" s="6"/>
      <c r="W11" s="6">
        <v>146406629547.091</v>
      </c>
      <c r="Y11" s="8">
        <v>5.1038672184974794E-3</v>
      </c>
    </row>
    <row r="12" spans="1:25">
      <c r="A12" s="1" t="s">
        <v>18</v>
      </c>
      <c r="C12" s="6">
        <v>19677906</v>
      </c>
      <c r="D12" s="6"/>
      <c r="E12" s="6">
        <v>120203838373</v>
      </c>
      <c r="F12" s="6"/>
      <c r="G12" s="6">
        <v>179568350176.37399</v>
      </c>
      <c r="H12" s="6"/>
      <c r="I12" s="6">
        <v>1400000</v>
      </c>
      <c r="J12" s="6"/>
      <c r="K12" s="6">
        <v>13494511196</v>
      </c>
      <c r="L12" s="6"/>
      <c r="M12" s="6">
        <v>0</v>
      </c>
      <c r="N12" s="6"/>
      <c r="O12" s="6">
        <v>0</v>
      </c>
      <c r="P12" s="6"/>
      <c r="Q12" s="6">
        <v>21077906</v>
      </c>
      <c r="R12" s="6"/>
      <c r="S12" s="6">
        <v>8150</v>
      </c>
      <c r="T12" s="6"/>
      <c r="U12" s="6">
        <v>133698349569</v>
      </c>
      <c r="V12" s="6"/>
      <c r="W12" s="6">
        <v>170762813543.29501</v>
      </c>
      <c r="Y12" s="8">
        <v>5.9529457708176435E-3</v>
      </c>
    </row>
    <row r="13" spans="1:25">
      <c r="A13" s="1" t="s">
        <v>19</v>
      </c>
      <c r="C13" s="6">
        <v>20004172</v>
      </c>
      <c r="D13" s="6"/>
      <c r="E13" s="6">
        <v>199176733383</v>
      </c>
      <c r="F13" s="6"/>
      <c r="G13" s="6">
        <v>427928367240.43201</v>
      </c>
      <c r="H13" s="6"/>
      <c r="I13" s="6">
        <v>4072834</v>
      </c>
      <c r="J13" s="6"/>
      <c r="K13" s="6">
        <v>0</v>
      </c>
      <c r="L13" s="6"/>
      <c r="M13" s="6">
        <v>-100000</v>
      </c>
      <c r="N13" s="6"/>
      <c r="O13" s="6">
        <v>2118320574</v>
      </c>
      <c r="P13" s="6"/>
      <c r="Q13" s="6">
        <v>23977006</v>
      </c>
      <c r="R13" s="6"/>
      <c r="S13" s="6">
        <v>17040</v>
      </c>
      <c r="T13" s="6"/>
      <c r="U13" s="6">
        <v>238709828547</v>
      </c>
      <c r="V13" s="6"/>
      <c r="W13" s="6">
        <v>406137201555.672</v>
      </c>
      <c r="Y13" s="8">
        <v>1.4158309330968982E-2</v>
      </c>
    </row>
    <row r="14" spans="1:25">
      <c r="A14" s="1" t="s">
        <v>20</v>
      </c>
      <c r="C14" s="6">
        <v>17947736</v>
      </c>
      <c r="D14" s="6"/>
      <c r="E14" s="6">
        <v>85171665992</v>
      </c>
      <c r="F14" s="6"/>
      <c r="G14" s="6">
        <v>97411570460.567993</v>
      </c>
      <c r="H14" s="6"/>
      <c r="I14" s="6">
        <v>1610000</v>
      </c>
      <c r="J14" s="6"/>
      <c r="K14" s="6">
        <v>8658896671</v>
      </c>
      <c r="L14" s="6"/>
      <c r="M14" s="6">
        <v>0</v>
      </c>
      <c r="N14" s="6"/>
      <c r="O14" s="6">
        <v>0</v>
      </c>
      <c r="P14" s="6"/>
      <c r="Q14" s="6">
        <v>19557736</v>
      </c>
      <c r="R14" s="6"/>
      <c r="S14" s="6">
        <v>5370</v>
      </c>
      <c r="T14" s="6"/>
      <c r="U14" s="6">
        <v>93830562663</v>
      </c>
      <c r="V14" s="6"/>
      <c r="W14" s="6">
        <v>104400143318.196</v>
      </c>
      <c r="Y14" s="8">
        <v>3.6394832032984699E-3</v>
      </c>
    </row>
    <row r="15" spans="1:25">
      <c r="A15" s="1" t="s">
        <v>21</v>
      </c>
      <c r="C15" s="6">
        <v>58410789</v>
      </c>
      <c r="D15" s="6"/>
      <c r="E15" s="6">
        <v>403147331748</v>
      </c>
      <c r="F15" s="6"/>
      <c r="G15" s="6">
        <v>771021827771.57104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58410789</v>
      </c>
      <c r="R15" s="6"/>
      <c r="S15" s="6">
        <v>13279</v>
      </c>
      <c r="T15" s="6"/>
      <c r="U15" s="6">
        <v>403147331748</v>
      </c>
      <c r="V15" s="6"/>
      <c r="W15" s="6">
        <v>771021827771.57104</v>
      </c>
      <c r="Y15" s="8">
        <v>2.6878516660637928E-2</v>
      </c>
    </row>
    <row r="16" spans="1:25">
      <c r="A16" s="1" t="s">
        <v>22</v>
      </c>
      <c r="C16" s="6">
        <v>1200000</v>
      </c>
      <c r="D16" s="6"/>
      <c r="E16" s="6">
        <v>100889918400</v>
      </c>
      <c r="F16" s="6"/>
      <c r="G16" s="6">
        <v>102585960000</v>
      </c>
      <c r="H16" s="6"/>
      <c r="I16" s="6">
        <v>0</v>
      </c>
      <c r="J16" s="6"/>
      <c r="K16" s="6">
        <v>0</v>
      </c>
      <c r="L16" s="6"/>
      <c r="M16" s="6">
        <v>-100000</v>
      </c>
      <c r="N16" s="6"/>
      <c r="O16" s="6">
        <v>8290328806</v>
      </c>
      <c r="P16" s="6"/>
      <c r="Q16" s="6">
        <v>1100000</v>
      </c>
      <c r="R16" s="6"/>
      <c r="S16" s="6">
        <v>72800</v>
      </c>
      <c r="T16" s="6"/>
      <c r="U16" s="6">
        <v>92482425199</v>
      </c>
      <c r="V16" s="6"/>
      <c r="W16" s="6">
        <v>79603524000</v>
      </c>
      <c r="Y16" s="8">
        <v>2.7750506782194409E-3</v>
      </c>
    </row>
    <row r="17" spans="1:25">
      <c r="A17" s="1" t="s">
        <v>23</v>
      </c>
      <c r="C17" s="6">
        <v>1030000</v>
      </c>
      <c r="D17" s="6"/>
      <c r="E17" s="6">
        <v>42712500445</v>
      </c>
      <c r="F17" s="6"/>
      <c r="G17" s="6">
        <v>99100522485</v>
      </c>
      <c r="H17" s="6"/>
      <c r="I17" s="6">
        <v>1041029</v>
      </c>
      <c r="J17" s="6"/>
      <c r="K17" s="6">
        <v>99799379253</v>
      </c>
      <c r="L17" s="6"/>
      <c r="M17" s="6">
        <v>0</v>
      </c>
      <c r="N17" s="6"/>
      <c r="O17" s="6">
        <v>0</v>
      </c>
      <c r="P17" s="6"/>
      <c r="Q17" s="6">
        <v>2071029</v>
      </c>
      <c r="R17" s="6"/>
      <c r="S17" s="6">
        <v>98010</v>
      </c>
      <c r="T17" s="6"/>
      <c r="U17" s="6">
        <v>142511879698</v>
      </c>
      <c r="V17" s="6"/>
      <c r="W17" s="6">
        <v>201773812053.875</v>
      </c>
      <c r="Y17" s="8">
        <v>7.0340171621928174E-3</v>
      </c>
    </row>
    <row r="18" spans="1:25">
      <c r="A18" s="1" t="s">
        <v>24</v>
      </c>
      <c r="C18" s="6">
        <v>185897164</v>
      </c>
      <c r="D18" s="6"/>
      <c r="E18" s="6">
        <v>144280878763</v>
      </c>
      <c r="F18" s="6"/>
      <c r="G18" s="6">
        <v>552525316863.85803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185897164</v>
      </c>
      <c r="R18" s="6"/>
      <c r="S18" s="6">
        <v>2426</v>
      </c>
      <c r="T18" s="6"/>
      <c r="U18" s="6">
        <v>144280878763</v>
      </c>
      <c r="V18" s="6"/>
      <c r="W18" s="6">
        <v>448303150070.80902</v>
      </c>
      <c r="Y18" s="8">
        <v>1.5628252345359864E-2</v>
      </c>
    </row>
    <row r="19" spans="1:25">
      <c r="A19" s="1" t="s">
        <v>25</v>
      </c>
      <c r="C19" s="6">
        <v>8812281</v>
      </c>
      <c r="D19" s="6"/>
      <c r="E19" s="6">
        <v>257126791128</v>
      </c>
      <c r="F19" s="6"/>
      <c r="G19" s="6">
        <v>1466135747717.73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8812281</v>
      </c>
      <c r="R19" s="6"/>
      <c r="S19" s="6">
        <v>166520</v>
      </c>
      <c r="T19" s="6"/>
      <c r="U19" s="6">
        <v>257126791128</v>
      </c>
      <c r="V19" s="6"/>
      <c r="W19" s="6">
        <v>1458689876978.8899</v>
      </c>
      <c r="Y19" s="8">
        <v>5.0851245384841266E-2</v>
      </c>
    </row>
    <row r="20" spans="1:25">
      <c r="A20" s="1" t="s">
        <v>26</v>
      </c>
      <c r="C20" s="6">
        <v>23864695</v>
      </c>
      <c r="D20" s="6"/>
      <c r="E20" s="6">
        <v>251898132995</v>
      </c>
      <c r="F20" s="6"/>
      <c r="G20" s="6">
        <v>259289111707.71799</v>
      </c>
      <c r="H20" s="6"/>
      <c r="I20" s="6">
        <v>0</v>
      </c>
      <c r="J20" s="6"/>
      <c r="K20" s="6">
        <v>0</v>
      </c>
      <c r="L20" s="6"/>
      <c r="M20" s="6">
        <v>-860191</v>
      </c>
      <c r="N20" s="6"/>
      <c r="O20" s="6">
        <v>8478706617</v>
      </c>
      <c r="P20" s="6"/>
      <c r="Q20" s="6">
        <v>23004504</v>
      </c>
      <c r="R20" s="6"/>
      <c r="S20" s="6">
        <v>9520</v>
      </c>
      <c r="T20" s="6"/>
      <c r="U20" s="6">
        <v>242818590725</v>
      </c>
      <c r="V20" s="6"/>
      <c r="W20" s="6">
        <v>217699810955.42401</v>
      </c>
      <c r="Y20" s="8">
        <v>7.5892118549939257E-3</v>
      </c>
    </row>
    <row r="21" spans="1:25">
      <c r="A21" s="1" t="s">
        <v>27</v>
      </c>
      <c r="C21" s="6">
        <v>243478</v>
      </c>
      <c r="D21" s="6"/>
      <c r="E21" s="6">
        <v>8830361245</v>
      </c>
      <c r="F21" s="6"/>
      <c r="G21" s="6">
        <v>11179333639.521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243478</v>
      </c>
      <c r="R21" s="6"/>
      <c r="S21" s="6">
        <v>42580</v>
      </c>
      <c r="T21" s="6"/>
      <c r="U21" s="6">
        <v>8830361245</v>
      </c>
      <c r="V21" s="6"/>
      <c r="W21" s="6">
        <v>10305607845.222</v>
      </c>
      <c r="Y21" s="8">
        <v>3.592627889230997E-4</v>
      </c>
    </row>
    <row r="22" spans="1:25">
      <c r="A22" s="1" t="s">
        <v>28</v>
      </c>
      <c r="C22" s="6">
        <v>1717390</v>
      </c>
      <c r="D22" s="6"/>
      <c r="E22" s="6">
        <v>186541991442</v>
      </c>
      <c r="F22" s="6"/>
      <c r="G22" s="6">
        <v>224151621823.35001</v>
      </c>
      <c r="H22" s="6"/>
      <c r="I22" s="6">
        <v>0</v>
      </c>
      <c r="J22" s="6"/>
      <c r="K22" s="6">
        <v>0</v>
      </c>
      <c r="L22" s="6"/>
      <c r="M22" s="6">
        <v>-1074831</v>
      </c>
      <c r="N22" s="6"/>
      <c r="O22" s="6">
        <v>121453320915</v>
      </c>
      <c r="P22" s="6"/>
      <c r="Q22" s="6">
        <v>642559</v>
      </c>
      <c r="R22" s="6"/>
      <c r="S22" s="6">
        <v>107850</v>
      </c>
      <c r="T22" s="6"/>
      <c r="U22" s="6">
        <v>69794417989</v>
      </c>
      <c r="V22" s="6"/>
      <c r="W22" s="6">
        <v>68887653220.507507</v>
      </c>
      <c r="Y22" s="8">
        <v>2.4014857532000094E-3</v>
      </c>
    </row>
    <row r="23" spans="1:25">
      <c r="A23" s="1" t="s">
        <v>29</v>
      </c>
      <c r="C23" s="6">
        <v>4900000</v>
      </c>
      <c r="D23" s="6"/>
      <c r="E23" s="6">
        <v>338697800000</v>
      </c>
      <c r="F23" s="6"/>
      <c r="G23" s="6">
        <v>399555415350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4900000</v>
      </c>
      <c r="R23" s="6"/>
      <c r="S23" s="6">
        <v>79070</v>
      </c>
      <c r="T23" s="6"/>
      <c r="U23" s="6">
        <v>338697800000</v>
      </c>
      <c r="V23" s="6"/>
      <c r="W23" s="6">
        <v>385137714150</v>
      </c>
      <c r="Y23" s="8">
        <v>1.342624825076642E-2</v>
      </c>
    </row>
    <row r="24" spans="1:25">
      <c r="A24" s="1" t="s">
        <v>30</v>
      </c>
      <c r="C24" s="6">
        <v>4095525</v>
      </c>
      <c r="D24" s="6"/>
      <c r="E24" s="6">
        <v>68625789932</v>
      </c>
      <c r="F24" s="6"/>
      <c r="G24" s="6">
        <v>485566850812.83801</v>
      </c>
      <c r="H24" s="6"/>
      <c r="I24" s="6">
        <v>0</v>
      </c>
      <c r="J24" s="6"/>
      <c r="K24" s="6">
        <v>0</v>
      </c>
      <c r="L24" s="6"/>
      <c r="M24" s="6">
        <v>-840353</v>
      </c>
      <c r="N24" s="6"/>
      <c r="O24" s="6">
        <v>100364766646</v>
      </c>
      <c r="P24" s="6"/>
      <c r="Q24" s="6">
        <v>3255172</v>
      </c>
      <c r="R24" s="6"/>
      <c r="S24" s="6">
        <v>102880</v>
      </c>
      <c r="T24" s="6"/>
      <c r="U24" s="6">
        <v>54544594403</v>
      </c>
      <c r="V24" s="6"/>
      <c r="W24" s="6">
        <v>332899487392.60797</v>
      </c>
      <c r="Y24" s="8">
        <v>1.1605176527960758E-2</v>
      </c>
    </row>
    <row r="25" spans="1:25">
      <c r="A25" s="1" t="s">
        <v>31</v>
      </c>
      <c r="C25" s="6">
        <v>2239163</v>
      </c>
      <c r="D25" s="6"/>
      <c r="E25" s="6">
        <v>100561807294</v>
      </c>
      <c r="F25" s="6"/>
      <c r="G25" s="6">
        <v>99406013513.498993</v>
      </c>
      <c r="H25" s="6"/>
      <c r="I25" s="6">
        <v>0</v>
      </c>
      <c r="J25" s="6"/>
      <c r="K25" s="6">
        <v>0</v>
      </c>
      <c r="L25" s="6"/>
      <c r="M25" s="6">
        <v>-738287</v>
      </c>
      <c r="N25" s="6"/>
      <c r="O25" s="6">
        <v>31746118283</v>
      </c>
      <c r="P25" s="6"/>
      <c r="Q25" s="6">
        <v>1500876</v>
      </c>
      <c r="R25" s="6"/>
      <c r="S25" s="6">
        <v>38760</v>
      </c>
      <c r="T25" s="6"/>
      <c r="U25" s="6">
        <v>67405009420</v>
      </c>
      <c r="V25" s="6"/>
      <c r="W25" s="6">
        <v>57827818735.127998</v>
      </c>
      <c r="Y25" s="8">
        <v>2.0159299430119178E-3</v>
      </c>
    </row>
    <row r="26" spans="1:25">
      <c r="A26" s="1" t="s">
        <v>32</v>
      </c>
      <c r="C26" s="6">
        <v>10544769</v>
      </c>
      <c r="D26" s="6"/>
      <c r="E26" s="6">
        <v>123872000176</v>
      </c>
      <c r="F26" s="6"/>
      <c r="G26" s="6">
        <v>810260735369.98499</v>
      </c>
      <c r="H26" s="6"/>
      <c r="I26" s="6">
        <v>0</v>
      </c>
      <c r="J26" s="6"/>
      <c r="K26" s="6">
        <v>0</v>
      </c>
      <c r="L26" s="6"/>
      <c r="M26" s="6">
        <v>-5000</v>
      </c>
      <c r="N26" s="6"/>
      <c r="O26" s="6">
        <v>339433193</v>
      </c>
      <c r="P26" s="6"/>
      <c r="Q26" s="6">
        <v>10539769</v>
      </c>
      <c r="R26" s="6"/>
      <c r="S26" s="6">
        <v>67260</v>
      </c>
      <c r="T26" s="6"/>
      <c r="U26" s="6">
        <v>123813263944</v>
      </c>
      <c r="V26" s="6"/>
      <c r="W26" s="6">
        <v>704686879005.50696</v>
      </c>
      <c r="Y26" s="8">
        <v>2.4566020488195638E-2</v>
      </c>
    </row>
    <row r="27" spans="1:25">
      <c r="A27" s="1" t="s">
        <v>33</v>
      </c>
      <c r="C27" s="6">
        <v>8769709</v>
      </c>
      <c r="D27" s="6"/>
      <c r="E27" s="6">
        <v>101090225355</v>
      </c>
      <c r="F27" s="6"/>
      <c r="G27" s="6">
        <v>152469586258.06</v>
      </c>
      <c r="H27" s="6"/>
      <c r="I27" s="6">
        <v>175610</v>
      </c>
      <c r="J27" s="6"/>
      <c r="K27" s="6">
        <v>3096211406</v>
      </c>
      <c r="L27" s="6"/>
      <c r="M27" s="6">
        <v>0</v>
      </c>
      <c r="N27" s="6"/>
      <c r="O27" s="6">
        <v>0</v>
      </c>
      <c r="P27" s="6"/>
      <c r="Q27" s="6">
        <v>8945319</v>
      </c>
      <c r="R27" s="6"/>
      <c r="S27" s="6">
        <v>18080</v>
      </c>
      <c r="T27" s="6"/>
      <c r="U27" s="6">
        <v>104186436761</v>
      </c>
      <c r="V27" s="6"/>
      <c r="W27" s="6">
        <v>160769065883.25601</v>
      </c>
      <c r="Y27" s="8">
        <v>5.6045547093623088E-3</v>
      </c>
    </row>
    <row r="28" spans="1:25">
      <c r="A28" s="1" t="s">
        <v>34</v>
      </c>
      <c r="C28" s="6">
        <v>3721273</v>
      </c>
      <c r="D28" s="6"/>
      <c r="E28" s="6">
        <v>176909950520</v>
      </c>
      <c r="F28" s="6"/>
      <c r="G28" s="6">
        <v>540997971001.31299</v>
      </c>
      <c r="H28" s="6"/>
      <c r="I28" s="6">
        <v>0</v>
      </c>
      <c r="J28" s="6"/>
      <c r="K28" s="6">
        <v>0</v>
      </c>
      <c r="L28" s="6"/>
      <c r="M28" s="6">
        <v>-51273</v>
      </c>
      <c r="N28" s="6"/>
      <c r="O28" s="6">
        <v>7212465764</v>
      </c>
      <c r="P28" s="6"/>
      <c r="Q28" s="6">
        <v>3670000</v>
      </c>
      <c r="R28" s="6"/>
      <c r="S28" s="6">
        <v>136490</v>
      </c>
      <c r="T28" s="6"/>
      <c r="U28" s="6">
        <v>174472423395</v>
      </c>
      <c r="V28" s="6"/>
      <c r="W28" s="6">
        <v>497937836115</v>
      </c>
      <c r="Y28" s="8">
        <v>1.7358562289554562E-2</v>
      </c>
    </row>
    <row r="29" spans="1:25">
      <c r="A29" s="1" t="s">
        <v>35</v>
      </c>
      <c r="C29" s="6">
        <v>4950000</v>
      </c>
      <c r="D29" s="6"/>
      <c r="E29" s="6">
        <v>107538453726</v>
      </c>
      <c r="F29" s="6"/>
      <c r="G29" s="6">
        <v>391183526250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4950000</v>
      </c>
      <c r="R29" s="6"/>
      <c r="S29" s="6">
        <v>72350</v>
      </c>
      <c r="T29" s="6"/>
      <c r="U29" s="6">
        <v>107538453726</v>
      </c>
      <c r="V29" s="6"/>
      <c r="W29" s="6">
        <v>356001611625</v>
      </c>
      <c r="Y29" s="8">
        <v>1.2410537425292507E-2</v>
      </c>
    </row>
    <row r="30" spans="1:25">
      <c r="A30" s="1" t="s">
        <v>36</v>
      </c>
      <c r="C30" s="6">
        <v>16103312</v>
      </c>
      <c r="D30" s="6"/>
      <c r="E30" s="6">
        <v>27989032185</v>
      </c>
      <c r="F30" s="6"/>
      <c r="G30" s="6">
        <v>112052481055.2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16103312</v>
      </c>
      <c r="R30" s="6"/>
      <c r="S30" s="6">
        <v>6240</v>
      </c>
      <c r="T30" s="6"/>
      <c r="U30" s="6">
        <v>27989032185</v>
      </c>
      <c r="V30" s="6"/>
      <c r="W30" s="6">
        <v>99886783112.063995</v>
      </c>
      <c r="Y30" s="8">
        <v>3.4821433938061761E-3</v>
      </c>
    </row>
    <row r="31" spans="1:25">
      <c r="A31" s="1" t="s">
        <v>37</v>
      </c>
      <c r="C31" s="6">
        <v>12226369</v>
      </c>
      <c r="D31" s="6"/>
      <c r="E31" s="6">
        <v>32204250207</v>
      </c>
      <c r="F31" s="6"/>
      <c r="G31" s="6">
        <v>56441421053.065804</v>
      </c>
      <c r="H31" s="6"/>
      <c r="I31" s="6">
        <v>0</v>
      </c>
      <c r="J31" s="6"/>
      <c r="K31" s="6">
        <v>0</v>
      </c>
      <c r="L31" s="6"/>
      <c r="M31" s="6">
        <v>-1226369</v>
      </c>
      <c r="N31" s="6"/>
      <c r="O31" s="6">
        <v>5851982863</v>
      </c>
      <c r="P31" s="6"/>
      <c r="Q31" s="6">
        <v>11000000</v>
      </c>
      <c r="R31" s="6"/>
      <c r="S31" s="6">
        <v>4831</v>
      </c>
      <c r="T31" s="6"/>
      <c r="U31" s="6">
        <v>28973994836</v>
      </c>
      <c r="V31" s="6"/>
      <c r="W31" s="6">
        <v>52824811050</v>
      </c>
      <c r="Y31" s="8">
        <v>1.8415205805601812E-3</v>
      </c>
    </row>
    <row r="32" spans="1:25">
      <c r="A32" s="1" t="s">
        <v>38</v>
      </c>
      <c r="C32" s="6">
        <v>36000000</v>
      </c>
      <c r="D32" s="6"/>
      <c r="E32" s="6">
        <v>214787173491</v>
      </c>
      <c r="F32" s="6"/>
      <c r="G32" s="6">
        <v>193243320000</v>
      </c>
      <c r="H32" s="6"/>
      <c r="I32" s="6">
        <v>0</v>
      </c>
      <c r="J32" s="6"/>
      <c r="K32" s="6">
        <v>0</v>
      </c>
      <c r="L32" s="6"/>
      <c r="M32" s="6">
        <v>-200000</v>
      </c>
      <c r="N32" s="6"/>
      <c r="O32" s="6">
        <v>1180931408</v>
      </c>
      <c r="P32" s="6"/>
      <c r="Q32" s="6">
        <v>35800000</v>
      </c>
      <c r="R32" s="6"/>
      <c r="S32" s="6">
        <v>4810</v>
      </c>
      <c r="T32" s="6"/>
      <c r="U32" s="6">
        <v>213593911416</v>
      </c>
      <c r="V32" s="6"/>
      <c r="W32" s="6">
        <v>171173421900</v>
      </c>
      <c r="Y32" s="8">
        <v>5.9672599486517396E-3</v>
      </c>
    </row>
    <row r="33" spans="1:25">
      <c r="A33" s="1" t="s">
        <v>39</v>
      </c>
      <c r="C33" s="6">
        <v>10241861</v>
      </c>
      <c r="D33" s="6"/>
      <c r="E33" s="6">
        <v>76929652321</v>
      </c>
      <c r="F33" s="6"/>
      <c r="G33" s="6">
        <v>178064324504.104</v>
      </c>
      <c r="H33" s="6"/>
      <c r="I33" s="6">
        <v>0</v>
      </c>
      <c r="J33" s="6"/>
      <c r="K33" s="6">
        <v>0</v>
      </c>
      <c r="L33" s="6"/>
      <c r="M33" s="6">
        <v>-1541861</v>
      </c>
      <c r="N33" s="6"/>
      <c r="O33" s="6">
        <v>28563874975</v>
      </c>
      <c r="P33" s="6"/>
      <c r="Q33" s="6">
        <v>8700000</v>
      </c>
      <c r="R33" s="6"/>
      <c r="S33" s="6">
        <v>18140</v>
      </c>
      <c r="T33" s="6"/>
      <c r="U33" s="6">
        <v>65348277540</v>
      </c>
      <c r="V33" s="6"/>
      <c r="W33" s="6">
        <v>156878982900</v>
      </c>
      <c r="Y33" s="8">
        <v>5.4689429062841624E-3</v>
      </c>
    </row>
    <row r="34" spans="1:25">
      <c r="A34" s="1" t="s">
        <v>40</v>
      </c>
      <c r="C34" s="6">
        <v>375100</v>
      </c>
      <c r="D34" s="6"/>
      <c r="E34" s="6">
        <v>204252341295</v>
      </c>
      <c r="F34" s="6"/>
      <c r="G34" s="6">
        <v>590981348949.75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375100</v>
      </c>
      <c r="R34" s="6"/>
      <c r="S34" s="6">
        <v>1485676</v>
      </c>
      <c r="T34" s="6"/>
      <c r="U34" s="6">
        <v>204252341295</v>
      </c>
      <c r="V34" s="6"/>
      <c r="W34" s="6">
        <v>556580471265.5</v>
      </c>
      <c r="Y34" s="8">
        <v>1.9402897468069651E-2</v>
      </c>
    </row>
    <row r="35" spans="1:25">
      <c r="A35" s="1" t="s">
        <v>41</v>
      </c>
      <c r="C35" s="6">
        <v>4300</v>
      </c>
      <c r="D35" s="6"/>
      <c r="E35" s="6">
        <v>6660414889</v>
      </c>
      <c r="F35" s="6"/>
      <c r="G35" s="6">
        <v>6770334589.875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4300</v>
      </c>
      <c r="R35" s="6"/>
      <c r="S35" s="6">
        <v>1487905</v>
      </c>
      <c r="T35" s="6"/>
      <c r="U35" s="6">
        <v>6660414889</v>
      </c>
      <c r="V35" s="6"/>
      <c r="W35" s="6">
        <v>6389994010.625</v>
      </c>
      <c r="Y35" s="8">
        <v>2.2276095732901312E-4</v>
      </c>
    </row>
    <row r="36" spans="1:25">
      <c r="A36" s="1" t="s">
        <v>42</v>
      </c>
      <c r="C36" s="6">
        <v>25100</v>
      </c>
      <c r="D36" s="6"/>
      <c r="E36" s="6">
        <v>20566415957</v>
      </c>
      <c r="F36" s="6"/>
      <c r="G36" s="6">
        <v>39567139474.625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25100</v>
      </c>
      <c r="R36" s="6"/>
      <c r="S36" s="6">
        <v>1488454</v>
      </c>
      <c r="T36" s="6"/>
      <c r="U36" s="6">
        <v>20566415957</v>
      </c>
      <c r="V36" s="6"/>
      <c r="W36" s="6">
        <v>37313495155.75</v>
      </c>
      <c r="Y36" s="8">
        <v>1.3007821115897063E-3</v>
      </c>
    </row>
    <row r="37" spans="1:25">
      <c r="A37" s="1" t="s">
        <v>43</v>
      </c>
      <c r="C37" s="6">
        <v>4500</v>
      </c>
      <c r="D37" s="6"/>
      <c r="E37" s="6">
        <v>6967684403</v>
      </c>
      <c r="F37" s="6"/>
      <c r="G37" s="6">
        <v>7101692274.375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4500</v>
      </c>
      <c r="R37" s="6"/>
      <c r="S37" s="6">
        <v>1492309</v>
      </c>
      <c r="T37" s="6"/>
      <c r="U37" s="6">
        <v>6967684403</v>
      </c>
      <c r="V37" s="6"/>
      <c r="W37" s="6">
        <v>6706996261.875</v>
      </c>
      <c r="Y37" s="8">
        <v>2.3381194185990401E-4</v>
      </c>
    </row>
    <row r="38" spans="1:25">
      <c r="A38" s="1" t="s">
        <v>44</v>
      </c>
      <c r="C38" s="6">
        <v>361300</v>
      </c>
      <c r="D38" s="6"/>
      <c r="E38" s="6">
        <v>454585270646</v>
      </c>
      <c r="F38" s="6"/>
      <c r="G38" s="6">
        <v>568155766437.5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361300</v>
      </c>
      <c r="R38" s="6"/>
      <c r="S38" s="6">
        <v>1491216</v>
      </c>
      <c r="T38" s="6"/>
      <c r="U38" s="6">
        <v>454585270646</v>
      </c>
      <c r="V38" s="6"/>
      <c r="W38" s="6">
        <v>538102870374</v>
      </c>
      <c r="Y38" s="8">
        <v>1.8758751627417858E-2</v>
      </c>
    </row>
    <row r="39" spans="1:25">
      <c r="A39" s="1" t="s">
        <v>45</v>
      </c>
      <c r="C39" s="6">
        <v>90282434</v>
      </c>
      <c r="D39" s="6"/>
      <c r="E39" s="6">
        <v>319905376739</v>
      </c>
      <c r="F39" s="6"/>
      <c r="G39" s="6">
        <v>537574068571.02301</v>
      </c>
      <c r="H39" s="6"/>
      <c r="I39" s="6">
        <v>0</v>
      </c>
      <c r="J39" s="6"/>
      <c r="K39" s="6">
        <v>0</v>
      </c>
      <c r="L39" s="6"/>
      <c r="M39" s="6">
        <v>-2400000</v>
      </c>
      <c r="N39" s="6"/>
      <c r="O39" s="6">
        <v>13741747291</v>
      </c>
      <c r="P39" s="6"/>
      <c r="Q39" s="6">
        <v>87882434</v>
      </c>
      <c r="R39" s="6"/>
      <c r="S39" s="6">
        <v>5650</v>
      </c>
      <c r="T39" s="6"/>
      <c r="U39" s="6">
        <v>311401253956</v>
      </c>
      <c r="V39" s="6"/>
      <c r="W39" s="6">
        <v>493581364375.005</v>
      </c>
      <c r="Y39" s="8">
        <v>1.7206691753562754E-2</v>
      </c>
    </row>
    <row r="40" spans="1:25">
      <c r="A40" s="1" t="s">
        <v>46</v>
      </c>
      <c r="C40" s="6">
        <v>10790593</v>
      </c>
      <c r="D40" s="6"/>
      <c r="E40" s="6">
        <v>34778461675</v>
      </c>
      <c r="F40" s="6"/>
      <c r="G40" s="6">
        <v>81413292294.823502</v>
      </c>
      <c r="H40" s="6"/>
      <c r="I40" s="6">
        <v>0</v>
      </c>
      <c r="J40" s="6"/>
      <c r="K40" s="6">
        <v>0</v>
      </c>
      <c r="L40" s="6"/>
      <c r="M40" s="6">
        <v>-478060</v>
      </c>
      <c r="N40" s="6"/>
      <c r="O40" s="6">
        <v>4124045542</v>
      </c>
      <c r="P40" s="6"/>
      <c r="Q40" s="6">
        <v>10312533</v>
      </c>
      <c r="R40" s="6"/>
      <c r="S40" s="6">
        <v>8430</v>
      </c>
      <c r="T40" s="6"/>
      <c r="U40" s="6">
        <v>33237657439</v>
      </c>
      <c r="V40" s="6"/>
      <c r="W40" s="6">
        <v>86417392003.519501</v>
      </c>
      <c r="Y40" s="8">
        <v>3.0125882654305869E-3</v>
      </c>
    </row>
    <row r="41" spans="1:25">
      <c r="A41" s="1" t="s">
        <v>47</v>
      </c>
      <c r="C41" s="6">
        <v>5261825</v>
      </c>
      <c r="D41" s="6"/>
      <c r="E41" s="6">
        <v>55391231775</v>
      </c>
      <c r="F41" s="6"/>
      <c r="G41" s="6">
        <v>79556165718.412506</v>
      </c>
      <c r="H41" s="6"/>
      <c r="I41" s="6">
        <v>562797</v>
      </c>
      <c r="J41" s="6"/>
      <c r="K41" s="6">
        <v>8614179686</v>
      </c>
      <c r="L41" s="6"/>
      <c r="M41" s="6">
        <v>0</v>
      </c>
      <c r="N41" s="6"/>
      <c r="O41" s="6">
        <v>0</v>
      </c>
      <c r="P41" s="6"/>
      <c r="Q41" s="6">
        <v>5824622</v>
      </c>
      <c r="R41" s="6"/>
      <c r="S41" s="6">
        <v>15850</v>
      </c>
      <c r="T41" s="6"/>
      <c r="U41" s="6">
        <v>64005411461</v>
      </c>
      <c r="V41" s="6"/>
      <c r="W41" s="6">
        <v>91770953160.735001</v>
      </c>
      <c r="Y41" s="8">
        <v>3.1992182382471184E-3</v>
      </c>
    </row>
    <row r="42" spans="1:25">
      <c r="A42" s="1" t="s">
        <v>48</v>
      </c>
      <c r="C42" s="6">
        <v>45443097</v>
      </c>
      <c r="D42" s="6"/>
      <c r="E42" s="6">
        <v>115516352574</v>
      </c>
      <c r="F42" s="6"/>
      <c r="G42" s="6">
        <v>171204573071.10199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45443097</v>
      </c>
      <c r="R42" s="6"/>
      <c r="S42" s="6">
        <v>3625</v>
      </c>
      <c r="T42" s="6"/>
      <c r="U42" s="6">
        <v>115516352574</v>
      </c>
      <c r="V42" s="6"/>
      <c r="W42" s="6">
        <v>163751075826.58099</v>
      </c>
      <c r="Y42" s="8">
        <v>5.7085102668534707E-3</v>
      </c>
    </row>
    <row r="43" spans="1:25">
      <c r="A43" s="1" t="s">
        <v>49</v>
      </c>
      <c r="C43" s="6">
        <v>48066666</v>
      </c>
      <c r="D43" s="6"/>
      <c r="E43" s="6">
        <v>158379657882</v>
      </c>
      <c r="F43" s="6"/>
      <c r="G43" s="6">
        <v>107458725339.588</v>
      </c>
      <c r="H43" s="6"/>
      <c r="I43" s="6">
        <v>0</v>
      </c>
      <c r="J43" s="6"/>
      <c r="K43" s="6">
        <v>0</v>
      </c>
      <c r="L43" s="6"/>
      <c r="M43" s="6">
        <v>-48066666</v>
      </c>
      <c r="N43" s="6"/>
      <c r="O43" s="6">
        <v>0</v>
      </c>
      <c r="P43" s="6"/>
      <c r="Q43" s="6">
        <v>0</v>
      </c>
      <c r="R43" s="6"/>
      <c r="S43" s="6">
        <v>0</v>
      </c>
      <c r="T43" s="6"/>
      <c r="U43" s="6">
        <v>0</v>
      </c>
      <c r="V43" s="6"/>
      <c r="W43" s="6">
        <v>0</v>
      </c>
      <c r="Y43" s="8">
        <v>0</v>
      </c>
    </row>
    <row r="44" spans="1:25">
      <c r="A44" s="1" t="s">
        <v>50</v>
      </c>
      <c r="C44" s="6">
        <v>35716637</v>
      </c>
      <c r="D44" s="6"/>
      <c r="E44" s="6">
        <v>71719007096</v>
      </c>
      <c r="F44" s="6"/>
      <c r="G44" s="6">
        <v>138572592107.44501</v>
      </c>
      <c r="H44" s="6"/>
      <c r="I44" s="6">
        <v>1203609</v>
      </c>
      <c r="J44" s="6"/>
      <c r="K44" s="6">
        <v>3554723973</v>
      </c>
      <c r="L44" s="6"/>
      <c r="M44" s="6">
        <v>0</v>
      </c>
      <c r="N44" s="6"/>
      <c r="O44" s="6">
        <v>0</v>
      </c>
      <c r="P44" s="6"/>
      <c r="Q44" s="6">
        <v>36920246</v>
      </c>
      <c r="R44" s="6"/>
      <c r="S44" s="6">
        <v>2900</v>
      </c>
      <c r="T44" s="6"/>
      <c r="U44" s="6">
        <v>75273731069</v>
      </c>
      <c r="V44" s="6"/>
      <c r="W44" s="6">
        <v>106431654555.27</v>
      </c>
      <c r="Y44" s="8">
        <v>3.7103035181912207E-3</v>
      </c>
    </row>
    <row r="45" spans="1:25">
      <c r="A45" s="1" t="s">
        <v>51</v>
      </c>
      <c r="C45" s="6">
        <v>1039741</v>
      </c>
      <c r="D45" s="6"/>
      <c r="E45" s="6">
        <v>27127882431</v>
      </c>
      <c r="F45" s="6"/>
      <c r="G45" s="6">
        <v>29890397327.166</v>
      </c>
      <c r="H45" s="6"/>
      <c r="I45" s="6">
        <v>0</v>
      </c>
      <c r="J45" s="6"/>
      <c r="K45" s="6">
        <v>0</v>
      </c>
      <c r="L45" s="6"/>
      <c r="M45" s="6">
        <v>-1039741</v>
      </c>
      <c r="N45" s="6"/>
      <c r="O45" s="6">
        <v>0</v>
      </c>
      <c r="P45" s="6"/>
      <c r="Q45" s="6">
        <v>0</v>
      </c>
      <c r="R45" s="6"/>
      <c r="S45" s="6">
        <v>0</v>
      </c>
      <c r="T45" s="6"/>
      <c r="U45" s="6">
        <v>0</v>
      </c>
      <c r="V45" s="6"/>
      <c r="W45" s="6">
        <v>0</v>
      </c>
      <c r="Y45" s="8">
        <v>0</v>
      </c>
    </row>
    <row r="46" spans="1:25">
      <c r="A46" s="1" t="s">
        <v>52</v>
      </c>
      <c r="C46" s="6">
        <v>2435209</v>
      </c>
      <c r="D46" s="6"/>
      <c r="E46" s="6">
        <v>5678853868</v>
      </c>
      <c r="F46" s="6"/>
      <c r="G46" s="6">
        <v>7015245129.6920996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2435209</v>
      </c>
      <c r="R46" s="6"/>
      <c r="S46" s="6">
        <v>3113</v>
      </c>
      <c r="T46" s="6"/>
      <c r="U46" s="6">
        <v>5678853868</v>
      </c>
      <c r="V46" s="6"/>
      <c r="W46" s="6">
        <v>7535699823.5788498</v>
      </c>
      <c r="Y46" s="8">
        <v>2.6270129581550447E-4</v>
      </c>
    </row>
    <row r="47" spans="1:25">
      <c r="A47" s="1" t="s">
        <v>53</v>
      </c>
      <c r="C47" s="6">
        <v>1104805</v>
      </c>
      <c r="D47" s="6"/>
      <c r="E47" s="6">
        <v>1353386125</v>
      </c>
      <c r="F47" s="6"/>
      <c r="G47" s="6">
        <v>14145220564.02</v>
      </c>
      <c r="H47" s="6"/>
      <c r="I47" s="6">
        <v>1506553</v>
      </c>
      <c r="J47" s="6"/>
      <c r="K47" s="6">
        <v>18119155390</v>
      </c>
      <c r="L47" s="6"/>
      <c r="M47" s="6">
        <v>0</v>
      </c>
      <c r="N47" s="6"/>
      <c r="O47" s="6">
        <v>0</v>
      </c>
      <c r="P47" s="6"/>
      <c r="Q47" s="6">
        <v>2611358</v>
      </c>
      <c r="R47" s="6"/>
      <c r="S47" s="6">
        <v>12970</v>
      </c>
      <c r="T47" s="6"/>
      <c r="U47" s="6">
        <v>19472541515</v>
      </c>
      <c r="V47" s="6"/>
      <c r="W47" s="6">
        <v>33667790846.103001</v>
      </c>
      <c r="Y47" s="8">
        <v>1.1736895695927784E-3</v>
      </c>
    </row>
    <row r="48" spans="1:25">
      <c r="A48" s="1" t="s">
        <v>54</v>
      </c>
      <c r="C48" s="6">
        <v>4072834</v>
      </c>
      <c r="D48" s="6"/>
      <c r="E48" s="6">
        <v>36455937134</v>
      </c>
      <c r="F48" s="6"/>
      <c r="G48" s="6">
        <v>58623737233.896004</v>
      </c>
      <c r="H48" s="6"/>
      <c r="I48" s="6">
        <v>0</v>
      </c>
      <c r="J48" s="6"/>
      <c r="K48" s="6">
        <v>0</v>
      </c>
      <c r="L48" s="6"/>
      <c r="M48" s="6">
        <v>-4072834</v>
      </c>
      <c r="N48" s="6"/>
      <c r="O48" s="6">
        <v>0</v>
      </c>
      <c r="P48" s="6"/>
      <c r="Q48" s="6">
        <v>0</v>
      </c>
      <c r="R48" s="6"/>
      <c r="S48" s="6">
        <v>0</v>
      </c>
      <c r="T48" s="6"/>
      <c r="U48" s="6">
        <v>0</v>
      </c>
      <c r="V48" s="6"/>
      <c r="W48" s="6">
        <v>0</v>
      </c>
      <c r="Y48" s="8">
        <v>0</v>
      </c>
    </row>
    <row r="49" spans="1:25">
      <c r="A49" s="1" t="s">
        <v>55</v>
      </c>
      <c r="C49" s="6">
        <v>71431606</v>
      </c>
      <c r="D49" s="6"/>
      <c r="E49" s="6">
        <v>473544058232</v>
      </c>
      <c r="F49" s="6"/>
      <c r="G49" s="6">
        <v>262582362218.021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71431606</v>
      </c>
      <c r="R49" s="6"/>
      <c r="S49" s="6">
        <v>3702</v>
      </c>
      <c r="T49" s="6"/>
      <c r="U49" s="6">
        <v>473544058232</v>
      </c>
      <c r="V49" s="6"/>
      <c r="W49" s="6">
        <v>262866388569.79901</v>
      </c>
      <c r="Y49" s="8">
        <v>9.163759507452407E-3</v>
      </c>
    </row>
    <row r="50" spans="1:25">
      <c r="A50" s="1" t="s">
        <v>56</v>
      </c>
      <c r="C50" s="6">
        <v>23640000</v>
      </c>
      <c r="D50" s="6"/>
      <c r="E50" s="6">
        <v>137200484887</v>
      </c>
      <c r="F50" s="6"/>
      <c r="G50" s="6">
        <v>169665249240</v>
      </c>
      <c r="H50" s="6"/>
      <c r="I50" s="6">
        <v>0</v>
      </c>
      <c r="J50" s="6"/>
      <c r="K50" s="6">
        <v>0</v>
      </c>
      <c r="L50" s="6"/>
      <c r="M50" s="6">
        <v>-1119938</v>
      </c>
      <c r="N50" s="6"/>
      <c r="O50" s="6">
        <v>7886962204</v>
      </c>
      <c r="P50" s="6"/>
      <c r="Q50" s="6">
        <v>22520062</v>
      </c>
      <c r="R50" s="6"/>
      <c r="S50" s="6">
        <v>6590</v>
      </c>
      <c r="T50" s="6"/>
      <c r="U50" s="6">
        <v>130700652544</v>
      </c>
      <c r="V50" s="6"/>
      <c r="W50" s="6">
        <v>147524185688.94901</v>
      </c>
      <c r="Y50" s="8">
        <v>5.1428262340482396E-3</v>
      </c>
    </row>
    <row r="51" spans="1:25">
      <c r="A51" s="1" t="s">
        <v>57</v>
      </c>
      <c r="C51" s="6">
        <v>10944108</v>
      </c>
      <c r="D51" s="6"/>
      <c r="E51" s="6">
        <v>219490133710</v>
      </c>
      <c r="F51" s="6"/>
      <c r="G51" s="6">
        <v>264359470544.82001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10944108</v>
      </c>
      <c r="R51" s="6"/>
      <c r="S51" s="6">
        <v>22450</v>
      </c>
      <c r="T51" s="6"/>
      <c r="U51" s="6">
        <v>219490133710</v>
      </c>
      <c r="V51" s="6"/>
      <c r="W51" s="6">
        <v>244233338013.63</v>
      </c>
      <c r="Y51" s="8">
        <v>8.5141945512176315E-3</v>
      </c>
    </row>
    <row r="52" spans="1:25">
      <c r="A52" s="1" t="s">
        <v>58</v>
      </c>
      <c r="C52" s="6">
        <v>538214</v>
      </c>
      <c r="D52" s="6"/>
      <c r="E52" s="6">
        <v>173702413977</v>
      </c>
      <c r="F52" s="6"/>
      <c r="G52" s="6">
        <v>329770466465.34601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538214</v>
      </c>
      <c r="R52" s="6"/>
      <c r="S52" s="6">
        <v>502870</v>
      </c>
      <c r="T52" s="6"/>
      <c r="U52" s="6">
        <v>173702413977</v>
      </c>
      <c r="V52" s="6"/>
      <c r="W52" s="6">
        <v>269041296718.629</v>
      </c>
      <c r="Y52" s="8">
        <v>9.3790223775528994E-3</v>
      </c>
    </row>
    <row r="53" spans="1:25">
      <c r="A53" s="1" t="s">
        <v>59</v>
      </c>
      <c r="C53" s="6">
        <v>11359792</v>
      </c>
      <c r="D53" s="6"/>
      <c r="E53" s="6">
        <v>91092876655</v>
      </c>
      <c r="F53" s="6"/>
      <c r="G53" s="6">
        <v>47472414002.870399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11359792</v>
      </c>
      <c r="R53" s="6"/>
      <c r="S53" s="6">
        <v>3649</v>
      </c>
      <c r="T53" s="6"/>
      <c r="U53" s="6">
        <v>91092876655</v>
      </c>
      <c r="V53" s="6"/>
      <c r="W53" s="6">
        <v>41205242316.002403</v>
      </c>
      <c r="Y53" s="8">
        <v>1.4364519293796449E-3</v>
      </c>
    </row>
    <row r="54" spans="1:25">
      <c r="A54" s="1" t="s">
        <v>60</v>
      </c>
      <c r="C54" s="6">
        <v>345927035</v>
      </c>
      <c r="D54" s="6"/>
      <c r="E54" s="6">
        <v>277266110161</v>
      </c>
      <c r="F54" s="6"/>
      <c r="G54" s="6">
        <v>328394674530.37097</v>
      </c>
      <c r="H54" s="6"/>
      <c r="I54" s="6">
        <v>4010000</v>
      </c>
      <c r="J54" s="6"/>
      <c r="K54" s="6">
        <v>3721813878</v>
      </c>
      <c r="L54" s="6"/>
      <c r="M54" s="6">
        <v>0</v>
      </c>
      <c r="N54" s="6"/>
      <c r="O54" s="6">
        <v>0</v>
      </c>
      <c r="P54" s="6"/>
      <c r="Q54" s="6">
        <v>349937035</v>
      </c>
      <c r="R54" s="6"/>
      <c r="S54" s="6">
        <v>926</v>
      </c>
      <c r="T54" s="6"/>
      <c r="U54" s="6">
        <v>280987924039</v>
      </c>
      <c r="V54" s="6"/>
      <c r="W54" s="6">
        <v>322113646328.26099</v>
      </c>
      <c r="Y54" s="8">
        <v>1.1229172375672437E-2</v>
      </c>
    </row>
    <row r="55" spans="1:25">
      <c r="A55" s="1" t="s">
        <v>61</v>
      </c>
      <c r="C55" s="6">
        <v>72100000</v>
      </c>
      <c r="D55" s="6"/>
      <c r="E55" s="6">
        <v>309812180799</v>
      </c>
      <c r="F55" s="6"/>
      <c r="G55" s="6">
        <v>356634920880</v>
      </c>
      <c r="H55" s="6"/>
      <c r="I55" s="6">
        <v>48066666</v>
      </c>
      <c r="J55" s="6"/>
      <c r="K55" s="6">
        <v>0</v>
      </c>
      <c r="L55" s="6"/>
      <c r="M55" s="6">
        <v>-1000000</v>
      </c>
      <c r="N55" s="6"/>
      <c r="O55" s="6">
        <v>4558971352</v>
      </c>
      <c r="P55" s="6"/>
      <c r="Q55" s="6">
        <v>119166666</v>
      </c>
      <c r="R55" s="6"/>
      <c r="S55" s="6">
        <v>4531</v>
      </c>
      <c r="T55" s="6"/>
      <c r="U55" s="6">
        <v>511962317378</v>
      </c>
      <c r="V55" s="6"/>
      <c r="W55" s="6">
        <v>536731495872.30603</v>
      </c>
      <c r="Y55" s="8">
        <v>1.8710944274805949E-2</v>
      </c>
    </row>
    <row r="56" spans="1:25">
      <c r="A56" s="1" t="s">
        <v>62</v>
      </c>
      <c r="C56" s="6">
        <v>97100998</v>
      </c>
      <c r="D56" s="6"/>
      <c r="E56" s="6">
        <v>383044989219</v>
      </c>
      <c r="F56" s="6"/>
      <c r="G56" s="6">
        <v>626435873431.73096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97100998</v>
      </c>
      <c r="R56" s="6"/>
      <c r="S56" s="6">
        <v>5190</v>
      </c>
      <c r="T56" s="6"/>
      <c r="U56" s="6">
        <v>383044989219</v>
      </c>
      <c r="V56" s="6"/>
      <c r="W56" s="6">
        <v>500955652251.26099</v>
      </c>
      <c r="Y56" s="8">
        <v>1.7463766083241794E-2</v>
      </c>
    </row>
    <row r="57" spans="1:25">
      <c r="A57" s="1" t="s">
        <v>63</v>
      </c>
      <c r="C57" s="6">
        <v>68015436</v>
      </c>
      <c r="D57" s="6"/>
      <c r="E57" s="6">
        <v>204591627562</v>
      </c>
      <c r="F57" s="6"/>
      <c r="G57" s="6">
        <v>331495478595.88702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68015436</v>
      </c>
      <c r="R57" s="6"/>
      <c r="S57" s="6">
        <v>4142</v>
      </c>
      <c r="T57" s="6"/>
      <c r="U57" s="6">
        <v>204591627562</v>
      </c>
      <c r="V57" s="6"/>
      <c r="W57" s="6">
        <v>280043702293.32397</v>
      </c>
      <c r="Y57" s="8">
        <v>9.7625761640925835E-3</v>
      </c>
    </row>
    <row r="58" spans="1:25">
      <c r="A58" s="1" t="s">
        <v>64</v>
      </c>
      <c r="C58" s="6">
        <v>27973678</v>
      </c>
      <c r="D58" s="6"/>
      <c r="E58" s="6">
        <v>145746594425</v>
      </c>
      <c r="F58" s="6"/>
      <c r="G58" s="6">
        <v>109115588632.79201</v>
      </c>
      <c r="H58" s="6"/>
      <c r="I58" s="6">
        <v>0</v>
      </c>
      <c r="J58" s="6"/>
      <c r="K58" s="6">
        <v>0</v>
      </c>
      <c r="L58" s="6"/>
      <c r="M58" s="6">
        <v>-125678</v>
      </c>
      <c r="N58" s="6"/>
      <c r="O58" s="6">
        <v>492441980</v>
      </c>
      <c r="P58" s="6"/>
      <c r="Q58" s="6">
        <v>27848000</v>
      </c>
      <c r="R58" s="6"/>
      <c r="S58" s="6">
        <v>3214</v>
      </c>
      <c r="T58" s="6"/>
      <c r="U58" s="6">
        <v>145091795278</v>
      </c>
      <c r="V58" s="6"/>
      <c r="W58" s="6">
        <v>88970926341.600006</v>
      </c>
      <c r="Y58" s="8">
        <v>3.1016067766807538E-3</v>
      </c>
    </row>
    <row r="59" spans="1:25">
      <c r="A59" s="1" t="s">
        <v>65</v>
      </c>
      <c r="C59" s="6">
        <v>6000000</v>
      </c>
      <c r="D59" s="6"/>
      <c r="E59" s="6">
        <v>55477856558</v>
      </c>
      <c r="F59" s="6"/>
      <c r="G59" s="6">
        <v>65726586000</v>
      </c>
      <c r="H59" s="6"/>
      <c r="I59" s="6">
        <v>0</v>
      </c>
      <c r="J59" s="6"/>
      <c r="K59" s="6">
        <v>0</v>
      </c>
      <c r="L59" s="6"/>
      <c r="M59" s="6">
        <v>-6000000</v>
      </c>
      <c r="N59" s="6"/>
      <c r="O59" s="6">
        <v>61471154437</v>
      </c>
      <c r="P59" s="6"/>
      <c r="Q59" s="6">
        <v>0</v>
      </c>
      <c r="R59" s="6"/>
      <c r="S59" s="6">
        <v>0</v>
      </c>
      <c r="T59" s="6"/>
      <c r="U59" s="6">
        <v>0</v>
      </c>
      <c r="V59" s="6"/>
      <c r="W59" s="6">
        <v>0</v>
      </c>
      <c r="Y59" s="8">
        <v>0</v>
      </c>
    </row>
    <row r="60" spans="1:25">
      <c r="A60" s="1" t="s">
        <v>66</v>
      </c>
      <c r="C60" s="6">
        <v>61642926</v>
      </c>
      <c r="D60" s="6"/>
      <c r="E60" s="6">
        <v>292759916768</v>
      </c>
      <c r="F60" s="6"/>
      <c r="G60" s="6">
        <v>847449162663.849</v>
      </c>
      <c r="H60" s="6"/>
      <c r="I60" s="6">
        <v>0</v>
      </c>
      <c r="J60" s="6"/>
      <c r="K60" s="6">
        <v>0</v>
      </c>
      <c r="L60" s="6"/>
      <c r="M60" s="6">
        <v>-1046726</v>
      </c>
      <c r="N60" s="6"/>
      <c r="O60" s="6">
        <v>14181497356</v>
      </c>
      <c r="P60" s="6"/>
      <c r="Q60" s="6">
        <v>60596200</v>
      </c>
      <c r="R60" s="6"/>
      <c r="S60" s="6">
        <v>13670</v>
      </c>
      <c r="T60" s="6"/>
      <c r="U60" s="6">
        <v>287788715098</v>
      </c>
      <c r="V60" s="6"/>
      <c r="W60" s="6">
        <v>823421371178.69995</v>
      </c>
      <c r="Y60" s="8">
        <v>2.8705212027420209E-2</v>
      </c>
    </row>
    <row r="61" spans="1:25">
      <c r="A61" s="1" t="s">
        <v>67</v>
      </c>
      <c r="C61" s="6">
        <v>69732148</v>
      </c>
      <c r="D61" s="6"/>
      <c r="E61" s="6">
        <v>643864111689</v>
      </c>
      <c r="F61" s="6"/>
      <c r="G61" s="6">
        <v>1016883936023.6</v>
      </c>
      <c r="H61" s="6"/>
      <c r="I61" s="6">
        <v>826278</v>
      </c>
      <c r="J61" s="6"/>
      <c r="K61" s="6">
        <v>11658076627</v>
      </c>
      <c r="L61" s="6"/>
      <c r="M61" s="6">
        <v>0</v>
      </c>
      <c r="N61" s="6"/>
      <c r="O61" s="6">
        <v>0</v>
      </c>
      <c r="P61" s="6"/>
      <c r="Q61" s="6">
        <v>70558426</v>
      </c>
      <c r="R61" s="6"/>
      <c r="S61" s="6">
        <v>13970</v>
      </c>
      <c r="T61" s="6"/>
      <c r="U61" s="6">
        <v>655522188316</v>
      </c>
      <c r="V61" s="6"/>
      <c r="W61" s="6">
        <v>979836289013.24097</v>
      </c>
      <c r="Y61" s="8">
        <v>3.4157977206765548E-2</v>
      </c>
    </row>
    <row r="62" spans="1:25">
      <c r="A62" s="1" t="s">
        <v>68</v>
      </c>
      <c r="C62" s="6">
        <v>629846</v>
      </c>
      <c r="D62" s="6"/>
      <c r="E62" s="6">
        <v>15778148953</v>
      </c>
      <c r="F62" s="6"/>
      <c r="G62" s="6">
        <v>15652460407.5</v>
      </c>
      <c r="H62" s="6"/>
      <c r="I62" s="6">
        <v>0</v>
      </c>
      <c r="J62" s="6"/>
      <c r="K62" s="6">
        <v>0</v>
      </c>
      <c r="L62" s="6"/>
      <c r="M62" s="6">
        <v>-629846</v>
      </c>
      <c r="N62" s="6"/>
      <c r="O62" s="6">
        <v>14645654181</v>
      </c>
      <c r="P62" s="6"/>
      <c r="Q62" s="6">
        <v>0</v>
      </c>
      <c r="R62" s="6"/>
      <c r="S62" s="6">
        <v>0</v>
      </c>
      <c r="T62" s="6"/>
      <c r="U62" s="6">
        <v>0</v>
      </c>
      <c r="V62" s="6"/>
      <c r="W62" s="6">
        <v>0</v>
      </c>
      <c r="Y62" s="8">
        <v>0</v>
      </c>
    </row>
    <row r="63" spans="1:25">
      <c r="A63" s="1" t="s">
        <v>69</v>
      </c>
      <c r="C63" s="6">
        <v>1795127</v>
      </c>
      <c r="D63" s="6"/>
      <c r="E63" s="6">
        <v>100595523990</v>
      </c>
      <c r="F63" s="6"/>
      <c r="G63" s="6">
        <v>104479312969.19299</v>
      </c>
      <c r="H63" s="6"/>
      <c r="I63" s="6">
        <v>3031642</v>
      </c>
      <c r="J63" s="6"/>
      <c r="K63" s="6">
        <v>156008832453</v>
      </c>
      <c r="L63" s="6"/>
      <c r="M63" s="6">
        <v>0</v>
      </c>
      <c r="N63" s="6"/>
      <c r="O63" s="6">
        <v>0</v>
      </c>
      <c r="P63" s="6"/>
      <c r="Q63" s="6">
        <v>4826769</v>
      </c>
      <c r="R63" s="6"/>
      <c r="S63" s="6">
        <v>50850</v>
      </c>
      <c r="T63" s="6"/>
      <c r="U63" s="6">
        <v>256604356443</v>
      </c>
      <c r="V63" s="6"/>
      <c r="W63" s="6">
        <v>243980828488.28299</v>
      </c>
      <c r="Y63" s="8">
        <v>8.5053918413078144E-3</v>
      </c>
    </row>
    <row r="64" spans="1:25">
      <c r="A64" s="1" t="s">
        <v>70</v>
      </c>
      <c r="C64" s="6">
        <v>5112144</v>
      </c>
      <c r="D64" s="6"/>
      <c r="E64" s="6">
        <v>58110335989</v>
      </c>
      <c r="F64" s="6"/>
      <c r="G64" s="6">
        <v>70331098125.888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5112144</v>
      </c>
      <c r="R64" s="6"/>
      <c r="S64" s="6">
        <v>14530</v>
      </c>
      <c r="T64" s="6"/>
      <c r="U64" s="6">
        <v>58110335989</v>
      </c>
      <c r="V64" s="6"/>
      <c r="W64" s="6">
        <v>73837489578.695999</v>
      </c>
      <c r="Y64" s="8">
        <v>2.5740415152145932E-3</v>
      </c>
    </row>
    <row r="65" spans="1:25">
      <c r="A65" s="1" t="s">
        <v>71</v>
      </c>
      <c r="C65" s="6">
        <v>2426064</v>
      </c>
      <c r="D65" s="6"/>
      <c r="E65" s="6">
        <v>65726622179</v>
      </c>
      <c r="F65" s="6"/>
      <c r="G65" s="6">
        <v>78257358428.039993</v>
      </c>
      <c r="H65" s="6"/>
      <c r="I65" s="6">
        <v>1039741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3465805</v>
      </c>
      <c r="R65" s="6"/>
      <c r="S65" s="6">
        <v>31910</v>
      </c>
      <c r="T65" s="6"/>
      <c r="U65" s="6">
        <v>93894245610</v>
      </c>
      <c r="V65" s="6"/>
      <c r="W65" s="6">
        <v>109935804216.578</v>
      </c>
      <c r="Y65" s="8">
        <v>3.8324613374128317E-3</v>
      </c>
    </row>
    <row r="66" spans="1:25">
      <c r="A66" s="1" t="s">
        <v>72</v>
      </c>
      <c r="C66" s="6">
        <v>8585415</v>
      </c>
      <c r="D66" s="6"/>
      <c r="E66" s="6">
        <v>93378925970</v>
      </c>
      <c r="F66" s="6"/>
      <c r="G66" s="6">
        <v>110434253242.905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8585415</v>
      </c>
      <c r="R66" s="6"/>
      <c r="S66" s="6">
        <v>12380</v>
      </c>
      <c r="T66" s="6"/>
      <c r="U66" s="6">
        <v>93378925970</v>
      </c>
      <c r="V66" s="6"/>
      <c r="W66" s="6">
        <v>105655027445.685</v>
      </c>
      <c r="Y66" s="8">
        <v>3.6832295963485462E-3</v>
      </c>
    </row>
    <row r="67" spans="1:25">
      <c r="A67" s="1" t="s">
        <v>73</v>
      </c>
      <c r="C67" s="6">
        <v>5874373</v>
      </c>
      <c r="D67" s="6"/>
      <c r="E67" s="6">
        <v>55793644673</v>
      </c>
      <c r="F67" s="6"/>
      <c r="G67" s="6">
        <v>175299402829.11301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5874373</v>
      </c>
      <c r="R67" s="6"/>
      <c r="S67" s="6">
        <v>28730</v>
      </c>
      <c r="T67" s="6"/>
      <c r="U67" s="6">
        <v>55793644673</v>
      </c>
      <c r="V67" s="6"/>
      <c r="W67" s="6">
        <v>167766550409.07401</v>
      </c>
      <c r="Y67" s="8">
        <v>5.8484933342302387E-3</v>
      </c>
    </row>
    <row r="68" spans="1:25">
      <c r="A68" s="1" t="s">
        <v>74</v>
      </c>
      <c r="C68" s="6">
        <v>45861974</v>
      </c>
      <c r="D68" s="6"/>
      <c r="E68" s="6">
        <v>371178100259</v>
      </c>
      <c r="F68" s="6"/>
      <c r="G68" s="6">
        <v>595393584026.38196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45861974</v>
      </c>
      <c r="R68" s="6"/>
      <c r="S68" s="6">
        <v>11620</v>
      </c>
      <c r="T68" s="6"/>
      <c r="U68" s="6">
        <v>371178100259</v>
      </c>
      <c r="V68" s="6"/>
      <c r="W68" s="6">
        <v>529745286859.61401</v>
      </c>
      <c r="Y68" s="8">
        <v>1.8467398724500241E-2</v>
      </c>
    </row>
    <row r="69" spans="1:25">
      <c r="A69" s="1" t="s">
        <v>75</v>
      </c>
      <c r="C69" s="6">
        <v>10148705</v>
      </c>
      <c r="D69" s="6"/>
      <c r="E69" s="6">
        <v>94444459093</v>
      </c>
      <c r="F69" s="6"/>
      <c r="G69" s="6">
        <v>86255137754.887497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10148705</v>
      </c>
      <c r="R69" s="6"/>
      <c r="S69" s="6">
        <v>7740</v>
      </c>
      <c r="T69" s="6"/>
      <c r="U69" s="6">
        <v>94444459093</v>
      </c>
      <c r="V69" s="6"/>
      <c r="W69" s="6">
        <v>78083598388.634995</v>
      </c>
      <c r="Y69" s="8">
        <v>2.7220646998768042E-3</v>
      </c>
    </row>
    <row r="70" spans="1:25">
      <c r="A70" s="1" t="s">
        <v>76</v>
      </c>
      <c r="C70" s="6">
        <v>2630196</v>
      </c>
      <c r="D70" s="6"/>
      <c r="E70" s="6">
        <v>50040096510</v>
      </c>
      <c r="F70" s="6"/>
      <c r="G70" s="6">
        <v>28995318841.841999</v>
      </c>
      <c r="H70" s="6"/>
      <c r="I70" s="6">
        <v>0</v>
      </c>
      <c r="J70" s="6"/>
      <c r="K70" s="6">
        <v>0</v>
      </c>
      <c r="L70" s="6"/>
      <c r="M70" s="6">
        <v>-156647</v>
      </c>
      <c r="N70" s="6"/>
      <c r="O70" s="6">
        <v>1511694024</v>
      </c>
      <c r="P70" s="6"/>
      <c r="Q70" s="6">
        <v>2473549</v>
      </c>
      <c r="R70" s="6"/>
      <c r="S70" s="6">
        <v>9280</v>
      </c>
      <c r="T70" s="6"/>
      <c r="U70" s="6">
        <v>47059850552</v>
      </c>
      <c r="V70" s="6"/>
      <c r="W70" s="6">
        <v>22817955238.416</v>
      </c>
      <c r="Y70" s="8">
        <v>7.9545450977706921E-4</v>
      </c>
    </row>
    <row r="71" spans="1:25">
      <c r="A71" s="1" t="s">
        <v>77</v>
      </c>
      <c r="C71" s="6">
        <v>65012902</v>
      </c>
      <c r="D71" s="6"/>
      <c r="E71" s="6">
        <v>465899303076</v>
      </c>
      <c r="F71" s="6"/>
      <c r="G71" s="6">
        <v>553845464747.66699</v>
      </c>
      <c r="H71" s="6"/>
      <c r="I71" s="6">
        <v>0</v>
      </c>
      <c r="J71" s="6"/>
      <c r="K71" s="6">
        <v>0</v>
      </c>
      <c r="L71" s="6"/>
      <c r="M71" s="6">
        <v>-3169121</v>
      </c>
      <c r="N71" s="6"/>
      <c r="O71" s="6">
        <v>26104954752</v>
      </c>
      <c r="P71" s="6"/>
      <c r="Q71" s="6">
        <v>61843781</v>
      </c>
      <c r="R71" s="6"/>
      <c r="S71" s="6">
        <v>8170</v>
      </c>
      <c r="T71" s="6"/>
      <c r="U71" s="6">
        <v>443188560751</v>
      </c>
      <c r="V71" s="6"/>
      <c r="W71" s="6">
        <v>502257371809.91901</v>
      </c>
      <c r="Y71" s="8">
        <v>1.7509145201685162E-2</v>
      </c>
    </row>
    <row r="72" spans="1:25">
      <c r="A72" s="1" t="s">
        <v>78</v>
      </c>
      <c r="C72" s="6">
        <v>1359359</v>
      </c>
      <c r="D72" s="6"/>
      <c r="E72" s="6">
        <v>57035592632</v>
      </c>
      <c r="F72" s="6"/>
      <c r="G72" s="6">
        <v>87021840418.380005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1359359</v>
      </c>
      <c r="R72" s="6"/>
      <c r="S72" s="6">
        <v>54390</v>
      </c>
      <c r="T72" s="6"/>
      <c r="U72" s="6">
        <v>57035592632</v>
      </c>
      <c r="V72" s="6"/>
      <c r="W72" s="6">
        <v>73495619570.740494</v>
      </c>
      <c r="Y72" s="8">
        <v>2.5621236182451095E-3</v>
      </c>
    </row>
    <row r="73" spans="1:25">
      <c r="A73" s="1" t="s">
        <v>79</v>
      </c>
      <c r="C73" s="6">
        <v>561012</v>
      </c>
      <c r="D73" s="6"/>
      <c r="E73" s="6">
        <v>3604960219</v>
      </c>
      <c r="F73" s="6"/>
      <c r="G73" s="6">
        <v>18654194584.169998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561012</v>
      </c>
      <c r="R73" s="6"/>
      <c r="S73" s="6">
        <v>36700</v>
      </c>
      <c r="T73" s="6"/>
      <c r="U73" s="6">
        <v>3604960219</v>
      </c>
      <c r="V73" s="6"/>
      <c r="W73" s="6">
        <v>20466635014.619999</v>
      </c>
      <c r="Y73" s="8">
        <v>7.1348536502216888E-4</v>
      </c>
    </row>
    <row r="74" spans="1:25">
      <c r="A74" s="1" t="s">
        <v>80</v>
      </c>
      <c r="C74" s="6">
        <v>22548162</v>
      </c>
      <c r="D74" s="6"/>
      <c r="E74" s="6">
        <v>219763018422</v>
      </c>
      <c r="F74" s="6"/>
      <c r="G74" s="6">
        <v>469349169131.93402</v>
      </c>
      <c r="H74" s="6"/>
      <c r="I74" s="6">
        <v>0</v>
      </c>
      <c r="J74" s="6"/>
      <c r="K74" s="6">
        <v>0</v>
      </c>
      <c r="L74" s="6"/>
      <c r="M74" s="6">
        <v>-148462</v>
      </c>
      <c r="N74" s="6"/>
      <c r="O74" s="6">
        <v>3007659363</v>
      </c>
      <c r="P74" s="6"/>
      <c r="Q74" s="6">
        <v>22399700</v>
      </c>
      <c r="R74" s="6"/>
      <c r="S74" s="6">
        <v>16860</v>
      </c>
      <c r="T74" s="6"/>
      <c r="U74" s="6">
        <v>218316050937</v>
      </c>
      <c r="V74" s="6"/>
      <c r="W74" s="6">
        <v>375411871295.09998</v>
      </c>
      <c r="Y74" s="8">
        <v>1.3087196592566639E-2</v>
      </c>
    </row>
    <row r="75" spans="1:25">
      <c r="A75" s="1" t="s">
        <v>81</v>
      </c>
      <c r="C75" s="6">
        <v>2390004</v>
      </c>
      <c r="D75" s="6"/>
      <c r="E75" s="6">
        <v>16040459866</v>
      </c>
      <c r="F75" s="6"/>
      <c r="G75" s="6">
        <v>16440421655.304001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2390004</v>
      </c>
      <c r="R75" s="6"/>
      <c r="S75" s="6">
        <v>5820</v>
      </c>
      <c r="T75" s="6"/>
      <c r="U75" s="6">
        <v>16040459866</v>
      </c>
      <c r="V75" s="6"/>
      <c r="W75" s="6">
        <v>13827059831.483999</v>
      </c>
      <c r="Y75" s="8">
        <v>4.820237828056514E-4</v>
      </c>
    </row>
    <row r="76" spans="1:25">
      <c r="A76" s="1" t="s">
        <v>82</v>
      </c>
      <c r="C76" s="6">
        <v>221500000</v>
      </c>
      <c r="D76" s="6"/>
      <c r="E76" s="6">
        <v>620396936367</v>
      </c>
      <c r="F76" s="6"/>
      <c r="G76" s="6">
        <v>1292468780250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221500000</v>
      </c>
      <c r="R76" s="6"/>
      <c r="S76" s="6">
        <v>4600</v>
      </c>
      <c r="T76" s="6"/>
      <c r="U76" s="6">
        <v>620396936367</v>
      </c>
      <c r="V76" s="6"/>
      <c r="W76" s="6">
        <v>1012837545000</v>
      </c>
      <c r="Y76" s="8">
        <v>3.5308430769702651E-2</v>
      </c>
    </row>
    <row r="77" spans="1:25">
      <c r="A77" s="1" t="s">
        <v>83</v>
      </c>
      <c r="C77" s="6">
        <v>44168800</v>
      </c>
      <c r="D77" s="6"/>
      <c r="E77" s="6">
        <v>506841252216</v>
      </c>
      <c r="F77" s="6"/>
      <c r="G77" s="6">
        <v>708203709673.19995</v>
      </c>
      <c r="H77" s="6"/>
      <c r="I77" s="6">
        <v>0</v>
      </c>
      <c r="J77" s="6"/>
      <c r="K77" s="6">
        <v>0</v>
      </c>
      <c r="L77" s="6"/>
      <c r="M77" s="6">
        <v>-6000000</v>
      </c>
      <c r="N77" s="6"/>
      <c r="O77" s="6">
        <v>93997368000</v>
      </c>
      <c r="P77" s="6"/>
      <c r="Q77" s="6">
        <v>38168800</v>
      </c>
      <c r="R77" s="6"/>
      <c r="S77" s="6">
        <v>14120</v>
      </c>
      <c r="T77" s="6"/>
      <c r="U77" s="6">
        <v>437990671868</v>
      </c>
      <c r="V77" s="6"/>
      <c r="W77" s="6">
        <v>535736742436.79999</v>
      </c>
      <c r="Y77" s="8">
        <v>1.8676266272411705E-2</v>
      </c>
    </row>
    <row r="78" spans="1:25">
      <c r="A78" s="1" t="s">
        <v>84</v>
      </c>
      <c r="C78" s="6">
        <v>160749622</v>
      </c>
      <c r="D78" s="6"/>
      <c r="E78" s="6">
        <v>868337197776</v>
      </c>
      <c r="F78" s="6"/>
      <c r="G78" s="6">
        <v>1845611018202.1101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160749622</v>
      </c>
      <c r="R78" s="6"/>
      <c r="S78" s="6">
        <v>10990</v>
      </c>
      <c r="T78" s="6"/>
      <c r="U78" s="6">
        <v>868337197776</v>
      </c>
      <c r="V78" s="6"/>
      <c r="W78" s="6">
        <v>1756126847622.6101</v>
      </c>
      <c r="Y78" s="8">
        <v>6.1220166578737051E-2</v>
      </c>
    </row>
    <row r="79" spans="1:25">
      <c r="A79" s="1" t="s">
        <v>85</v>
      </c>
      <c r="C79" s="6">
        <v>26133395</v>
      </c>
      <c r="D79" s="6"/>
      <c r="E79" s="6">
        <v>145112603884</v>
      </c>
      <c r="F79" s="6"/>
      <c r="G79" s="6">
        <v>152750059642.53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26133395</v>
      </c>
      <c r="R79" s="6"/>
      <c r="S79" s="6">
        <v>5250</v>
      </c>
      <c r="T79" s="6"/>
      <c r="U79" s="6">
        <v>145112603884</v>
      </c>
      <c r="V79" s="6"/>
      <c r="W79" s="6">
        <v>136383981823.688</v>
      </c>
      <c r="Y79" s="8">
        <v>4.7544686747548175E-3</v>
      </c>
    </row>
    <row r="80" spans="1:25">
      <c r="A80" s="1" t="s">
        <v>86</v>
      </c>
      <c r="C80" s="6">
        <v>91735821</v>
      </c>
      <c r="D80" s="6"/>
      <c r="E80" s="6">
        <v>83146190561</v>
      </c>
      <c r="F80" s="6"/>
      <c r="G80" s="6">
        <v>197973474510.02399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91735821</v>
      </c>
      <c r="R80" s="6"/>
      <c r="S80" s="6">
        <v>2043</v>
      </c>
      <c r="T80" s="6"/>
      <c r="U80" s="6">
        <v>83146190561</v>
      </c>
      <c r="V80" s="6"/>
      <c r="W80" s="6">
        <v>186301155423.297</v>
      </c>
      <c r="Y80" s="8">
        <v>6.494626390038785E-3</v>
      </c>
    </row>
    <row r="81" spans="1:25">
      <c r="A81" s="1" t="s">
        <v>87</v>
      </c>
      <c r="C81" s="6">
        <v>46021621</v>
      </c>
      <c r="D81" s="6"/>
      <c r="E81" s="6">
        <v>582395852855</v>
      </c>
      <c r="F81" s="6"/>
      <c r="G81" s="6">
        <v>636351791658.745</v>
      </c>
      <c r="H81" s="6"/>
      <c r="I81" s="6">
        <v>6840000</v>
      </c>
      <c r="J81" s="6"/>
      <c r="K81" s="6">
        <v>94548059250</v>
      </c>
      <c r="L81" s="6"/>
      <c r="M81" s="6">
        <v>-5004393</v>
      </c>
      <c r="N81" s="6"/>
      <c r="O81" s="6">
        <v>68685370411</v>
      </c>
      <c r="P81" s="6"/>
      <c r="Q81" s="6">
        <v>47857228</v>
      </c>
      <c r="R81" s="6"/>
      <c r="S81" s="6">
        <v>13720</v>
      </c>
      <c r="T81" s="6"/>
      <c r="U81" s="6">
        <v>613182731412</v>
      </c>
      <c r="V81" s="6"/>
      <c r="W81" s="6">
        <v>652694391209.448</v>
      </c>
      <c r="Y81" s="8">
        <v>2.2753515447328735E-2</v>
      </c>
    </row>
    <row r="82" spans="1:25">
      <c r="A82" s="1" t="s">
        <v>88</v>
      </c>
      <c r="C82" s="6">
        <v>8513397</v>
      </c>
      <c r="D82" s="6"/>
      <c r="E82" s="6">
        <v>172122469939</v>
      </c>
      <c r="F82" s="6"/>
      <c r="G82" s="6">
        <v>261244854425.92999</v>
      </c>
      <c r="H82" s="6"/>
      <c r="I82" s="6">
        <v>4815638</v>
      </c>
      <c r="J82" s="6"/>
      <c r="K82" s="6">
        <v>142676867526</v>
      </c>
      <c r="L82" s="6"/>
      <c r="M82" s="6">
        <v>0</v>
      </c>
      <c r="N82" s="6"/>
      <c r="O82" s="6">
        <v>0</v>
      </c>
      <c r="P82" s="6"/>
      <c r="Q82" s="6">
        <v>13329035</v>
      </c>
      <c r="R82" s="6"/>
      <c r="S82" s="6">
        <v>29760</v>
      </c>
      <c r="T82" s="6"/>
      <c r="U82" s="6">
        <v>314799337465</v>
      </c>
      <c r="V82" s="6"/>
      <c r="W82" s="6">
        <v>394311882714.47998</v>
      </c>
      <c r="Y82" s="8">
        <v>1.3746068045389578E-2</v>
      </c>
    </row>
    <row r="83" spans="1:25">
      <c r="A83" s="1" t="s">
        <v>89</v>
      </c>
      <c r="C83" s="6">
        <v>6466951</v>
      </c>
      <c r="D83" s="6"/>
      <c r="E83" s="6">
        <v>114366455477</v>
      </c>
      <c r="F83" s="6"/>
      <c r="G83" s="6">
        <v>134676501840.47301</v>
      </c>
      <c r="H83" s="6"/>
      <c r="I83" s="6">
        <v>101827</v>
      </c>
      <c r="J83" s="6"/>
      <c r="K83" s="6">
        <v>1761265479</v>
      </c>
      <c r="L83" s="6"/>
      <c r="M83" s="6">
        <v>0</v>
      </c>
      <c r="N83" s="6"/>
      <c r="O83" s="6">
        <v>0</v>
      </c>
      <c r="P83" s="6"/>
      <c r="Q83" s="6">
        <v>6568778</v>
      </c>
      <c r="R83" s="6"/>
      <c r="S83" s="6">
        <v>17040</v>
      </c>
      <c r="T83" s="6"/>
      <c r="U83" s="6">
        <v>116127720956</v>
      </c>
      <c r="V83" s="6"/>
      <c r="W83" s="6">
        <v>111265981856.136</v>
      </c>
      <c r="Y83" s="8">
        <v>3.878832530236001E-3</v>
      </c>
    </row>
    <row r="84" spans="1:25">
      <c r="A84" s="1" t="s">
        <v>90</v>
      </c>
      <c r="C84" s="6">
        <v>51603715</v>
      </c>
      <c r="D84" s="6"/>
      <c r="E84" s="6">
        <v>603107322016</v>
      </c>
      <c r="F84" s="6"/>
      <c r="G84" s="6">
        <v>1657908467990.6399</v>
      </c>
      <c r="H84" s="6"/>
      <c r="I84" s="6">
        <v>0</v>
      </c>
      <c r="J84" s="6"/>
      <c r="K84" s="6">
        <v>0</v>
      </c>
      <c r="L84" s="6"/>
      <c r="M84" s="6">
        <v>-400000</v>
      </c>
      <c r="N84" s="6"/>
      <c r="O84" s="6">
        <v>11960501470</v>
      </c>
      <c r="P84" s="6"/>
      <c r="Q84" s="6">
        <v>51203715</v>
      </c>
      <c r="R84" s="6"/>
      <c r="S84" s="6">
        <v>28040</v>
      </c>
      <c r="T84" s="6"/>
      <c r="U84" s="6">
        <v>598432408031</v>
      </c>
      <c r="V84" s="6"/>
      <c r="W84" s="6">
        <v>1427209443196.8301</v>
      </c>
      <c r="Y84" s="8">
        <v>4.9753809056299489E-2</v>
      </c>
    </row>
    <row r="85" spans="1:25">
      <c r="A85" s="1" t="s">
        <v>91</v>
      </c>
      <c r="C85" s="6">
        <v>37706987</v>
      </c>
      <c r="D85" s="6"/>
      <c r="E85" s="6">
        <v>438704047055</v>
      </c>
      <c r="F85" s="6"/>
      <c r="G85" s="6">
        <v>254881886905.98001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37706987</v>
      </c>
      <c r="R85" s="6"/>
      <c r="S85" s="6">
        <v>6461</v>
      </c>
      <c r="T85" s="6"/>
      <c r="U85" s="6">
        <v>438704047055</v>
      </c>
      <c r="V85" s="6"/>
      <c r="W85" s="6">
        <v>242175275191.108</v>
      </c>
      <c r="Y85" s="8">
        <v>8.4424486240968922E-3</v>
      </c>
    </row>
    <row r="86" spans="1:25">
      <c r="A86" s="1" t="s">
        <v>92</v>
      </c>
      <c r="C86" s="6">
        <v>7817393</v>
      </c>
      <c r="D86" s="6"/>
      <c r="E86" s="6">
        <v>86256119089</v>
      </c>
      <c r="F86" s="6"/>
      <c r="G86" s="6">
        <v>136922896995.27299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7817393</v>
      </c>
      <c r="R86" s="6"/>
      <c r="S86" s="6">
        <v>15070</v>
      </c>
      <c r="T86" s="6"/>
      <c r="U86" s="6">
        <v>86256119089</v>
      </c>
      <c r="V86" s="6"/>
      <c r="W86" s="6">
        <v>117107154240.56599</v>
      </c>
      <c r="Y86" s="8">
        <v>4.0824610704374258E-3</v>
      </c>
    </row>
    <row r="87" spans="1:25">
      <c r="A87" s="1" t="s">
        <v>93</v>
      </c>
      <c r="C87" s="6">
        <v>52991490</v>
      </c>
      <c r="D87" s="6"/>
      <c r="E87" s="6">
        <v>293567913360</v>
      </c>
      <c r="F87" s="6"/>
      <c r="G87" s="6">
        <v>839131716807.58496</v>
      </c>
      <c r="H87" s="6"/>
      <c r="I87" s="6">
        <v>0</v>
      </c>
      <c r="J87" s="6"/>
      <c r="K87" s="6">
        <v>0</v>
      </c>
      <c r="L87" s="6"/>
      <c r="M87" s="6">
        <v>-9700000</v>
      </c>
      <c r="N87" s="6"/>
      <c r="O87" s="6">
        <v>139332123510</v>
      </c>
      <c r="P87" s="6"/>
      <c r="Q87" s="6">
        <v>43291490</v>
      </c>
      <c r="R87" s="6"/>
      <c r="S87" s="6">
        <v>14060</v>
      </c>
      <c r="T87" s="6"/>
      <c r="U87" s="6">
        <v>239830817845</v>
      </c>
      <c r="V87" s="6"/>
      <c r="W87" s="6">
        <v>605056713221.06995</v>
      </c>
      <c r="Y87" s="8">
        <v>2.1092823005993501E-2</v>
      </c>
    </row>
    <row r="88" spans="1:25">
      <c r="A88" s="1" t="s">
        <v>94</v>
      </c>
      <c r="C88" s="6">
        <v>80101063</v>
      </c>
      <c r="D88" s="6"/>
      <c r="E88" s="6">
        <v>228724369280</v>
      </c>
      <c r="F88" s="6"/>
      <c r="G88" s="6">
        <v>581258570228.59497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80101063</v>
      </c>
      <c r="R88" s="6"/>
      <c r="S88" s="6">
        <v>5350</v>
      </c>
      <c r="T88" s="6"/>
      <c r="U88" s="6">
        <v>228724369280</v>
      </c>
      <c r="V88" s="6"/>
      <c r="W88" s="6">
        <v>425990869962.052</v>
      </c>
      <c r="Y88" s="8">
        <v>1.4850426126907172E-2</v>
      </c>
    </row>
    <row r="89" spans="1:25">
      <c r="A89" s="1" t="s">
        <v>95</v>
      </c>
      <c r="C89" s="6">
        <v>17700705</v>
      </c>
      <c r="D89" s="6"/>
      <c r="E89" s="6">
        <v>567743655349</v>
      </c>
      <c r="F89" s="6"/>
      <c r="G89" s="6">
        <v>982702297223.21301</v>
      </c>
      <c r="H89" s="6"/>
      <c r="I89" s="6">
        <v>0</v>
      </c>
      <c r="J89" s="6"/>
      <c r="K89" s="6">
        <v>0</v>
      </c>
      <c r="L89" s="6"/>
      <c r="M89" s="6">
        <v>-80705</v>
      </c>
      <c r="N89" s="6"/>
      <c r="O89" s="6">
        <v>3496592436</v>
      </c>
      <c r="P89" s="6"/>
      <c r="Q89" s="6">
        <v>17620000</v>
      </c>
      <c r="R89" s="6"/>
      <c r="S89" s="6">
        <v>43500</v>
      </c>
      <c r="T89" s="6"/>
      <c r="U89" s="6">
        <v>565155071916</v>
      </c>
      <c r="V89" s="6"/>
      <c r="W89" s="6">
        <v>761909503500</v>
      </c>
      <c r="Y89" s="8">
        <v>2.6560852813871813E-2</v>
      </c>
    </row>
    <row r="90" spans="1:25">
      <c r="A90" s="1" t="s">
        <v>96</v>
      </c>
      <c r="C90" s="6">
        <v>2350000</v>
      </c>
      <c r="D90" s="6"/>
      <c r="E90" s="6">
        <v>43482954454</v>
      </c>
      <c r="F90" s="6"/>
      <c r="G90" s="6">
        <v>42725760075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2350000</v>
      </c>
      <c r="R90" s="6"/>
      <c r="S90" s="6">
        <v>15250</v>
      </c>
      <c r="T90" s="6"/>
      <c r="U90" s="6">
        <v>43482954454</v>
      </c>
      <c r="V90" s="6"/>
      <c r="W90" s="6">
        <v>35624266875</v>
      </c>
      <c r="Y90" s="8">
        <v>1.2418940894191959E-3</v>
      </c>
    </row>
    <row r="91" spans="1:25">
      <c r="A91" s="1" t="s">
        <v>97</v>
      </c>
      <c r="C91" s="6">
        <v>67095601</v>
      </c>
      <c r="D91" s="6"/>
      <c r="E91" s="6">
        <v>80195397925</v>
      </c>
      <c r="F91" s="6"/>
      <c r="G91" s="6">
        <v>157870336568</v>
      </c>
      <c r="H91" s="6"/>
      <c r="I91" s="6">
        <v>0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67095601</v>
      </c>
      <c r="R91" s="6"/>
      <c r="S91" s="6">
        <v>2340</v>
      </c>
      <c r="T91" s="6"/>
      <c r="U91" s="6">
        <v>80195397925</v>
      </c>
      <c r="V91" s="6"/>
      <c r="W91" s="6">
        <v>156069534287.27701</v>
      </c>
      <c r="Y91" s="8">
        <v>5.4407247972250621E-3</v>
      </c>
    </row>
    <row r="92" spans="1:25">
      <c r="A92" s="1" t="s">
        <v>98</v>
      </c>
      <c r="C92" s="6">
        <v>663903</v>
      </c>
      <c r="D92" s="6"/>
      <c r="E92" s="6">
        <v>2212110205</v>
      </c>
      <c r="F92" s="6"/>
      <c r="G92" s="6">
        <v>2572495925.3306999</v>
      </c>
      <c r="H92" s="6"/>
      <c r="I92" s="6">
        <v>0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663903</v>
      </c>
      <c r="R92" s="6"/>
      <c r="S92" s="6">
        <v>4113</v>
      </c>
      <c r="T92" s="6"/>
      <c r="U92" s="6">
        <v>2212110205</v>
      </c>
      <c r="V92" s="6"/>
      <c r="W92" s="6">
        <v>2714385772.4179502</v>
      </c>
      <c r="Y92" s="8">
        <v>9.4625937398168876E-5</v>
      </c>
    </row>
    <row r="93" spans="1:25">
      <c r="A93" s="1" t="s">
        <v>99</v>
      </c>
      <c r="C93" s="6">
        <v>1506553</v>
      </c>
      <c r="D93" s="6"/>
      <c r="E93" s="6">
        <v>3353085447</v>
      </c>
      <c r="F93" s="6"/>
      <c r="G93" s="6">
        <v>22673497606.101002</v>
      </c>
      <c r="H93" s="6"/>
      <c r="I93" s="6">
        <v>0</v>
      </c>
      <c r="J93" s="6"/>
      <c r="K93" s="6">
        <v>0</v>
      </c>
      <c r="L93" s="6"/>
      <c r="M93" s="6">
        <v>-1506553</v>
      </c>
      <c r="N93" s="6"/>
      <c r="O93" s="6">
        <v>21066598751</v>
      </c>
      <c r="P93" s="6"/>
      <c r="Q93" s="6">
        <v>0</v>
      </c>
      <c r="R93" s="6"/>
      <c r="S93" s="6">
        <v>0</v>
      </c>
      <c r="T93" s="6"/>
      <c r="U93" s="6">
        <v>0</v>
      </c>
      <c r="V93" s="6"/>
      <c r="W93" s="6">
        <v>0</v>
      </c>
      <c r="Y93" s="8">
        <v>0</v>
      </c>
    </row>
    <row r="94" spans="1:25">
      <c r="A94" s="1" t="s">
        <v>100</v>
      </c>
      <c r="C94" s="6">
        <v>2229925</v>
      </c>
      <c r="D94" s="6"/>
      <c r="E94" s="6">
        <v>35484634618</v>
      </c>
      <c r="F94" s="6"/>
      <c r="G94" s="6">
        <v>48323121428.25</v>
      </c>
      <c r="H94" s="6"/>
      <c r="I94" s="6">
        <v>0</v>
      </c>
      <c r="J94" s="6"/>
      <c r="K94" s="6">
        <v>0</v>
      </c>
      <c r="L94" s="6"/>
      <c r="M94" s="6">
        <v>-229925</v>
      </c>
      <c r="N94" s="6"/>
      <c r="O94" s="6">
        <v>4519258139</v>
      </c>
      <c r="P94" s="6"/>
      <c r="Q94" s="6">
        <v>2000000</v>
      </c>
      <c r="R94" s="6"/>
      <c r="S94" s="6">
        <v>16410</v>
      </c>
      <c r="T94" s="6"/>
      <c r="U94" s="6">
        <v>31825854787</v>
      </c>
      <c r="V94" s="6"/>
      <c r="W94" s="6">
        <v>32624721000</v>
      </c>
      <c r="Y94" s="8">
        <v>1.1373272135259997E-3</v>
      </c>
    </row>
    <row r="95" spans="1:25">
      <c r="A95" s="1" t="s">
        <v>101</v>
      </c>
      <c r="C95" s="6">
        <v>20719998</v>
      </c>
      <c r="D95" s="6"/>
      <c r="E95" s="6">
        <v>46143435546</v>
      </c>
      <c r="F95" s="6"/>
      <c r="G95" s="6">
        <v>104631307180.452</v>
      </c>
      <c r="H95" s="6"/>
      <c r="I95" s="6">
        <v>0</v>
      </c>
      <c r="J95" s="6"/>
      <c r="K95" s="6">
        <v>0</v>
      </c>
      <c r="L95" s="6"/>
      <c r="M95" s="6">
        <v>-1639774</v>
      </c>
      <c r="N95" s="6"/>
      <c r="O95" s="6">
        <v>7525165730</v>
      </c>
      <c r="P95" s="6"/>
      <c r="Q95" s="6">
        <v>19080224</v>
      </c>
      <c r="R95" s="6"/>
      <c r="S95" s="6">
        <v>4379</v>
      </c>
      <c r="T95" s="6"/>
      <c r="U95" s="6">
        <v>42491658848</v>
      </c>
      <c r="V95" s="6"/>
      <c r="W95" s="6">
        <v>83055164705.668793</v>
      </c>
      <c r="Y95" s="8">
        <v>2.8953779878651297E-3</v>
      </c>
    </row>
    <row r="96" spans="1:25">
      <c r="A96" s="1" t="s">
        <v>102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v>61727825</v>
      </c>
      <c r="J96" s="6"/>
      <c r="K96" s="6">
        <v>134869265842</v>
      </c>
      <c r="L96" s="6"/>
      <c r="M96" s="6">
        <v>0</v>
      </c>
      <c r="N96" s="6"/>
      <c r="O96" s="6">
        <v>0</v>
      </c>
      <c r="P96" s="6"/>
      <c r="Q96" s="6">
        <v>61727825</v>
      </c>
      <c r="R96" s="6"/>
      <c r="S96" s="6">
        <v>2158</v>
      </c>
      <c r="T96" s="6"/>
      <c r="U96" s="6">
        <v>134869265842</v>
      </c>
      <c r="V96" s="6"/>
      <c r="W96" s="6">
        <v>132416054868</v>
      </c>
      <c r="Y96" s="8">
        <v>4.6161431618164652E-3</v>
      </c>
    </row>
    <row r="97" spans="1:25">
      <c r="A97" s="1" t="s">
        <v>103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v>16471867</v>
      </c>
      <c r="J97" s="6"/>
      <c r="K97" s="6">
        <v>58640905897</v>
      </c>
      <c r="L97" s="6"/>
      <c r="M97" s="6">
        <v>0</v>
      </c>
      <c r="N97" s="6"/>
      <c r="O97" s="6">
        <v>0</v>
      </c>
      <c r="P97" s="6"/>
      <c r="Q97" s="6">
        <v>16471867</v>
      </c>
      <c r="R97" s="6"/>
      <c r="S97" s="6">
        <v>3431</v>
      </c>
      <c r="T97" s="6"/>
      <c r="U97" s="6">
        <v>58640905897</v>
      </c>
      <c r="V97" s="6"/>
      <c r="W97" s="6">
        <v>56178711574</v>
      </c>
      <c r="Y97" s="8">
        <v>1.9584405791959782E-3</v>
      </c>
    </row>
    <row r="98" spans="1:25">
      <c r="A98" s="1" t="s">
        <v>104</v>
      </c>
      <c r="C98" s="6">
        <v>0</v>
      </c>
      <c r="D98" s="6"/>
      <c r="E98" s="6">
        <v>0</v>
      </c>
      <c r="F98" s="6"/>
      <c r="G98" s="6">
        <v>0</v>
      </c>
      <c r="H98" s="6"/>
      <c r="I98" s="6">
        <v>19810000</v>
      </c>
      <c r="J98" s="6"/>
      <c r="K98" s="6">
        <v>140779846968</v>
      </c>
      <c r="L98" s="6"/>
      <c r="M98" s="6">
        <v>0</v>
      </c>
      <c r="N98" s="6"/>
      <c r="O98" s="6">
        <v>0</v>
      </c>
      <c r="P98" s="6"/>
      <c r="Q98" s="6">
        <v>19810000</v>
      </c>
      <c r="R98" s="6"/>
      <c r="S98" s="6">
        <v>6390</v>
      </c>
      <c r="T98" s="6"/>
      <c r="U98" s="6">
        <v>140779846968</v>
      </c>
      <c r="V98" s="6"/>
      <c r="W98" s="6">
        <v>125832713895</v>
      </c>
      <c r="Y98" s="8">
        <v>4.3866419536465829E-3</v>
      </c>
    </row>
    <row r="99" spans="1:25" ht="24.75" thickBot="1">
      <c r="C99" s="6"/>
      <c r="D99" s="6"/>
      <c r="E99" s="7">
        <f>SUM(E9:E98)</f>
        <v>15725111411067</v>
      </c>
      <c r="F99" s="6"/>
      <c r="G99" s="7">
        <f>SUM(G9:G98)</f>
        <v>27993816346116.641</v>
      </c>
      <c r="H99" s="6"/>
      <c r="I99" s="6"/>
      <c r="J99" s="6"/>
      <c r="K99" s="7">
        <f>SUM(K9:K98)</f>
        <v>900001991495</v>
      </c>
      <c r="L99" s="6"/>
      <c r="M99" s="6"/>
      <c r="N99" s="6"/>
      <c r="O99" s="7">
        <f>SUM(O9:O98)</f>
        <v>1028182170679</v>
      </c>
      <c r="P99" s="6"/>
      <c r="Q99" s="6"/>
      <c r="R99" s="6"/>
      <c r="S99" s="6"/>
      <c r="T99" s="6"/>
      <c r="U99" s="7">
        <f>SUM(U9:U98)</f>
        <v>16007884194914</v>
      </c>
      <c r="V99" s="6"/>
      <c r="W99" s="7">
        <f>SUM(W9:W98)</f>
        <v>25282941868624.137</v>
      </c>
      <c r="Y99" s="9">
        <f>SUM(Y9:Y98)</f>
        <v>0.88138616802947434</v>
      </c>
    </row>
    <row r="100" spans="1:25" ht="24.75" thickTop="1">
      <c r="G100" s="3"/>
      <c r="W100" s="3"/>
    </row>
    <row r="101" spans="1:25">
      <c r="G101" s="3"/>
      <c r="W101" s="3"/>
      <c r="Y101" s="3"/>
    </row>
    <row r="102" spans="1:25">
      <c r="G102" s="10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C7" sqref="C7"/>
    </sheetView>
  </sheetViews>
  <sheetFormatPr defaultRowHeight="2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3" t="s">
        <v>3</v>
      </c>
      <c r="C6" s="24" t="s">
        <v>253</v>
      </c>
      <c r="D6" s="24" t="s">
        <v>4</v>
      </c>
      <c r="E6" s="24" t="s">
        <v>4</v>
      </c>
      <c r="F6" s="24" t="s">
        <v>4</v>
      </c>
      <c r="G6" s="24" t="s">
        <v>4</v>
      </c>
      <c r="H6" s="24" t="s">
        <v>4</v>
      </c>
      <c r="I6" s="24" t="s">
        <v>4</v>
      </c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</row>
    <row r="7" spans="1:17" ht="24.75">
      <c r="A7" s="24" t="s">
        <v>3</v>
      </c>
      <c r="C7" s="24" t="s">
        <v>105</v>
      </c>
      <c r="E7" s="24" t="s">
        <v>106</v>
      </c>
      <c r="G7" s="24" t="s">
        <v>107</v>
      </c>
      <c r="I7" s="24" t="s">
        <v>108</v>
      </c>
      <c r="K7" s="24" t="s">
        <v>105</v>
      </c>
      <c r="M7" s="24" t="s">
        <v>106</v>
      </c>
      <c r="O7" s="24" t="s">
        <v>107</v>
      </c>
      <c r="Q7" s="24" t="s">
        <v>108</v>
      </c>
    </row>
    <row r="8" spans="1:17">
      <c r="A8" s="1" t="s">
        <v>109</v>
      </c>
      <c r="C8" s="5">
        <v>16203546</v>
      </c>
      <c r="D8" s="4"/>
      <c r="E8" s="5">
        <v>6937</v>
      </c>
      <c r="F8" s="4"/>
      <c r="G8" s="4" t="s">
        <v>110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4" t="s">
        <v>111</v>
      </c>
      <c r="P8" s="4"/>
      <c r="Q8" s="5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topLeftCell="H1" workbookViewId="0">
      <selection activeCell="AK32" sqref="AK9:AK32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1406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>
      <c r="A6" s="24" t="s">
        <v>112</v>
      </c>
      <c r="B6" s="24" t="s">
        <v>112</v>
      </c>
      <c r="C6" s="24" t="s">
        <v>112</v>
      </c>
      <c r="D6" s="24" t="s">
        <v>112</v>
      </c>
      <c r="E6" s="24" t="s">
        <v>112</v>
      </c>
      <c r="F6" s="24" t="s">
        <v>112</v>
      </c>
      <c r="G6" s="24" t="s">
        <v>112</v>
      </c>
      <c r="H6" s="24" t="s">
        <v>112</v>
      </c>
      <c r="I6" s="24" t="s">
        <v>112</v>
      </c>
      <c r="J6" s="24" t="s">
        <v>112</v>
      </c>
      <c r="K6" s="24" t="s">
        <v>112</v>
      </c>
      <c r="L6" s="24" t="s">
        <v>112</v>
      </c>
      <c r="M6" s="24" t="s">
        <v>112</v>
      </c>
      <c r="O6" s="24" t="s">
        <v>253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7" ht="24.75">
      <c r="A7" s="23" t="s">
        <v>113</v>
      </c>
      <c r="C7" s="23" t="s">
        <v>114</v>
      </c>
      <c r="E7" s="23" t="s">
        <v>115</v>
      </c>
      <c r="G7" s="23" t="s">
        <v>116</v>
      </c>
      <c r="I7" s="23" t="s">
        <v>117</v>
      </c>
      <c r="K7" s="23" t="s">
        <v>118</v>
      </c>
      <c r="M7" s="23" t="s">
        <v>108</v>
      </c>
      <c r="O7" s="23" t="s">
        <v>7</v>
      </c>
      <c r="Q7" s="23" t="s">
        <v>8</v>
      </c>
      <c r="S7" s="23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3" t="s">
        <v>7</v>
      </c>
      <c r="AE7" s="23" t="s">
        <v>119</v>
      </c>
      <c r="AG7" s="23" t="s">
        <v>8</v>
      </c>
      <c r="AI7" s="23" t="s">
        <v>9</v>
      </c>
      <c r="AK7" s="23" t="s">
        <v>13</v>
      </c>
    </row>
    <row r="8" spans="1:37" ht="24.75">
      <c r="A8" s="24" t="s">
        <v>113</v>
      </c>
      <c r="C8" s="24" t="s">
        <v>114</v>
      </c>
      <c r="E8" s="24" t="s">
        <v>115</v>
      </c>
      <c r="G8" s="24" t="s">
        <v>116</v>
      </c>
      <c r="I8" s="24" t="s">
        <v>117</v>
      </c>
      <c r="K8" s="24" t="s">
        <v>118</v>
      </c>
      <c r="M8" s="24" t="s">
        <v>108</v>
      </c>
      <c r="O8" s="24" t="s">
        <v>7</v>
      </c>
      <c r="Q8" s="24" t="s">
        <v>8</v>
      </c>
      <c r="S8" s="24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4" t="s">
        <v>7</v>
      </c>
      <c r="AE8" s="24" t="s">
        <v>119</v>
      </c>
      <c r="AG8" s="24" t="s">
        <v>8</v>
      </c>
      <c r="AI8" s="24" t="s">
        <v>9</v>
      </c>
      <c r="AK8" s="24" t="s">
        <v>13</v>
      </c>
    </row>
    <row r="9" spans="1:37">
      <c r="A9" s="1" t="s">
        <v>120</v>
      </c>
      <c r="C9" s="4" t="s">
        <v>121</v>
      </c>
      <c r="D9" s="4"/>
      <c r="E9" s="4" t="s">
        <v>121</v>
      </c>
      <c r="F9" s="4"/>
      <c r="G9" s="4" t="s">
        <v>122</v>
      </c>
      <c r="H9" s="4"/>
      <c r="I9" s="4" t="s">
        <v>123</v>
      </c>
      <c r="J9" s="4"/>
      <c r="K9" s="5">
        <v>0</v>
      </c>
      <c r="L9" s="4"/>
      <c r="M9" s="5">
        <v>0</v>
      </c>
      <c r="N9" s="4"/>
      <c r="O9" s="5">
        <v>61893</v>
      </c>
      <c r="P9" s="4"/>
      <c r="Q9" s="5">
        <v>39407069413</v>
      </c>
      <c r="R9" s="4"/>
      <c r="S9" s="5">
        <v>47266542646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61893</v>
      </c>
      <c r="AD9" s="4"/>
      <c r="AE9" s="5">
        <v>776760</v>
      </c>
      <c r="AF9" s="4"/>
      <c r="AG9" s="5">
        <v>39407069413</v>
      </c>
      <c r="AH9" s="4"/>
      <c r="AI9" s="5">
        <v>48067292903</v>
      </c>
      <c r="AJ9" s="4"/>
      <c r="AK9" s="8">
        <v>1.6756692049292022E-3</v>
      </c>
    </row>
    <row r="10" spans="1:37">
      <c r="A10" s="1" t="s">
        <v>124</v>
      </c>
      <c r="C10" s="4" t="s">
        <v>121</v>
      </c>
      <c r="D10" s="4"/>
      <c r="E10" s="4" t="s">
        <v>121</v>
      </c>
      <c r="F10" s="4"/>
      <c r="G10" s="4" t="s">
        <v>125</v>
      </c>
      <c r="H10" s="4"/>
      <c r="I10" s="4" t="s">
        <v>126</v>
      </c>
      <c r="J10" s="4"/>
      <c r="K10" s="5">
        <v>0</v>
      </c>
      <c r="L10" s="4"/>
      <c r="M10" s="5">
        <v>0</v>
      </c>
      <c r="N10" s="4"/>
      <c r="O10" s="5">
        <v>51330</v>
      </c>
      <c r="P10" s="4"/>
      <c r="Q10" s="5">
        <v>40031067022</v>
      </c>
      <c r="R10" s="4"/>
      <c r="S10" s="5">
        <v>51151851346</v>
      </c>
      <c r="T10" s="4"/>
      <c r="U10" s="5">
        <v>0</v>
      </c>
      <c r="V10" s="4"/>
      <c r="W10" s="5">
        <v>0</v>
      </c>
      <c r="X10" s="4"/>
      <c r="Y10" s="5">
        <v>51330</v>
      </c>
      <c r="Z10" s="4"/>
      <c r="AA10" s="5">
        <v>51330000000</v>
      </c>
      <c r="AB10" s="5"/>
      <c r="AC10" s="5">
        <v>0</v>
      </c>
      <c r="AD10" s="4"/>
      <c r="AE10" s="5">
        <v>0</v>
      </c>
      <c r="AF10" s="4"/>
      <c r="AG10" s="5">
        <v>0</v>
      </c>
      <c r="AH10" s="4"/>
      <c r="AI10" s="5">
        <v>0</v>
      </c>
      <c r="AJ10" s="4"/>
      <c r="AK10" s="8">
        <v>0</v>
      </c>
    </row>
    <row r="11" spans="1:37">
      <c r="A11" s="1" t="s">
        <v>127</v>
      </c>
      <c r="C11" s="4" t="s">
        <v>121</v>
      </c>
      <c r="D11" s="4"/>
      <c r="E11" s="4" t="s">
        <v>121</v>
      </c>
      <c r="F11" s="4"/>
      <c r="G11" s="4" t="s">
        <v>128</v>
      </c>
      <c r="H11" s="4"/>
      <c r="I11" s="4" t="s">
        <v>129</v>
      </c>
      <c r="J11" s="4"/>
      <c r="K11" s="5">
        <v>0</v>
      </c>
      <c r="L11" s="4"/>
      <c r="M11" s="5">
        <v>0</v>
      </c>
      <c r="N11" s="4"/>
      <c r="O11" s="5">
        <v>89380</v>
      </c>
      <c r="P11" s="4"/>
      <c r="Q11" s="5">
        <v>68620268148</v>
      </c>
      <c r="R11" s="4"/>
      <c r="S11" s="5">
        <v>87194940452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89380</v>
      </c>
      <c r="AD11" s="4"/>
      <c r="AE11" s="5">
        <v>992150</v>
      </c>
      <c r="AF11" s="4"/>
      <c r="AG11" s="5">
        <v>68620268148</v>
      </c>
      <c r="AH11" s="4"/>
      <c r="AI11" s="5">
        <v>88662294045</v>
      </c>
      <c r="AJ11" s="4"/>
      <c r="AK11" s="8">
        <v>3.0908475763217311E-3</v>
      </c>
    </row>
    <row r="12" spans="1:37">
      <c r="A12" s="1" t="s">
        <v>130</v>
      </c>
      <c r="C12" s="4" t="s">
        <v>121</v>
      </c>
      <c r="D12" s="4"/>
      <c r="E12" s="4" t="s">
        <v>121</v>
      </c>
      <c r="F12" s="4"/>
      <c r="G12" s="4" t="s">
        <v>131</v>
      </c>
      <c r="H12" s="4"/>
      <c r="I12" s="4" t="s">
        <v>132</v>
      </c>
      <c r="J12" s="4"/>
      <c r="K12" s="5">
        <v>0</v>
      </c>
      <c r="L12" s="4"/>
      <c r="M12" s="5">
        <v>0</v>
      </c>
      <c r="N12" s="4"/>
      <c r="O12" s="5">
        <v>12320</v>
      </c>
      <c r="P12" s="4"/>
      <c r="Q12" s="5">
        <v>9119631759</v>
      </c>
      <c r="R12" s="4"/>
      <c r="S12" s="5">
        <v>11751149718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12320</v>
      </c>
      <c r="AD12" s="4"/>
      <c r="AE12" s="5">
        <v>970080</v>
      </c>
      <c r="AF12" s="4"/>
      <c r="AG12" s="5">
        <v>9119631759</v>
      </c>
      <c r="AH12" s="4"/>
      <c r="AI12" s="5">
        <v>11949219411</v>
      </c>
      <c r="AJ12" s="4"/>
      <c r="AK12" s="8">
        <v>4.1656057124667568E-4</v>
      </c>
    </row>
    <row r="13" spans="1:37">
      <c r="A13" s="1" t="s">
        <v>133</v>
      </c>
      <c r="C13" s="4" t="s">
        <v>121</v>
      </c>
      <c r="D13" s="4"/>
      <c r="E13" s="4" t="s">
        <v>121</v>
      </c>
      <c r="F13" s="4"/>
      <c r="G13" s="4" t="s">
        <v>134</v>
      </c>
      <c r="H13" s="4"/>
      <c r="I13" s="4" t="s">
        <v>135</v>
      </c>
      <c r="J13" s="4"/>
      <c r="K13" s="5">
        <v>0</v>
      </c>
      <c r="L13" s="4"/>
      <c r="M13" s="5">
        <v>0</v>
      </c>
      <c r="N13" s="4"/>
      <c r="O13" s="5">
        <v>23124</v>
      </c>
      <c r="P13" s="4"/>
      <c r="Q13" s="5">
        <v>17793681112</v>
      </c>
      <c r="R13" s="4"/>
      <c r="S13" s="5">
        <v>20660785913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23124</v>
      </c>
      <c r="AD13" s="4"/>
      <c r="AE13" s="5">
        <v>910230</v>
      </c>
      <c r="AF13" s="4"/>
      <c r="AG13" s="5">
        <v>17793681112</v>
      </c>
      <c r="AH13" s="4"/>
      <c r="AI13" s="5">
        <v>21044343541</v>
      </c>
      <c r="AJ13" s="4"/>
      <c r="AK13" s="8">
        <v>7.336248055567862E-4</v>
      </c>
    </row>
    <row r="14" spans="1:37">
      <c r="A14" s="1" t="s">
        <v>136</v>
      </c>
      <c r="C14" s="4" t="s">
        <v>121</v>
      </c>
      <c r="D14" s="4"/>
      <c r="E14" s="4" t="s">
        <v>121</v>
      </c>
      <c r="F14" s="4"/>
      <c r="G14" s="4" t="s">
        <v>137</v>
      </c>
      <c r="H14" s="4"/>
      <c r="I14" s="4" t="s">
        <v>138</v>
      </c>
      <c r="J14" s="4"/>
      <c r="K14" s="5">
        <v>0</v>
      </c>
      <c r="L14" s="4"/>
      <c r="M14" s="5">
        <v>0</v>
      </c>
      <c r="N14" s="4"/>
      <c r="O14" s="5">
        <v>55670</v>
      </c>
      <c r="P14" s="4"/>
      <c r="Q14" s="5">
        <v>42361256327</v>
      </c>
      <c r="R14" s="4"/>
      <c r="S14" s="5">
        <v>49189445296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55670</v>
      </c>
      <c r="AD14" s="4"/>
      <c r="AE14" s="5">
        <v>899860</v>
      </c>
      <c r="AF14" s="4"/>
      <c r="AG14" s="5">
        <v>42361256327</v>
      </c>
      <c r="AH14" s="4"/>
      <c r="AI14" s="5">
        <v>50086126443</v>
      </c>
      <c r="AJ14" s="4"/>
      <c r="AK14" s="8">
        <v>1.7460475638620197E-3</v>
      </c>
    </row>
    <row r="15" spans="1:37">
      <c r="A15" s="1" t="s">
        <v>139</v>
      </c>
      <c r="C15" s="4" t="s">
        <v>121</v>
      </c>
      <c r="D15" s="4"/>
      <c r="E15" s="4" t="s">
        <v>121</v>
      </c>
      <c r="F15" s="4"/>
      <c r="G15" s="4" t="s">
        <v>140</v>
      </c>
      <c r="H15" s="4"/>
      <c r="I15" s="4" t="s">
        <v>141</v>
      </c>
      <c r="J15" s="4"/>
      <c r="K15" s="5">
        <v>18</v>
      </c>
      <c r="L15" s="4"/>
      <c r="M15" s="5">
        <v>18</v>
      </c>
      <c r="N15" s="4"/>
      <c r="O15" s="5">
        <v>400000</v>
      </c>
      <c r="P15" s="4"/>
      <c r="Q15" s="5">
        <v>391520000000</v>
      </c>
      <c r="R15" s="4"/>
      <c r="S15" s="5">
        <v>391625005100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400000</v>
      </c>
      <c r="AD15" s="4"/>
      <c r="AE15" s="5">
        <v>979240</v>
      </c>
      <c r="AF15" s="4"/>
      <c r="AG15" s="5">
        <v>391520000000</v>
      </c>
      <c r="AH15" s="4"/>
      <c r="AI15" s="5">
        <v>391625005100</v>
      </c>
      <c r="AJ15" s="4"/>
      <c r="AK15" s="8">
        <v>1.3652401067199576E-2</v>
      </c>
    </row>
    <row r="16" spans="1:37">
      <c r="A16" s="1" t="s">
        <v>142</v>
      </c>
      <c r="C16" s="4" t="s">
        <v>121</v>
      </c>
      <c r="D16" s="4"/>
      <c r="E16" s="4" t="s">
        <v>121</v>
      </c>
      <c r="F16" s="4"/>
      <c r="G16" s="4" t="s">
        <v>143</v>
      </c>
      <c r="H16" s="4"/>
      <c r="I16" s="4" t="s">
        <v>144</v>
      </c>
      <c r="J16" s="4"/>
      <c r="K16" s="5">
        <v>15</v>
      </c>
      <c r="L16" s="4"/>
      <c r="M16" s="5">
        <v>15</v>
      </c>
      <c r="N16" s="4"/>
      <c r="O16" s="5">
        <v>800000</v>
      </c>
      <c r="P16" s="4"/>
      <c r="Q16" s="5">
        <v>772971156250</v>
      </c>
      <c r="R16" s="4"/>
      <c r="S16" s="5">
        <v>799455072500</v>
      </c>
      <c r="T16" s="4"/>
      <c r="U16" s="5">
        <v>0</v>
      </c>
      <c r="V16" s="4"/>
      <c r="W16" s="5">
        <v>0</v>
      </c>
      <c r="X16" s="4"/>
      <c r="Y16" s="5">
        <v>800000</v>
      </c>
      <c r="Z16" s="4"/>
      <c r="AA16" s="5">
        <v>800000000000</v>
      </c>
      <c r="AB16" s="5"/>
      <c r="AC16" s="5">
        <v>0</v>
      </c>
      <c r="AD16" s="4"/>
      <c r="AE16" s="5">
        <v>0</v>
      </c>
      <c r="AF16" s="4"/>
      <c r="AG16" s="5">
        <v>0</v>
      </c>
      <c r="AH16" s="4"/>
      <c r="AI16" s="5">
        <v>0</v>
      </c>
      <c r="AJ16" s="4"/>
      <c r="AK16" s="8">
        <v>0</v>
      </c>
    </row>
    <row r="17" spans="1:37">
      <c r="A17" s="1" t="s">
        <v>145</v>
      </c>
      <c r="C17" s="4" t="s">
        <v>121</v>
      </c>
      <c r="D17" s="4"/>
      <c r="E17" s="4" t="s">
        <v>121</v>
      </c>
      <c r="F17" s="4"/>
      <c r="G17" s="4" t="s">
        <v>146</v>
      </c>
      <c r="H17" s="4"/>
      <c r="I17" s="4" t="s">
        <v>147</v>
      </c>
      <c r="J17" s="4"/>
      <c r="K17" s="5">
        <v>16</v>
      </c>
      <c r="L17" s="4"/>
      <c r="M17" s="5">
        <v>16</v>
      </c>
      <c r="N17" s="4"/>
      <c r="O17" s="5">
        <v>25000</v>
      </c>
      <c r="P17" s="4"/>
      <c r="Q17" s="5">
        <v>23754304687</v>
      </c>
      <c r="R17" s="4"/>
      <c r="S17" s="5">
        <v>24995468750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25000</v>
      </c>
      <c r="AD17" s="4"/>
      <c r="AE17" s="5">
        <v>991250</v>
      </c>
      <c r="AF17" s="4"/>
      <c r="AG17" s="5">
        <v>23754304687</v>
      </c>
      <c r="AH17" s="4"/>
      <c r="AI17" s="5">
        <v>24776758398</v>
      </c>
      <c r="AJ17" s="4"/>
      <c r="AK17" s="8">
        <v>8.6374015547916101E-4</v>
      </c>
    </row>
    <row r="18" spans="1:37">
      <c r="A18" s="1" t="s">
        <v>148</v>
      </c>
      <c r="C18" s="4" t="s">
        <v>121</v>
      </c>
      <c r="D18" s="4"/>
      <c r="E18" s="4" t="s">
        <v>121</v>
      </c>
      <c r="F18" s="4"/>
      <c r="G18" s="4" t="s">
        <v>149</v>
      </c>
      <c r="H18" s="4"/>
      <c r="I18" s="4" t="s">
        <v>150</v>
      </c>
      <c r="J18" s="4"/>
      <c r="K18" s="5">
        <v>16</v>
      </c>
      <c r="L18" s="4"/>
      <c r="M18" s="5">
        <v>16</v>
      </c>
      <c r="N18" s="4"/>
      <c r="O18" s="5">
        <v>100000</v>
      </c>
      <c r="P18" s="4"/>
      <c r="Q18" s="5">
        <v>94164000000</v>
      </c>
      <c r="R18" s="4"/>
      <c r="S18" s="5">
        <v>94357894531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100000</v>
      </c>
      <c r="AD18" s="4"/>
      <c r="AE18" s="5">
        <v>978050</v>
      </c>
      <c r="AF18" s="4"/>
      <c r="AG18" s="5">
        <v>94164000000</v>
      </c>
      <c r="AH18" s="4"/>
      <c r="AI18" s="5">
        <v>97787272843</v>
      </c>
      <c r="AJ18" s="4"/>
      <c r="AK18" s="8">
        <v>3.4089525712981835E-3</v>
      </c>
    </row>
    <row r="19" spans="1:37">
      <c r="A19" s="1" t="s">
        <v>151</v>
      </c>
      <c r="C19" s="4" t="s">
        <v>121</v>
      </c>
      <c r="D19" s="4"/>
      <c r="E19" s="4" t="s">
        <v>121</v>
      </c>
      <c r="F19" s="4"/>
      <c r="G19" s="4" t="s">
        <v>152</v>
      </c>
      <c r="H19" s="4"/>
      <c r="I19" s="4" t="s">
        <v>153</v>
      </c>
      <c r="J19" s="4"/>
      <c r="K19" s="5">
        <v>16</v>
      </c>
      <c r="L19" s="4"/>
      <c r="M19" s="5">
        <v>16</v>
      </c>
      <c r="N19" s="4"/>
      <c r="O19" s="5">
        <v>300500</v>
      </c>
      <c r="P19" s="4"/>
      <c r="Q19" s="5">
        <v>281113683918</v>
      </c>
      <c r="R19" s="4"/>
      <c r="S19" s="5">
        <v>290629978766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300500</v>
      </c>
      <c r="AD19" s="4"/>
      <c r="AE19" s="5">
        <v>978980</v>
      </c>
      <c r="AF19" s="4"/>
      <c r="AG19" s="5">
        <v>281113683918</v>
      </c>
      <c r="AH19" s="4"/>
      <c r="AI19" s="5">
        <v>294130169242</v>
      </c>
      <c r="AJ19" s="4"/>
      <c r="AK19" s="8">
        <v>1.0253643113083926E-2</v>
      </c>
    </row>
    <row r="20" spans="1:37">
      <c r="A20" s="1" t="s">
        <v>154</v>
      </c>
      <c r="C20" s="4" t="s">
        <v>121</v>
      </c>
      <c r="D20" s="4"/>
      <c r="E20" s="4" t="s">
        <v>121</v>
      </c>
      <c r="F20" s="4"/>
      <c r="G20" s="4" t="s">
        <v>155</v>
      </c>
      <c r="H20" s="4"/>
      <c r="I20" s="4" t="s">
        <v>156</v>
      </c>
      <c r="J20" s="4"/>
      <c r="K20" s="5">
        <v>16</v>
      </c>
      <c r="L20" s="4"/>
      <c r="M20" s="5">
        <v>16</v>
      </c>
      <c r="N20" s="4"/>
      <c r="O20" s="5">
        <v>100000</v>
      </c>
      <c r="P20" s="4"/>
      <c r="Q20" s="5">
        <v>94368000000</v>
      </c>
      <c r="R20" s="4"/>
      <c r="S20" s="5">
        <v>96482509375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5"/>
      <c r="AC20" s="5">
        <v>100000</v>
      </c>
      <c r="AD20" s="4"/>
      <c r="AE20" s="5">
        <v>974500</v>
      </c>
      <c r="AF20" s="4"/>
      <c r="AG20" s="5">
        <v>94368000000</v>
      </c>
      <c r="AH20" s="4"/>
      <c r="AI20" s="5">
        <v>97432337187</v>
      </c>
      <c r="AJ20" s="4"/>
      <c r="AK20" s="8">
        <v>3.3965791940478614E-3</v>
      </c>
    </row>
    <row r="21" spans="1:37">
      <c r="A21" s="1" t="s">
        <v>157</v>
      </c>
      <c r="C21" s="4" t="s">
        <v>121</v>
      </c>
      <c r="D21" s="4"/>
      <c r="E21" s="4" t="s">
        <v>121</v>
      </c>
      <c r="F21" s="4"/>
      <c r="G21" s="4" t="s">
        <v>158</v>
      </c>
      <c r="H21" s="4"/>
      <c r="I21" s="4" t="s">
        <v>159</v>
      </c>
      <c r="J21" s="4"/>
      <c r="K21" s="5">
        <v>18</v>
      </c>
      <c r="L21" s="4"/>
      <c r="M21" s="5">
        <v>18</v>
      </c>
      <c r="N21" s="4"/>
      <c r="O21" s="5">
        <v>50000</v>
      </c>
      <c r="P21" s="4"/>
      <c r="Q21" s="5">
        <v>50009012486</v>
      </c>
      <c r="R21" s="4"/>
      <c r="S21" s="5">
        <v>49990887509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50000</v>
      </c>
      <c r="AD21" s="4"/>
      <c r="AE21" s="5">
        <v>999999</v>
      </c>
      <c r="AF21" s="4"/>
      <c r="AG21" s="5">
        <v>50009012486</v>
      </c>
      <c r="AH21" s="4"/>
      <c r="AI21" s="5">
        <v>49990887509</v>
      </c>
      <c r="AJ21" s="4"/>
      <c r="AK21" s="8">
        <v>1.7427274486823249E-3</v>
      </c>
    </row>
    <row r="22" spans="1:37">
      <c r="A22" s="1" t="s">
        <v>160</v>
      </c>
      <c r="C22" s="4" t="s">
        <v>121</v>
      </c>
      <c r="D22" s="4"/>
      <c r="E22" s="4" t="s">
        <v>121</v>
      </c>
      <c r="F22" s="4"/>
      <c r="G22" s="4" t="s">
        <v>158</v>
      </c>
      <c r="H22" s="4"/>
      <c r="I22" s="4" t="s">
        <v>159</v>
      </c>
      <c r="J22" s="4"/>
      <c r="K22" s="5">
        <v>18</v>
      </c>
      <c r="L22" s="4"/>
      <c r="M22" s="5">
        <v>18</v>
      </c>
      <c r="N22" s="4"/>
      <c r="O22" s="5">
        <v>25000</v>
      </c>
      <c r="P22" s="4"/>
      <c r="Q22" s="5">
        <v>24996704830</v>
      </c>
      <c r="R22" s="4"/>
      <c r="S22" s="5">
        <v>24995468753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5"/>
      <c r="AC22" s="5">
        <v>25000</v>
      </c>
      <c r="AD22" s="4"/>
      <c r="AE22" s="5">
        <v>1000000</v>
      </c>
      <c r="AF22" s="4"/>
      <c r="AG22" s="5">
        <v>24996704830</v>
      </c>
      <c r="AH22" s="4"/>
      <c r="AI22" s="5">
        <v>24995468750</v>
      </c>
      <c r="AJ22" s="4"/>
      <c r="AK22" s="8">
        <v>8.7136459570684758E-4</v>
      </c>
    </row>
    <row r="23" spans="1:37">
      <c r="A23" s="1" t="s">
        <v>161</v>
      </c>
      <c r="C23" s="4" t="s">
        <v>121</v>
      </c>
      <c r="D23" s="4"/>
      <c r="E23" s="4" t="s">
        <v>121</v>
      </c>
      <c r="F23" s="4"/>
      <c r="G23" s="4" t="s">
        <v>162</v>
      </c>
      <c r="H23" s="4"/>
      <c r="I23" s="4" t="s">
        <v>163</v>
      </c>
      <c r="J23" s="4"/>
      <c r="K23" s="5">
        <v>0</v>
      </c>
      <c r="L23" s="4"/>
      <c r="M23" s="5">
        <v>0</v>
      </c>
      <c r="N23" s="4"/>
      <c r="O23" s="5">
        <v>0</v>
      </c>
      <c r="P23" s="4"/>
      <c r="Q23" s="5">
        <v>0</v>
      </c>
      <c r="R23" s="4"/>
      <c r="S23" s="5">
        <v>0</v>
      </c>
      <c r="T23" s="4"/>
      <c r="U23" s="5">
        <v>37648</v>
      </c>
      <c r="V23" s="4"/>
      <c r="W23" s="5">
        <v>24433999239</v>
      </c>
      <c r="X23" s="4"/>
      <c r="Y23" s="5">
        <v>0</v>
      </c>
      <c r="Z23" s="4"/>
      <c r="AA23" s="5">
        <v>0</v>
      </c>
      <c r="AB23" s="5"/>
      <c r="AC23" s="5">
        <v>37648</v>
      </c>
      <c r="AD23" s="4"/>
      <c r="AE23" s="5">
        <v>649430</v>
      </c>
      <c r="AF23" s="4"/>
      <c r="AG23" s="5">
        <v>24433999239</v>
      </c>
      <c r="AH23" s="4"/>
      <c r="AI23" s="5">
        <v>24445309124</v>
      </c>
      <c r="AJ23" s="4"/>
      <c r="AK23" s="8">
        <v>8.5218553469869102E-4</v>
      </c>
    </row>
    <row r="24" spans="1:37">
      <c r="A24" s="1" t="s">
        <v>164</v>
      </c>
      <c r="C24" s="4" t="s">
        <v>121</v>
      </c>
      <c r="D24" s="4"/>
      <c r="E24" s="4" t="s">
        <v>121</v>
      </c>
      <c r="F24" s="4"/>
      <c r="G24" s="4" t="s">
        <v>165</v>
      </c>
      <c r="H24" s="4"/>
      <c r="I24" s="4" t="s">
        <v>166</v>
      </c>
      <c r="J24" s="4"/>
      <c r="K24" s="5">
        <v>0</v>
      </c>
      <c r="L24" s="4"/>
      <c r="M24" s="5">
        <v>0</v>
      </c>
      <c r="N24" s="4"/>
      <c r="O24" s="5">
        <v>0</v>
      </c>
      <c r="P24" s="4"/>
      <c r="Q24" s="5">
        <v>0</v>
      </c>
      <c r="R24" s="4"/>
      <c r="S24" s="5">
        <v>0</v>
      </c>
      <c r="T24" s="4"/>
      <c r="U24" s="5">
        <v>85000</v>
      </c>
      <c r="V24" s="4"/>
      <c r="W24" s="5">
        <v>52387928558</v>
      </c>
      <c r="X24" s="4"/>
      <c r="Y24" s="5">
        <v>0</v>
      </c>
      <c r="Z24" s="4"/>
      <c r="AA24" s="5">
        <v>0</v>
      </c>
      <c r="AB24" s="5"/>
      <c r="AC24" s="5">
        <v>85000</v>
      </c>
      <c r="AD24" s="4"/>
      <c r="AE24" s="5">
        <v>616200</v>
      </c>
      <c r="AF24" s="4"/>
      <c r="AG24" s="5">
        <v>52387928558</v>
      </c>
      <c r="AH24" s="4"/>
      <c r="AI24" s="5">
        <v>52367506668</v>
      </c>
      <c r="AJ24" s="4"/>
      <c r="AK24" s="8">
        <v>1.8255785371473566E-3</v>
      </c>
    </row>
    <row r="25" spans="1:37">
      <c r="A25" s="1" t="s">
        <v>167</v>
      </c>
      <c r="C25" s="4" t="s">
        <v>121</v>
      </c>
      <c r="D25" s="4"/>
      <c r="E25" s="4" t="s">
        <v>121</v>
      </c>
      <c r="F25" s="4"/>
      <c r="G25" s="4" t="s">
        <v>165</v>
      </c>
      <c r="H25" s="4"/>
      <c r="I25" s="4" t="s">
        <v>168</v>
      </c>
      <c r="J25" s="4"/>
      <c r="K25" s="5">
        <v>0</v>
      </c>
      <c r="L25" s="4"/>
      <c r="M25" s="5">
        <v>0</v>
      </c>
      <c r="N25" s="4"/>
      <c r="O25" s="5">
        <v>0</v>
      </c>
      <c r="P25" s="4"/>
      <c r="Q25" s="5">
        <v>0</v>
      </c>
      <c r="R25" s="4"/>
      <c r="S25" s="5">
        <v>0</v>
      </c>
      <c r="T25" s="4"/>
      <c r="U25" s="5">
        <v>53900</v>
      </c>
      <c r="V25" s="4"/>
      <c r="W25" s="5">
        <v>34285186023</v>
      </c>
      <c r="X25" s="4"/>
      <c r="Y25" s="5">
        <v>0</v>
      </c>
      <c r="Z25" s="4"/>
      <c r="AA25" s="5">
        <v>0</v>
      </c>
      <c r="AB25" s="5"/>
      <c r="AC25" s="5">
        <v>53900</v>
      </c>
      <c r="AD25" s="4"/>
      <c r="AE25" s="5">
        <v>636520</v>
      </c>
      <c r="AF25" s="4"/>
      <c r="AG25" s="5">
        <v>34285186023</v>
      </c>
      <c r="AH25" s="4"/>
      <c r="AI25" s="5">
        <v>34302209597</v>
      </c>
      <c r="AJ25" s="4"/>
      <c r="AK25" s="8">
        <v>1.1958059797274837E-3</v>
      </c>
    </row>
    <row r="26" spans="1:37">
      <c r="A26" s="1" t="s">
        <v>169</v>
      </c>
      <c r="C26" s="4" t="s">
        <v>121</v>
      </c>
      <c r="D26" s="4"/>
      <c r="E26" s="4" t="s">
        <v>121</v>
      </c>
      <c r="F26" s="4"/>
      <c r="G26" s="4" t="s">
        <v>165</v>
      </c>
      <c r="H26" s="4"/>
      <c r="I26" s="4" t="s">
        <v>170</v>
      </c>
      <c r="J26" s="4"/>
      <c r="K26" s="5">
        <v>0</v>
      </c>
      <c r="L26" s="4"/>
      <c r="M26" s="5">
        <v>0</v>
      </c>
      <c r="N26" s="4"/>
      <c r="O26" s="5">
        <v>0</v>
      </c>
      <c r="P26" s="4"/>
      <c r="Q26" s="5">
        <v>0</v>
      </c>
      <c r="R26" s="4"/>
      <c r="S26" s="5">
        <v>0</v>
      </c>
      <c r="T26" s="4"/>
      <c r="U26" s="5">
        <v>900</v>
      </c>
      <c r="V26" s="4"/>
      <c r="W26" s="5">
        <v>595491909</v>
      </c>
      <c r="X26" s="4"/>
      <c r="Y26" s="5">
        <v>0</v>
      </c>
      <c r="Z26" s="4"/>
      <c r="AA26" s="5">
        <v>0</v>
      </c>
      <c r="AB26" s="5"/>
      <c r="AC26" s="5">
        <v>900</v>
      </c>
      <c r="AD26" s="4"/>
      <c r="AE26" s="5">
        <v>663360</v>
      </c>
      <c r="AF26" s="4"/>
      <c r="AG26" s="5">
        <v>595491909</v>
      </c>
      <c r="AH26" s="4"/>
      <c r="AI26" s="5">
        <v>596915789</v>
      </c>
      <c r="AJ26" s="4"/>
      <c r="AK26" s="8">
        <v>2.080902304154704E-5</v>
      </c>
    </row>
    <row r="27" spans="1:37">
      <c r="A27" s="1" t="s">
        <v>171</v>
      </c>
      <c r="C27" s="4" t="s">
        <v>121</v>
      </c>
      <c r="D27" s="4"/>
      <c r="E27" s="4" t="s">
        <v>121</v>
      </c>
      <c r="F27" s="4"/>
      <c r="G27" s="4" t="s">
        <v>165</v>
      </c>
      <c r="H27" s="4"/>
      <c r="I27" s="4" t="s">
        <v>168</v>
      </c>
      <c r="J27" s="4"/>
      <c r="K27" s="5">
        <v>0</v>
      </c>
      <c r="L27" s="4"/>
      <c r="M27" s="5">
        <v>0</v>
      </c>
      <c r="N27" s="4"/>
      <c r="O27" s="5">
        <v>0</v>
      </c>
      <c r="P27" s="4"/>
      <c r="Q27" s="5">
        <v>0</v>
      </c>
      <c r="R27" s="4"/>
      <c r="S27" s="5">
        <v>0</v>
      </c>
      <c r="T27" s="4"/>
      <c r="U27" s="5">
        <v>56600</v>
      </c>
      <c r="V27" s="4"/>
      <c r="W27" s="5">
        <v>33672872053</v>
      </c>
      <c r="X27" s="4"/>
      <c r="Y27" s="5">
        <v>0</v>
      </c>
      <c r="Z27" s="4"/>
      <c r="AA27" s="5">
        <v>0</v>
      </c>
      <c r="AB27" s="5"/>
      <c r="AC27" s="5">
        <v>56600</v>
      </c>
      <c r="AD27" s="4"/>
      <c r="AE27" s="5">
        <v>594710</v>
      </c>
      <c r="AF27" s="4"/>
      <c r="AG27" s="5">
        <v>33672872053</v>
      </c>
      <c r="AH27" s="4"/>
      <c r="AI27" s="5">
        <v>33654485029</v>
      </c>
      <c r="AJ27" s="4"/>
      <c r="AK27" s="8">
        <v>1.1732257168018401E-3</v>
      </c>
    </row>
    <row r="28" spans="1:37">
      <c r="A28" s="1" t="s">
        <v>172</v>
      </c>
      <c r="C28" s="4" t="s">
        <v>121</v>
      </c>
      <c r="D28" s="4"/>
      <c r="E28" s="4" t="s">
        <v>121</v>
      </c>
      <c r="F28" s="4"/>
      <c r="G28" s="4" t="s">
        <v>173</v>
      </c>
      <c r="H28" s="4"/>
      <c r="I28" s="4" t="s">
        <v>174</v>
      </c>
      <c r="J28" s="4"/>
      <c r="K28" s="5">
        <v>0</v>
      </c>
      <c r="L28" s="4"/>
      <c r="M28" s="5">
        <v>0</v>
      </c>
      <c r="N28" s="4"/>
      <c r="O28" s="5">
        <v>0</v>
      </c>
      <c r="P28" s="4"/>
      <c r="Q28" s="5">
        <v>0</v>
      </c>
      <c r="R28" s="4"/>
      <c r="S28" s="5">
        <v>0</v>
      </c>
      <c r="T28" s="4"/>
      <c r="U28" s="5">
        <v>51600</v>
      </c>
      <c r="V28" s="4"/>
      <c r="W28" s="5">
        <v>31437863057</v>
      </c>
      <c r="X28" s="4"/>
      <c r="Y28" s="5">
        <v>0</v>
      </c>
      <c r="Z28" s="4"/>
      <c r="AA28" s="5">
        <v>0</v>
      </c>
      <c r="AB28" s="5"/>
      <c r="AC28" s="5">
        <v>51600</v>
      </c>
      <c r="AD28" s="4"/>
      <c r="AE28" s="5">
        <v>609400</v>
      </c>
      <c r="AF28" s="4"/>
      <c r="AG28" s="5">
        <v>31437863057</v>
      </c>
      <c r="AH28" s="4"/>
      <c r="AI28" s="5">
        <v>31439340586</v>
      </c>
      <c r="AJ28" s="4"/>
      <c r="AK28" s="8">
        <v>1.0960037826459957E-3</v>
      </c>
    </row>
    <row r="29" spans="1:37">
      <c r="A29" s="1" t="s">
        <v>175</v>
      </c>
      <c r="C29" s="4" t="s">
        <v>121</v>
      </c>
      <c r="D29" s="4"/>
      <c r="E29" s="4" t="s">
        <v>121</v>
      </c>
      <c r="F29" s="4"/>
      <c r="G29" s="4" t="s">
        <v>176</v>
      </c>
      <c r="H29" s="4"/>
      <c r="I29" s="4" t="s">
        <v>177</v>
      </c>
      <c r="J29" s="4"/>
      <c r="K29" s="5">
        <v>0</v>
      </c>
      <c r="L29" s="4"/>
      <c r="M29" s="5">
        <v>0</v>
      </c>
      <c r="N29" s="4"/>
      <c r="O29" s="5">
        <v>0</v>
      </c>
      <c r="P29" s="4"/>
      <c r="Q29" s="5">
        <v>0</v>
      </c>
      <c r="R29" s="4"/>
      <c r="S29" s="5">
        <v>0</v>
      </c>
      <c r="T29" s="4"/>
      <c r="U29" s="5">
        <v>900</v>
      </c>
      <c r="V29" s="4"/>
      <c r="W29" s="5">
        <v>529160890</v>
      </c>
      <c r="X29" s="4"/>
      <c r="Y29" s="5">
        <v>0</v>
      </c>
      <c r="Z29" s="4"/>
      <c r="AA29" s="5">
        <v>0</v>
      </c>
      <c r="AB29" s="5"/>
      <c r="AC29" s="5">
        <v>900</v>
      </c>
      <c r="AD29" s="4"/>
      <c r="AE29" s="5">
        <v>584490</v>
      </c>
      <c r="AF29" s="4"/>
      <c r="AG29" s="5">
        <v>529160890</v>
      </c>
      <c r="AH29" s="4"/>
      <c r="AI29" s="5">
        <v>525945655</v>
      </c>
      <c r="AJ29" s="4"/>
      <c r="AK29" s="8">
        <v>1.8334940129212348E-5</v>
      </c>
    </row>
    <row r="30" spans="1:37">
      <c r="A30" s="1" t="s">
        <v>178</v>
      </c>
      <c r="C30" s="4" t="s">
        <v>121</v>
      </c>
      <c r="D30" s="4"/>
      <c r="E30" s="4" t="s">
        <v>121</v>
      </c>
      <c r="F30" s="4"/>
      <c r="G30" s="4" t="s">
        <v>179</v>
      </c>
      <c r="H30" s="4"/>
      <c r="I30" s="4" t="s">
        <v>180</v>
      </c>
      <c r="J30" s="4"/>
      <c r="K30" s="5">
        <v>0</v>
      </c>
      <c r="L30" s="4"/>
      <c r="M30" s="5">
        <v>0</v>
      </c>
      <c r="N30" s="4"/>
      <c r="O30" s="5">
        <v>0</v>
      </c>
      <c r="P30" s="4"/>
      <c r="Q30" s="5">
        <v>0</v>
      </c>
      <c r="R30" s="4"/>
      <c r="S30" s="5">
        <v>0</v>
      </c>
      <c r="T30" s="4"/>
      <c r="U30" s="5">
        <v>800</v>
      </c>
      <c r="V30" s="4"/>
      <c r="W30" s="5">
        <v>485352950</v>
      </c>
      <c r="X30" s="4"/>
      <c r="Y30" s="5">
        <v>0</v>
      </c>
      <c r="Z30" s="4"/>
      <c r="AA30" s="5">
        <v>0</v>
      </c>
      <c r="AB30" s="5"/>
      <c r="AC30" s="5">
        <v>800</v>
      </c>
      <c r="AD30" s="4"/>
      <c r="AE30" s="5">
        <v>607870</v>
      </c>
      <c r="AF30" s="4"/>
      <c r="AG30" s="5">
        <v>485352950</v>
      </c>
      <c r="AH30" s="4"/>
      <c r="AI30" s="5">
        <v>486207858</v>
      </c>
      <c r="AJ30" s="4"/>
      <c r="AK30" s="8">
        <v>1.6949644667722518E-5</v>
      </c>
    </row>
    <row r="31" spans="1:37">
      <c r="A31" s="1" t="s">
        <v>181</v>
      </c>
      <c r="C31" s="4" t="s">
        <v>121</v>
      </c>
      <c r="D31" s="4"/>
      <c r="E31" s="4" t="s">
        <v>121</v>
      </c>
      <c r="F31" s="4"/>
      <c r="G31" s="4" t="s">
        <v>182</v>
      </c>
      <c r="H31" s="4"/>
      <c r="I31" s="4" t="s">
        <v>183</v>
      </c>
      <c r="J31" s="4"/>
      <c r="K31" s="5">
        <v>0</v>
      </c>
      <c r="L31" s="4"/>
      <c r="M31" s="5">
        <v>0</v>
      </c>
      <c r="N31" s="4"/>
      <c r="O31" s="5">
        <v>0</v>
      </c>
      <c r="P31" s="4"/>
      <c r="Q31" s="5">
        <v>0</v>
      </c>
      <c r="R31" s="4"/>
      <c r="S31" s="5">
        <v>0</v>
      </c>
      <c r="T31" s="4"/>
      <c r="U31" s="5">
        <v>92400</v>
      </c>
      <c r="V31" s="4"/>
      <c r="W31" s="5">
        <v>54770529334</v>
      </c>
      <c r="X31" s="4"/>
      <c r="Y31" s="5">
        <v>0</v>
      </c>
      <c r="Z31" s="4"/>
      <c r="AA31" s="5">
        <v>0</v>
      </c>
      <c r="AB31" s="5"/>
      <c r="AC31" s="5">
        <v>92400</v>
      </c>
      <c r="AD31" s="4"/>
      <c r="AE31" s="5">
        <v>591790</v>
      </c>
      <c r="AF31" s="4"/>
      <c r="AG31" s="5">
        <v>54770529334</v>
      </c>
      <c r="AH31" s="4"/>
      <c r="AI31" s="5">
        <v>54671484996</v>
      </c>
      <c r="AJ31" s="4"/>
      <c r="AK31" s="8">
        <v>1.9058973006950519E-3</v>
      </c>
    </row>
    <row r="32" spans="1:37">
      <c r="A32" s="1" t="s">
        <v>184</v>
      </c>
      <c r="C32" s="4" t="s">
        <v>121</v>
      </c>
      <c r="D32" s="4"/>
      <c r="E32" s="4" t="s">
        <v>121</v>
      </c>
      <c r="F32" s="4"/>
      <c r="G32" s="4" t="s">
        <v>185</v>
      </c>
      <c r="H32" s="4"/>
      <c r="I32" s="4" t="s">
        <v>186</v>
      </c>
      <c r="J32" s="4"/>
      <c r="K32" s="5">
        <v>18</v>
      </c>
      <c r="L32" s="4"/>
      <c r="M32" s="5">
        <v>18</v>
      </c>
      <c r="N32" s="4"/>
      <c r="O32" s="5">
        <v>0</v>
      </c>
      <c r="P32" s="4"/>
      <c r="Q32" s="5">
        <v>0</v>
      </c>
      <c r="R32" s="4"/>
      <c r="S32" s="5">
        <v>0</v>
      </c>
      <c r="T32" s="4"/>
      <c r="U32" s="5">
        <v>100000</v>
      </c>
      <c r="V32" s="4"/>
      <c r="W32" s="5">
        <v>94989000000</v>
      </c>
      <c r="X32" s="4"/>
      <c r="Y32" s="5">
        <v>0</v>
      </c>
      <c r="Z32" s="4"/>
      <c r="AA32" s="5">
        <v>0</v>
      </c>
      <c r="AB32" s="5"/>
      <c r="AC32" s="5">
        <v>100000</v>
      </c>
      <c r="AD32" s="4"/>
      <c r="AE32" s="5">
        <v>951220</v>
      </c>
      <c r="AF32" s="4"/>
      <c r="AG32" s="5">
        <v>94989000000</v>
      </c>
      <c r="AH32" s="4"/>
      <c r="AI32" s="5">
        <v>95104759137</v>
      </c>
      <c r="AJ32" s="4"/>
      <c r="AK32" s="8">
        <v>3.3154377228956397E-3</v>
      </c>
    </row>
    <row r="33" spans="3:37" ht="24.75" thickBo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1">
        <f>SUM(Q9:Q32)</f>
        <v>1950229835952</v>
      </c>
      <c r="R33" s="4"/>
      <c r="S33" s="11">
        <f>SUM(S9:S32)</f>
        <v>2039747000655</v>
      </c>
      <c r="T33" s="4"/>
      <c r="U33" s="4"/>
      <c r="V33" s="4"/>
      <c r="W33" s="11">
        <f>SUM(W9:W32)</f>
        <v>327587384013</v>
      </c>
      <c r="X33" s="4"/>
      <c r="Y33" s="4"/>
      <c r="Z33" s="4"/>
      <c r="AA33" s="11">
        <f>SUM(AA9:AA32)</f>
        <v>851330000000</v>
      </c>
      <c r="AB33" s="4"/>
      <c r="AC33" s="4"/>
      <c r="AD33" s="4"/>
      <c r="AE33" s="4"/>
      <c r="AF33" s="4"/>
      <c r="AG33" s="11">
        <f>SUM(AG9:AG32)</f>
        <v>1464814996693</v>
      </c>
      <c r="AH33" s="4"/>
      <c r="AI33" s="11">
        <f>SUM(AI9:AI32)</f>
        <v>1528141339811</v>
      </c>
      <c r="AJ33" s="4"/>
      <c r="AK33" s="9">
        <f>SUM(AK9:AK32)</f>
        <v>5.3272386049864826E-2</v>
      </c>
    </row>
    <row r="34" spans="3:37" ht="24.75" thickTop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"/>
      <c r="R34" s="4"/>
      <c r="S34" s="5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  <c r="AH34" s="4"/>
      <c r="AI34" s="5"/>
      <c r="AJ34" s="4"/>
      <c r="AK34" s="4"/>
    </row>
    <row r="35" spans="3:37"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S11" sqref="S1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3" t="s">
        <v>188</v>
      </c>
      <c r="C6" s="24" t="s">
        <v>189</v>
      </c>
      <c r="D6" s="24" t="s">
        <v>189</v>
      </c>
      <c r="E6" s="24" t="s">
        <v>189</v>
      </c>
      <c r="F6" s="24" t="s">
        <v>189</v>
      </c>
      <c r="G6" s="24" t="s">
        <v>189</v>
      </c>
      <c r="H6" s="24" t="s">
        <v>189</v>
      </c>
      <c r="I6" s="24" t="s">
        <v>189</v>
      </c>
      <c r="K6" s="24" t="s">
        <v>253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ht="24.75">
      <c r="A7" s="24" t="s">
        <v>188</v>
      </c>
      <c r="C7" s="24" t="s">
        <v>190</v>
      </c>
      <c r="E7" s="24" t="s">
        <v>191</v>
      </c>
      <c r="G7" s="24" t="s">
        <v>192</v>
      </c>
      <c r="I7" s="24" t="s">
        <v>118</v>
      </c>
      <c r="K7" s="24" t="s">
        <v>193</v>
      </c>
      <c r="M7" s="24" t="s">
        <v>194</v>
      </c>
      <c r="O7" s="24" t="s">
        <v>195</v>
      </c>
      <c r="Q7" s="24" t="s">
        <v>193</v>
      </c>
      <c r="S7" s="24" t="s">
        <v>187</v>
      </c>
    </row>
    <row r="8" spans="1:19">
      <c r="A8" s="1" t="s">
        <v>196</v>
      </c>
      <c r="C8" s="4" t="s">
        <v>197</v>
      </c>
      <c r="D8" s="4"/>
      <c r="E8" s="4" t="s">
        <v>198</v>
      </c>
      <c r="F8" s="4"/>
      <c r="G8" s="4" t="s">
        <v>199</v>
      </c>
      <c r="H8" s="4"/>
      <c r="I8" s="5">
        <v>8</v>
      </c>
      <c r="J8" s="4"/>
      <c r="K8" s="5">
        <v>111417871404</v>
      </c>
      <c r="L8" s="4"/>
      <c r="M8" s="5">
        <v>1073026112667</v>
      </c>
      <c r="N8" s="4"/>
      <c r="O8" s="5">
        <v>1094652439867</v>
      </c>
      <c r="P8" s="4"/>
      <c r="Q8" s="5">
        <v>89791544204</v>
      </c>
      <c r="R8" s="4"/>
      <c r="S8" s="8">
        <v>3.1302142558623548E-3</v>
      </c>
    </row>
    <row r="9" spans="1:19">
      <c r="A9" s="1" t="s">
        <v>200</v>
      </c>
      <c r="C9" s="4" t="s">
        <v>201</v>
      </c>
      <c r="D9" s="4"/>
      <c r="E9" s="4" t="s">
        <v>198</v>
      </c>
      <c r="F9" s="4"/>
      <c r="G9" s="4" t="s">
        <v>202</v>
      </c>
      <c r="H9" s="4"/>
      <c r="I9" s="5">
        <v>8</v>
      </c>
      <c r="J9" s="4"/>
      <c r="K9" s="5">
        <v>33737095749</v>
      </c>
      <c r="L9" s="4"/>
      <c r="M9" s="5">
        <v>715311270697</v>
      </c>
      <c r="N9" s="4"/>
      <c r="O9" s="5">
        <v>533613387412</v>
      </c>
      <c r="P9" s="4"/>
      <c r="Q9" s="5">
        <v>215434979034</v>
      </c>
      <c r="R9" s="4"/>
      <c r="S9" s="8">
        <v>7.5102577705038883E-3</v>
      </c>
    </row>
    <row r="10" spans="1:19" ht="24.75" thickBot="1">
      <c r="C10" s="4"/>
      <c r="D10" s="4"/>
      <c r="E10" s="4"/>
      <c r="F10" s="4"/>
      <c r="G10" s="4"/>
      <c r="H10" s="4"/>
      <c r="I10" s="4"/>
      <c r="J10" s="4"/>
      <c r="K10" s="11">
        <f>SUM(K8:K9)</f>
        <v>145154967153</v>
      </c>
      <c r="L10" s="4"/>
      <c r="M10" s="11">
        <f>SUM(M8:M9)</f>
        <v>1788337383364</v>
      </c>
      <c r="N10" s="4"/>
      <c r="O10" s="11">
        <f>SUM(O8:O9)</f>
        <v>1628265827279</v>
      </c>
      <c r="P10" s="4"/>
      <c r="Q10" s="11">
        <f>SUM(Q8:Q9)</f>
        <v>305226523238</v>
      </c>
      <c r="R10" s="4"/>
      <c r="S10" s="9">
        <f>SUM(S8:S9)</f>
        <v>1.0640472026366244E-2</v>
      </c>
    </row>
    <row r="11" spans="1:19" ht="24.75" thickTop="1">
      <c r="S11" s="3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6"/>
  <sheetViews>
    <sheetView rightToLeft="1" workbookViewId="0">
      <selection activeCell="E21" sqref="E21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24" width="9.140625" style="1"/>
    <col min="25" max="25" width="12.42578125" style="1" bestFit="1" customWidth="1"/>
    <col min="26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4" t="s">
        <v>204</v>
      </c>
      <c r="B6" s="24" t="s">
        <v>204</v>
      </c>
      <c r="C6" s="24" t="s">
        <v>204</v>
      </c>
      <c r="D6" s="24" t="s">
        <v>204</v>
      </c>
      <c r="E6" s="24" t="s">
        <v>204</v>
      </c>
      <c r="F6" s="24" t="s">
        <v>204</v>
      </c>
      <c r="G6" s="24" t="s">
        <v>204</v>
      </c>
      <c r="I6" s="24" t="s">
        <v>205</v>
      </c>
      <c r="J6" s="24" t="s">
        <v>205</v>
      </c>
      <c r="K6" s="24" t="s">
        <v>205</v>
      </c>
      <c r="L6" s="24" t="s">
        <v>205</v>
      </c>
      <c r="M6" s="24" t="s">
        <v>205</v>
      </c>
      <c r="O6" s="24" t="s">
        <v>206</v>
      </c>
      <c r="P6" s="24" t="s">
        <v>206</v>
      </c>
      <c r="Q6" s="24" t="s">
        <v>206</v>
      </c>
      <c r="R6" s="24" t="s">
        <v>206</v>
      </c>
      <c r="S6" s="24" t="s">
        <v>206</v>
      </c>
    </row>
    <row r="7" spans="1:19" ht="24.75">
      <c r="A7" s="24" t="s">
        <v>207</v>
      </c>
      <c r="C7" s="24" t="s">
        <v>208</v>
      </c>
      <c r="E7" s="24" t="s">
        <v>117</v>
      </c>
      <c r="G7" s="24" t="s">
        <v>118</v>
      </c>
      <c r="I7" s="24" t="s">
        <v>209</v>
      </c>
      <c r="K7" s="24" t="s">
        <v>210</v>
      </c>
      <c r="M7" s="24" t="s">
        <v>211</v>
      </c>
      <c r="O7" s="24" t="s">
        <v>209</v>
      </c>
      <c r="Q7" s="24" t="s">
        <v>210</v>
      </c>
      <c r="S7" s="24" t="s">
        <v>211</v>
      </c>
    </row>
    <row r="8" spans="1:19">
      <c r="A8" s="1" t="s">
        <v>184</v>
      </c>
      <c r="C8" s="4" t="s">
        <v>280</v>
      </c>
      <c r="E8" s="4" t="s">
        <v>186</v>
      </c>
      <c r="F8" s="4"/>
      <c r="G8" s="5">
        <v>18</v>
      </c>
      <c r="I8" s="5">
        <v>1106727150</v>
      </c>
      <c r="J8" s="4"/>
      <c r="K8" s="5">
        <v>0</v>
      </c>
      <c r="L8" s="4"/>
      <c r="M8" s="5">
        <v>1106727150</v>
      </c>
      <c r="N8" s="4"/>
      <c r="O8" s="5">
        <v>1106727150</v>
      </c>
      <c r="P8" s="4"/>
      <c r="Q8" s="5">
        <v>0</v>
      </c>
      <c r="R8" s="4"/>
      <c r="S8" s="5">
        <v>1106727150</v>
      </c>
    </row>
    <row r="9" spans="1:19">
      <c r="A9" s="1" t="s">
        <v>139</v>
      </c>
      <c r="C9" s="4" t="s">
        <v>280</v>
      </c>
      <c r="E9" s="4" t="s">
        <v>141</v>
      </c>
      <c r="F9" s="4"/>
      <c r="G9" s="5">
        <v>18</v>
      </c>
      <c r="I9" s="5">
        <v>5823349651</v>
      </c>
      <c r="J9" s="4"/>
      <c r="K9" s="5">
        <v>0</v>
      </c>
      <c r="L9" s="4"/>
      <c r="M9" s="5">
        <v>5823349651</v>
      </c>
      <c r="N9" s="4"/>
      <c r="O9" s="5">
        <v>10922883430</v>
      </c>
      <c r="P9" s="4"/>
      <c r="Q9" s="5">
        <v>0</v>
      </c>
      <c r="R9" s="4"/>
      <c r="S9" s="5">
        <v>10922883430</v>
      </c>
    </row>
    <row r="10" spans="1:19">
      <c r="A10" s="1" t="s">
        <v>151</v>
      </c>
      <c r="C10" s="4" t="s">
        <v>280</v>
      </c>
      <c r="E10" s="4" t="s">
        <v>153</v>
      </c>
      <c r="F10" s="4"/>
      <c r="G10" s="5">
        <v>16</v>
      </c>
      <c r="I10" s="5">
        <v>3906778028</v>
      </c>
      <c r="J10" s="4"/>
      <c r="K10" s="5">
        <v>0</v>
      </c>
      <c r="L10" s="4"/>
      <c r="M10" s="5">
        <v>3906778028</v>
      </c>
      <c r="N10" s="4"/>
      <c r="O10" s="5">
        <v>12267018696</v>
      </c>
      <c r="P10" s="4"/>
      <c r="Q10" s="5">
        <v>0</v>
      </c>
      <c r="R10" s="4"/>
      <c r="S10" s="5">
        <v>12267018696</v>
      </c>
    </row>
    <row r="11" spans="1:19">
      <c r="A11" s="1" t="s">
        <v>148</v>
      </c>
      <c r="C11" s="4" t="s">
        <v>280</v>
      </c>
      <c r="E11" s="4" t="s">
        <v>150</v>
      </c>
      <c r="F11" s="4"/>
      <c r="G11" s="5">
        <v>16</v>
      </c>
      <c r="I11" s="5">
        <v>1441334337</v>
      </c>
      <c r="J11" s="4"/>
      <c r="K11" s="5">
        <v>0</v>
      </c>
      <c r="L11" s="4"/>
      <c r="M11" s="5">
        <v>1441334337</v>
      </c>
      <c r="N11" s="4"/>
      <c r="O11" s="5">
        <v>4256390184</v>
      </c>
      <c r="P11" s="4"/>
      <c r="Q11" s="5">
        <v>0</v>
      </c>
      <c r="R11" s="4"/>
      <c r="S11" s="5">
        <v>4256390184</v>
      </c>
    </row>
    <row r="12" spans="1:19">
      <c r="A12" s="1" t="s">
        <v>154</v>
      </c>
      <c r="C12" s="4" t="s">
        <v>280</v>
      </c>
      <c r="E12" s="4" t="s">
        <v>156</v>
      </c>
      <c r="F12" s="4"/>
      <c r="G12" s="5">
        <v>16</v>
      </c>
      <c r="I12" s="5">
        <v>1320822080</v>
      </c>
      <c r="J12" s="4"/>
      <c r="K12" s="5">
        <v>0</v>
      </c>
      <c r="L12" s="4"/>
      <c r="M12" s="5">
        <v>1320822080</v>
      </c>
      <c r="N12" s="4"/>
      <c r="O12" s="5">
        <v>4205748138</v>
      </c>
      <c r="P12" s="4"/>
      <c r="Q12" s="5">
        <v>0</v>
      </c>
      <c r="R12" s="4"/>
      <c r="S12" s="5">
        <v>4205748138</v>
      </c>
    </row>
    <row r="13" spans="1:19">
      <c r="A13" s="1" t="s">
        <v>145</v>
      </c>
      <c r="C13" s="4" t="s">
        <v>280</v>
      </c>
      <c r="E13" s="4" t="s">
        <v>147</v>
      </c>
      <c r="F13" s="4"/>
      <c r="G13" s="5">
        <v>16</v>
      </c>
      <c r="I13" s="5">
        <v>356152341</v>
      </c>
      <c r="J13" s="4"/>
      <c r="K13" s="5">
        <v>0</v>
      </c>
      <c r="L13" s="4"/>
      <c r="M13" s="5">
        <v>356152341</v>
      </c>
      <c r="N13" s="4"/>
      <c r="O13" s="5">
        <v>1051418939</v>
      </c>
      <c r="P13" s="4"/>
      <c r="Q13" s="5">
        <v>0</v>
      </c>
      <c r="R13" s="4"/>
      <c r="S13" s="5">
        <v>1051418939</v>
      </c>
    </row>
    <row r="14" spans="1:19">
      <c r="A14" s="1" t="s">
        <v>142</v>
      </c>
      <c r="C14" s="4" t="s">
        <v>280</v>
      </c>
      <c r="E14" s="4" t="s">
        <v>144</v>
      </c>
      <c r="F14" s="4"/>
      <c r="G14" s="5">
        <v>15</v>
      </c>
      <c r="I14" s="5">
        <v>1059456596</v>
      </c>
      <c r="J14" s="4"/>
      <c r="K14" s="5">
        <v>0</v>
      </c>
      <c r="L14" s="4"/>
      <c r="M14" s="5">
        <v>1059456596</v>
      </c>
      <c r="N14" s="4"/>
      <c r="O14" s="5">
        <v>22741602967</v>
      </c>
      <c r="P14" s="4"/>
      <c r="Q14" s="5">
        <v>0</v>
      </c>
      <c r="R14" s="4"/>
      <c r="S14" s="5">
        <v>22741602967</v>
      </c>
    </row>
    <row r="15" spans="1:19">
      <c r="A15" s="1" t="s">
        <v>212</v>
      </c>
      <c r="C15" s="4" t="s">
        <v>280</v>
      </c>
      <c r="E15" s="4" t="s">
        <v>140</v>
      </c>
      <c r="F15" s="4"/>
      <c r="G15" s="5">
        <v>15</v>
      </c>
      <c r="I15" s="5">
        <v>0</v>
      </c>
      <c r="J15" s="4"/>
      <c r="K15" s="5">
        <v>0</v>
      </c>
      <c r="L15" s="4"/>
      <c r="M15" s="5">
        <v>0</v>
      </c>
      <c r="N15" s="4"/>
      <c r="O15" s="5">
        <v>7539383563</v>
      </c>
      <c r="P15" s="4"/>
      <c r="Q15" s="5">
        <v>0</v>
      </c>
      <c r="R15" s="4"/>
      <c r="S15" s="5">
        <v>7539383563</v>
      </c>
    </row>
    <row r="16" spans="1:19">
      <c r="A16" s="1" t="s">
        <v>160</v>
      </c>
      <c r="C16" s="4" t="s">
        <v>280</v>
      </c>
      <c r="E16" s="4" t="s">
        <v>159</v>
      </c>
      <c r="F16" s="4"/>
      <c r="G16" s="5">
        <v>18</v>
      </c>
      <c r="I16" s="5">
        <v>367867056</v>
      </c>
      <c r="J16" s="4"/>
      <c r="K16" s="5">
        <v>0</v>
      </c>
      <c r="L16" s="4"/>
      <c r="M16" s="5">
        <v>367867056</v>
      </c>
      <c r="N16" s="4"/>
      <c r="O16" s="5">
        <v>1122018496</v>
      </c>
      <c r="P16" s="4"/>
      <c r="Q16" s="5">
        <v>0</v>
      </c>
      <c r="R16" s="4"/>
      <c r="S16" s="5">
        <v>1122018496</v>
      </c>
    </row>
    <row r="17" spans="1:19">
      <c r="A17" s="1" t="s">
        <v>157</v>
      </c>
      <c r="C17" s="4" t="s">
        <v>280</v>
      </c>
      <c r="E17" s="4" t="s">
        <v>159</v>
      </c>
      <c r="F17" s="4"/>
      <c r="G17" s="5">
        <v>18</v>
      </c>
      <c r="I17" s="5">
        <v>735734110</v>
      </c>
      <c r="J17" s="4"/>
      <c r="K17" s="5">
        <v>0</v>
      </c>
      <c r="L17" s="4"/>
      <c r="M17" s="5">
        <v>735734110</v>
      </c>
      <c r="N17" s="4"/>
      <c r="O17" s="5">
        <v>2244036992</v>
      </c>
      <c r="P17" s="4"/>
      <c r="Q17" s="5">
        <v>0</v>
      </c>
      <c r="R17" s="4"/>
      <c r="S17" s="5">
        <v>2244036992</v>
      </c>
    </row>
    <row r="18" spans="1:19">
      <c r="A18" s="1" t="s">
        <v>213</v>
      </c>
      <c r="C18" s="4" t="s">
        <v>280</v>
      </c>
      <c r="E18" s="4" t="s">
        <v>214</v>
      </c>
      <c r="F18" s="4"/>
      <c r="G18" s="5">
        <v>16</v>
      </c>
      <c r="I18" s="5">
        <v>0</v>
      </c>
      <c r="J18" s="4"/>
      <c r="K18" s="5">
        <v>0</v>
      </c>
      <c r="L18" s="4"/>
      <c r="M18" s="5">
        <v>0</v>
      </c>
      <c r="N18" s="4"/>
      <c r="O18" s="5">
        <v>1464684872</v>
      </c>
      <c r="P18" s="4"/>
      <c r="Q18" s="5">
        <v>0</v>
      </c>
      <c r="R18" s="4"/>
      <c r="S18" s="5">
        <v>1464684872</v>
      </c>
    </row>
    <row r="19" spans="1:19">
      <c r="A19" s="1" t="s">
        <v>196</v>
      </c>
      <c r="C19" s="5">
        <v>1</v>
      </c>
      <c r="E19" s="4" t="s">
        <v>280</v>
      </c>
      <c r="F19" s="4"/>
      <c r="G19" s="5">
        <v>8</v>
      </c>
      <c r="I19" s="5">
        <v>1976148259</v>
      </c>
      <c r="J19" s="4"/>
      <c r="K19" s="5">
        <v>0</v>
      </c>
      <c r="L19" s="4"/>
      <c r="M19" s="5">
        <v>1976148259</v>
      </c>
      <c r="N19" s="4"/>
      <c r="O19" s="5">
        <v>2979205523</v>
      </c>
      <c r="P19" s="4"/>
      <c r="Q19" s="5">
        <v>0</v>
      </c>
      <c r="R19" s="4"/>
      <c r="S19" s="5">
        <v>2979205523</v>
      </c>
    </row>
    <row r="20" spans="1:19">
      <c r="A20" s="1" t="s">
        <v>200</v>
      </c>
      <c r="C20" s="5">
        <v>17</v>
      </c>
      <c r="E20" s="4" t="s">
        <v>280</v>
      </c>
      <c r="F20" s="4"/>
      <c r="G20" s="5">
        <v>8</v>
      </c>
      <c r="I20" s="5">
        <v>57503444</v>
      </c>
      <c r="J20" s="4"/>
      <c r="K20" s="5">
        <v>0</v>
      </c>
      <c r="L20" s="4"/>
      <c r="M20" s="5">
        <v>57503444</v>
      </c>
      <c r="N20" s="4"/>
      <c r="O20" s="5">
        <v>1324973684</v>
      </c>
      <c r="P20" s="4"/>
      <c r="Q20" s="5">
        <v>0</v>
      </c>
      <c r="R20" s="4"/>
      <c r="S20" s="5">
        <v>1324973684</v>
      </c>
    </row>
    <row r="21" spans="1:19" ht="24.75" thickBot="1">
      <c r="C21" s="4"/>
      <c r="I21" s="11">
        <f>SUM(I8:I20)</f>
        <v>18151873052</v>
      </c>
      <c r="J21" s="4"/>
      <c r="K21" s="11">
        <f>SUM(K8:K20)</f>
        <v>0</v>
      </c>
      <c r="L21" s="4"/>
      <c r="M21" s="11">
        <f>SUM(M8:M20)</f>
        <v>18151873052</v>
      </c>
      <c r="N21" s="4"/>
      <c r="O21" s="11">
        <f>SUM(O8:O20)</f>
        <v>73226092634</v>
      </c>
      <c r="P21" s="4"/>
      <c r="Q21" s="11">
        <f>SUM(Q8:Q20)</f>
        <v>0</v>
      </c>
      <c r="R21" s="4"/>
      <c r="S21" s="11">
        <f>SUM(S8:S20)</f>
        <v>73226092634</v>
      </c>
    </row>
    <row r="22" spans="1:19" ht="24.75" thickTop="1">
      <c r="M22" s="3"/>
      <c r="N22" s="3"/>
      <c r="O22" s="3"/>
      <c r="P22" s="3"/>
      <c r="Q22" s="3"/>
      <c r="R22" s="3"/>
      <c r="S22" s="3"/>
    </row>
    <row r="23" spans="1:19">
      <c r="M23" s="3"/>
      <c r="S23" s="3"/>
    </row>
    <row r="24" spans="1:19">
      <c r="S24" s="3"/>
    </row>
    <row r="25" spans="1:19">
      <c r="M25" s="3"/>
      <c r="N25" s="3"/>
      <c r="O25" s="3"/>
      <c r="P25" s="3"/>
      <c r="Q25" s="3"/>
      <c r="R25" s="3"/>
      <c r="S25" s="3"/>
    </row>
    <row r="26" spans="1:19">
      <c r="M26" s="3"/>
      <c r="S26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6"/>
  <sheetViews>
    <sheetView rightToLeft="1" zoomScale="70" zoomScaleNormal="70" workbookViewId="0">
      <selection activeCell="I67" sqref="I67"/>
    </sheetView>
  </sheetViews>
  <sheetFormatPr defaultRowHeight="24"/>
  <cols>
    <col min="1" max="1" width="29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3" t="s">
        <v>3</v>
      </c>
      <c r="C6" s="24" t="s">
        <v>215</v>
      </c>
      <c r="D6" s="24" t="s">
        <v>215</v>
      </c>
      <c r="E6" s="24" t="s">
        <v>215</v>
      </c>
      <c r="F6" s="24" t="s">
        <v>215</v>
      </c>
      <c r="G6" s="24" t="s">
        <v>215</v>
      </c>
      <c r="I6" s="24" t="s">
        <v>205</v>
      </c>
      <c r="J6" s="24" t="s">
        <v>205</v>
      </c>
      <c r="K6" s="24" t="s">
        <v>205</v>
      </c>
      <c r="L6" s="24" t="s">
        <v>205</v>
      </c>
      <c r="M6" s="24" t="s">
        <v>205</v>
      </c>
      <c r="O6" s="24" t="s">
        <v>206</v>
      </c>
      <c r="P6" s="24" t="s">
        <v>206</v>
      </c>
      <c r="Q6" s="24" t="s">
        <v>206</v>
      </c>
      <c r="R6" s="24" t="s">
        <v>206</v>
      </c>
      <c r="S6" s="24" t="s">
        <v>206</v>
      </c>
    </row>
    <row r="7" spans="1:19" ht="24.75">
      <c r="A7" s="24" t="s">
        <v>3</v>
      </c>
      <c r="C7" s="24" t="s">
        <v>216</v>
      </c>
      <c r="E7" s="24" t="s">
        <v>217</v>
      </c>
      <c r="G7" s="24" t="s">
        <v>218</v>
      </c>
      <c r="I7" s="24" t="s">
        <v>219</v>
      </c>
      <c r="K7" s="24" t="s">
        <v>210</v>
      </c>
      <c r="M7" s="24" t="s">
        <v>220</v>
      </c>
      <c r="O7" s="24" t="s">
        <v>219</v>
      </c>
      <c r="Q7" s="24" t="s">
        <v>210</v>
      </c>
      <c r="S7" s="24" t="s">
        <v>220</v>
      </c>
    </row>
    <row r="8" spans="1:19">
      <c r="A8" s="1" t="s">
        <v>83</v>
      </c>
      <c r="C8" s="4" t="s">
        <v>221</v>
      </c>
      <c r="D8" s="4"/>
      <c r="E8" s="5">
        <v>44223800</v>
      </c>
      <c r="F8" s="4"/>
      <c r="G8" s="5">
        <v>1300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57490940000</v>
      </c>
      <c r="P8" s="4"/>
      <c r="Q8" s="5">
        <v>2341943679</v>
      </c>
      <c r="R8" s="4"/>
      <c r="S8" s="5">
        <v>55148996321</v>
      </c>
    </row>
    <row r="9" spans="1:19">
      <c r="A9" s="1" t="s">
        <v>65</v>
      </c>
      <c r="C9" s="4" t="s">
        <v>222</v>
      </c>
      <c r="D9" s="4"/>
      <c r="E9" s="5">
        <v>6000000</v>
      </c>
      <c r="F9" s="4"/>
      <c r="G9" s="5">
        <v>320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1920000000</v>
      </c>
      <c r="P9" s="4"/>
      <c r="Q9" s="5">
        <v>241437126</v>
      </c>
      <c r="R9" s="4"/>
      <c r="S9" s="5">
        <v>1678562874</v>
      </c>
    </row>
    <row r="10" spans="1:19">
      <c r="A10" s="1" t="s">
        <v>38</v>
      </c>
      <c r="C10" s="4" t="s">
        <v>223</v>
      </c>
      <c r="D10" s="4"/>
      <c r="E10" s="5">
        <v>35800000</v>
      </c>
      <c r="F10" s="4"/>
      <c r="G10" s="5">
        <v>500</v>
      </c>
      <c r="H10" s="4"/>
      <c r="I10" s="5">
        <v>17900000000</v>
      </c>
      <c r="J10" s="4"/>
      <c r="K10" s="5">
        <v>2269617225</v>
      </c>
      <c r="L10" s="4"/>
      <c r="M10" s="5">
        <v>15630382775</v>
      </c>
      <c r="N10" s="4"/>
      <c r="O10" s="5">
        <v>17900000000</v>
      </c>
      <c r="P10" s="4"/>
      <c r="Q10" s="5">
        <v>2269617225</v>
      </c>
      <c r="R10" s="4"/>
      <c r="S10" s="5">
        <v>15630382775</v>
      </c>
    </row>
    <row r="11" spans="1:19">
      <c r="A11" s="1" t="s">
        <v>91</v>
      </c>
      <c r="C11" s="4" t="s">
        <v>224</v>
      </c>
      <c r="D11" s="4"/>
      <c r="E11" s="5">
        <v>37706987</v>
      </c>
      <c r="F11" s="4"/>
      <c r="G11" s="5">
        <v>79</v>
      </c>
      <c r="H11" s="4"/>
      <c r="I11" s="5">
        <v>2978851973</v>
      </c>
      <c r="J11" s="4"/>
      <c r="K11" s="5">
        <v>287562443</v>
      </c>
      <c r="L11" s="4"/>
      <c r="M11" s="5">
        <v>2691289530</v>
      </c>
      <c r="N11" s="4"/>
      <c r="O11" s="5">
        <v>2978851973</v>
      </c>
      <c r="P11" s="4"/>
      <c r="Q11" s="5">
        <v>287562443</v>
      </c>
      <c r="R11" s="4"/>
      <c r="S11" s="5">
        <v>2691289530</v>
      </c>
    </row>
    <row r="12" spans="1:19">
      <c r="A12" s="1" t="s">
        <v>64</v>
      </c>
      <c r="C12" s="4" t="s">
        <v>223</v>
      </c>
      <c r="D12" s="4"/>
      <c r="E12" s="5">
        <v>27848000</v>
      </c>
      <c r="F12" s="4"/>
      <c r="G12" s="5">
        <v>500</v>
      </c>
      <c r="H12" s="4"/>
      <c r="I12" s="5">
        <v>13924000000</v>
      </c>
      <c r="J12" s="4"/>
      <c r="K12" s="5">
        <v>783056238</v>
      </c>
      <c r="L12" s="4"/>
      <c r="M12" s="5">
        <v>13140943762</v>
      </c>
      <c r="N12" s="4"/>
      <c r="O12" s="5">
        <v>13924000000</v>
      </c>
      <c r="P12" s="4"/>
      <c r="Q12" s="5">
        <v>783056238</v>
      </c>
      <c r="R12" s="4"/>
      <c r="S12" s="5">
        <v>13140943762</v>
      </c>
    </row>
    <row r="13" spans="1:19">
      <c r="A13" s="1" t="s">
        <v>103</v>
      </c>
      <c r="C13" s="4" t="s">
        <v>225</v>
      </c>
      <c r="D13" s="4"/>
      <c r="E13" s="5">
        <v>16471867</v>
      </c>
      <c r="F13" s="4"/>
      <c r="G13" s="5">
        <v>63</v>
      </c>
      <c r="H13" s="4"/>
      <c r="I13" s="5">
        <v>1037727621</v>
      </c>
      <c r="J13" s="4"/>
      <c r="K13" s="5">
        <v>7059372</v>
      </c>
      <c r="L13" s="4"/>
      <c r="M13" s="5">
        <v>1030668249</v>
      </c>
      <c r="N13" s="4"/>
      <c r="O13" s="5">
        <v>1037727621</v>
      </c>
      <c r="P13" s="4"/>
      <c r="Q13" s="5">
        <v>7059372</v>
      </c>
      <c r="R13" s="4"/>
      <c r="S13" s="5">
        <v>1030668249</v>
      </c>
    </row>
    <row r="14" spans="1:19">
      <c r="A14" s="1" t="s">
        <v>62</v>
      </c>
      <c r="C14" s="4" t="s">
        <v>226</v>
      </c>
      <c r="D14" s="4"/>
      <c r="E14" s="5">
        <v>97100998</v>
      </c>
      <c r="F14" s="4"/>
      <c r="G14" s="5">
        <v>150</v>
      </c>
      <c r="H14" s="4"/>
      <c r="I14" s="5">
        <v>14565149700</v>
      </c>
      <c r="J14" s="4"/>
      <c r="K14" s="5">
        <v>2063610275</v>
      </c>
      <c r="L14" s="4"/>
      <c r="M14" s="5">
        <v>12501539425</v>
      </c>
      <c r="N14" s="4"/>
      <c r="O14" s="5">
        <v>14565149700</v>
      </c>
      <c r="P14" s="4"/>
      <c r="Q14" s="5">
        <v>2063610275</v>
      </c>
      <c r="R14" s="4"/>
      <c r="S14" s="5">
        <v>12501539425</v>
      </c>
    </row>
    <row r="15" spans="1:19">
      <c r="A15" s="1" t="s">
        <v>81</v>
      </c>
      <c r="C15" s="4" t="s">
        <v>223</v>
      </c>
      <c r="D15" s="4"/>
      <c r="E15" s="5">
        <v>2390004</v>
      </c>
      <c r="F15" s="4"/>
      <c r="G15" s="5">
        <v>700</v>
      </c>
      <c r="H15" s="4"/>
      <c r="I15" s="5">
        <v>1673002800</v>
      </c>
      <c r="J15" s="4"/>
      <c r="K15" s="5">
        <v>92042225</v>
      </c>
      <c r="L15" s="4"/>
      <c r="M15" s="5">
        <v>1580960575</v>
      </c>
      <c r="N15" s="4"/>
      <c r="O15" s="5">
        <v>1673002800</v>
      </c>
      <c r="P15" s="4"/>
      <c r="Q15" s="5">
        <v>92042225</v>
      </c>
      <c r="R15" s="4"/>
      <c r="S15" s="5">
        <v>1580960575</v>
      </c>
    </row>
    <row r="16" spans="1:19">
      <c r="A16" s="1" t="s">
        <v>94</v>
      </c>
      <c r="C16" s="4" t="s">
        <v>225</v>
      </c>
      <c r="D16" s="4"/>
      <c r="E16" s="5">
        <v>80101063</v>
      </c>
      <c r="F16" s="4"/>
      <c r="G16" s="5">
        <v>700</v>
      </c>
      <c r="H16" s="4"/>
      <c r="I16" s="5">
        <v>56070744100</v>
      </c>
      <c r="J16" s="4"/>
      <c r="K16" s="5">
        <v>7944179499</v>
      </c>
      <c r="L16" s="4"/>
      <c r="M16" s="5">
        <v>48126564601</v>
      </c>
      <c r="N16" s="4"/>
      <c r="O16" s="5">
        <v>56070744100</v>
      </c>
      <c r="P16" s="4"/>
      <c r="Q16" s="5">
        <v>7944179499</v>
      </c>
      <c r="R16" s="4"/>
      <c r="S16" s="5">
        <v>48126564601</v>
      </c>
    </row>
    <row r="17" spans="1:19">
      <c r="A17" s="1" t="s">
        <v>39</v>
      </c>
      <c r="C17" s="4" t="s">
        <v>227</v>
      </c>
      <c r="D17" s="4"/>
      <c r="E17" s="5">
        <v>8700000</v>
      </c>
      <c r="F17" s="4"/>
      <c r="G17" s="5">
        <v>700</v>
      </c>
      <c r="H17" s="4"/>
      <c r="I17" s="5">
        <v>6090000000</v>
      </c>
      <c r="J17" s="4"/>
      <c r="K17" s="5">
        <v>841239669</v>
      </c>
      <c r="L17" s="4"/>
      <c r="M17" s="5">
        <v>5248760331</v>
      </c>
      <c r="N17" s="4"/>
      <c r="O17" s="5">
        <v>6090000000</v>
      </c>
      <c r="P17" s="4"/>
      <c r="Q17" s="5">
        <v>841239669</v>
      </c>
      <c r="R17" s="4"/>
      <c r="S17" s="5">
        <v>5248760331</v>
      </c>
    </row>
    <row r="18" spans="1:19">
      <c r="A18" s="1" t="s">
        <v>97</v>
      </c>
      <c r="C18" s="4" t="s">
        <v>228</v>
      </c>
      <c r="D18" s="4"/>
      <c r="E18" s="5">
        <v>67095601</v>
      </c>
      <c r="F18" s="4"/>
      <c r="G18" s="5">
        <v>91</v>
      </c>
      <c r="H18" s="4"/>
      <c r="I18" s="5">
        <v>6105699691</v>
      </c>
      <c r="J18" s="4"/>
      <c r="K18" s="5">
        <v>780537475</v>
      </c>
      <c r="L18" s="4"/>
      <c r="M18" s="5">
        <v>5325162216</v>
      </c>
      <c r="N18" s="4"/>
      <c r="O18" s="5">
        <v>6105699691</v>
      </c>
      <c r="P18" s="4"/>
      <c r="Q18" s="5">
        <v>780537475</v>
      </c>
      <c r="R18" s="4"/>
      <c r="S18" s="5">
        <v>5325162216</v>
      </c>
    </row>
    <row r="19" spans="1:19">
      <c r="A19" s="1" t="s">
        <v>87</v>
      </c>
      <c r="C19" s="4" t="s">
        <v>229</v>
      </c>
      <c r="D19" s="4"/>
      <c r="E19" s="5">
        <v>46021621</v>
      </c>
      <c r="F19" s="4"/>
      <c r="G19" s="5">
        <v>1030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47402269630</v>
      </c>
      <c r="P19" s="4"/>
      <c r="Q19" s="5">
        <v>5228403902</v>
      </c>
      <c r="R19" s="4"/>
      <c r="S19" s="5">
        <v>42173865728</v>
      </c>
    </row>
    <row r="20" spans="1:19">
      <c r="A20" s="1" t="s">
        <v>45</v>
      </c>
      <c r="C20" s="4" t="s">
        <v>227</v>
      </c>
      <c r="D20" s="4"/>
      <c r="E20" s="5">
        <v>56847848</v>
      </c>
      <c r="F20" s="4"/>
      <c r="G20" s="5">
        <v>400</v>
      </c>
      <c r="H20" s="4"/>
      <c r="I20" s="5">
        <v>22739139200</v>
      </c>
      <c r="J20" s="4"/>
      <c r="K20" s="5">
        <v>3141061731</v>
      </c>
      <c r="L20" s="4"/>
      <c r="M20" s="5">
        <v>19598077469</v>
      </c>
      <c r="N20" s="4"/>
      <c r="O20" s="5">
        <v>22739139200</v>
      </c>
      <c r="P20" s="4"/>
      <c r="Q20" s="5">
        <v>3141061731</v>
      </c>
      <c r="R20" s="4"/>
      <c r="S20" s="5">
        <v>19598077469</v>
      </c>
    </row>
    <row r="21" spans="1:19">
      <c r="A21" s="1" t="s">
        <v>32</v>
      </c>
      <c r="C21" s="4" t="s">
        <v>230</v>
      </c>
      <c r="D21" s="4"/>
      <c r="E21" s="5">
        <v>10544769</v>
      </c>
      <c r="F21" s="4"/>
      <c r="G21" s="5">
        <v>3750</v>
      </c>
      <c r="H21" s="4"/>
      <c r="I21" s="5">
        <v>39542883750</v>
      </c>
      <c r="J21" s="4"/>
      <c r="K21" s="5">
        <v>5341100412</v>
      </c>
      <c r="L21" s="4"/>
      <c r="M21" s="5">
        <v>34201783338</v>
      </c>
      <c r="N21" s="4"/>
      <c r="O21" s="5">
        <v>39542883750</v>
      </c>
      <c r="P21" s="4"/>
      <c r="Q21" s="5">
        <v>5341100412</v>
      </c>
      <c r="R21" s="4"/>
      <c r="S21" s="5">
        <v>34201783338</v>
      </c>
    </row>
    <row r="22" spans="1:19">
      <c r="A22" s="1" t="s">
        <v>99</v>
      </c>
      <c r="C22" s="4" t="s">
        <v>231</v>
      </c>
      <c r="D22" s="4"/>
      <c r="E22" s="5">
        <v>1506553</v>
      </c>
      <c r="F22" s="4"/>
      <c r="G22" s="5">
        <v>3840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5785163520</v>
      </c>
      <c r="P22" s="4"/>
      <c r="Q22" s="5">
        <v>571374175</v>
      </c>
      <c r="R22" s="4"/>
      <c r="S22" s="5">
        <v>5213789345</v>
      </c>
    </row>
    <row r="23" spans="1:19">
      <c r="A23" s="1" t="s">
        <v>73</v>
      </c>
      <c r="C23" s="4" t="s">
        <v>232</v>
      </c>
      <c r="D23" s="4"/>
      <c r="E23" s="5">
        <v>5820926</v>
      </c>
      <c r="F23" s="4"/>
      <c r="G23" s="5">
        <v>3850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22410565100</v>
      </c>
      <c r="P23" s="4"/>
      <c r="Q23" s="5">
        <v>2113155022</v>
      </c>
      <c r="R23" s="4"/>
      <c r="S23" s="5">
        <v>20297410078</v>
      </c>
    </row>
    <row r="24" spans="1:19">
      <c r="A24" s="1" t="s">
        <v>233</v>
      </c>
      <c r="C24" s="4" t="s">
        <v>234</v>
      </c>
      <c r="D24" s="4"/>
      <c r="E24" s="5">
        <v>108185</v>
      </c>
      <c r="F24" s="4"/>
      <c r="G24" s="5">
        <v>200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21637000</v>
      </c>
      <c r="P24" s="4"/>
      <c r="Q24" s="5">
        <v>2339492</v>
      </c>
      <c r="R24" s="4"/>
      <c r="S24" s="5">
        <v>19297508</v>
      </c>
    </row>
    <row r="25" spans="1:19">
      <c r="A25" s="1" t="s">
        <v>71</v>
      </c>
      <c r="C25" s="4" t="s">
        <v>235</v>
      </c>
      <c r="D25" s="4"/>
      <c r="E25" s="5">
        <v>2426064</v>
      </c>
      <c r="F25" s="4"/>
      <c r="G25" s="5">
        <v>6130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14871772320</v>
      </c>
      <c r="P25" s="4"/>
      <c r="Q25" s="5">
        <v>287587506</v>
      </c>
      <c r="R25" s="4"/>
      <c r="S25" s="5">
        <v>14584184814</v>
      </c>
    </row>
    <row r="26" spans="1:19">
      <c r="A26" s="1" t="s">
        <v>58</v>
      </c>
      <c r="C26" s="4" t="s">
        <v>227</v>
      </c>
      <c r="D26" s="4"/>
      <c r="E26" s="5">
        <v>538214</v>
      </c>
      <c r="F26" s="4"/>
      <c r="G26" s="5">
        <v>61000</v>
      </c>
      <c r="H26" s="4"/>
      <c r="I26" s="5">
        <v>32831054000</v>
      </c>
      <c r="J26" s="4"/>
      <c r="K26" s="5">
        <v>4535104272</v>
      </c>
      <c r="L26" s="4"/>
      <c r="M26" s="5">
        <v>28295949728</v>
      </c>
      <c r="N26" s="4"/>
      <c r="O26" s="5">
        <v>32831054000</v>
      </c>
      <c r="P26" s="4"/>
      <c r="Q26" s="5">
        <v>4535104272</v>
      </c>
      <c r="R26" s="4"/>
      <c r="S26" s="5">
        <v>28295949728</v>
      </c>
    </row>
    <row r="27" spans="1:19">
      <c r="A27" s="1" t="s">
        <v>19</v>
      </c>
      <c r="C27" s="4" t="s">
        <v>225</v>
      </c>
      <c r="D27" s="4"/>
      <c r="E27" s="5">
        <v>7685668</v>
      </c>
      <c r="F27" s="4"/>
      <c r="G27" s="5">
        <v>5850</v>
      </c>
      <c r="H27" s="4"/>
      <c r="I27" s="5">
        <v>44961157800</v>
      </c>
      <c r="J27" s="4"/>
      <c r="K27" s="5">
        <v>3096814440</v>
      </c>
      <c r="L27" s="4"/>
      <c r="M27" s="5">
        <v>41864343360</v>
      </c>
      <c r="N27" s="4"/>
      <c r="O27" s="5">
        <v>44961157800</v>
      </c>
      <c r="P27" s="4"/>
      <c r="Q27" s="5">
        <v>3096814440</v>
      </c>
      <c r="R27" s="4"/>
      <c r="S27" s="5">
        <v>41864343360</v>
      </c>
    </row>
    <row r="28" spans="1:19">
      <c r="A28" s="1" t="s">
        <v>104</v>
      </c>
      <c r="C28" s="4" t="s">
        <v>225</v>
      </c>
      <c r="D28" s="4"/>
      <c r="E28" s="5">
        <v>19810000</v>
      </c>
      <c r="F28" s="4"/>
      <c r="G28" s="5">
        <v>650</v>
      </c>
      <c r="H28" s="4"/>
      <c r="I28" s="5">
        <v>12876500000</v>
      </c>
      <c r="J28" s="4"/>
      <c r="K28" s="5">
        <v>225295424</v>
      </c>
      <c r="L28" s="4"/>
      <c r="M28" s="5">
        <v>12651204576</v>
      </c>
      <c r="N28" s="4"/>
      <c r="O28" s="5">
        <v>12876500000</v>
      </c>
      <c r="P28" s="4"/>
      <c r="Q28" s="5">
        <v>225295424</v>
      </c>
      <c r="R28" s="4"/>
      <c r="S28" s="5">
        <v>12651204576</v>
      </c>
    </row>
    <row r="29" spans="1:19">
      <c r="A29" s="1" t="s">
        <v>93</v>
      </c>
      <c r="C29" s="4" t="s">
        <v>236</v>
      </c>
      <c r="D29" s="4"/>
      <c r="E29" s="5">
        <v>52991490</v>
      </c>
      <c r="F29" s="4"/>
      <c r="G29" s="5">
        <v>1590</v>
      </c>
      <c r="H29" s="4"/>
      <c r="I29" s="5">
        <v>84256469100</v>
      </c>
      <c r="J29" s="4"/>
      <c r="K29" s="5">
        <v>11466856741</v>
      </c>
      <c r="L29" s="4"/>
      <c r="M29" s="5">
        <v>72789612359</v>
      </c>
      <c r="N29" s="4"/>
      <c r="O29" s="5">
        <v>84256469100</v>
      </c>
      <c r="P29" s="4"/>
      <c r="Q29" s="5">
        <v>11466856741</v>
      </c>
      <c r="R29" s="4"/>
      <c r="S29" s="5">
        <v>72789612359</v>
      </c>
    </row>
    <row r="30" spans="1:19">
      <c r="A30" s="1" t="s">
        <v>82</v>
      </c>
      <c r="C30" s="4" t="s">
        <v>227</v>
      </c>
      <c r="D30" s="4"/>
      <c r="E30" s="5">
        <v>221500000</v>
      </c>
      <c r="F30" s="4"/>
      <c r="G30" s="5">
        <v>330</v>
      </c>
      <c r="H30" s="4"/>
      <c r="I30" s="5">
        <v>73095000000</v>
      </c>
      <c r="J30" s="4"/>
      <c r="K30" s="5">
        <v>10096948052</v>
      </c>
      <c r="L30" s="4"/>
      <c r="M30" s="5">
        <v>62998051948</v>
      </c>
      <c r="N30" s="4"/>
      <c r="O30" s="5">
        <v>73095000000</v>
      </c>
      <c r="P30" s="4"/>
      <c r="Q30" s="5">
        <v>10096948052</v>
      </c>
      <c r="R30" s="4"/>
      <c r="S30" s="5">
        <v>62998051948</v>
      </c>
    </row>
    <row r="31" spans="1:19">
      <c r="A31" s="1" t="s">
        <v>100</v>
      </c>
      <c r="C31" s="4" t="s">
        <v>226</v>
      </c>
      <c r="D31" s="4"/>
      <c r="E31" s="5">
        <v>2000000</v>
      </c>
      <c r="F31" s="4"/>
      <c r="G31" s="5">
        <v>2000</v>
      </c>
      <c r="H31" s="4"/>
      <c r="I31" s="5">
        <v>4000000000</v>
      </c>
      <c r="J31" s="4"/>
      <c r="K31" s="5">
        <v>507177033</v>
      </c>
      <c r="L31" s="4"/>
      <c r="M31" s="5">
        <v>3492822967</v>
      </c>
      <c r="N31" s="4"/>
      <c r="O31" s="5">
        <v>4000000000</v>
      </c>
      <c r="P31" s="4"/>
      <c r="Q31" s="5">
        <v>507177033</v>
      </c>
      <c r="R31" s="4"/>
      <c r="S31" s="5">
        <v>3492822967</v>
      </c>
    </row>
    <row r="32" spans="1:19">
      <c r="A32" s="1" t="s">
        <v>31</v>
      </c>
      <c r="C32" s="4" t="s">
        <v>237</v>
      </c>
      <c r="D32" s="4"/>
      <c r="E32" s="5">
        <v>1500876</v>
      </c>
      <c r="F32" s="4"/>
      <c r="G32" s="5">
        <v>5000</v>
      </c>
      <c r="H32" s="4"/>
      <c r="I32" s="5">
        <v>7504380000</v>
      </c>
      <c r="J32" s="4"/>
      <c r="K32" s="5">
        <v>121364636</v>
      </c>
      <c r="L32" s="4"/>
      <c r="M32" s="5">
        <v>7383015364</v>
      </c>
      <c r="N32" s="4"/>
      <c r="O32" s="5">
        <v>7504380000</v>
      </c>
      <c r="P32" s="4"/>
      <c r="Q32" s="5">
        <v>121364636</v>
      </c>
      <c r="R32" s="4"/>
      <c r="S32" s="5">
        <v>7383015364</v>
      </c>
    </row>
    <row r="33" spans="1:19">
      <c r="A33" s="1" t="s">
        <v>15</v>
      </c>
      <c r="C33" s="4" t="s">
        <v>4</v>
      </c>
      <c r="D33" s="4"/>
      <c r="E33" s="5">
        <v>246420000</v>
      </c>
      <c r="F33" s="4"/>
      <c r="G33" s="5">
        <v>20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4928400000</v>
      </c>
      <c r="P33" s="4"/>
      <c r="Q33" s="5">
        <v>624892823</v>
      </c>
      <c r="R33" s="4"/>
      <c r="S33" s="5">
        <v>4303507177</v>
      </c>
    </row>
    <row r="34" spans="1:19">
      <c r="A34" s="1" t="s">
        <v>16</v>
      </c>
      <c r="C34" s="4" t="s">
        <v>226</v>
      </c>
      <c r="D34" s="4"/>
      <c r="E34" s="5">
        <v>10311244</v>
      </c>
      <c r="F34" s="4"/>
      <c r="G34" s="5">
        <v>2</v>
      </c>
      <c r="H34" s="4"/>
      <c r="I34" s="5">
        <v>20622488</v>
      </c>
      <c r="J34" s="4"/>
      <c r="K34" s="5">
        <v>2921822</v>
      </c>
      <c r="L34" s="4"/>
      <c r="M34" s="5">
        <v>17700666</v>
      </c>
      <c r="N34" s="4"/>
      <c r="O34" s="5">
        <v>20622488</v>
      </c>
      <c r="P34" s="4"/>
      <c r="Q34" s="5">
        <v>2921822</v>
      </c>
      <c r="R34" s="4"/>
      <c r="S34" s="5">
        <v>17700666</v>
      </c>
    </row>
    <row r="35" spans="1:19">
      <c r="A35" s="1" t="s">
        <v>22</v>
      </c>
      <c r="C35" s="4" t="s">
        <v>238</v>
      </c>
      <c r="D35" s="4"/>
      <c r="E35" s="5">
        <v>1100000</v>
      </c>
      <c r="F35" s="4"/>
      <c r="G35" s="5">
        <v>11000</v>
      </c>
      <c r="H35" s="4"/>
      <c r="I35" s="5">
        <v>12100000000</v>
      </c>
      <c r="J35" s="4"/>
      <c r="K35" s="5">
        <v>1659101655</v>
      </c>
      <c r="L35" s="4"/>
      <c r="M35" s="5">
        <v>10440898345</v>
      </c>
      <c r="N35" s="4"/>
      <c r="O35" s="5">
        <v>12100000000</v>
      </c>
      <c r="P35" s="4"/>
      <c r="Q35" s="5">
        <v>1659101655</v>
      </c>
      <c r="R35" s="4"/>
      <c r="S35" s="5">
        <v>10440898345</v>
      </c>
    </row>
    <row r="36" spans="1:19">
      <c r="A36" s="1" t="s">
        <v>28</v>
      </c>
      <c r="C36" s="4" t="s">
        <v>236</v>
      </c>
      <c r="D36" s="4"/>
      <c r="E36" s="5">
        <v>1600000</v>
      </c>
      <c r="F36" s="4"/>
      <c r="G36" s="5">
        <v>9000</v>
      </c>
      <c r="H36" s="4"/>
      <c r="I36" s="5">
        <v>14400000000</v>
      </c>
      <c r="J36" s="4"/>
      <c r="K36" s="5">
        <v>1959763314</v>
      </c>
      <c r="L36" s="4"/>
      <c r="M36" s="5">
        <v>12440236686</v>
      </c>
      <c r="N36" s="4"/>
      <c r="O36" s="5">
        <v>14400000000</v>
      </c>
      <c r="P36" s="4"/>
      <c r="Q36" s="5">
        <v>1959763314</v>
      </c>
      <c r="R36" s="4"/>
      <c r="S36" s="5">
        <v>12440236686</v>
      </c>
    </row>
    <row r="37" spans="1:19">
      <c r="A37" s="1" t="s">
        <v>78</v>
      </c>
      <c r="C37" s="4" t="s">
        <v>239</v>
      </c>
      <c r="D37" s="4"/>
      <c r="E37" s="5">
        <v>1359359</v>
      </c>
      <c r="F37" s="4"/>
      <c r="G37" s="5">
        <v>5700</v>
      </c>
      <c r="H37" s="4"/>
      <c r="I37" s="5">
        <v>7748346300</v>
      </c>
      <c r="J37" s="4"/>
      <c r="K37" s="5">
        <v>1042604985</v>
      </c>
      <c r="L37" s="4"/>
      <c r="M37" s="5">
        <v>6705741315</v>
      </c>
      <c r="N37" s="4"/>
      <c r="O37" s="5">
        <v>7748346300</v>
      </c>
      <c r="P37" s="4"/>
      <c r="Q37" s="5">
        <v>1042604985</v>
      </c>
      <c r="R37" s="4"/>
      <c r="S37" s="5">
        <v>6705741315</v>
      </c>
    </row>
    <row r="38" spans="1:19">
      <c r="A38" s="1" t="s">
        <v>18</v>
      </c>
      <c r="C38" s="4" t="s">
        <v>225</v>
      </c>
      <c r="D38" s="4"/>
      <c r="E38" s="5">
        <v>21077906</v>
      </c>
      <c r="F38" s="4"/>
      <c r="G38" s="5">
        <v>1350</v>
      </c>
      <c r="H38" s="4"/>
      <c r="I38" s="5">
        <v>28455173100</v>
      </c>
      <c r="J38" s="4"/>
      <c r="K38" s="5">
        <v>1721226687</v>
      </c>
      <c r="L38" s="4"/>
      <c r="M38" s="5">
        <v>26733946413</v>
      </c>
      <c r="N38" s="4"/>
      <c r="O38" s="5">
        <v>28455173100</v>
      </c>
      <c r="P38" s="4"/>
      <c r="Q38" s="5">
        <v>1721226687</v>
      </c>
      <c r="R38" s="4"/>
      <c r="S38" s="5">
        <v>26733946413</v>
      </c>
    </row>
    <row r="39" spans="1:19">
      <c r="A39" s="1" t="s">
        <v>96</v>
      </c>
      <c r="C39" s="4" t="s">
        <v>238</v>
      </c>
      <c r="D39" s="4"/>
      <c r="E39" s="5">
        <v>2350000</v>
      </c>
      <c r="F39" s="4"/>
      <c r="G39" s="5">
        <v>2200</v>
      </c>
      <c r="H39" s="4"/>
      <c r="I39" s="5">
        <v>5170000000</v>
      </c>
      <c r="J39" s="4"/>
      <c r="K39" s="5">
        <v>708888889</v>
      </c>
      <c r="L39" s="4"/>
      <c r="M39" s="5">
        <v>4461111111</v>
      </c>
      <c r="N39" s="4"/>
      <c r="O39" s="5">
        <v>5170000000</v>
      </c>
      <c r="P39" s="4"/>
      <c r="Q39" s="5">
        <v>708888889</v>
      </c>
      <c r="R39" s="4"/>
      <c r="S39" s="5">
        <v>4461111111</v>
      </c>
    </row>
    <row r="40" spans="1:19">
      <c r="A40" s="1" t="s">
        <v>95</v>
      </c>
      <c r="C40" s="4" t="s">
        <v>240</v>
      </c>
      <c r="D40" s="4"/>
      <c r="E40" s="5">
        <v>17700705</v>
      </c>
      <c r="F40" s="4"/>
      <c r="G40" s="5">
        <v>7650</v>
      </c>
      <c r="H40" s="4"/>
      <c r="I40" s="5">
        <v>135410393250</v>
      </c>
      <c r="J40" s="4"/>
      <c r="K40" s="5">
        <v>6699993416</v>
      </c>
      <c r="L40" s="4"/>
      <c r="M40" s="5">
        <v>128710399834</v>
      </c>
      <c r="N40" s="4"/>
      <c r="O40" s="5">
        <v>135410393250</v>
      </c>
      <c r="P40" s="4"/>
      <c r="Q40" s="5">
        <v>6699993416</v>
      </c>
      <c r="R40" s="4"/>
      <c r="S40" s="5">
        <v>128710399834</v>
      </c>
    </row>
    <row r="41" spans="1:19">
      <c r="A41" s="1" t="s">
        <v>75</v>
      </c>
      <c r="C41" s="4" t="s">
        <v>241</v>
      </c>
      <c r="D41" s="4"/>
      <c r="E41" s="5">
        <v>10148705</v>
      </c>
      <c r="F41" s="4"/>
      <c r="G41" s="5">
        <v>590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5987735950</v>
      </c>
      <c r="P41" s="4"/>
      <c r="Q41" s="5">
        <v>354943110</v>
      </c>
      <c r="R41" s="4"/>
      <c r="S41" s="5">
        <v>5632792840</v>
      </c>
    </row>
    <row r="42" spans="1:19">
      <c r="A42" s="1" t="s">
        <v>76</v>
      </c>
      <c r="C42" s="4" t="s">
        <v>242</v>
      </c>
      <c r="D42" s="4"/>
      <c r="E42" s="5">
        <v>1556647</v>
      </c>
      <c r="F42" s="4"/>
      <c r="G42" s="5">
        <v>1220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1899109340</v>
      </c>
      <c r="P42" s="4"/>
      <c r="Q42" s="5">
        <v>178004662</v>
      </c>
      <c r="R42" s="4"/>
      <c r="S42" s="5">
        <v>1721104678</v>
      </c>
    </row>
    <row r="43" spans="1:19">
      <c r="A43" s="1" t="s">
        <v>74</v>
      </c>
      <c r="C43" s="4" t="s">
        <v>232</v>
      </c>
      <c r="D43" s="4"/>
      <c r="E43" s="5">
        <v>45861974</v>
      </c>
      <c r="F43" s="4"/>
      <c r="G43" s="5">
        <v>1200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55034368800</v>
      </c>
      <c r="P43" s="4"/>
      <c r="Q43" s="5">
        <v>5189344949</v>
      </c>
      <c r="R43" s="4"/>
      <c r="S43" s="5">
        <v>49845023851</v>
      </c>
    </row>
    <row r="44" spans="1:19">
      <c r="A44" s="1" t="s">
        <v>68</v>
      </c>
      <c r="C44" s="4" t="s">
        <v>243</v>
      </c>
      <c r="D44" s="4"/>
      <c r="E44" s="5">
        <v>629846</v>
      </c>
      <c r="F44" s="4"/>
      <c r="G44" s="5">
        <v>3456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2176747776</v>
      </c>
      <c r="P44" s="4"/>
      <c r="Q44" s="5">
        <v>243626272</v>
      </c>
      <c r="R44" s="4"/>
      <c r="S44" s="5">
        <v>1933121504</v>
      </c>
    </row>
    <row r="45" spans="1:19">
      <c r="A45" s="1" t="s">
        <v>57</v>
      </c>
      <c r="C45" s="4" t="s">
        <v>244</v>
      </c>
      <c r="D45" s="4"/>
      <c r="E45" s="5">
        <v>10944108</v>
      </c>
      <c r="F45" s="4"/>
      <c r="G45" s="5">
        <v>3000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32832324000</v>
      </c>
      <c r="P45" s="4"/>
      <c r="Q45" s="5">
        <v>3656917402</v>
      </c>
      <c r="R45" s="4"/>
      <c r="S45" s="5">
        <v>29175406598</v>
      </c>
    </row>
    <row r="46" spans="1:19">
      <c r="A46" s="1" t="s">
        <v>85</v>
      </c>
      <c r="C46" s="4" t="s">
        <v>225</v>
      </c>
      <c r="D46" s="4"/>
      <c r="E46" s="5">
        <v>26133395</v>
      </c>
      <c r="F46" s="4"/>
      <c r="G46" s="5">
        <v>640</v>
      </c>
      <c r="H46" s="4"/>
      <c r="I46" s="5">
        <v>16725372800</v>
      </c>
      <c r="J46" s="4"/>
      <c r="K46" s="5">
        <v>575211234</v>
      </c>
      <c r="L46" s="4"/>
      <c r="M46" s="5">
        <v>16150161566</v>
      </c>
      <c r="N46" s="4"/>
      <c r="O46" s="5">
        <v>16725372800</v>
      </c>
      <c r="P46" s="4"/>
      <c r="Q46" s="5">
        <v>575211234</v>
      </c>
      <c r="R46" s="4"/>
      <c r="S46" s="5">
        <v>16150161566</v>
      </c>
    </row>
    <row r="47" spans="1:19">
      <c r="A47" s="1" t="s">
        <v>90</v>
      </c>
      <c r="C47" s="4" t="s">
        <v>237</v>
      </c>
      <c r="D47" s="4"/>
      <c r="E47" s="5">
        <v>51203715</v>
      </c>
      <c r="F47" s="4"/>
      <c r="G47" s="5">
        <v>6500</v>
      </c>
      <c r="H47" s="4"/>
      <c r="I47" s="5">
        <v>332824147500</v>
      </c>
      <c r="J47" s="4"/>
      <c r="K47" s="5">
        <v>46650263313</v>
      </c>
      <c r="L47" s="4"/>
      <c r="M47" s="5">
        <v>286173884187</v>
      </c>
      <c r="N47" s="4"/>
      <c r="O47" s="5">
        <v>332824147500</v>
      </c>
      <c r="P47" s="4"/>
      <c r="Q47" s="5">
        <v>46650263313</v>
      </c>
      <c r="R47" s="4"/>
      <c r="S47" s="5">
        <v>286173884187</v>
      </c>
    </row>
    <row r="48" spans="1:19">
      <c r="A48" s="1" t="s">
        <v>46</v>
      </c>
      <c r="C48" s="4" t="s">
        <v>245</v>
      </c>
      <c r="D48" s="4"/>
      <c r="E48" s="5">
        <v>7178060</v>
      </c>
      <c r="F48" s="4"/>
      <c r="G48" s="5">
        <v>450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3230127000</v>
      </c>
      <c r="P48" s="4"/>
      <c r="Q48" s="5">
        <v>338658318</v>
      </c>
      <c r="R48" s="4"/>
      <c r="S48" s="5">
        <v>2891468682</v>
      </c>
    </row>
    <row r="49" spans="1:19">
      <c r="A49" s="1" t="s">
        <v>80</v>
      </c>
      <c r="C49" s="4" t="s">
        <v>225</v>
      </c>
      <c r="D49" s="4"/>
      <c r="E49" s="5">
        <v>22399700</v>
      </c>
      <c r="F49" s="4"/>
      <c r="G49" s="5">
        <v>4350</v>
      </c>
      <c r="H49" s="4"/>
      <c r="I49" s="5">
        <v>97438695000</v>
      </c>
      <c r="J49" s="4"/>
      <c r="K49" s="5">
        <v>13805247205</v>
      </c>
      <c r="L49" s="4"/>
      <c r="M49" s="5">
        <v>83633447795</v>
      </c>
      <c r="N49" s="4"/>
      <c r="O49" s="5">
        <v>97438695000</v>
      </c>
      <c r="P49" s="4"/>
      <c r="Q49" s="5">
        <v>13805247205</v>
      </c>
      <c r="R49" s="4"/>
      <c r="S49" s="5">
        <v>83633447795</v>
      </c>
    </row>
    <row r="50" spans="1:19">
      <c r="A50" s="1" t="s">
        <v>24</v>
      </c>
      <c r="C50" s="4" t="s">
        <v>4</v>
      </c>
      <c r="D50" s="4"/>
      <c r="E50" s="5">
        <v>185897164</v>
      </c>
      <c r="F50" s="4"/>
      <c r="G50" s="5">
        <v>270</v>
      </c>
      <c r="H50" s="4"/>
      <c r="I50" s="5">
        <v>50192234280</v>
      </c>
      <c r="J50" s="4"/>
      <c r="K50" s="5">
        <v>0</v>
      </c>
      <c r="L50" s="4"/>
      <c r="M50" s="5">
        <v>50192234280</v>
      </c>
      <c r="N50" s="4"/>
      <c r="O50" s="5">
        <v>50192234280</v>
      </c>
      <c r="P50" s="4"/>
      <c r="Q50" s="5">
        <v>0</v>
      </c>
      <c r="R50" s="4"/>
      <c r="S50" s="5">
        <v>50192234280</v>
      </c>
    </row>
    <row r="51" spans="1:19">
      <c r="A51" s="1" t="s">
        <v>36</v>
      </c>
      <c r="C51" s="4" t="s">
        <v>110</v>
      </c>
      <c r="D51" s="4"/>
      <c r="E51" s="5">
        <v>16103312</v>
      </c>
      <c r="F51" s="4"/>
      <c r="G51" s="5">
        <v>800</v>
      </c>
      <c r="H51" s="4"/>
      <c r="I51" s="5">
        <v>12882649600</v>
      </c>
      <c r="J51" s="4"/>
      <c r="K51" s="5">
        <v>1713606598</v>
      </c>
      <c r="L51" s="4"/>
      <c r="M51" s="5">
        <v>11169043002</v>
      </c>
      <c r="N51" s="4"/>
      <c r="O51" s="5">
        <v>12882649600</v>
      </c>
      <c r="P51" s="4"/>
      <c r="Q51" s="5">
        <v>1713606598</v>
      </c>
      <c r="R51" s="4"/>
      <c r="S51" s="5">
        <v>11169043002</v>
      </c>
    </row>
    <row r="52" spans="1:19">
      <c r="A52" s="1" t="s">
        <v>37</v>
      </c>
      <c r="C52" s="4" t="s">
        <v>235</v>
      </c>
      <c r="D52" s="4"/>
      <c r="E52" s="5">
        <v>12226369</v>
      </c>
      <c r="F52" s="4"/>
      <c r="G52" s="5">
        <v>650</v>
      </c>
      <c r="H52" s="4"/>
      <c r="I52" s="5">
        <v>0</v>
      </c>
      <c r="J52" s="4"/>
      <c r="K52" s="5">
        <v>0</v>
      </c>
      <c r="L52" s="4"/>
      <c r="M52" s="5">
        <v>0</v>
      </c>
      <c r="N52" s="4"/>
      <c r="O52" s="5">
        <v>7947139850</v>
      </c>
      <c r="P52" s="4"/>
      <c r="Q52" s="5">
        <v>749855052</v>
      </c>
      <c r="R52" s="4"/>
      <c r="S52" s="5">
        <v>7197284798</v>
      </c>
    </row>
    <row r="53" spans="1:19">
      <c r="A53" s="1" t="s">
        <v>30</v>
      </c>
      <c r="C53" s="4" t="s">
        <v>227</v>
      </c>
      <c r="D53" s="4"/>
      <c r="E53" s="5">
        <v>3255172</v>
      </c>
      <c r="F53" s="4"/>
      <c r="G53" s="5">
        <v>14000</v>
      </c>
      <c r="H53" s="4"/>
      <c r="I53" s="5">
        <v>45572408000</v>
      </c>
      <c r="J53" s="4"/>
      <c r="K53" s="5">
        <v>6295126017</v>
      </c>
      <c r="L53" s="4"/>
      <c r="M53" s="5">
        <v>39277281983</v>
      </c>
      <c r="N53" s="4"/>
      <c r="O53" s="5">
        <v>45572408000</v>
      </c>
      <c r="P53" s="4"/>
      <c r="Q53" s="5">
        <v>6295126017</v>
      </c>
      <c r="R53" s="4"/>
      <c r="S53" s="5">
        <v>39277281983</v>
      </c>
    </row>
    <row r="54" spans="1:19">
      <c r="A54" s="1" t="s">
        <v>34</v>
      </c>
      <c r="C54" s="4" t="s">
        <v>234</v>
      </c>
      <c r="D54" s="4"/>
      <c r="E54" s="5">
        <v>3872716</v>
      </c>
      <c r="F54" s="4"/>
      <c r="G54" s="5">
        <v>24750</v>
      </c>
      <c r="H54" s="4"/>
      <c r="I54" s="5">
        <v>0</v>
      </c>
      <c r="J54" s="4"/>
      <c r="K54" s="5">
        <v>0</v>
      </c>
      <c r="L54" s="4"/>
      <c r="M54" s="5">
        <v>0</v>
      </c>
      <c r="N54" s="4"/>
      <c r="O54" s="5">
        <v>95849721000</v>
      </c>
      <c r="P54" s="4"/>
      <c r="Q54" s="5">
        <v>0</v>
      </c>
      <c r="R54" s="4"/>
      <c r="S54" s="5">
        <v>95849721000</v>
      </c>
    </row>
    <row r="55" spans="1:19">
      <c r="A55" s="1" t="s">
        <v>33</v>
      </c>
      <c r="C55" s="4" t="s">
        <v>246</v>
      </c>
      <c r="D55" s="4"/>
      <c r="E55" s="5">
        <v>8769709</v>
      </c>
      <c r="F55" s="4"/>
      <c r="G55" s="5">
        <v>3910</v>
      </c>
      <c r="H55" s="4"/>
      <c r="I55" s="5">
        <v>0</v>
      </c>
      <c r="J55" s="4"/>
      <c r="K55" s="5">
        <v>0</v>
      </c>
      <c r="L55" s="4"/>
      <c r="M55" s="5">
        <v>0</v>
      </c>
      <c r="N55" s="4"/>
      <c r="O55" s="5">
        <v>34289562190</v>
      </c>
      <c r="P55" s="4"/>
      <c r="Q55" s="5">
        <v>3233258966</v>
      </c>
      <c r="R55" s="4"/>
      <c r="S55" s="5">
        <v>31056303224</v>
      </c>
    </row>
    <row r="56" spans="1:19">
      <c r="A56" s="1" t="s">
        <v>69</v>
      </c>
      <c r="C56" s="4" t="s">
        <v>247</v>
      </c>
      <c r="D56" s="4"/>
      <c r="E56" s="5">
        <v>1750945</v>
      </c>
      <c r="F56" s="4"/>
      <c r="G56" s="5">
        <v>7554</v>
      </c>
      <c r="H56" s="4"/>
      <c r="I56" s="5">
        <v>0</v>
      </c>
      <c r="J56" s="4"/>
      <c r="K56" s="5">
        <v>0</v>
      </c>
      <c r="L56" s="4"/>
      <c r="M56" s="5">
        <v>0</v>
      </c>
      <c r="N56" s="4"/>
      <c r="O56" s="5">
        <v>13226638530</v>
      </c>
      <c r="P56" s="4"/>
      <c r="Q56" s="5">
        <v>275000533</v>
      </c>
      <c r="R56" s="4"/>
      <c r="S56" s="5">
        <v>12951637997</v>
      </c>
    </row>
    <row r="57" spans="1:19">
      <c r="A57" s="1" t="s">
        <v>248</v>
      </c>
      <c r="C57" s="4" t="s">
        <v>249</v>
      </c>
      <c r="D57" s="4"/>
      <c r="E57" s="5">
        <v>178047</v>
      </c>
      <c r="F57" s="4"/>
      <c r="G57" s="5">
        <v>350</v>
      </c>
      <c r="H57" s="4"/>
      <c r="I57" s="5">
        <v>0</v>
      </c>
      <c r="J57" s="4"/>
      <c r="K57" s="5">
        <v>0</v>
      </c>
      <c r="L57" s="4"/>
      <c r="M57" s="5">
        <v>0</v>
      </c>
      <c r="N57" s="4"/>
      <c r="O57" s="5">
        <v>62316450</v>
      </c>
      <c r="P57" s="4"/>
      <c r="Q57" s="5">
        <v>6601804</v>
      </c>
      <c r="R57" s="4"/>
      <c r="S57" s="5">
        <v>55714646</v>
      </c>
    </row>
    <row r="58" spans="1:19">
      <c r="A58" s="1" t="s">
        <v>26</v>
      </c>
      <c r="C58" s="4" t="s">
        <v>250</v>
      </c>
      <c r="D58" s="4"/>
      <c r="E58" s="5">
        <v>23864695</v>
      </c>
      <c r="F58" s="4"/>
      <c r="G58" s="5">
        <v>1250</v>
      </c>
      <c r="H58" s="4"/>
      <c r="I58" s="5">
        <v>0</v>
      </c>
      <c r="J58" s="4"/>
      <c r="K58" s="5">
        <v>0</v>
      </c>
      <c r="L58" s="4"/>
      <c r="M58" s="5">
        <v>0</v>
      </c>
      <c r="N58" s="4"/>
      <c r="O58" s="5">
        <v>29830868750</v>
      </c>
      <c r="P58" s="4"/>
      <c r="Q58" s="5">
        <v>0</v>
      </c>
      <c r="R58" s="4"/>
      <c r="S58" s="5">
        <v>29830868750</v>
      </c>
    </row>
    <row r="59" spans="1:19">
      <c r="A59" s="1" t="s">
        <v>23</v>
      </c>
      <c r="C59" s="4" t="s">
        <v>251</v>
      </c>
      <c r="D59" s="4"/>
      <c r="E59" s="5">
        <v>1030000</v>
      </c>
      <c r="F59" s="4"/>
      <c r="G59" s="5">
        <v>10000</v>
      </c>
      <c r="H59" s="4"/>
      <c r="I59" s="5">
        <v>10300000000</v>
      </c>
      <c r="J59" s="4"/>
      <c r="K59" s="5">
        <v>35153584</v>
      </c>
      <c r="L59" s="4"/>
      <c r="M59" s="5">
        <v>10264846416</v>
      </c>
      <c r="N59" s="4"/>
      <c r="O59" s="5">
        <v>10300000000</v>
      </c>
      <c r="P59" s="4"/>
      <c r="Q59" s="5">
        <v>35153584</v>
      </c>
      <c r="R59" s="4"/>
      <c r="S59" s="5">
        <v>10264846416</v>
      </c>
    </row>
    <row r="60" spans="1:19">
      <c r="A60" s="1" t="s">
        <v>29</v>
      </c>
      <c r="C60" s="4" t="s">
        <v>252</v>
      </c>
      <c r="D60" s="4"/>
      <c r="E60" s="5">
        <v>4900000</v>
      </c>
      <c r="F60" s="4"/>
      <c r="G60" s="5">
        <v>13600</v>
      </c>
      <c r="H60" s="4"/>
      <c r="I60" s="5">
        <v>0</v>
      </c>
      <c r="J60" s="4"/>
      <c r="K60" s="5">
        <v>0</v>
      </c>
      <c r="L60" s="4"/>
      <c r="M60" s="5">
        <v>0</v>
      </c>
      <c r="N60" s="4"/>
      <c r="O60" s="5">
        <v>66640000000</v>
      </c>
      <c r="P60" s="4"/>
      <c r="Q60" s="5">
        <v>811583221</v>
      </c>
      <c r="R60" s="4"/>
      <c r="S60" s="5">
        <v>65828416779</v>
      </c>
    </row>
    <row r="61" spans="1:19">
      <c r="A61" s="1" t="s">
        <v>56</v>
      </c>
      <c r="C61" s="4" t="s">
        <v>253</v>
      </c>
      <c r="D61" s="4"/>
      <c r="E61" s="5">
        <v>23640000</v>
      </c>
      <c r="F61" s="4"/>
      <c r="G61" s="5">
        <v>80</v>
      </c>
      <c r="H61" s="4"/>
      <c r="I61" s="5">
        <v>1891200000</v>
      </c>
      <c r="J61" s="4"/>
      <c r="K61" s="5">
        <v>240780395</v>
      </c>
      <c r="L61" s="4"/>
      <c r="M61" s="5">
        <v>1650419605</v>
      </c>
      <c r="N61" s="4"/>
      <c r="O61" s="5">
        <v>1891200000</v>
      </c>
      <c r="P61" s="4"/>
      <c r="Q61" s="5">
        <v>240780395</v>
      </c>
      <c r="R61" s="4"/>
      <c r="S61" s="5">
        <v>1650419605</v>
      </c>
    </row>
    <row r="62" spans="1:19" ht="24.75" thickBot="1">
      <c r="C62" s="4"/>
      <c r="D62" s="4"/>
      <c r="E62" s="4"/>
      <c r="F62" s="4"/>
      <c r="G62" s="4"/>
      <c r="H62" s="4"/>
      <c r="I62" s="11">
        <f>SUM(I8:I61)</f>
        <v>1213283002053</v>
      </c>
      <c r="J62" s="4"/>
      <c r="K62" s="11">
        <f>SUM(K8:K61)</f>
        <v>136710516276</v>
      </c>
      <c r="L62" s="4"/>
      <c r="M62" s="11">
        <f>SUM(M8:M61)</f>
        <v>1076572485777</v>
      </c>
      <c r="N62" s="4"/>
      <c r="O62" s="11">
        <f>SUM(O8:O61)</f>
        <v>1717120409259</v>
      </c>
      <c r="P62" s="4"/>
      <c r="Q62" s="11">
        <f>SUM(Q8:Q61)</f>
        <v>163159444290</v>
      </c>
      <c r="R62" s="4"/>
      <c r="S62" s="11">
        <f>SUM(S8:S61)</f>
        <v>1553960964969</v>
      </c>
    </row>
    <row r="63" spans="1:19" ht="24.75" thickTop="1">
      <c r="I63" s="19"/>
      <c r="J63" s="20"/>
      <c r="K63" s="19"/>
      <c r="O63" s="3"/>
      <c r="Q63" s="3"/>
    </row>
    <row r="64" spans="1:19">
      <c r="I64" s="19"/>
      <c r="J64" s="19"/>
      <c r="K64" s="19"/>
      <c r="O64" s="3"/>
      <c r="P64" s="3"/>
      <c r="Q64" s="3"/>
    </row>
    <row r="65" spans="9:11">
      <c r="I65" s="20"/>
      <c r="J65" s="20"/>
      <c r="K65" s="20"/>
    </row>
    <row r="66" spans="9:11">
      <c r="I66" s="20"/>
      <c r="J66" s="20"/>
      <c r="K66" s="20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5"/>
  <sheetViews>
    <sheetView rightToLeft="1" workbookViewId="0">
      <selection activeCell="E115" sqref="E115:Q123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5" style="1" bestFit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3" t="s">
        <v>3</v>
      </c>
      <c r="C6" s="24" t="s">
        <v>205</v>
      </c>
      <c r="D6" s="24" t="s">
        <v>205</v>
      </c>
      <c r="E6" s="24" t="s">
        <v>205</v>
      </c>
      <c r="F6" s="24" t="s">
        <v>205</v>
      </c>
      <c r="G6" s="24" t="s">
        <v>205</v>
      </c>
      <c r="H6" s="24" t="s">
        <v>205</v>
      </c>
      <c r="I6" s="24" t="s">
        <v>205</v>
      </c>
      <c r="K6" s="24" t="s">
        <v>206</v>
      </c>
      <c r="L6" s="24" t="s">
        <v>206</v>
      </c>
      <c r="M6" s="24" t="s">
        <v>206</v>
      </c>
      <c r="N6" s="24" t="s">
        <v>206</v>
      </c>
      <c r="O6" s="24" t="s">
        <v>206</v>
      </c>
      <c r="P6" s="24" t="s">
        <v>206</v>
      </c>
      <c r="Q6" s="24" t="s">
        <v>206</v>
      </c>
    </row>
    <row r="7" spans="1:17" ht="24.75">
      <c r="A7" s="24" t="s">
        <v>3</v>
      </c>
      <c r="C7" s="24" t="s">
        <v>7</v>
      </c>
      <c r="D7" s="13"/>
      <c r="E7" s="24" t="s">
        <v>254</v>
      </c>
      <c r="G7" s="24" t="s">
        <v>255</v>
      </c>
      <c r="I7" s="24" t="s">
        <v>256</v>
      </c>
      <c r="K7" s="24" t="s">
        <v>7</v>
      </c>
      <c r="M7" s="24" t="s">
        <v>254</v>
      </c>
      <c r="O7" s="24" t="s">
        <v>255</v>
      </c>
      <c r="Q7" s="24" t="s">
        <v>256</v>
      </c>
    </row>
    <row r="8" spans="1:17">
      <c r="A8" s="1" t="s">
        <v>83</v>
      </c>
      <c r="C8" s="6">
        <v>38168800</v>
      </c>
      <c r="D8" s="14"/>
      <c r="E8" s="6">
        <v>535736742436</v>
      </c>
      <c r="F8" s="6"/>
      <c r="G8" s="6">
        <v>578627681507</v>
      </c>
      <c r="H8" s="6"/>
      <c r="I8" s="6">
        <f>E8-G8</f>
        <v>-42890939071</v>
      </c>
      <c r="J8" s="6"/>
      <c r="K8" s="6">
        <v>38168800</v>
      </c>
      <c r="L8" s="6"/>
      <c r="M8" s="6">
        <v>535736742436</v>
      </c>
      <c r="N8" s="6"/>
      <c r="O8" s="6">
        <v>824293583988</v>
      </c>
      <c r="P8" s="6"/>
      <c r="Q8" s="6">
        <f>M8-O8</f>
        <v>-288556841552</v>
      </c>
    </row>
    <row r="9" spans="1:17">
      <c r="A9" s="1" t="s">
        <v>64</v>
      </c>
      <c r="C9" s="6">
        <v>27848000</v>
      </c>
      <c r="D9" s="6"/>
      <c r="E9" s="6">
        <v>88970926341</v>
      </c>
      <c r="F9" s="6"/>
      <c r="G9" s="6">
        <v>108524918572</v>
      </c>
      <c r="H9" s="6"/>
      <c r="I9" s="6">
        <f t="shared" ref="I9:I72" si="0">E9-G9</f>
        <v>-19553992231</v>
      </c>
      <c r="J9" s="6"/>
      <c r="K9" s="6">
        <v>27848000</v>
      </c>
      <c r="L9" s="6"/>
      <c r="M9" s="6">
        <v>88970926341</v>
      </c>
      <c r="N9" s="6"/>
      <c r="O9" s="6">
        <v>130881935203</v>
      </c>
      <c r="P9" s="6"/>
      <c r="Q9" s="6">
        <f t="shared" ref="Q9:Q72" si="1">M9-O9</f>
        <v>-41911008862</v>
      </c>
    </row>
    <row r="10" spans="1:17">
      <c r="A10" s="1" t="s">
        <v>63</v>
      </c>
      <c r="C10" s="6">
        <v>68015436</v>
      </c>
      <c r="D10" s="6"/>
      <c r="E10" s="6">
        <v>280043702293</v>
      </c>
      <c r="F10" s="6"/>
      <c r="G10" s="6">
        <v>331495478595</v>
      </c>
      <c r="H10" s="6"/>
      <c r="I10" s="6">
        <f t="shared" si="0"/>
        <v>-51451776302</v>
      </c>
      <c r="J10" s="6"/>
      <c r="K10" s="6">
        <v>68015436</v>
      </c>
      <c r="L10" s="6"/>
      <c r="M10" s="6">
        <v>280043702293</v>
      </c>
      <c r="N10" s="6"/>
      <c r="O10" s="6">
        <v>380928821142</v>
      </c>
      <c r="P10" s="6"/>
      <c r="Q10" s="6">
        <f t="shared" si="1"/>
        <v>-100885118849</v>
      </c>
    </row>
    <row r="11" spans="1:17">
      <c r="A11" s="1" t="s">
        <v>102</v>
      </c>
      <c r="C11" s="6">
        <v>61727825</v>
      </c>
      <c r="D11" s="6"/>
      <c r="E11" s="6">
        <v>132416054904</v>
      </c>
      <c r="F11" s="6"/>
      <c r="G11" s="6">
        <v>134869265842</v>
      </c>
      <c r="H11" s="6"/>
      <c r="I11" s="6">
        <f t="shared" si="0"/>
        <v>-2453210938</v>
      </c>
      <c r="J11" s="6"/>
      <c r="K11" s="6">
        <v>61727825</v>
      </c>
      <c r="L11" s="6"/>
      <c r="M11" s="6">
        <v>132416054904</v>
      </c>
      <c r="N11" s="6"/>
      <c r="O11" s="6">
        <v>134869265842</v>
      </c>
      <c r="P11" s="6"/>
      <c r="Q11" s="6">
        <f t="shared" si="1"/>
        <v>-2453210938</v>
      </c>
    </row>
    <row r="12" spans="1:17">
      <c r="A12" s="1" t="s">
        <v>103</v>
      </c>
      <c r="C12" s="6">
        <v>16471867</v>
      </c>
      <c r="D12" s="6"/>
      <c r="E12" s="6">
        <v>56178711571</v>
      </c>
      <c r="F12" s="6"/>
      <c r="G12" s="6">
        <v>58640905897</v>
      </c>
      <c r="H12" s="6"/>
      <c r="I12" s="6">
        <f t="shared" si="0"/>
        <v>-2462194326</v>
      </c>
      <c r="J12" s="6"/>
      <c r="K12" s="6">
        <v>16471867</v>
      </c>
      <c r="L12" s="6"/>
      <c r="M12" s="6">
        <v>56178711571</v>
      </c>
      <c r="N12" s="6"/>
      <c r="O12" s="6">
        <v>58640905897</v>
      </c>
      <c r="P12" s="6"/>
      <c r="Q12" s="6">
        <f t="shared" si="1"/>
        <v>-2462194326</v>
      </c>
    </row>
    <row r="13" spans="1:17">
      <c r="A13" s="1" t="s">
        <v>66</v>
      </c>
      <c r="C13" s="6">
        <v>60596200</v>
      </c>
      <c r="D13" s="6"/>
      <c r="E13" s="6">
        <v>823421371178</v>
      </c>
      <c r="F13" s="6"/>
      <c r="G13" s="6">
        <v>832507611689</v>
      </c>
      <c r="H13" s="6"/>
      <c r="I13" s="6">
        <f t="shared" si="0"/>
        <v>-9086240511</v>
      </c>
      <c r="J13" s="6"/>
      <c r="K13" s="6">
        <v>60596200</v>
      </c>
      <c r="L13" s="6"/>
      <c r="M13" s="6">
        <v>823421371178</v>
      </c>
      <c r="N13" s="6"/>
      <c r="O13" s="6">
        <v>864983971502</v>
      </c>
      <c r="P13" s="6"/>
      <c r="Q13" s="6">
        <f t="shared" si="1"/>
        <v>-41562600324</v>
      </c>
    </row>
    <row r="14" spans="1:17">
      <c r="A14" s="1" t="s">
        <v>104</v>
      </c>
      <c r="C14" s="6">
        <v>19810000</v>
      </c>
      <c r="D14" s="6"/>
      <c r="E14" s="6">
        <v>125832713895</v>
      </c>
      <c r="F14" s="6"/>
      <c r="G14" s="6">
        <v>140779846968</v>
      </c>
      <c r="H14" s="6"/>
      <c r="I14" s="6">
        <f t="shared" si="0"/>
        <v>-14947133073</v>
      </c>
      <c r="J14" s="6"/>
      <c r="K14" s="6">
        <v>19810000</v>
      </c>
      <c r="L14" s="6"/>
      <c r="M14" s="6">
        <v>125832713895</v>
      </c>
      <c r="N14" s="6"/>
      <c r="O14" s="6">
        <v>140779846968</v>
      </c>
      <c r="P14" s="6"/>
      <c r="Q14" s="6">
        <f t="shared" si="1"/>
        <v>-14947133073</v>
      </c>
    </row>
    <row r="15" spans="1:17">
      <c r="A15" s="1" t="s">
        <v>32</v>
      </c>
      <c r="C15" s="6">
        <v>10539769</v>
      </c>
      <c r="D15" s="6"/>
      <c r="E15" s="6">
        <v>704686879005</v>
      </c>
      <c r="F15" s="6"/>
      <c r="G15" s="6">
        <v>809887661305</v>
      </c>
      <c r="H15" s="6"/>
      <c r="I15" s="6">
        <f t="shared" si="0"/>
        <v>-105200782300</v>
      </c>
      <c r="J15" s="6"/>
      <c r="K15" s="6">
        <v>10539769</v>
      </c>
      <c r="L15" s="6"/>
      <c r="M15" s="6">
        <v>704686879005</v>
      </c>
      <c r="N15" s="6"/>
      <c r="O15" s="6">
        <v>786422897600</v>
      </c>
      <c r="P15" s="6"/>
      <c r="Q15" s="6">
        <f t="shared" si="1"/>
        <v>-81736018595</v>
      </c>
    </row>
    <row r="16" spans="1:17">
      <c r="A16" s="1" t="s">
        <v>45</v>
      </c>
      <c r="C16" s="6">
        <v>87882434</v>
      </c>
      <c r="D16" s="6"/>
      <c r="E16" s="6">
        <v>493581364375</v>
      </c>
      <c r="F16" s="6"/>
      <c r="G16" s="6">
        <v>522280042587</v>
      </c>
      <c r="H16" s="6"/>
      <c r="I16" s="6">
        <f t="shared" si="0"/>
        <v>-28698678212</v>
      </c>
      <c r="J16" s="6"/>
      <c r="K16" s="6">
        <v>87882434</v>
      </c>
      <c r="L16" s="6"/>
      <c r="M16" s="6">
        <v>493581364375</v>
      </c>
      <c r="N16" s="6"/>
      <c r="O16" s="6">
        <v>560031763802</v>
      </c>
      <c r="P16" s="6"/>
      <c r="Q16" s="6">
        <f t="shared" si="1"/>
        <v>-66450399427</v>
      </c>
    </row>
    <row r="17" spans="1:17">
      <c r="A17" s="1" t="s">
        <v>87</v>
      </c>
      <c r="C17" s="6">
        <v>47857228</v>
      </c>
      <c r="D17" s="6"/>
      <c r="E17" s="6">
        <v>652694391209</v>
      </c>
      <c r="F17" s="6"/>
      <c r="G17" s="6">
        <v>655714899276</v>
      </c>
      <c r="H17" s="6"/>
      <c r="I17" s="6">
        <f t="shared" si="0"/>
        <v>-3020508067</v>
      </c>
      <c r="J17" s="6"/>
      <c r="K17" s="6">
        <v>47857228</v>
      </c>
      <c r="L17" s="6"/>
      <c r="M17" s="6">
        <v>652694391209</v>
      </c>
      <c r="N17" s="6"/>
      <c r="O17" s="6">
        <v>715187029344</v>
      </c>
      <c r="P17" s="6"/>
      <c r="Q17" s="6">
        <f t="shared" si="1"/>
        <v>-62492638135</v>
      </c>
    </row>
    <row r="18" spans="1:17">
      <c r="A18" s="1" t="s">
        <v>97</v>
      </c>
      <c r="C18" s="6">
        <v>67095601</v>
      </c>
      <c r="D18" s="6"/>
      <c r="E18" s="6">
        <v>156069534287</v>
      </c>
      <c r="F18" s="6"/>
      <c r="G18" s="6">
        <v>157870336605</v>
      </c>
      <c r="H18" s="6"/>
      <c r="I18" s="6">
        <f t="shared" si="0"/>
        <v>-1800802318</v>
      </c>
      <c r="J18" s="6"/>
      <c r="K18" s="6">
        <v>67095601</v>
      </c>
      <c r="L18" s="6"/>
      <c r="M18" s="6">
        <v>156069534287</v>
      </c>
      <c r="N18" s="6"/>
      <c r="O18" s="6">
        <v>137061065367</v>
      </c>
      <c r="P18" s="6"/>
      <c r="Q18" s="6">
        <f t="shared" si="1"/>
        <v>19008468920</v>
      </c>
    </row>
    <row r="19" spans="1:17">
      <c r="A19" s="1" t="s">
        <v>39</v>
      </c>
      <c r="C19" s="6">
        <v>8700000</v>
      </c>
      <c r="D19" s="6"/>
      <c r="E19" s="6">
        <v>156878982900</v>
      </c>
      <c r="F19" s="6"/>
      <c r="G19" s="6">
        <v>152299857262</v>
      </c>
      <c r="H19" s="6"/>
      <c r="I19" s="6">
        <f t="shared" si="0"/>
        <v>4579125638</v>
      </c>
      <c r="J19" s="6"/>
      <c r="K19" s="6">
        <v>8700000</v>
      </c>
      <c r="L19" s="6"/>
      <c r="M19" s="6">
        <v>156878982900</v>
      </c>
      <c r="N19" s="6"/>
      <c r="O19" s="6">
        <v>145376830341</v>
      </c>
      <c r="P19" s="6"/>
      <c r="Q19" s="6">
        <f t="shared" si="1"/>
        <v>11502152559</v>
      </c>
    </row>
    <row r="20" spans="1:17">
      <c r="A20" s="1" t="s">
        <v>94</v>
      </c>
      <c r="C20" s="6">
        <v>80101063</v>
      </c>
      <c r="D20" s="6"/>
      <c r="E20" s="6">
        <v>425990869962</v>
      </c>
      <c r="F20" s="6"/>
      <c r="G20" s="6">
        <v>581258570228</v>
      </c>
      <c r="H20" s="6"/>
      <c r="I20" s="6">
        <f t="shared" si="0"/>
        <v>-155267700266</v>
      </c>
      <c r="J20" s="6"/>
      <c r="K20" s="6">
        <v>80101063</v>
      </c>
      <c r="L20" s="6"/>
      <c r="M20" s="6">
        <v>425990869962</v>
      </c>
      <c r="N20" s="6"/>
      <c r="O20" s="6">
        <v>601917669896</v>
      </c>
      <c r="P20" s="6"/>
      <c r="Q20" s="6">
        <f t="shared" si="1"/>
        <v>-175926799934</v>
      </c>
    </row>
    <row r="21" spans="1:17">
      <c r="A21" s="1" t="s">
        <v>81</v>
      </c>
      <c r="C21" s="6">
        <v>2390004</v>
      </c>
      <c r="D21" s="6"/>
      <c r="E21" s="6">
        <v>13827059831</v>
      </c>
      <c r="F21" s="6"/>
      <c r="G21" s="6">
        <v>16440421655</v>
      </c>
      <c r="H21" s="6"/>
      <c r="I21" s="6">
        <f t="shared" si="0"/>
        <v>-2613361824</v>
      </c>
      <c r="J21" s="6"/>
      <c r="K21" s="6">
        <v>2390004</v>
      </c>
      <c r="L21" s="6"/>
      <c r="M21" s="6">
        <v>13827059831</v>
      </c>
      <c r="N21" s="6"/>
      <c r="O21" s="6">
        <v>17366977211</v>
      </c>
      <c r="P21" s="6"/>
      <c r="Q21" s="6">
        <f t="shared" si="1"/>
        <v>-3539917380</v>
      </c>
    </row>
    <row r="22" spans="1:17">
      <c r="A22" s="1" t="s">
        <v>67</v>
      </c>
      <c r="C22" s="6">
        <v>70558426</v>
      </c>
      <c r="D22" s="6"/>
      <c r="E22" s="6">
        <v>979836289013</v>
      </c>
      <c r="F22" s="6"/>
      <c r="G22" s="6">
        <v>1028542012650</v>
      </c>
      <c r="H22" s="6"/>
      <c r="I22" s="6">
        <f t="shared" si="0"/>
        <v>-48705723637</v>
      </c>
      <c r="J22" s="6"/>
      <c r="K22" s="6">
        <v>70558426</v>
      </c>
      <c r="L22" s="6"/>
      <c r="M22" s="6">
        <v>979836289013</v>
      </c>
      <c r="N22" s="6"/>
      <c r="O22" s="6">
        <v>1002335947050</v>
      </c>
      <c r="P22" s="6"/>
      <c r="Q22" s="6">
        <f t="shared" si="1"/>
        <v>-22499658037</v>
      </c>
    </row>
    <row r="23" spans="1:17">
      <c r="A23" s="1" t="s">
        <v>62</v>
      </c>
      <c r="C23" s="6">
        <v>97100998</v>
      </c>
      <c r="D23" s="6"/>
      <c r="E23" s="6">
        <v>500955652251</v>
      </c>
      <c r="F23" s="6"/>
      <c r="G23" s="6">
        <v>626435873431</v>
      </c>
      <c r="H23" s="6"/>
      <c r="I23" s="6">
        <f t="shared" si="0"/>
        <v>-125480221180</v>
      </c>
      <c r="J23" s="6"/>
      <c r="K23" s="6">
        <v>97100998</v>
      </c>
      <c r="L23" s="6"/>
      <c r="M23" s="6">
        <v>500955652251</v>
      </c>
      <c r="N23" s="6"/>
      <c r="O23" s="6">
        <v>599374472449</v>
      </c>
      <c r="P23" s="6"/>
      <c r="Q23" s="6">
        <f t="shared" si="1"/>
        <v>-98418820198</v>
      </c>
    </row>
    <row r="24" spans="1:17">
      <c r="A24" s="1" t="s">
        <v>91</v>
      </c>
      <c r="C24" s="6">
        <v>37706987</v>
      </c>
      <c r="D24" s="6"/>
      <c r="E24" s="6">
        <v>242175275191</v>
      </c>
      <c r="F24" s="6"/>
      <c r="G24" s="6">
        <v>254881886905</v>
      </c>
      <c r="H24" s="6"/>
      <c r="I24" s="6">
        <f t="shared" si="0"/>
        <v>-12706611714</v>
      </c>
      <c r="J24" s="6"/>
      <c r="K24" s="6">
        <v>37706987</v>
      </c>
      <c r="L24" s="6"/>
      <c r="M24" s="6">
        <v>242175275191</v>
      </c>
      <c r="N24" s="6"/>
      <c r="O24" s="6">
        <v>309975903090</v>
      </c>
      <c r="P24" s="6"/>
      <c r="Q24" s="6">
        <f t="shared" si="1"/>
        <v>-67800627899</v>
      </c>
    </row>
    <row r="25" spans="1:17">
      <c r="A25" s="1" t="s">
        <v>38</v>
      </c>
      <c r="C25" s="6">
        <v>35800000</v>
      </c>
      <c r="D25" s="6"/>
      <c r="E25" s="6">
        <v>171173421900</v>
      </c>
      <c r="F25" s="6"/>
      <c r="G25" s="6">
        <v>192139924498</v>
      </c>
      <c r="H25" s="6"/>
      <c r="I25" s="6">
        <f t="shared" si="0"/>
        <v>-20966502598</v>
      </c>
      <c r="J25" s="6"/>
      <c r="K25" s="6">
        <v>35800000</v>
      </c>
      <c r="L25" s="6"/>
      <c r="M25" s="6">
        <v>171173421900</v>
      </c>
      <c r="N25" s="6"/>
      <c r="O25" s="6">
        <v>197507794495</v>
      </c>
      <c r="P25" s="6"/>
      <c r="Q25" s="6">
        <f t="shared" si="1"/>
        <v>-26334372595</v>
      </c>
    </row>
    <row r="26" spans="1:17">
      <c r="A26" s="1" t="s">
        <v>48</v>
      </c>
      <c r="C26" s="6">
        <v>45443097</v>
      </c>
      <c r="D26" s="6"/>
      <c r="E26" s="6">
        <v>163751075826</v>
      </c>
      <c r="F26" s="6"/>
      <c r="G26" s="6">
        <v>171204573071</v>
      </c>
      <c r="H26" s="6"/>
      <c r="I26" s="6">
        <f t="shared" si="0"/>
        <v>-7453497245</v>
      </c>
      <c r="J26" s="6"/>
      <c r="K26" s="6">
        <v>45443097</v>
      </c>
      <c r="L26" s="6"/>
      <c r="M26" s="6">
        <v>163751075826</v>
      </c>
      <c r="N26" s="6"/>
      <c r="O26" s="6">
        <v>115516352574</v>
      </c>
      <c r="P26" s="6"/>
      <c r="Q26" s="6">
        <f t="shared" si="1"/>
        <v>48234723252</v>
      </c>
    </row>
    <row r="27" spans="1:17">
      <c r="A27" s="1" t="s">
        <v>70</v>
      </c>
      <c r="C27" s="6">
        <v>5112144</v>
      </c>
      <c r="D27" s="6"/>
      <c r="E27" s="6">
        <v>73837489578</v>
      </c>
      <c r="F27" s="6"/>
      <c r="G27" s="6">
        <v>70331098125</v>
      </c>
      <c r="H27" s="6"/>
      <c r="I27" s="6">
        <f t="shared" si="0"/>
        <v>3506391453</v>
      </c>
      <c r="J27" s="6"/>
      <c r="K27" s="6">
        <v>5112144</v>
      </c>
      <c r="L27" s="6"/>
      <c r="M27" s="6">
        <v>73837489578</v>
      </c>
      <c r="N27" s="6"/>
      <c r="O27" s="6">
        <v>63206004811</v>
      </c>
      <c r="P27" s="6"/>
      <c r="Q27" s="6">
        <f t="shared" si="1"/>
        <v>10631484767</v>
      </c>
    </row>
    <row r="28" spans="1:17">
      <c r="A28" s="1" t="s">
        <v>58</v>
      </c>
      <c r="C28" s="6">
        <v>538214</v>
      </c>
      <c r="D28" s="6"/>
      <c r="E28" s="6">
        <v>269041296718</v>
      </c>
      <c r="F28" s="6"/>
      <c r="G28" s="6">
        <v>329770466465</v>
      </c>
      <c r="H28" s="6"/>
      <c r="I28" s="6">
        <f t="shared" si="0"/>
        <v>-60729169747</v>
      </c>
      <c r="J28" s="6"/>
      <c r="K28" s="6">
        <v>538214</v>
      </c>
      <c r="L28" s="6"/>
      <c r="M28" s="6">
        <v>269041296718</v>
      </c>
      <c r="N28" s="6"/>
      <c r="O28" s="6">
        <v>378258570193</v>
      </c>
      <c r="P28" s="6"/>
      <c r="Q28" s="6">
        <f t="shared" si="1"/>
        <v>-109217273475</v>
      </c>
    </row>
    <row r="29" spans="1:17">
      <c r="A29" s="1" t="s">
        <v>71</v>
      </c>
      <c r="C29" s="6">
        <v>3465805</v>
      </c>
      <c r="D29" s="6"/>
      <c r="E29" s="6">
        <v>109935804216</v>
      </c>
      <c r="F29" s="6"/>
      <c r="G29" s="6">
        <v>106424981859</v>
      </c>
      <c r="H29" s="6"/>
      <c r="I29" s="6">
        <f t="shared" si="0"/>
        <v>3510822357</v>
      </c>
      <c r="J29" s="6"/>
      <c r="K29" s="6">
        <v>3465805</v>
      </c>
      <c r="L29" s="6"/>
      <c r="M29" s="6">
        <v>109935804216</v>
      </c>
      <c r="N29" s="6"/>
      <c r="O29" s="6">
        <v>108472830265</v>
      </c>
      <c r="P29" s="6"/>
      <c r="Q29" s="6">
        <f t="shared" si="1"/>
        <v>1462973951</v>
      </c>
    </row>
    <row r="30" spans="1:17">
      <c r="A30" s="1" t="s">
        <v>72</v>
      </c>
      <c r="C30" s="6">
        <v>8585415</v>
      </c>
      <c r="D30" s="6"/>
      <c r="E30" s="6">
        <v>105655027445</v>
      </c>
      <c r="F30" s="6"/>
      <c r="G30" s="6">
        <v>110434253242</v>
      </c>
      <c r="H30" s="6"/>
      <c r="I30" s="6">
        <f t="shared" si="0"/>
        <v>-4779225797</v>
      </c>
      <c r="J30" s="6"/>
      <c r="K30" s="6">
        <v>8585415</v>
      </c>
      <c r="L30" s="6"/>
      <c r="M30" s="6">
        <v>105655027445</v>
      </c>
      <c r="N30" s="6"/>
      <c r="O30" s="6">
        <v>96781938891</v>
      </c>
      <c r="P30" s="6"/>
      <c r="Q30" s="6">
        <f t="shared" si="1"/>
        <v>8873088554</v>
      </c>
    </row>
    <row r="31" spans="1:17">
      <c r="A31" s="1" t="s">
        <v>73</v>
      </c>
      <c r="C31" s="6">
        <v>5874373</v>
      </c>
      <c r="D31" s="6"/>
      <c r="E31" s="6">
        <v>167766550409</v>
      </c>
      <c r="F31" s="6"/>
      <c r="G31" s="6">
        <v>175299402829</v>
      </c>
      <c r="H31" s="6"/>
      <c r="I31" s="6">
        <f t="shared" si="0"/>
        <v>-7532852420</v>
      </c>
      <c r="J31" s="6"/>
      <c r="K31" s="6">
        <v>5874373</v>
      </c>
      <c r="L31" s="6"/>
      <c r="M31" s="6">
        <v>167766550409</v>
      </c>
      <c r="N31" s="6"/>
      <c r="O31" s="6">
        <v>163282968044</v>
      </c>
      <c r="P31" s="6"/>
      <c r="Q31" s="6">
        <f t="shared" si="1"/>
        <v>4483582365</v>
      </c>
    </row>
    <row r="32" spans="1:17">
      <c r="A32" s="1" t="s">
        <v>19</v>
      </c>
      <c r="C32" s="6">
        <v>23977006</v>
      </c>
      <c r="D32" s="6"/>
      <c r="E32" s="6">
        <v>406137201555</v>
      </c>
      <c r="F32" s="6"/>
      <c r="G32" s="6">
        <v>466758764738</v>
      </c>
      <c r="H32" s="6"/>
      <c r="I32" s="6">
        <f t="shared" si="0"/>
        <v>-60621563183</v>
      </c>
      <c r="J32" s="6"/>
      <c r="K32" s="6">
        <v>23977006</v>
      </c>
      <c r="L32" s="6"/>
      <c r="M32" s="6">
        <v>406137201555</v>
      </c>
      <c r="N32" s="6"/>
      <c r="O32" s="6">
        <v>378575980876</v>
      </c>
      <c r="P32" s="6"/>
      <c r="Q32" s="6">
        <f t="shared" si="1"/>
        <v>27561220679</v>
      </c>
    </row>
    <row r="33" spans="1:17">
      <c r="A33" s="1" t="s">
        <v>93</v>
      </c>
      <c r="C33" s="6">
        <v>43291490</v>
      </c>
      <c r="D33" s="6"/>
      <c r="E33" s="6">
        <v>605056713221</v>
      </c>
      <c r="F33" s="6"/>
      <c r="G33" s="6">
        <v>684181331247</v>
      </c>
      <c r="H33" s="6"/>
      <c r="I33" s="6">
        <f t="shared" si="0"/>
        <v>-79124618026</v>
      </c>
      <c r="J33" s="6"/>
      <c r="K33" s="6">
        <v>43291490</v>
      </c>
      <c r="L33" s="6"/>
      <c r="M33" s="6">
        <v>605056713221</v>
      </c>
      <c r="N33" s="6"/>
      <c r="O33" s="6">
        <v>691549800725</v>
      </c>
      <c r="P33" s="6"/>
      <c r="Q33" s="6">
        <f t="shared" si="1"/>
        <v>-86493087504</v>
      </c>
    </row>
    <row r="34" spans="1:17">
      <c r="A34" s="1" t="s">
        <v>84</v>
      </c>
      <c r="C34" s="6">
        <v>160749622</v>
      </c>
      <c r="D34" s="6"/>
      <c r="E34" s="6">
        <v>1756126847622</v>
      </c>
      <c r="F34" s="6"/>
      <c r="G34" s="6">
        <v>1845611018202</v>
      </c>
      <c r="H34" s="6"/>
      <c r="I34" s="6">
        <f t="shared" si="0"/>
        <v>-89484170580</v>
      </c>
      <c r="J34" s="6"/>
      <c r="K34" s="6">
        <v>160749622</v>
      </c>
      <c r="L34" s="6"/>
      <c r="M34" s="6">
        <v>1756126847622</v>
      </c>
      <c r="N34" s="6"/>
      <c r="O34" s="6">
        <v>1915920009371</v>
      </c>
      <c r="P34" s="6"/>
      <c r="Q34" s="6">
        <f t="shared" si="1"/>
        <v>-159793161749</v>
      </c>
    </row>
    <row r="35" spans="1:17">
      <c r="A35" s="1" t="s">
        <v>82</v>
      </c>
      <c r="C35" s="6">
        <v>221500000</v>
      </c>
      <c r="D35" s="6"/>
      <c r="E35" s="6">
        <v>1012837545000</v>
      </c>
      <c r="F35" s="6"/>
      <c r="G35" s="6">
        <v>1292468780250</v>
      </c>
      <c r="H35" s="6"/>
      <c r="I35" s="6">
        <f t="shared" si="0"/>
        <v>-279631235250</v>
      </c>
      <c r="J35" s="6"/>
      <c r="K35" s="6">
        <v>221500000</v>
      </c>
      <c r="L35" s="6"/>
      <c r="M35" s="6">
        <v>1012837545000</v>
      </c>
      <c r="N35" s="6"/>
      <c r="O35" s="6">
        <v>1349716119750</v>
      </c>
      <c r="P35" s="6"/>
      <c r="Q35" s="6">
        <f t="shared" si="1"/>
        <v>-336878574750</v>
      </c>
    </row>
    <row r="36" spans="1:17">
      <c r="A36" s="1" t="s">
        <v>100</v>
      </c>
      <c r="C36" s="6">
        <v>2000000</v>
      </c>
      <c r="D36" s="6"/>
      <c r="E36" s="6">
        <v>32624721000</v>
      </c>
      <c r="F36" s="6"/>
      <c r="G36" s="6">
        <v>43256013940</v>
      </c>
      <c r="H36" s="6"/>
      <c r="I36" s="6">
        <f t="shared" si="0"/>
        <v>-10631292940</v>
      </c>
      <c r="J36" s="6"/>
      <c r="K36" s="6">
        <v>2000000</v>
      </c>
      <c r="L36" s="6"/>
      <c r="M36" s="6">
        <v>32624721000</v>
      </c>
      <c r="N36" s="6"/>
      <c r="O36" s="6">
        <v>44076177010</v>
      </c>
      <c r="P36" s="6"/>
      <c r="Q36" s="6">
        <f t="shared" si="1"/>
        <v>-11451456010</v>
      </c>
    </row>
    <row r="37" spans="1:17">
      <c r="A37" s="1" t="s">
        <v>31</v>
      </c>
      <c r="C37" s="6">
        <v>1500876</v>
      </c>
      <c r="D37" s="6"/>
      <c r="E37" s="6">
        <v>57827818735</v>
      </c>
      <c r="F37" s="6"/>
      <c r="G37" s="6">
        <v>61948053918</v>
      </c>
      <c r="H37" s="6"/>
      <c r="I37" s="6">
        <f t="shared" si="0"/>
        <v>-4120235183</v>
      </c>
      <c r="J37" s="6"/>
      <c r="K37" s="6">
        <v>1500876</v>
      </c>
      <c r="L37" s="6"/>
      <c r="M37" s="6">
        <v>57827818735</v>
      </c>
      <c r="N37" s="6"/>
      <c r="O37" s="6">
        <v>76148913061</v>
      </c>
      <c r="P37" s="6"/>
      <c r="Q37" s="6">
        <f t="shared" si="1"/>
        <v>-18321094326</v>
      </c>
    </row>
    <row r="38" spans="1:17">
      <c r="A38" s="1" t="s">
        <v>50</v>
      </c>
      <c r="C38" s="6">
        <v>36920246</v>
      </c>
      <c r="D38" s="6"/>
      <c r="E38" s="6">
        <v>106431654555</v>
      </c>
      <c r="F38" s="6"/>
      <c r="G38" s="6">
        <v>142127316080</v>
      </c>
      <c r="H38" s="6"/>
      <c r="I38" s="6">
        <f t="shared" si="0"/>
        <v>-35695661525</v>
      </c>
      <c r="J38" s="6"/>
      <c r="K38" s="6">
        <v>36920246</v>
      </c>
      <c r="L38" s="6"/>
      <c r="M38" s="6">
        <v>106431654555</v>
      </c>
      <c r="N38" s="6"/>
      <c r="O38" s="6">
        <v>75273731069</v>
      </c>
      <c r="P38" s="6"/>
      <c r="Q38" s="6">
        <f t="shared" si="1"/>
        <v>31157923486</v>
      </c>
    </row>
    <row r="39" spans="1:17">
      <c r="A39" s="1" t="s">
        <v>53</v>
      </c>
      <c r="C39" s="6">
        <v>2611358</v>
      </c>
      <c r="D39" s="6"/>
      <c r="E39" s="6">
        <v>33667790846</v>
      </c>
      <c r="F39" s="6"/>
      <c r="G39" s="6">
        <v>32264375954</v>
      </c>
      <c r="H39" s="6"/>
      <c r="I39" s="6">
        <f t="shared" si="0"/>
        <v>1403414892</v>
      </c>
      <c r="J39" s="6"/>
      <c r="K39" s="6">
        <v>2611358</v>
      </c>
      <c r="L39" s="6"/>
      <c r="M39" s="6">
        <v>33667790846</v>
      </c>
      <c r="N39" s="6"/>
      <c r="O39" s="6">
        <v>19472541515</v>
      </c>
      <c r="P39" s="6"/>
      <c r="Q39" s="6">
        <f t="shared" si="1"/>
        <v>14195249331</v>
      </c>
    </row>
    <row r="40" spans="1:17">
      <c r="A40" s="1" t="s">
        <v>78</v>
      </c>
      <c r="C40" s="6">
        <v>1359359</v>
      </c>
      <c r="D40" s="6"/>
      <c r="E40" s="6">
        <v>73495619570</v>
      </c>
      <c r="F40" s="6"/>
      <c r="G40" s="6">
        <v>87021840418</v>
      </c>
      <c r="H40" s="6"/>
      <c r="I40" s="6">
        <f t="shared" si="0"/>
        <v>-13526220848</v>
      </c>
      <c r="J40" s="6"/>
      <c r="K40" s="6">
        <v>1359359</v>
      </c>
      <c r="L40" s="6"/>
      <c r="M40" s="6">
        <v>73495619570</v>
      </c>
      <c r="N40" s="6"/>
      <c r="O40" s="6">
        <v>85521929814</v>
      </c>
      <c r="P40" s="6"/>
      <c r="Q40" s="6">
        <f t="shared" si="1"/>
        <v>-12026310244</v>
      </c>
    </row>
    <row r="41" spans="1:17">
      <c r="A41" s="1" t="s">
        <v>96</v>
      </c>
      <c r="C41" s="6">
        <v>2350000</v>
      </c>
      <c r="D41" s="6"/>
      <c r="E41" s="6">
        <v>35624266875</v>
      </c>
      <c r="F41" s="6"/>
      <c r="G41" s="6">
        <v>42725760075</v>
      </c>
      <c r="H41" s="6"/>
      <c r="I41" s="6">
        <f t="shared" si="0"/>
        <v>-7101493200</v>
      </c>
      <c r="J41" s="6"/>
      <c r="K41" s="6">
        <v>2350000</v>
      </c>
      <c r="L41" s="6"/>
      <c r="M41" s="6">
        <v>35624266875</v>
      </c>
      <c r="N41" s="6"/>
      <c r="O41" s="6">
        <v>43249531234</v>
      </c>
      <c r="P41" s="6"/>
      <c r="Q41" s="6">
        <f t="shared" si="1"/>
        <v>-7625264359</v>
      </c>
    </row>
    <row r="42" spans="1:17">
      <c r="A42" s="1" t="s">
        <v>75</v>
      </c>
      <c r="C42" s="6">
        <v>10148705</v>
      </c>
      <c r="D42" s="6"/>
      <c r="E42" s="6">
        <v>78083598388</v>
      </c>
      <c r="F42" s="6"/>
      <c r="G42" s="6">
        <v>86255137754</v>
      </c>
      <c r="H42" s="6"/>
      <c r="I42" s="6">
        <f t="shared" si="0"/>
        <v>-8171539366</v>
      </c>
      <c r="J42" s="6"/>
      <c r="K42" s="6">
        <v>10148705</v>
      </c>
      <c r="L42" s="6"/>
      <c r="M42" s="6">
        <v>78083598388</v>
      </c>
      <c r="N42" s="6"/>
      <c r="O42" s="6">
        <v>100580552446</v>
      </c>
      <c r="P42" s="6"/>
      <c r="Q42" s="6">
        <f t="shared" si="1"/>
        <v>-22496954058</v>
      </c>
    </row>
    <row r="43" spans="1:17">
      <c r="A43" s="1" t="s">
        <v>95</v>
      </c>
      <c r="C43" s="6">
        <v>17620000</v>
      </c>
      <c r="D43" s="6"/>
      <c r="E43" s="6">
        <v>761909503500</v>
      </c>
      <c r="F43" s="6"/>
      <c r="G43" s="6">
        <v>978687045765</v>
      </c>
      <c r="H43" s="6"/>
      <c r="I43" s="6">
        <f t="shared" si="0"/>
        <v>-216777542265</v>
      </c>
      <c r="J43" s="6"/>
      <c r="K43" s="6">
        <v>17620000</v>
      </c>
      <c r="L43" s="6"/>
      <c r="M43" s="6">
        <v>761909503500</v>
      </c>
      <c r="N43" s="6"/>
      <c r="O43" s="6">
        <v>876633808094</v>
      </c>
      <c r="P43" s="6"/>
      <c r="Q43" s="6">
        <f t="shared" si="1"/>
        <v>-114724304594</v>
      </c>
    </row>
    <row r="44" spans="1:17">
      <c r="A44" s="1" t="s">
        <v>77</v>
      </c>
      <c r="C44" s="6">
        <v>61843781</v>
      </c>
      <c r="D44" s="6"/>
      <c r="E44" s="6">
        <v>502257371809</v>
      </c>
      <c r="F44" s="6"/>
      <c r="G44" s="6">
        <v>528769357890</v>
      </c>
      <c r="H44" s="6"/>
      <c r="I44" s="6">
        <f t="shared" si="0"/>
        <v>-26511986081</v>
      </c>
      <c r="J44" s="6"/>
      <c r="K44" s="6">
        <v>61843781</v>
      </c>
      <c r="L44" s="6"/>
      <c r="M44" s="6">
        <v>502257371809</v>
      </c>
      <c r="N44" s="6"/>
      <c r="O44" s="6">
        <v>489347444086</v>
      </c>
      <c r="P44" s="6"/>
      <c r="Q44" s="6">
        <f t="shared" si="1"/>
        <v>12909927723</v>
      </c>
    </row>
    <row r="45" spans="1:17">
      <c r="A45" s="1" t="s">
        <v>21</v>
      </c>
      <c r="C45" s="6">
        <v>58410789</v>
      </c>
      <c r="D45" s="6"/>
      <c r="E45" s="6">
        <v>771021827771</v>
      </c>
      <c r="F45" s="6"/>
      <c r="G45" s="6">
        <v>771021827771</v>
      </c>
      <c r="H45" s="6"/>
      <c r="I45" s="6">
        <f t="shared" si="0"/>
        <v>0</v>
      </c>
      <c r="J45" s="6"/>
      <c r="K45" s="6">
        <v>58410789</v>
      </c>
      <c r="L45" s="6"/>
      <c r="M45" s="6">
        <v>771021827771</v>
      </c>
      <c r="N45" s="6"/>
      <c r="O45" s="6">
        <v>771021827771</v>
      </c>
      <c r="P45" s="6"/>
      <c r="Q45" s="6">
        <f t="shared" si="1"/>
        <v>0</v>
      </c>
    </row>
    <row r="46" spans="1:17">
      <c r="A46" s="1" t="s">
        <v>18</v>
      </c>
      <c r="C46" s="6">
        <v>21077906</v>
      </c>
      <c r="D46" s="6"/>
      <c r="E46" s="6">
        <v>170762813543</v>
      </c>
      <c r="F46" s="6"/>
      <c r="G46" s="6">
        <v>193062861372</v>
      </c>
      <c r="H46" s="6"/>
      <c r="I46" s="6">
        <f t="shared" si="0"/>
        <v>-22300047829</v>
      </c>
      <c r="J46" s="6"/>
      <c r="K46" s="6">
        <v>21077906</v>
      </c>
      <c r="L46" s="6"/>
      <c r="M46" s="6">
        <v>170762813543</v>
      </c>
      <c r="N46" s="6"/>
      <c r="O46" s="6">
        <v>189413077316</v>
      </c>
      <c r="P46" s="6"/>
      <c r="Q46" s="6">
        <f t="shared" si="1"/>
        <v>-18650263773</v>
      </c>
    </row>
    <row r="47" spans="1:17">
      <c r="A47" s="1" t="s">
        <v>88</v>
      </c>
      <c r="C47" s="6">
        <v>13329035</v>
      </c>
      <c r="D47" s="6"/>
      <c r="E47" s="6">
        <v>394311882714</v>
      </c>
      <c r="F47" s="6"/>
      <c r="G47" s="6">
        <v>403921721951</v>
      </c>
      <c r="H47" s="6"/>
      <c r="I47" s="6">
        <f t="shared" si="0"/>
        <v>-9609839237</v>
      </c>
      <c r="J47" s="6"/>
      <c r="K47" s="6">
        <v>13329035</v>
      </c>
      <c r="L47" s="6"/>
      <c r="M47" s="6">
        <v>394311882714</v>
      </c>
      <c r="N47" s="6"/>
      <c r="O47" s="6">
        <v>407729955981</v>
      </c>
      <c r="P47" s="6"/>
      <c r="Q47" s="6">
        <f t="shared" si="1"/>
        <v>-13418073267</v>
      </c>
    </row>
    <row r="48" spans="1:17">
      <c r="A48" s="1" t="s">
        <v>25</v>
      </c>
      <c r="C48" s="6">
        <v>8812281</v>
      </c>
      <c r="D48" s="6"/>
      <c r="E48" s="6">
        <v>1458689876978</v>
      </c>
      <c r="F48" s="6"/>
      <c r="G48" s="6">
        <v>1466135747717</v>
      </c>
      <c r="H48" s="6"/>
      <c r="I48" s="6">
        <f t="shared" si="0"/>
        <v>-7445870739</v>
      </c>
      <c r="J48" s="6"/>
      <c r="K48" s="6">
        <v>8812281</v>
      </c>
      <c r="L48" s="6"/>
      <c r="M48" s="6">
        <v>1458689876978</v>
      </c>
      <c r="N48" s="6"/>
      <c r="O48" s="6">
        <v>1577188311348</v>
      </c>
      <c r="P48" s="6"/>
      <c r="Q48" s="6">
        <f t="shared" si="1"/>
        <v>-118498434370</v>
      </c>
    </row>
    <row r="49" spans="1:17">
      <c r="A49" s="1" t="s">
        <v>28</v>
      </c>
      <c r="C49" s="6">
        <v>642559</v>
      </c>
      <c r="D49" s="6"/>
      <c r="E49" s="6">
        <v>68887653220</v>
      </c>
      <c r="F49" s="6"/>
      <c r="G49" s="6">
        <v>24674666847</v>
      </c>
      <c r="H49" s="6"/>
      <c r="I49" s="6">
        <f t="shared" si="0"/>
        <v>44212986373</v>
      </c>
      <c r="J49" s="6"/>
      <c r="K49" s="6">
        <v>642559</v>
      </c>
      <c r="L49" s="6"/>
      <c r="M49" s="6">
        <v>68887653220</v>
      </c>
      <c r="N49" s="6"/>
      <c r="O49" s="6">
        <v>119251969793</v>
      </c>
      <c r="P49" s="6"/>
      <c r="Q49" s="6">
        <f t="shared" si="1"/>
        <v>-50364316573</v>
      </c>
    </row>
    <row r="50" spans="1:17">
      <c r="A50" s="1" t="s">
        <v>22</v>
      </c>
      <c r="C50" s="6">
        <v>1100000</v>
      </c>
      <c r="D50" s="6"/>
      <c r="E50" s="6">
        <v>79603524000</v>
      </c>
      <c r="F50" s="6"/>
      <c r="G50" s="6">
        <v>92516233509</v>
      </c>
      <c r="H50" s="6"/>
      <c r="I50" s="6">
        <f t="shared" si="0"/>
        <v>-12912709509</v>
      </c>
      <c r="J50" s="6"/>
      <c r="K50" s="6">
        <v>1100000</v>
      </c>
      <c r="L50" s="6"/>
      <c r="M50" s="6">
        <v>79603524000</v>
      </c>
      <c r="N50" s="6"/>
      <c r="O50" s="6">
        <v>110766991509</v>
      </c>
      <c r="P50" s="6"/>
      <c r="Q50" s="6">
        <f t="shared" si="1"/>
        <v>-31163467509</v>
      </c>
    </row>
    <row r="51" spans="1:17">
      <c r="A51" s="1" t="s">
        <v>55</v>
      </c>
      <c r="C51" s="6">
        <v>71431606</v>
      </c>
      <c r="D51" s="6"/>
      <c r="E51" s="6">
        <v>262866388569</v>
      </c>
      <c r="F51" s="6"/>
      <c r="G51" s="6">
        <v>262582362218</v>
      </c>
      <c r="H51" s="6"/>
      <c r="I51" s="6">
        <f t="shared" si="0"/>
        <v>284026351</v>
      </c>
      <c r="J51" s="6"/>
      <c r="K51" s="6">
        <v>71431606</v>
      </c>
      <c r="L51" s="6"/>
      <c r="M51" s="6">
        <v>262866388569</v>
      </c>
      <c r="N51" s="6"/>
      <c r="O51" s="6">
        <v>312646207493</v>
      </c>
      <c r="P51" s="6"/>
      <c r="Q51" s="6">
        <f t="shared" si="1"/>
        <v>-49779818924</v>
      </c>
    </row>
    <row r="52" spans="1:17">
      <c r="A52" s="1" t="s">
        <v>16</v>
      </c>
      <c r="C52" s="6">
        <v>10311244</v>
      </c>
      <c r="D52" s="6"/>
      <c r="E52" s="6">
        <v>16133330162</v>
      </c>
      <c r="F52" s="6"/>
      <c r="G52" s="6">
        <v>-5081081177</v>
      </c>
      <c r="H52" s="6"/>
      <c r="I52" s="6">
        <f t="shared" si="0"/>
        <v>21214411339</v>
      </c>
      <c r="J52" s="6"/>
      <c r="K52" s="6">
        <v>10311244</v>
      </c>
      <c r="L52" s="6"/>
      <c r="M52" s="6">
        <v>16133330162</v>
      </c>
      <c r="N52" s="6"/>
      <c r="O52" s="6">
        <v>21921275146</v>
      </c>
      <c r="P52" s="6"/>
      <c r="Q52" s="6">
        <f t="shared" si="1"/>
        <v>-5787944984</v>
      </c>
    </row>
    <row r="53" spans="1:17">
      <c r="A53" s="1" t="s">
        <v>15</v>
      </c>
      <c r="C53" s="6">
        <v>181087065</v>
      </c>
      <c r="D53" s="6"/>
      <c r="E53" s="6">
        <v>274694644965</v>
      </c>
      <c r="F53" s="6"/>
      <c r="G53" s="6">
        <v>293327941107</v>
      </c>
      <c r="H53" s="6"/>
      <c r="I53" s="6">
        <f t="shared" si="0"/>
        <v>-18633296142</v>
      </c>
      <c r="J53" s="6"/>
      <c r="K53" s="6">
        <v>181087065</v>
      </c>
      <c r="L53" s="6"/>
      <c r="M53" s="6">
        <v>274694644965</v>
      </c>
      <c r="N53" s="6"/>
      <c r="O53" s="6">
        <v>390070003483</v>
      </c>
      <c r="P53" s="6"/>
      <c r="Q53" s="6">
        <f t="shared" si="1"/>
        <v>-115375358518</v>
      </c>
    </row>
    <row r="54" spans="1:17">
      <c r="A54" s="1" t="s">
        <v>76</v>
      </c>
      <c r="C54" s="6">
        <v>2473549</v>
      </c>
      <c r="D54" s="6"/>
      <c r="E54" s="6">
        <v>22817955238</v>
      </c>
      <c r="F54" s="6"/>
      <c r="G54" s="6">
        <v>27327611725</v>
      </c>
      <c r="H54" s="6"/>
      <c r="I54" s="6">
        <f t="shared" si="0"/>
        <v>-4509656487</v>
      </c>
      <c r="J54" s="6"/>
      <c r="K54" s="6">
        <v>2473549</v>
      </c>
      <c r="L54" s="6"/>
      <c r="M54" s="6">
        <v>22817955238</v>
      </c>
      <c r="N54" s="6"/>
      <c r="O54" s="6">
        <v>26334084118</v>
      </c>
      <c r="P54" s="6"/>
      <c r="Q54" s="6">
        <f t="shared" si="1"/>
        <v>-3516128880</v>
      </c>
    </row>
    <row r="55" spans="1:17">
      <c r="A55" s="1" t="s">
        <v>74</v>
      </c>
      <c r="C55" s="6">
        <v>45861974</v>
      </c>
      <c r="D55" s="6"/>
      <c r="E55" s="6">
        <v>529745286859</v>
      </c>
      <c r="F55" s="6"/>
      <c r="G55" s="6">
        <v>595393584026</v>
      </c>
      <c r="H55" s="6"/>
      <c r="I55" s="6">
        <f t="shared" si="0"/>
        <v>-65648297167</v>
      </c>
      <c r="J55" s="6"/>
      <c r="K55" s="6">
        <v>45861974</v>
      </c>
      <c r="L55" s="6"/>
      <c r="M55" s="6">
        <v>529745286859</v>
      </c>
      <c r="N55" s="6"/>
      <c r="O55" s="6">
        <v>719851814071</v>
      </c>
      <c r="P55" s="6"/>
      <c r="Q55" s="6">
        <f t="shared" si="1"/>
        <v>-190106527212</v>
      </c>
    </row>
    <row r="56" spans="1:17">
      <c r="A56" s="1" t="s">
        <v>57</v>
      </c>
      <c r="C56" s="6">
        <v>10944108</v>
      </c>
      <c r="D56" s="6"/>
      <c r="E56" s="6">
        <v>244233338013</v>
      </c>
      <c r="F56" s="6"/>
      <c r="G56" s="6">
        <v>264359470544</v>
      </c>
      <c r="H56" s="6"/>
      <c r="I56" s="6">
        <f t="shared" si="0"/>
        <v>-20126132531</v>
      </c>
      <c r="J56" s="6"/>
      <c r="K56" s="6">
        <v>10944108</v>
      </c>
      <c r="L56" s="6"/>
      <c r="M56" s="6">
        <v>244233338013</v>
      </c>
      <c r="N56" s="6"/>
      <c r="O56" s="6">
        <v>258376025738</v>
      </c>
      <c r="P56" s="6"/>
      <c r="Q56" s="6">
        <f t="shared" si="1"/>
        <v>-14142687725</v>
      </c>
    </row>
    <row r="57" spans="1:17">
      <c r="A57" s="1" t="s">
        <v>89</v>
      </c>
      <c r="C57" s="6">
        <v>6568778</v>
      </c>
      <c r="D57" s="6"/>
      <c r="E57" s="6">
        <v>111265981856</v>
      </c>
      <c r="F57" s="6"/>
      <c r="G57" s="6">
        <v>136437767319</v>
      </c>
      <c r="H57" s="6"/>
      <c r="I57" s="6">
        <f t="shared" si="0"/>
        <v>-25171785463</v>
      </c>
      <c r="J57" s="6"/>
      <c r="K57" s="6">
        <v>6568778</v>
      </c>
      <c r="L57" s="6"/>
      <c r="M57" s="6">
        <v>111265981856</v>
      </c>
      <c r="N57" s="6"/>
      <c r="O57" s="6">
        <v>117827530294</v>
      </c>
      <c r="P57" s="6"/>
      <c r="Q57" s="6">
        <f t="shared" si="1"/>
        <v>-6561548438</v>
      </c>
    </row>
    <row r="58" spans="1:17">
      <c r="A58" s="1" t="s">
        <v>85</v>
      </c>
      <c r="C58" s="6">
        <v>26133395</v>
      </c>
      <c r="D58" s="6"/>
      <c r="E58" s="6">
        <v>136383981823</v>
      </c>
      <c r="F58" s="6"/>
      <c r="G58" s="6">
        <v>152750059642</v>
      </c>
      <c r="H58" s="6"/>
      <c r="I58" s="6">
        <f t="shared" si="0"/>
        <v>-16366077819</v>
      </c>
      <c r="J58" s="6"/>
      <c r="K58" s="6">
        <v>26133395</v>
      </c>
      <c r="L58" s="6"/>
      <c r="M58" s="6">
        <v>136383981823</v>
      </c>
      <c r="N58" s="6"/>
      <c r="O58" s="6">
        <v>146512563251</v>
      </c>
      <c r="P58" s="6"/>
      <c r="Q58" s="6">
        <f t="shared" si="1"/>
        <v>-10128581428</v>
      </c>
    </row>
    <row r="59" spans="1:17">
      <c r="A59" s="1" t="s">
        <v>90</v>
      </c>
      <c r="C59" s="6">
        <v>51203715</v>
      </c>
      <c r="D59" s="6"/>
      <c r="E59" s="6">
        <v>1427209443196</v>
      </c>
      <c r="F59" s="6"/>
      <c r="G59" s="6">
        <v>1647999777586</v>
      </c>
      <c r="H59" s="6"/>
      <c r="I59" s="6">
        <f t="shared" si="0"/>
        <v>-220790334390</v>
      </c>
      <c r="J59" s="6"/>
      <c r="K59" s="6">
        <v>51203715</v>
      </c>
      <c r="L59" s="6"/>
      <c r="M59" s="6">
        <v>1427209443196</v>
      </c>
      <c r="N59" s="6"/>
      <c r="O59" s="6">
        <v>1268404398154</v>
      </c>
      <c r="P59" s="6"/>
      <c r="Q59" s="6">
        <f t="shared" si="1"/>
        <v>158805045042</v>
      </c>
    </row>
    <row r="60" spans="1:17">
      <c r="A60" s="1" t="s">
        <v>101</v>
      </c>
      <c r="C60" s="6">
        <v>19080224</v>
      </c>
      <c r="D60" s="6"/>
      <c r="E60" s="6">
        <v>83055164705</v>
      </c>
      <c r="F60" s="6"/>
      <c r="G60" s="6">
        <v>96285618529</v>
      </c>
      <c r="H60" s="6"/>
      <c r="I60" s="6">
        <f t="shared" si="0"/>
        <v>-13230453824</v>
      </c>
      <c r="J60" s="6"/>
      <c r="K60" s="6">
        <v>19080224</v>
      </c>
      <c r="L60" s="6"/>
      <c r="M60" s="6">
        <v>83055164705</v>
      </c>
      <c r="N60" s="6"/>
      <c r="O60" s="6">
        <v>97109487089</v>
      </c>
      <c r="P60" s="6"/>
      <c r="Q60" s="6">
        <f t="shared" si="1"/>
        <v>-14054322384</v>
      </c>
    </row>
    <row r="61" spans="1:17">
      <c r="A61" s="1" t="s">
        <v>46</v>
      </c>
      <c r="C61" s="6">
        <v>10312533</v>
      </c>
      <c r="D61" s="6"/>
      <c r="E61" s="6">
        <v>86417392003</v>
      </c>
      <c r="F61" s="6"/>
      <c r="G61" s="6">
        <v>77193378288</v>
      </c>
      <c r="H61" s="6"/>
      <c r="I61" s="6">
        <f t="shared" si="0"/>
        <v>9224013715</v>
      </c>
      <c r="J61" s="6"/>
      <c r="K61" s="6">
        <v>10312533</v>
      </c>
      <c r="L61" s="6"/>
      <c r="M61" s="6">
        <v>86417392003</v>
      </c>
      <c r="N61" s="6"/>
      <c r="O61" s="6">
        <v>91030420059</v>
      </c>
      <c r="P61" s="6"/>
      <c r="Q61" s="6">
        <f t="shared" si="1"/>
        <v>-4613028056</v>
      </c>
    </row>
    <row r="62" spans="1:17">
      <c r="A62" s="1" t="s">
        <v>27</v>
      </c>
      <c r="C62" s="6">
        <v>243478</v>
      </c>
      <c r="D62" s="6"/>
      <c r="E62" s="6">
        <v>10305607845</v>
      </c>
      <c r="F62" s="6"/>
      <c r="G62" s="6">
        <v>11179333639</v>
      </c>
      <c r="H62" s="6"/>
      <c r="I62" s="6">
        <f t="shared" si="0"/>
        <v>-873725794</v>
      </c>
      <c r="J62" s="6"/>
      <c r="K62" s="6">
        <v>243478</v>
      </c>
      <c r="L62" s="6"/>
      <c r="M62" s="6">
        <v>10305607845</v>
      </c>
      <c r="N62" s="6"/>
      <c r="O62" s="6">
        <v>11840073644</v>
      </c>
      <c r="P62" s="6"/>
      <c r="Q62" s="6">
        <f t="shared" si="1"/>
        <v>-1534465799</v>
      </c>
    </row>
    <row r="63" spans="1:17">
      <c r="A63" s="1" t="s">
        <v>80</v>
      </c>
      <c r="C63" s="6">
        <v>22399700</v>
      </c>
      <c r="D63" s="6"/>
      <c r="E63" s="6">
        <v>375411871295</v>
      </c>
      <c r="F63" s="6"/>
      <c r="G63" s="6">
        <v>467522145431</v>
      </c>
      <c r="H63" s="6"/>
      <c r="I63" s="6">
        <f t="shared" si="0"/>
        <v>-92110274136</v>
      </c>
      <c r="J63" s="6"/>
      <c r="K63" s="6">
        <v>22399700</v>
      </c>
      <c r="L63" s="6"/>
      <c r="M63" s="6">
        <v>375411871295</v>
      </c>
      <c r="N63" s="6"/>
      <c r="O63" s="6">
        <v>275658301698</v>
      </c>
      <c r="P63" s="6"/>
      <c r="Q63" s="6">
        <f t="shared" si="1"/>
        <v>99753569597</v>
      </c>
    </row>
    <row r="64" spans="1:17">
      <c r="A64" s="1" t="s">
        <v>98</v>
      </c>
      <c r="C64" s="6">
        <v>663903</v>
      </c>
      <c r="D64" s="6"/>
      <c r="E64" s="6">
        <v>2714385772</v>
      </c>
      <c r="F64" s="6"/>
      <c r="G64" s="6">
        <v>2572495925</v>
      </c>
      <c r="H64" s="6"/>
      <c r="I64" s="6">
        <f t="shared" si="0"/>
        <v>141889847</v>
      </c>
      <c r="J64" s="6"/>
      <c r="K64" s="6">
        <v>663903</v>
      </c>
      <c r="L64" s="6"/>
      <c r="M64" s="6">
        <v>2714385772</v>
      </c>
      <c r="N64" s="6"/>
      <c r="O64" s="6">
        <v>1857107114</v>
      </c>
      <c r="P64" s="6"/>
      <c r="Q64" s="6">
        <f t="shared" si="1"/>
        <v>857278658</v>
      </c>
    </row>
    <row r="65" spans="1:17">
      <c r="A65" s="1" t="s">
        <v>86</v>
      </c>
      <c r="C65" s="6">
        <v>91735821</v>
      </c>
      <c r="D65" s="6"/>
      <c r="E65" s="6">
        <v>186301155423</v>
      </c>
      <c r="F65" s="6"/>
      <c r="G65" s="6">
        <v>197973474510</v>
      </c>
      <c r="H65" s="6"/>
      <c r="I65" s="6">
        <f t="shared" si="0"/>
        <v>-11672319087</v>
      </c>
      <c r="J65" s="6"/>
      <c r="K65" s="6">
        <v>91735821</v>
      </c>
      <c r="L65" s="6"/>
      <c r="M65" s="6">
        <v>186301155423</v>
      </c>
      <c r="N65" s="6"/>
      <c r="O65" s="6">
        <v>225604042348</v>
      </c>
      <c r="P65" s="6"/>
      <c r="Q65" s="6">
        <f t="shared" si="1"/>
        <v>-39302886925</v>
      </c>
    </row>
    <row r="66" spans="1:17">
      <c r="A66" s="1" t="s">
        <v>20</v>
      </c>
      <c r="C66" s="6">
        <v>19557736</v>
      </c>
      <c r="D66" s="6"/>
      <c r="E66" s="6">
        <v>104400143318</v>
      </c>
      <c r="F66" s="6"/>
      <c r="G66" s="6">
        <v>106070467131</v>
      </c>
      <c r="H66" s="6"/>
      <c r="I66" s="6">
        <f t="shared" si="0"/>
        <v>-1670323813</v>
      </c>
      <c r="J66" s="6"/>
      <c r="K66" s="6">
        <v>19557736</v>
      </c>
      <c r="L66" s="6"/>
      <c r="M66" s="6">
        <v>104400143318</v>
      </c>
      <c r="N66" s="6"/>
      <c r="O66" s="6">
        <v>114098893268</v>
      </c>
      <c r="P66" s="6"/>
      <c r="Q66" s="6">
        <f t="shared" si="1"/>
        <v>-9698749950</v>
      </c>
    </row>
    <row r="67" spans="1:17">
      <c r="A67" s="1" t="s">
        <v>92</v>
      </c>
      <c r="C67" s="6">
        <v>7817393</v>
      </c>
      <c r="D67" s="6"/>
      <c r="E67" s="6">
        <v>117107154240</v>
      </c>
      <c r="F67" s="6"/>
      <c r="G67" s="6">
        <v>136922896995</v>
      </c>
      <c r="H67" s="6"/>
      <c r="I67" s="6">
        <f t="shared" si="0"/>
        <v>-19815742755</v>
      </c>
      <c r="J67" s="6"/>
      <c r="K67" s="6">
        <v>7817393</v>
      </c>
      <c r="L67" s="6"/>
      <c r="M67" s="6">
        <v>117107154240</v>
      </c>
      <c r="N67" s="6"/>
      <c r="O67" s="6">
        <v>131794116518</v>
      </c>
      <c r="P67" s="6"/>
      <c r="Q67" s="6">
        <f t="shared" si="1"/>
        <v>-14686962278</v>
      </c>
    </row>
    <row r="68" spans="1:17">
      <c r="A68" s="1" t="s">
        <v>24</v>
      </c>
      <c r="C68" s="6">
        <v>185897164</v>
      </c>
      <c r="D68" s="6"/>
      <c r="E68" s="6">
        <v>448303150070</v>
      </c>
      <c r="F68" s="6"/>
      <c r="G68" s="6">
        <v>552525316863</v>
      </c>
      <c r="H68" s="6"/>
      <c r="I68" s="6">
        <f t="shared" si="0"/>
        <v>-104222166793</v>
      </c>
      <c r="J68" s="6"/>
      <c r="K68" s="6">
        <v>185897164</v>
      </c>
      <c r="L68" s="6"/>
      <c r="M68" s="6">
        <v>448303150070</v>
      </c>
      <c r="N68" s="6"/>
      <c r="O68" s="6">
        <v>412453681352</v>
      </c>
      <c r="P68" s="6"/>
      <c r="Q68" s="6">
        <f t="shared" si="1"/>
        <v>35849468718</v>
      </c>
    </row>
    <row r="69" spans="1:17">
      <c r="A69" s="1" t="s">
        <v>36</v>
      </c>
      <c r="C69" s="6">
        <v>16103312</v>
      </c>
      <c r="D69" s="6"/>
      <c r="E69" s="6">
        <v>99886783112</v>
      </c>
      <c r="F69" s="6"/>
      <c r="G69" s="6">
        <v>112052481055</v>
      </c>
      <c r="H69" s="6"/>
      <c r="I69" s="6">
        <f t="shared" si="0"/>
        <v>-12165697943</v>
      </c>
      <c r="J69" s="6"/>
      <c r="K69" s="6">
        <v>16103312</v>
      </c>
      <c r="L69" s="6"/>
      <c r="M69" s="6">
        <v>99886783112</v>
      </c>
      <c r="N69" s="6"/>
      <c r="O69" s="6">
        <v>111412181167</v>
      </c>
      <c r="P69" s="6"/>
      <c r="Q69" s="6">
        <f t="shared" si="1"/>
        <v>-11525398055</v>
      </c>
    </row>
    <row r="70" spans="1:17">
      <c r="A70" s="1" t="s">
        <v>37</v>
      </c>
      <c r="C70" s="6">
        <v>11000000</v>
      </c>
      <c r="D70" s="6"/>
      <c r="E70" s="6">
        <v>52824811050</v>
      </c>
      <c r="F70" s="6"/>
      <c r="G70" s="6">
        <v>50289983234</v>
      </c>
      <c r="H70" s="6"/>
      <c r="I70" s="6">
        <f t="shared" si="0"/>
        <v>2534827816</v>
      </c>
      <c r="J70" s="6"/>
      <c r="K70" s="6">
        <v>11000000</v>
      </c>
      <c r="L70" s="6"/>
      <c r="M70" s="6">
        <v>52824811050</v>
      </c>
      <c r="N70" s="6"/>
      <c r="O70" s="6">
        <v>55175739320</v>
      </c>
      <c r="P70" s="6"/>
      <c r="Q70" s="6">
        <f t="shared" si="1"/>
        <v>-2350928270</v>
      </c>
    </row>
    <row r="71" spans="1:17">
      <c r="A71" s="1" t="s">
        <v>30</v>
      </c>
      <c r="C71" s="6">
        <v>3255172</v>
      </c>
      <c r="D71" s="6"/>
      <c r="E71" s="6">
        <v>332899487392</v>
      </c>
      <c r="F71" s="6"/>
      <c r="G71" s="6">
        <v>379944830730</v>
      </c>
      <c r="H71" s="6"/>
      <c r="I71" s="6">
        <f t="shared" si="0"/>
        <v>-47045343338</v>
      </c>
      <c r="J71" s="6"/>
      <c r="K71" s="6">
        <v>3255172</v>
      </c>
      <c r="L71" s="6"/>
      <c r="M71" s="6">
        <v>332899487392</v>
      </c>
      <c r="N71" s="6"/>
      <c r="O71" s="6">
        <v>409135024593</v>
      </c>
      <c r="P71" s="6"/>
      <c r="Q71" s="6">
        <f t="shared" si="1"/>
        <v>-76235537201</v>
      </c>
    </row>
    <row r="72" spans="1:17">
      <c r="A72" s="1" t="s">
        <v>34</v>
      </c>
      <c r="C72" s="6">
        <v>3670000</v>
      </c>
      <c r="D72" s="6"/>
      <c r="E72" s="6">
        <v>497937836115</v>
      </c>
      <c r="F72" s="6"/>
      <c r="G72" s="6">
        <v>532663186157</v>
      </c>
      <c r="H72" s="6"/>
      <c r="I72" s="6">
        <f t="shared" si="0"/>
        <v>-34725350042</v>
      </c>
      <c r="J72" s="6"/>
      <c r="K72" s="6">
        <v>3670000</v>
      </c>
      <c r="L72" s="6"/>
      <c r="M72" s="6">
        <v>497937836115</v>
      </c>
      <c r="N72" s="6"/>
      <c r="O72" s="6">
        <v>596584177214</v>
      </c>
      <c r="P72" s="6"/>
      <c r="Q72" s="6">
        <f t="shared" si="1"/>
        <v>-98646341099</v>
      </c>
    </row>
    <row r="73" spans="1:17">
      <c r="A73" s="1" t="s">
        <v>59</v>
      </c>
      <c r="C73" s="6">
        <v>11359792</v>
      </c>
      <c r="D73" s="6"/>
      <c r="E73" s="6">
        <v>41205242316</v>
      </c>
      <c r="F73" s="6"/>
      <c r="G73" s="6">
        <v>47472414002</v>
      </c>
      <c r="H73" s="6"/>
      <c r="I73" s="6">
        <f t="shared" ref="I73:I113" si="2">E73-G73</f>
        <v>-6267171686</v>
      </c>
      <c r="J73" s="6"/>
      <c r="K73" s="6">
        <v>11359792</v>
      </c>
      <c r="L73" s="6"/>
      <c r="M73" s="6">
        <v>41205242316</v>
      </c>
      <c r="N73" s="6"/>
      <c r="O73" s="6">
        <v>39850178167</v>
      </c>
      <c r="P73" s="6"/>
      <c r="Q73" s="6">
        <f t="shared" ref="Q73:Q113" si="3">M73-O73</f>
        <v>1355064149</v>
      </c>
    </row>
    <row r="74" spans="1:17">
      <c r="A74" s="1" t="s">
        <v>33</v>
      </c>
      <c r="C74" s="6">
        <v>8945319</v>
      </c>
      <c r="D74" s="6"/>
      <c r="E74" s="6">
        <v>160769065883</v>
      </c>
      <c r="F74" s="6"/>
      <c r="G74" s="6">
        <v>155565797664</v>
      </c>
      <c r="H74" s="6"/>
      <c r="I74" s="6">
        <f t="shared" si="2"/>
        <v>5203268219</v>
      </c>
      <c r="J74" s="6"/>
      <c r="K74" s="6">
        <v>8945319</v>
      </c>
      <c r="L74" s="6"/>
      <c r="M74" s="6">
        <v>160769065883</v>
      </c>
      <c r="N74" s="6"/>
      <c r="O74" s="6">
        <v>238870455961</v>
      </c>
      <c r="P74" s="6"/>
      <c r="Q74" s="6">
        <f t="shared" si="3"/>
        <v>-78101390078</v>
      </c>
    </row>
    <row r="75" spans="1:17">
      <c r="A75" s="1" t="s">
        <v>79</v>
      </c>
      <c r="C75" s="6">
        <v>561012</v>
      </c>
      <c r="D75" s="6"/>
      <c r="E75" s="6">
        <v>20466635014</v>
      </c>
      <c r="F75" s="6"/>
      <c r="G75" s="6">
        <v>18654194584</v>
      </c>
      <c r="H75" s="6"/>
      <c r="I75" s="6">
        <f t="shared" si="2"/>
        <v>1812440430</v>
      </c>
      <c r="J75" s="6"/>
      <c r="K75" s="6">
        <v>561012</v>
      </c>
      <c r="L75" s="6"/>
      <c r="M75" s="6">
        <v>20466635014</v>
      </c>
      <c r="N75" s="6"/>
      <c r="O75" s="6">
        <v>19936844734</v>
      </c>
      <c r="P75" s="6"/>
      <c r="Q75" s="6">
        <f t="shared" si="3"/>
        <v>529790280</v>
      </c>
    </row>
    <row r="76" spans="1:17">
      <c r="A76" s="1" t="s">
        <v>42</v>
      </c>
      <c r="C76" s="6">
        <v>25100</v>
      </c>
      <c r="D76" s="6"/>
      <c r="E76" s="6">
        <v>37313495155</v>
      </c>
      <c r="F76" s="6"/>
      <c r="G76" s="6">
        <v>39567139474</v>
      </c>
      <c r="H76" s="6"/>
      <c r="I76" s="6">
        <f t="shared" si="2"/>
        <v>-2253644319</v>
      </c>
      <c r="J76" s="6"/>
      <c r="K76" s="6">
        <v>25100</v>
      </c>
      <c r="L76" s="6"/>
      <c r="M76" s="6">
        <v>37313495155</v>
      </c>
      <c r="N76" s="6"/>
      <c r="O76" s="6">
        <v>33963206574</v>
      </c>
      <c r="P76" s="6"/>
      <c r="Q76" s="6">
        <f t="shared" si="3"/>
        <v>3350288581</v>
      </c>
    </row>
    <row r="77" spans="1:17">
      <c r="A77" s="1" t="s">
        <v>69</v>
      </c>
      <c r="C77" s="6">
        <v>4826769</v>
      </c>
      <c r="D77" s="6"/>
      <c r="E77" s="6">
        <v>243980828488</v>
      </c>
      <c r="F77" s="6"/>
      <c r="G77" s="6">
        <v>260488145422</v>
      </c>
      <c r="H77" s="6"/>
      <c r="I77" s="6">
        <f t="shared" si="2"/>
        <v>-16507316934</v>
      </c>
      <c r="J77" s="6"/>
      <c r="K77" s="6">
        <v>4826769</v>
      </c>
      <c r="L77" s="6"/>
      <c r="M77" s="6">
        <v>243980828488</v>
      </c>
      <c r="N77" s="6"/>
      <c r="O77" s="6">
        <v>261409976191</v>
      </c>
      <c r="P77" s="6"/>
      <c r="Q77" s="6">
        <f t="shared" si="3"/>
        <v>-17429147703</v>
      </c>
    </row>
    <row r="78" spans="1:17">
      <c r="A78" s="1" t="s">
        <v>26</v>
      </c>
      <c r="C78" s="6">
        <v>23004504</v>
      </c>
      <c r="D78" s="6"/>
      <c r="E78" s="6">
        <v>217699810955</v>
      </c>
      <c r="F78" s="6"/>
      <c r="G78" s="6">
        <v>248164613770</v>
      </c>
      <c r="H78" s="6"/>
      <c r="I78" s="6">
        <f t="shared" si="2"/>
        <v>-30464802815</v>
      </c>
      <c r="J78" s="6"/>
      <c r="K78" s="6">
        <v>23004504</v>
      </c>
      <c r="L78" s="6"/>
      <c r="M78" s="6">
        <v>217699810955</v>
      </c>
      <c r="N78" s="6"/>
      <c r="O78" s="6">
        <v>297507829905</v>
      </c>
      <c r="P78" s="6"/>
      <c r="Q78" s="6">
        <f t="shared" si="3"/>
        <v>-79808018950</v>
      </c>
    </row>
    <row r="79" spans="1:17">
      <c r="A79" s="1" t="s">
        <v>35</v>
      </c>
      <c r="C79" s="6">
        <v>4950000</v>
      </c>
      <c r="D79" s="6"/>
      <c r="E79" s="6">
        <v>356001611625</v>
      </c>
      <c r="F79" s="6"/>
      <c r="G79" s="6">
        <v>391183526250</v>
      </c>
      <c r="H79" s="6"/>
      <c r="I79" s="6">
        <f t="shared" si="2"/>
        <v>-35181914625</v>
      </c>
      <c r="J79" s="6"/>
      <c r="K79" s="6">
        <v>4950000</v>
      </c>
      <c r="L79" s="6"/>
      <c r="M79" s="6">
        <v>356001611625</v>
      </c>
      <c r="N79" s="6"/>
      <c r="O79" s="6">
        <v>441865165500</v>
      </c>
      <c r="P79" s="6"/>
      <c r="Q79" s="6">
        <f t="shared" si="3"/>
        <v>-85863553875</v>
      </c>
    </row>
    <row r="80" spans="1:17">
      <c r="A80" s="1" t="s">
        <v>61</v>
      </c>
      <c r="C80" s="6">
        <v>119166666</v>
      </c>
      <c r="D80" s="6"/>
      <c r="E80" s="6">
        <v>536731495872</v>
      </c>
      <c r="F80" s="6"/>
      <c r="G80" s="6">
        <v>558991839141</v>
      </c>
      <c r="H80" s="6"/>
      <c r="I80" s="6">
        <f t="shared" si="2"/>
        <v>-22260343269</v>
      </c>
      <c r="J80" s="6"/>
      <c r="K80" s="6">
        <v>119166666</v>
      </c>
      <c r="L80" s="6"/>
      <c r="M80" s="6">
        <v>536731495872</v>
      </c>
      <c r="N80" s="6"/>
      <c r="O80" s="6">
        <v>487320834141</v>
      </c>
      <c r="P80" s="6"/>
      <c r="Q80" s="6">
        <f t="shared" si="3"/>
        <v>49410661731</v>
      </c>
    </row>
    <row r="81" spans="1:17">
      <c r="A81" s="1" t="s">
        <v>60</v>
      </c>
      <c r="C81" s="6">
        <v>349937035</v>
      </c>
      <c r="D81" s="6"/>
      <c r="E81" s="6">
        <v>322113646328</v>
      </c>
      <c r="F81" s="6"/>
      <c r="G81" s="6">
        <v>332116488408</v>
      </c>
      <c r="H81" s="6"/>
      <c r="I81" s="6">
        <f t="shared" si="2"/>
        <v>-10002842080</v>
      </c>
      <c r="J81" s="6"/>
      <c r="K81" s="6">
        <v>349937035</v>
      </c>
      <c r="L81" s="6"/>
      <c r="M81" s="6">
        <v>322113646328</v>
      </c>
      <c r="N81" s="6"/>
      <c r="O81" s="6">
        <v>357326689442</v>
      </c>
      <c r="P81" s="6"/>
      <c r="Q81" s="6">
        <f t="shared" si="3"/>
        <v>-35213043114</v>
      </c>
    </row>
    <row r="82" spans="1:17">
      <c r="A82" s="1" t="s">
        <v>41</v>
      </c>
      <c r="C82" s="6">
        <v>4300</v>
      </c>
      <c r="D82" s="6"/>
      <c r="E82" s="6">
        <v>6389994010</v>
      </c>
      <c r="F82" s="6"/>
      <c r="G82" s="6">
        <v>6770334589</v>
      </c>
      <c r="H82" s="6"/>
      <c r="I82" s="6">
        <f t="shared" si="2"/>
        <v>-380340579</v>
      </c>
      <c r="J82" s="6"/>
      <c r="K82" s="6">
        <v>4300</v>
      </c>
      <c r="L82" s="6"/>
      <c r="M82" s="6">
        <v>6389994010</v>
      </c>
      <c r="N82" s="6"/>
      <c r="O82" s="6">
        <v>6660414889</v>
      </c>
      <c r="P82" s="6"/>
      <c r="Q82" s="6">
        <f t="shared" si="3"/>
        <v>-270420879</v>
      </c>
    </row>
    <row r="83" spans="1:17">
      <c r="A83" s="1" t="s">
        <v>23</v>
      </c>
      <c r="C83" s="6">
        <v>2071029</v>
      </c>
      <c r="D83" s="6"/>
      <c r="E83" s="6">
        <v>201773812053</v>
      </c>
      <c r="F83" s="6"/>
      <c r="G83" s="6">
        <v>198899901738</v>
      </c>
      <c r="H83" s="6"/>
      <c r="I83" s="6">
        <f t="shared" si="2"/>
        <v>2873910315</v>
      </c>
      <c r="J83" s="6"/>
      <c r="K83" s="6">
        <v>2071029</v>
      </c>
      <c r="L83" s="6"/>
      <c r="M83" s="6">
        <v>201773812053</v>
      </c>
      <c r="N83" s="6"/>
      <c r="O83" s="6">
        <v>185886494972</v>
      </c>
      <c r="P83" s="6"/>
      <c r="Q83" s="6">
        <f t="shared" si="3"/>
        <v>15887317081</v>
      </c>
    </row>
    <row r="84" spans="1:17">
      <c r="A84" s="1" t="s">
        <v>47</v>
      </c>
      <c r="C84" s="6">
        <v>5824622</v>
      </c>
      <c r="D84" s="6"/>
      <c r="E84" s="6">
        <v>91770953194</v>
      </c>
      <c r="F84" s="6"/>
      <c r="G84" s="6">
        <v>88170345404</v>
      </c>
      <c r="H84" s="6"/>
      <c r="I84" s="6">
        <f t="shared" si="2"/>
        <v>3600607790</v>
      </c>
      <c r="J84" s="6"/>
      <c r="K84" s="6">
        <v>5824622</v>
      </c>
      <c r="L84" s="6"/>
      <c r="M84" s="6">
        <v>91770953194</v>
      </c>
      <c r="N84" s="6"/>
      <c r="O84" s="6">
        <v>64005411461</v>
      </c>
      <c r="P84" s="6"/>
      <c r="Q84" s="6">
        <f t="shared" si="3"/>
        <v>27765541733</v>
      </c>
    </row>
    <row r="85" spans="1:17">
      <c r="A85" s="1" t="s">
        <v>29</v>
      </c>
      <c r="C85" s="6">
        <v>4900000</v>
      </c>
      <c r="D85" s="6"/>
      <c r="E85" s="6">
        <v>385137714150</v>
      </c>
      <c r="F85" s="6"/>
      <c r="G85" s="6">
        <v>399555415350</v>
      </c>
      <c r="H85" s="6"/>
      <c r="I85" s="6">
        <f t="shared" si="2"/>
        <v>-14417701200</v>
      </c>
      <c r="J85" s="6"/>
      <c r="K85" s="6">
        <v>4900000</v>
      </c>
      <c r="L85" s="6"/>
      <c r="M85" s="6">
        <v>385137714150</v>
      </c>
      <c r="N85" s="6"/>
      <c r="O85" s="6">
        <v>479973066300</v>
      </c>
      <c r="P85" s="6"/>
      <c r="Q85" s="6">
        <f t="shared" si="3"/>
        <v>-94835352150</v>
      </c>
    </row>
    <row r="86" spans="1:17">
      <c r="A86" s="1" t="s">
        <v>56</v>
      </c>
      <c r="C86" s="6">
        <v>22520062</v>
      </c>
      <c r="D86" s="6"/>
      <c r="E86" s="6">
        <v>147524185688</v>
      </c>
      <c r="F86" s="6"/>
      <c r="G86" s="6">
        <v>163165416897</v>
      </c>
      <c r="H86" s="6"/>
      <c r="I86" s="6">
        <f t="shared" si="2"/>
        <v>-15641231209</v>
      </c>
      <c r="J86" s="6"/>
      <c r="K86" s="6">
        <v>22520062</v>
      </c>
      <c r="L86" s="6"/>
      <c r="M86" s="6">
        <v>147524185688</v>
      </c>
      <c r="N86" s="6"/>
      <c r="O86" s="6">
        <v>130700652544</v>
      </c>
      <c r="P86" s="6"/>
      <c r="Q86" s="6">
        <f t="shared" si="3"/>
        <v>16823533144</v>
      </c>
    </row>
    <row r="87" spans="1:17">
      <c r="A87" s="1" t="s">
        <v>17</v>
      </c>
      <c r="C87" s="6">
        <v>34810438</v>
      </c>
      <c r="D87" s="6"/>
      <c r="E87" s="6">
        <v>146406629547</v>
      </c>
      <c r="F87" s="6"/>
      <c r="G87" s="6">
        <v>148032985394</v>
      </c>
      <c r="H87" s="6"/>
      <c r="I87" s="6">
        <f t="shared" si="2"/>
        <v>-1626355847</v>
      </c>
      <c r="J87" s="6"/>
      <c r="K87" s="6">
        <v>34810438</v>
      </c>
      <c r="L87" s="6"/>
      <c r="M87" s="6">
        <v>146406629547</v>
      </c>
      <c r="N87" s="6"/>
      <c r="O87" s="6">
        <v>141700578585</v>
      </c>
      <c r="P87" s="6"/>
      <c r="Q87" s="6">
        <f t="shared" si="3"/>
        <v>4706050962</v>
      </c>
    </row>
    <row r="88" spans="1:17">
      <c r="A88" s="1" t="s">
        <v>52</v>
      </c>
      <c r="C88" s="6">
        <v>2435209</v>
      </c>
      <c r="D88" s="6"/>
      <c r="E88" s="6">
        <v>7535699823</v>
      </c>
      <c r="F88" s="6"/>
      <c r="G88" s="6">
        <v>7015245129</v>
      </c>
      <c r="H88" s="6"/>
      <c r="I88" s="6">
        <f t="shared" si="2"/>
        <v>520454694</v>
      </c>
      <c r="J88" s="6"/>
      <c r="K88" s="6">
        <v>2435209</v>
      </c>
      <c r="L88" s="6"/>
      <c r="M88" s="6">
        <v>7535699823</v>
      </c>
      <c r="N88" s="6"/>
      <c r="O88" s="6">
        <v>4391185184</v>
      </c>
      <c r="P88" s="6"/>
      <c r="Q88" s="6">
        <f t="shared" si="3"/>
        <v>3144514639</v>
      </c>
    </row>
    <row r="89" spans="1:17">
      <c r="A89" s="1" t="s">
        <v>43</v>
      </c>
      <c r="C89" s="6">
        <v>4500</v>
      </c>
      <c r="D89" s="6"/>
      <c r="E89" s="6">
        <v>6706996261</v>
      </c>
      <c r="F89" s="6"/>
      <c r="G89" s="6">
        <v>7101692274</v>
      </c>
      <c r="H89" s="6"/>
      <c r="I89" s="6">
        <f t="shared" si="2"/>
        <v>-394696013</v>
      </c>
      <c r="J89" s="6"/>
      <c r="K89" s="6">
        <v>4500</v>
      </c>
      <c r="L89" s="6"/>
      <c r="M89" s="6">
        <v>6706996261</v>
      </c>
      <c r="N89" s="6"/>
      <c r="O89" s="6">
        <v>6967684403</v>
      </c>
      <c r="P89" s="6"/>
      <c r="Q89" s="6">
        <f t="shared" si="3"/>
        <v>-260688142</v>
      </c>
    </row>
    <row r="90" spans="1:17">
      <c r="A90" s="1" t="s">
        <v>44</v>
      </c>
      <c r="C90" s="6">
        <v>361300</v>
      </c>
      <c r="D90" s="6"/>
      <c r="E90" s="6">
        <v>538102870374</v>
      </c>
      <c r="F90" s="6"/>
      <c r="G90" s="6">
        <v>568155766437</v>
      </c>
      <c r="H90" s="6"/>
      <c r="I90" s="6">
        <f t="shared" si="2"/>
        <v>-30052896063</v>
      </c>
      <c r="J90" s="6"/>
      <c r="K90" s="6">
        <v>361300</v>
      </c>
      <c r="L90" s="6"/>
      <c r="M90" s="6">
        <v>538102870374</v>
      </c>
      <c r="N90" s="6"/>
      <c r="O90" s="6">
        <v>493374466531</v>
      </c>
      <c r="P90" s="6"/>
      <c r="Q90" s="6">
        <f t="shared" si="3"/>
        <v>44728403843</v>
      </c>
    </row>
    <row r="91" spans="1:17">
      <c r="A91" s="1" t="s">
        <v>40</v>
      </c>
      <c r="C91" s="6">
        <v>375100</v>
      </c>
      <c r="D91" s="6"/>
      <c r="E91" s="6">
        <v>556580471265</v>
      </c>
      <c r="F91" s="6"/>
      <c r="G91" s="6">
        <v>590981348949</v>
      </c>
      <c r="H91" s="6"/>
      <c r="I91" s="6">
        <f t="shared" si="2"/>
        <v>-34400877684</v>
      </c>
      <c r="J91" s="6"/>
      <c r="K91" s="6">
        <v>375100</v>
      </c>
      <c r="L91" s="6"/>
      <c r="M91" s="6">
        <v>556580471265</v>
      </c>
      <c r="N91" s="6"/>
      <c r="O91" s="6">
        <v>501315531882</v>
      </c>
      <c r="P91" s="6"/>
      <c r="Q91" s="6">
        <f t="shared" si="3"/>
        <v>55264939383</v>
      </c>
    </row>
    <row r="92" spans="1:17">
      <c r="A92" s="1" t="s">
        <v>157</v>
      </c>
      <c r="C92" s="6">
        <v>50000</v>
      </c>
      <c r="D92" s="6"/>
      <c r="E92" s="6">
        <v>49990887509</v>
      </c>
      <c r="F92" s="6"/>
      <c r="G92" s="6">
        <v>49990887509</v>
      </c>
      <c r="H92" s="6"/>
      <c r="I92" s="6">
        <f t="shared" si="2"/>
        <v>0</v>
      </c>
      <c r="J92" s="6"/>
      <c r="K92" s="6">
        <v>50000</v>
      </c>
      <c r="L92" s="6"/>
      <c r="M92" s="6">
        <v>49990887509</v>
      </c>
      <c r="N92" s="6"/>
      <c r="O92" s="6">
        <v>49990887509</v>
      </c>
      <c r="P92" s="6"/>
      <c r="Q92" s="6">
        <f t="shared" si="3"/>
        <v>0</v>
      </c>
    </row>
    <row r="93" spans="1:17">
      <c r="A93" s="1" t="s">
        <v>160</v>
      </c>
      <c r="C93" s="6">
        <v>25000</v>
      </c>
      <c r="D93" s="6"/>
      <c r="E93" s="6">
        <v>24995468750</v>
      </c>
      <c r="F93" s="6"/>
      <c r="G93" s="6">
        <v>24995468750</v>
      </c>
      <c r="H93" s="6"/>
      <c r="I93" s="6">
        <f t="shared" si="2"/>
        <v>0</v>
      </c>
      <c r="J93" s="6"/>
      <c r="K93" s="6">
        <v>25000</v>
      </c>
      <c r="L93" s="6"/>
      <c r="M93" s="6">
        <v>24995468750</v>
      </c>
      <c r="N93" s="6"/>
      <c r="O93" s="6">
        <v>24995218795</v>
      </c>
      <c r="P93" s="6"/>
      <c r="Q93" s="6">
        <f t="shared" si="3"/>
        <v>249955</v>
      </c>
    </row>
    <row r="94" spans="1:17">
      <c r="A94" s="1" t="s">
        <v>127</v>
      </c>
      <c r="C94" s="6">
        <v>89380</v>
      </c>
      <c r="D94" s="6"/>
      <c r="E94" s="6">
        <v>88662294045</v>
      </c>
      <c r="F94" s="6"/>
      <c r="G94" s="6">
        <v>87194940452</v>
      </c>
      <c r="H94" s="6"/>
      <c r="I94" s="6">
        <f t="shared" si="2"/>
        <v>1467353593</v>
      </c>
      <c r="J94" s="6"/>
      <c r="K94" s="6">
        <v>89380</v>
      </c>
      <c r="L94" s="6"/>
      <c r="M94" s="6">
        <v>88662294045</v>
      </c>
      <c r="N94" s="6"/>
      <c r="O94" s="6">
        <v>84304021526</v>
      </c>
      <c r="P94" s="6"/>
      <c r="Q94" s="6">
        <f t="shared" si="3"/>
        <v>4358272519</v>
      </c>
    </row>
    <row r="95" spans="1:17">
      <c r="A95" s="1" t="s">
        <v>145</v>
      </c>
      <c r="C95" s="6">
        <v>25000</v>
      </c>
      <c r="D95" s="6"/>
      <c r="E95" s="6">
        <v>24776758398</v>
      </c>
      <c r="F95" s="6"/>
      <c r="G95" s="6">
        <v>24995468750</v>
      </c>
      <c r="H95" s="6"/>
      <c r="I95" s="6">
        <f t="shared" si="2"/>
        <v>-218710352</v>
      </c>
      <c r="J95" s="6"/>
      <c r="K95" s="6">
        <v>25000</v>
      </c>
      <c r="L95" s="6"/>
      <c r="M95" s="6">
        <v>24776758398</v>
      </c>
      <c r="N95" s="6"/>
      <c r="O95" s="6">
        <v>24494309601</v>
      </c>
      <c r="P95" s="6"/>
      <c r="Q95" s="6">
        <f t="shared" si="3"/>
        <v>282448797</v>
      </c>
    </row>
    <row r="96" spans="1:17">
      <c r="A96" s="1" t="s">
        <v>133</v>
      </c>
      <c r="C96" s="6">
        <v>23124</v>
      </c>
      <c r="D96" s="6"/>
      <c r="E96" s="6">
        <v>21044343541</v>
      </c>
      <c r="F96" s="6"/>
      <c r="G96" s="6">
        <v>20660785913</v>
      </c>
      <c r="H96" s="6"/>
      <c r="I96" s="6">
        <f t="shared" si="2"/>
        <v>383557628</v>
      </c>
      <c r="J96" s="6"/>
      <c r="K96" s="6">
        <v>23124</v>
      </c>
      <c r="L96" s="6"/>
      <c r="M96" s="6">
        <v>21044343541</v>
      </c>
      <c r="N96" s="6"/>
      <c r="O96" s="6">
        <v>20011812881</v>
      </c>
      <c r="P96" s="6"/>
      <c r="Q96" s="6">
        <f t="shared" si="3"/>
        <v>1032530660</v>
      </c>
    </row>
    <row r="97" spans="1:17">
      <c r="A97" s="1" t="s">
        <v>136</v>
      </c>
      <c r="C97" s="6">
        <v>55670</v>
      </c>
      <c r="D97" s="6"/>
      <c r="E97" s="6">
        <v>50086126443</v>
      </c>
      <c r="F97" s="6"/>
      <c r="G97" s="6">
        <v>49189445296</v>
      </c>
      <c r="H97" s="6"/>
      <c r="I97" s="6">
        <f t="shared" si="2"/>
        <v>896681147</v>
      </c>
      <c r="J97" s="6"/>
      <c r="K97" s="6">
        <v>55670</v>
      </c>
      <c r="L97" s="6"/>
      <c r="M97" s="6">
        <v>50086126443</v>
      </c>
      <c r="N97" s="6"/>
      <c r="O97" s="6">
        <v>47633194218</v>
      </c>
      <c r="P97" s="6"/>
      <c r="Q97" s="6">
        <f t="shared" si="3"/>
        <v>2452932225</v>
      </c>
    </row>
    <row r="98" spans="1:17">
      <c r="A98" s="1" t="s">
        <v>130</v>
      </c>
      <c r="C98" s="6">
        <v>12320</v>
      </c>
      <c r="D98" s="6"/>
      <c r="E98" s="6">
        <v>11949219411</v>
      </c>
      <c r="F98" s="6"/>
      <c r="G98" s="6">
        <v>11751149718</v>
      </c>
      <c r="H98" s="6"/>
      <c r="I98" s="6">
        <f t="shared" si="2"/>
        <v>198069693</v>
      </c>
      <c r="J98" s="6"/>
      <c r="K98" s="6">
        <v>12320</v>
      </c>
      <c r="L98" s="6"/>
      <c r="M98" s="6">
        <v>11949219411</v>
      </c>
      <c r="N98" s="6"/>
      <c r="O98" s="6">
        <v>11342692564</v>
      </c>
      <c r="P98" s="6"/>
      <c r="Q98" s="6">
        <f t="shared" si="3"/>
        <v>606526847</v>
      </c>
    </row>
    <row r="99" spans="1:17">
      <c r="A99" s="1" t="s">
        <v>120</v>
      </c>
      <c r="C99" s="6">
        <v>61893</v>
      </c>
      <c r="D99" s="6"/>
      <c r="E99" s="6">
        <v>48067292903</v>
      </c>
      <c r="F99" s="6"/>
      <c r="G99" s="6">
        <v>47266542646</v>
      </c>
      <c r="H99" s="6"/>
      <c r="I99" s="6">
        <f t="shared" si="2"/>
        <v>800750257</v>
      </c>
      <c r="J99" s="6"/>
      <c r="K99" s="6">
        <v>61893</v>
      </c>
      <c r="L99" s="6"/>
      <c r="M99" s="6">
        <v>48067292903</v>
      </c>
      <c r="N99" s="6"/>
      <c r="O99" s="6">
        <v>45671849127</v>
      </c>
      <c r="P99" s="6"/>
      <c r="Q99" s="6">
        <f t="shared" si="3"/>
        <v>2395443776</v>
      </c>
    </row>
    <row r="100" spans="1:17">
      <c r="A100" s="1" t="s">
        <v>154</v>
      </c>
      <c r="C100" s="6">
        <v>100000</v>
      </c>
      <c r="D100" s="6"/>
      <c r="E100" s="6">
        <v>97432337187</v>
      </c>
      <c r="F100" s="6"/>
      <c r="G100" s="6">
        <v>96482509375</v>
      </c>
      <c r="H100" s="6"/>
      <c r="I100" s="6">
        <f t="shared" si="2"/>
        <v>949827812</v>
      </c>
      <c r="J100" s="6"/>
      <c r="K100" s="6">
        <v>100000</v>
      </c>
      <c r="L100" s="6"/>
      <c r="M100" s="6">
        <v>97432337187</v>
      </c>
      <c r="N100" s="6"/>
      <c r="O100" s="6">
        <v>94482871875</v>
      </c>
      <c r="P100" s="6"/>
      <c r="Q100" s="6">
        <f t="shared" si="3"/>
        <v>2949465312</v>
      </c>
    </row>
    <row r="101" spans="1:17">
      <c r="A101" s="1" t="s">
        <v>148</v>
      </c>
      <c r="C101" s="6">
        <v>100000</v>
      </c>
      <c r="D101" s="6"/>
      <c r="E101" s="6">
        <v>97787272843</v>
      </c>
      <c r="F101" s="6"/>
      <c r="G101" s="6">
        <v>94357894531</v>
      </c>
      <c r="H101" s="6"/>
      <c r="I101" s="6">
        <f t="shared" si="2"/>
        <v>3429378312</v>
      </c>
      <c r="J101" s="6"/>
      <c r="K101" s="6">
        <v>100000</v>
      </c>
      <c r="L101" s="6"/>
      <c r="M101" s="6">
        <v>97787272843</v>
      </c>
      <c r="N101" s="6"/>
      <c r="O101" s="6">
        <v>94357894531</v>
      </c>
      <c r="P101" s="6"/>
      <c r="Q101" s="6">
        <f t="shared" si="3"/>
        <v>3429378312</v>
      </c>
    </row>
    <row r="102" spans="1:17">
      <c r="A102" s="1" t="s">
        <v>151</v>
      </c>
      <c r="C102" s="6">
        <v>300500</v>
      </c>
      <c r="D102" s="6"/>
      <c r="E102" s="6">
        <v>294130169242</v>
      </c>
      <c r="F102" s="6"/>
      <c r="G102" s="6">
        <v>290629978766</v>
      </c>
      <c r="H102" s="6"/>
      <c r="I102" s="6">
        <f t="shared" si="2"/>
        <v>3500190476</v>
      </c>
      <c r="J102" s="6"/>
      <c r="K102" s="6">
        <v>300500</v>
      </c>
      <c r="L102" s="6"/>
      <c r="M102" s="6">
        <v>294130169242</v>
      </c>
      <c r="N102" s="6"/>
      <c r="O102" s="6">
        <v>284224479974</v>
      </c>
      <c r="P102" s="6"/>
      <c r="Q102" s="6">
        <f t="shared" si="3"/>
        <v>9905689268</v>
      </c>
    </row>
    <row r="103" spans="1:17">
      <c r="A103" s="1" t="s">
        <v>161</v>
      </c>
      <c r="C103" s="6">
        <v>37648</v>
      </c>
      <c r="D103" s="6"/>
      <c r="E103" s="6">
        <v>24445309124</v>
      </c>
      <c r="F103" s="6"/>
      <c r="G103" s="6">
        <v>24433999239</v>
      </c>
      <c r="H103" s="6"/>
      <c r="I103" s="6">
        <f t="shared" si="2"/>
        <v>11309885</v>
      </c>
      <c r="J103" s="6"/>
      <c r="K103" s="6">
        <v>37648</v>
      </c>
      <c r="L103" s="6"/>
      <c r="M103" s="6">
        <v>24445309124</v>
      </c>
      <c r="N103" s="6"/>
      <c r="O103" s="6">
        <v>24433999239</v>
      </c>
      <c r="P103" s="6"/>
      <c r="Q103" s="6">
        <f t="shared" si="3"/>
        <v>11309885</v>
      </c>
    </row>
    <row r="104" spans="1:17">
      <c r="A104" s="1" t="s">
        <v>164</v>
      </c>
      <c r="C104" s="6">
        <v>85000</v>
      </c>
      <c r="D104" s="6"/>
      <c r="E104" s="6">
        <v>52367506668</v>
      </c>
      <c r="F104" s="6"/>
      <c r="G104" s="6">
        <v>52387928558</v>
      </c>
      <c r="H104" s="6"/>
      <c r="I104" s="6">
        <f t="shared" si="2"/>
        <v>-20421890</v>
      </c>
      <c r="J104" s="6"/>
      <c r="K104" s="6">
        <v>85000</v>
      </c>
      <c r="L104" s="6"/>
      <c r="M104" s="6">
        <v>52367506668</v>
      </c>
      <c r="N104" s="6"/>
      <c r="O104" s="6">
        <v>52387928558</v>
      </c>
      <c r="P104" s="6"/>
      <c r="Q104" s="6">
        <f t="shared" si="3"/>
        <v>-20421890</v>
      </c>
    </row>
    <row r="105" spans="1:17">
      <c r="A105" s="1" t="s">
        <v>167</v>
      </c>
      <c r="C105" s="6">
        <v>53900</v>
      </c>
      <c r="D105" s="6"/>
      <c r="E105" s="6">
        <v>34302209597</v>
      </c>
      <c r="F105" s="6"/>
      <c r="G105" s="6">
        <v>34285186023</v>
      </c>
      <c r="H105" s="6"/>
      <c r="I105" s="6">
        <f t="shared" si="2"/>
        <v>17023574</v>
      </c>
      <c r="J105" s="6"/>
      <c r="K105" s="6">
        <v>53900</v>
      </c>
      <c r="L105" s="6"/>
      <c r="M105" s="6">
        <v>34302209597</v>
      </c>
      <c r="N105" s="6"/>
      <c r="O105" s="6">
        <v>34285186023</v>
      </c>
      <c r="P105" s="6"/>
      <c r="Q105" s="6">
        <f t="shared" si="3"/>
        <v>17023574</v>
      </c>
    </row>
    <row r="106" spans="1:17">
      <c r="A106" s="1" t="s">
        <v>169</v>
      </c>
      <c r="C106" s="6">
        <v>900</v>
      </c>
      <c r="D106" s="6"/>
      <c r="E106" s="6">
        <v>596915789</v>
      </c>
      <c r="F106" s="6"/>
      <c r="G106" s="6">
        <v>595491909</v>
      </c>
      <c r="H106" s="6"/>
      <c r="I106" s="6">
        <f t="shared" si="2"/>
        <v>1423880</v>
      </c>
      <c r="J106" s="6"/>
      <c r="K106" s="6">
        <v>900</v>
      </c>
      <c r="L106" s="6"/>
      <c r="M106" s="6">
        <v>596915789</v>
      </c>
      <c r="N106" s="6"/>
      <c r="O106" s="6">
        <v>595491909</v>
      </c>
      <c r="P106" s="6"/>
      <c r="Q106" s="6">
        <f t="shared" si="3"/>
        <v>1423880</v>
      </c>
    </row>
    <row r="107" spans="1:17">
      <c r="A107" s="1" t="s">
        <v>171</v>
      </c>
      <c r="C107" s="6">
        <v>56600</v>
      </c>
      <c r="D107" s="6"/>
      <c r="E107" s="6">
        <v>33654485018</v>
      </c>
      <c r="F107" s="6"/>
      <c r="G107" s="6">
        <v>33672872053</v>
      </c>
      <c r="H107" s="6"/>
      <c r="I107" s="6">
        <f t="shared" si="2"/>
        <v>-18387035</v>
      </c>
      <c r="J107" s="6"/>
      <c r="K107" s="6">
        <v>56600</v>
      </c>
      <c r="L107" s="6"/>
      <c r="M107" s="6">
        <v>33654485018</v>
      </c>
      <c r="N107" s="6"/>
      <c r="O107" s="6">
        <v>33672872053</v>
      </c>
      <c r="P107" s="6"/>
      <c r="Q107" s="6">
        <f t="shared" si="3"/>
        <v>-18387035</v>
      </c>
    </row>
    <row r="108" spans="1:17">
      <c r="A108" s="1" t="s">
        <v>172</v>
      </c>
      <c r="C108" s="6">
        <v>51600</v>
      </c>
      <c r="D108" s="6"/>
      <c r="E108" s="6">
        <v>31439340586</v>
      </c>
      <c r="F108" s="6"/>
      <c r="G108" s="6">
        <v>31437863057</v>
      </c>
      <c r="H108" s="6"/>
      <c r="I108" s="6">
        <f t="shared" si="2"/>
        <v>1477529</v>
      </c>
      <c r="J108" s="6"/>
      <c r="K108" s="6">
        <v>51600</v>
      </c>
      <c r="L108" s="6"/>
      <c r="M108" s="6">
        <v>31439340586</v>
      </c>
      <c r="N108" s="6"/>
      <c r="O108" s="6">
        <v>31437863057</v>
      </c>
      <c r="P108" s="6"/>
      <c r="Q108" s="6">
        <f t="shared" si="3"/>
        <v>1477529</v>
      </c>
    </row>
    <row r="109" spans="1:17">
      <c r="A109" s="1" t="s">
        <v>178</v>
      </c>
      <c r="C109" s="6">
        <v>800</v>
      </c>
      <c r="D109" s="6"/>
      <c r="E109" s="6">
        <v>486207858</v>
      </c>
      <c r="F109" s="6"/>
      <c r="G109" s="6">
        <v>485352950</v>
      </c>
      <c r="H109" s="6"/>
      <c r="I109" s="6">
        <f t="shared" si="2"/>
        <v>854908</v>
      </c>
      <c r="J109" s="6"/>
      <c r="K109" s="6">
        <v>800</v>
      </c>
      <c r="L109" s="6"/>
      <c r="M109" s="6">
        <v>486207858</v>
      </c>
      <c r="N109" s="6"/>
      <c r="O109" s="6">
        <v>485352950</v>
      </c>
      <c r="P109" s="6"/>
      <c r="Q109" s="6">
        <f t="shared" si="3"/>
        <v>854908</v>
      </c>
    </row>
    <row r="110" spans="1:17">
      <c r="A110" s="1" t="s">
        <v>181</v>
      </c>
      <c r="C110" s="6">
        <v>92400</v>
      </c>
      <c r="D110" s="6"/>
      <c r="E110" s="6">
        <v>54671484996</v>
      </c>
      <c r="F110" s="6"/>
      <c r="G110" s="6">
        <v>54770529334</v>
      </c>
      <c r="H110" s="6"/>
      <c r="I110" s="6">
        <f t="shared" si="2"/>
        <v>-99044338</v>
      </c>
      <c r="J110" s="6"/>
      <c r="K110" s="6">
        <v>92400</v>
      </c>
      <c r="L110" s="6"/>
      <c r="M110" s="6">
        <v>54671484996</v>
      </c>
      <c r="N110" s="6"/>
      <c r="O110" s="6">
        <v>54770529334</v>
      </c>
      <c r="P110" s="6"/>
      <c r="Q110" s="6">
        <f t="shared" si="3"/>
        <v>-99044338</v>
      </c>
    </row>
    <row r="111" spans="1:17">
      <c r="A111" s="1" t="s">
        <v>175</v>
      </c>
      <c r="C111" s="6">
        <v>900</v>
      </c>
      <c r="D111" s="6"/>
      <c r="E111" s="6">
        <v>525945655</v>
      </c>
      <c r="F111" s="6"/>
      <c r="G111" s="6">
        <v>529160890</v>
      </c>
      <c r="H111" s="6"/>
      <c r="I111" s="6">
        <f t="shared" si="2"/>
        <v>-3215235</v>
      </c>
      <c r="J111" s="6"/>
      <c r="K111" s="6">
        <v>900</v>
      </c>
      <c r="L111" s="6"/>
      <c r="M111" s="6">
        <v>525945655</v>
      </c>
      <c r="N111" s="6"/>
      <c r="O111" s="6">
        <v>529160890</v>
      </c>
      <c r="P111" s="6"/>
      <c r="Q111" s="6">
        <f t="shared" si="3"/>
        <v>-3215235</v>
      </c>
    </row>
    <row r="112" spans="1:17">
      <c r="A112" s="1" t="s">
        <v>139</v>
      </c>
      <c r="C112" s="6">
        <v>400000</v>
      </c>
      <c r="D112" s="6"/>
      <c r="E112" s="6">
        <v>391625005111</v>
      </c>
      <c r="F112" s="6"/>
      <c r="G112" s="6">
        <v>391625005100</v>
      </c>
      <c r="H112" s="6"/>
      <c r="I112" s="6">
        <f t="shared" si="2"/>
        <v>11</v>
      </c>
      <c r="J112" s="6"/>
      <c r="K112" s="6">
        <v>400000</v>
      </c>
      <c r="L112" s="6"/>
      <c r="M112" s="6">
        <v>391625005111</v>
      </c>
      <c r="N112" s="6"/>
      <c r="O112" s="6">
        <v>391520000000</v>
      </c>
      <c r="P112" s="6"/>
      <c r="Q112" s="6">
        <f t="shared" si="3"/>
        <v>105005111</v>
      </c>
    </row>
    <row r="113" spans="1:20">
      <c r="A113" s="1" t="s">
        <v>184</v>
      </c>
      <c r="C113" s="6">
        <v>100000</v>
      </c>
      <c r="D113" s="6"/>
      <c r="E113" s="6">
        <v>95104759137</v>
      </c>
      <c r="F113" s="6"/>
      <c r="G113" s="6">
        <v>94989000000</v>
      </c>
      <c r="H113" s="6"/>
      <c r="I113" s="6">
        <f t="shared" si="2"/>
        <v>115759137</v>
      </c>
      <c r="J113" s="6"/>
      <c r="K113" s="6">
        <v>100000</v>
      </c>
      <c r="L113" s="6"/>
      <c r="M113" s="6">
        <v>95104759137</v>
      </c>
      <c r="N113" s="6"/>
      <c r="O113" s="6">
        <v>94989000000</v>
      </c>
      <c r="P113" s="6"/>
      <c r="Q113" s="6">
        <f t="shared" si="3"/>
        <v>115759137</v>
      </c>
    </row>
    <row r="114" spans="1:20" ht="24.75" thickBot="1">
      <c r="C114" s="6"/>
      <c r="D114" s="6"/>
      <c r="E114" s="7">
        <f>SUM(E8:E113)</f>
        <v>26811083208469</v>
      </c>
      <c r="F114" s="6"/>
      <c r="G114" s="7">
        <f>SUM(G8:G113)</f>
        <v>29235142999633</v>
      </c>
      <c r="H114" s="6"/>
      <c r="I114" s="7">
        <f>SUM(I8:I113)</f>
        <v>-2424059791164</v>
      </c>
      <c r="J114" s="6"/>
      <c r="K114" s="6"/>
      <c r="L114" s="6"/>
      <c r="M114" s="7">
        <f>SUM(M8:M113)</f>
        <v>26811083208469</v>
      </c>
      <c r="N114" s="6"/>
      <c r="O114" s="7">
        <f>SUM(O8:O113)</f>
        <v>29344234449846</v>
      </c>
      <c r="P114" s="6"/>
      <c r="Q114" s="7">
        <f>SUM(Q8:Q113)</f>
        <v>-2533151241377</v>
      </c>
    </row>
    <row r="115" spans="1:20" ht="24.75" thickTop="1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>
      <c r="G116" s="5"/>
      <c r="H116" s="4"/>
      <c r="I116" s="6"/>
      <c r="J116" s="4"/>
      <c r="K116" s="4"/>
      <c r="L116" s="4"/>
      <c r="M116" s="4"/>
      <c r="N116" s="4"/>
      <c r="O116" s="5"/>
      <c r="P116" s="4"/>
      <c r="Q116" s="5"/>
      <c r="S116" s="3"/>
    </row>
    <row r="117" spans="1:20"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S117" s="10"/>
    </row>
    <row r="118" spans="1:20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20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20">
      <c r="G120" s="5"/>
      <c r="H120" s="4"/>
      <c r="I120" s="5"/>
      <c r="J120" s="4"/>
      <c r="K120" s="4"/>
      <c r="L120" s="4"/>
      <c r="M120" s="4"/>
      <c r="N120" s="4"/>
      <c r="O120" s="5"/>
      <c r="P120" s="4"/>
      <c r="Q120" s="5"/>
    </row>
    <row r="121" spans="1:20"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20"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20"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20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20"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1"/>
  <sheetViews>
    <sheetView rightToLeft="1" workbookViewId="0">
      <selection activeCell="Q56" sqref="Q56:Q63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203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3" t="s">
        <v>3</v>
      </c>
      <c r="C6" s="24" t="s">
        <v>205</v>
      </c>
      <c r="D6" s="24" t="s">
        <v>205</v>
      </c>
      <c r="E6" s="24" t="s">
        <v>205</v>
      </c>
      <c r="F6" s="24" t="s">
        <v>205</v>
      </c>
      <c r="G6" s="24" t="s">
        <v>205</v>
      </c>
      <c r="H6" s="24" t="s">
        <v>205</v>
      </c>
      <c r="I6" s="24" t="s">
        <v>205</v>
      </c>
      <c r="K6" s="24" t="s">
        <v>206</v>
      </c>
      <c r="L6" s="24" t="s">
        <v>206</v>
      </c>
      <c r="M6" s="24" t="s">
        <v>206</v>
      </c>
      <c r="N6" s="24" t="s">
        <v>206</v>
      </c>
      <c r="O6" s="24" t="s">
        <v>206</v>
      </c>
      <c r="P6" s="24" t="s">
        <v>206</v>
      </c>
      <c r="Q6" s="24" t="s">
        <v>206</v>
      </c>
    </row>
    <row r="7" spans="1:17" ht="24.75">
      <c r="A7" s="24" t="s">
        <v>3</v>
      </c>
      <c r="C7" s="24" t="s">
        <v>7</v>
      </c>
      <c r="E7" s="24" t="s">
        <v>254</v>
      </c>
      <c r="G7" s="24" t="s">
        <v>255</v>
      </c>
      <c r="I7" s="24" t="s">
        <v>257</v>
      </c>
      <c r="K7" s="24" t="s">
        <v>7</v>
      </c>
      <c r="M7" s="24" t="s">
        <v>254</v>
      </c>
      <c r="O7" s="24" t="s">
        <v>255</v>
      </c>
      <c r="Q7" s="24" t="s">
        <v>257</v>
      </c>
    </row>
    <row r="8" spans="1:17">
      <c r="A8" s="1" t="s">
        <v>39</v>
      </c>
      <c r="C8" s="6">
        <v>1541861</v>
      </c>
      <c r="D8" s="6"/>
      <c r="E8" s="6">
        <v>28563874975</v>
      </c>
      <c r="F8" s="6"/>
      <c r="G8" s="6">
        <v>25764467242</v>
      </c>
      <c r="H8" s="6"/>
      <c r="I8" s="6">
        <f>E8-G8</f>
        <v>2799407733</v>
      </c>
      <c r="J8" s="6"/>
      <c r="K8" s="6">
        <v>1893117</v>
      </c>
      <c r="L8" s="6"/>
      <c r="M8" s="6">
        <v>34882259844</v>
      </c>
      <c r="N8" s="6"/>
      <c r="O8" s="6">
        <v>31633948163</v>
      </c>
      <c r="P8" s="6"/>
      <c r="Q8" s="6">
        <f>M8-O8</f>
        <v>3248311681</v>
      </c>
    </row>
    <row r="9" spans="1:17">
      <c r="A9" s="1" t="s">
        <v>68</v>
      </c>
      <c r="C9" s="6">
        <v>629846</v>
      </c>
      <c r="D9" s="6"/>
      <c r="E9" s="6">
        <v>14645654181</v>
      </c>
      <c r="F9" s="6"/>
      <c r="G9" s="6">
        <v>17624670418</v>
      </c>
      <c r="H9" s="6"/>
      <c r="I9" s="6">
        <f t="shared" ref="I9:I63" si="0">E9-G9</f>
        <v>-2979016237</v>
      </c>
      <c r="J9" s="6"/>
      <c r="K9" s="6">
        <v>629846</v>
      </c>
      <c r="L9" s="6"/>
      <c r="M9" s="6">
        <v>14645654181</v>
      </c>
      <c r="N9" s="6"/>
      <c r="O9" s="6">
        <v>17624670418</v>
      </c>
      <c r="P9" s="6"/>
      <c r="Q9" s="6">
        <f t="shared" ref="Q9:Q62" si="1">M9-O9</f>
        <v>-2979016237</v>
      </c>
    </row>
    <row r="10" spans="1:17">
      <c r="A10" s="1" t="s">
        <v>51</v>
      </c>
      <c r="C10" s="6">
        <v>1039741</v>
      </c>
      <c r="D10" s="6"/>
      <c r="E10" s="6">
        <v>27127882431</v>
      </c>
      <c r="F10" s="6"/>
      <c r="G10" s="6">
        <v>27127882431</v>
      </c>
      <c r="H10" s="6"/>
      <c r="I10" s="6">
        <f t="shared" si="0"/>
        <v>0</v>
      </c>
      <c r="J10" s="6"/>
      <c r="K10" s="6">
        <v>1039741</v>
      </c>
      <c r="L10" s="6"/>
      <c r="M10" s="6">
        <v>27127882431</v>
      </c>
      <c r="N10" s="6"/>
      <c r="O10" s="6">
        <v>27127882431</v>
      </c>
      <c r="P10" s="6"/>
      <c r="Q10" s="6">
        <f t="shared" si="1"/>
        <v>0</v>
      </c>
    </row>
    <row r="11" spans="1:17">
      <c r="A11" s="1" t="s">
        <v>56</v>
      </c>
      <c r="C11" s="6">
        <v>1119938</v>
      </c>
      <c r="D11" s="6"/>
      <c r="E11" s="6">
        <v>7886962204</v>
      </c>
      <c r="F11" s="6"/>
      <c r="G11" s="6">
        <v>6499832343</v>
      </c>
      <c r="H11" s="6"/>
      <c r="I11" s="6">
        <f t="shared" si="0"/>
        <v>1387129861</v>
      </c>
      <c r="J11" s="6"/>
      <c r="K11" s="6">
        <v>3479938</v>
      </c>
      <c r="L11" s="6"/>
      <c r="M11" s="6">
        <v>27893185319</v>
      </c>
      <c r="N11" s="6"/>
      <c r="O11" s="6">
        <v>20196665856</v>
      </c>
      <c r="P11" s="6"/>
      <c r="Q11" s="6">
        <f t="shared" si="1"/>
        <v>7696519463</v>
      </c>
    </row>
    <row r="12" spans="1:17">
      <c r="A12" s="1" t="s">
        <v>38</v>
      </c>
      <c r="C12" s="6">
        <v>200000</v>
      </c>
      <c r="D12" s="6"/>
      <c r="E12" s="6">
        <v>1180931408</v>
      </c>
      <c r="F12" s="6"/>
      <c r="G12" s="6">
        <v>1103395502</v>
      </c>
      <c r="H12" s="6"/>
      <c r="I12" s="6">
        <f t="shared" si="0"/>
        <v>77535906</v>
      </c>
      <c r="J12" s="6"/>
      <c r="K12" s="6">
        <v>200002</v>
      </c>
      <c r="L12" s="6"/>
      <c r="M12" s="6">
        <v>1180931410</v>
      </c>
      <c r="N12" s="6"/>
      <c r="O12" s="6">
        <v>1103406538</v>
      </c>
      <c r="P12" s="6"/>
      <c r="Q12" s="6">
        <f t="shared" si="1"/>
        <v>77524872</v>
      </c>
    </row>
    <row r="13" spans="1:17">
      <c r="A13" s="1" t="s">
        <v>65</v>
      </c>
      <c r="C13" s="6">
        <v>6000000</v>
      </c>
      <c r="D13" s="6"/>
      <c r="E13" s="6">
        <v>61471154437</v>
      </c>
      <c r="F13" s="6"/>
      <c r="G13" s="6">
        <v>50159762997</v>
      </c>
      <c r="H13" s="6"/>
      <c r="I13" s="6">
        <f t="shared" si="0"/>
        <v>11311391440</v>
      </c>
      <c r="J13" s="6"/>
      <c r="K13" s="6">
        <v>6033787</v>
      </c>
      <c r="L13" s="6"/>
      <c r="M13" s="6">
        <v>61835226333</v>
      </c>
      <c r="N13" s="6"/>
      <c r="O13" s="6">
        <v>50442220985</v>
      </c>
      <c r="P13" s="6"/>
      <c r="Q13" s="6">
        <f t="shared" si="1"/>
        <v>11393005348</v>
      </c>
    </row>
    <row r="14" spans="1:17">
      <c r="A14" s="1" t="s">
        <v>83</v>
      </c>
      <c r="C14" s="6">
        <v>6000000</v>
      </c>
      <c r="D14" s="6"/>
      <c r="E14" s="6">
        <v>93997368000</v>
      </c>
      <c r="F14" s="6"/>
      <c r="G14" s="6">
        <v>129576028166</v>
      </c>
      <c r="H14" s="6"/>
      <c r="I14" s="6">
        <f t="shared" si="0"/>
        <v>-35578660166</v>
      </c>
      <c r="J14" s="6"/>
      <c r="K14" s="6">
        <v>6100000</v>
      </c>
      <c r="L14" s="6"/>
      <c r="M14" s="6">
        <v>95741737023</v>
      </c>
      <c r="N14" s="6"/>
      <c r="O14" s="6">
        <v>131736098792</v>
      </c>
      <c r="P14" s="6"/>
      <c r="Q14" s="6">
        <f t="shared" si="1"/>
        <v>-35994361769</v>
      </c>
    </row>
    <row r="15" spans="1:17">
      <c r="A15" s="1" t="s">
        <v>100</v>
      </c>
      <c r="C15" s="6">
        <v>229925</v>
      </c>
      <c r="D15" s="6"/>
      <c r="E15" s="6">
        <v>4519258139</v>
      </c>
      <c r="F15" s="6"/>
      <c r="G15" s="6">
        <v>5067107488</v>
      </c>
      <c r="H15" s="6"/>
      <c r="I15" s="6">
        <f t="shared" si="0"/>
        <v>-547849349</v>
      </c>
      <c r="J15" s="6"/>
      <c r="K15" s="6">
        <v>229925</v>
      </c>
      <c r="L15" s="6"/>
      <c r="M15" s="6">
        <v>4519258139</v>
      </c>
      <c r="N15" s="6"/>
      <c r="O15" s="6">
        <v>5067107488</v>
      </c>
      <c r="P15" s="6"/>
      <c r="Q15" s="6">
        <f t="shared" si="1"/>
        <v>-547849349</v>
      </c>
    </row>
    <row r="16" spans="1:17">
      <c r="A16" s="1" t="s">
        <v>19</v>
      </c>
      <c r="C16" s="6">
        <v>100000</v>
      </c>
      <c r="D16" s="6"/>
      <c r="E16" s="6">
        <v>2118320574</v>
      </c>
      <c r="F16" s="6"/>
      <c r="G16" s="6">
        <v>1698373636</v>
      </c>
      <c r="H16" s="6"/>
      <c r="I16" s="6">
        <f t="shared" si="0"/>
        <v>419946938</v>
      </c>
      <c r="J16" s="6"/>
      <c r="K16" s="6">
        <v>470001</v>
      </c>
      <c r="L16" s="6"/>
      <c r="M16" s="6">
        <v>10185409422</v>
      </c>
      <c r="N16" s="6"/>
      <c r="O16" s="6">
        <v>7982373074</v>
      </c>
      <c r="P16" s="6"/>
      <c r="Q16" s="6">
        <f t="shared" si="1"/>
        <v>2203036348</v>
      </c>
    </row>
    <row r="17" spans="1:17">
      <c r="A17" s="1" t="s">
        <v>95</v>
      </c>
      <c r="C17" s="6">
        <v>80705</v>
      </c>
      <c r="D17" s="6"/>
      <c r="E17" s="6">
        <v>3496592436</v>
      </c>
      <c r="F17" s="6"/>
      <c r="G17" s="6">
        <v>4015251458</v>
      </c>
      <c r="H17" s="6"/>
      <c r="I17" s="6">
        <f t="shared" si="0"/>
        <v>-518659022</v>
      </c>
      <c r="J17" s="6"/>
      <c r="K17" s="6">
        <v>80705</v>
      </c>
      <c r="L17" s="6"/>
      <c r="M17" s="6">
        <v>3496592436</v>
      </c>
      <c r="N17" s="6"/>
      <c r="O17" s="6">
        <v>4015251458</v>
      </c>
      <c r="P17" s="6"/>
      <c r="Q17" s="6">
        <f t="shared" si="1"/>
        <v>-518659022</v>
      </c>
    </row>
    <row r="18" spans="1:17">
      <c r="A18" s="1" t="s">
        <v>64</v>
      </c>
      <c r="C18" s="6">
        <v>125678</v>
      </c>
      <c r="D18" s="6"/>
      <c r="E18" s="6">
        <v>492441980</v>
      </c>
      <c r="F18" s="6"/>
      <c r="G18" s="6">
        <v>590670060</v>
      </c>
      <c r="H18" s="6"/>
      <c r="I18" s="6">
        <f t="shared" si="0"/>
        <v>-98228080</v>
      </c>
      <c r="J18" s="6"/>
      <c r="K18" s="6">
        <v>125679</v>
      </c>
      <c r="L18" s="6"/>
      <c r="M18" s="6">
        <v>492441981</v>
      </c>
      <c r="N18" s="6"/>
      <c r="O18" s="6">
        <v>590674760</v>
      </c>
      <c r="P18" s="6"/>
      <c r="Q18" s="6">
        <f t="shared" si="1"/>
        <v>-98232779</v>
      </c>
    </row>
    <row r="19" spans="1:17">
      <c r="A19" s="1" t="s">
        <v>54</v>
      </c>
      <c r="C19" s="6">
        <v>4072834</v>
      </c>
      <c r="D19" s="6"/>
      <c r="E19" s="6">
        <v>36455937134</v>
      </c>
      <c r="F19" s="6"/>
      <c r="G19" s="6">
        <v>36455937134</v>
      </c>
      <c r="H19" s="6"/>
      <c r="I19" s="6">
        <f t="shared" si="0"/>
        <v>0</v>
      </c>
      <c r="J19" s="6"/>
      <c r="K19" s="6">
        <v>4072834</v>
      </c>
      <c r="L19" s="6"/>
      <c r="M19" s="6">
        <v>36455937134</v>
      </c>
      <c r="N19" s="6"/>
      <c r="O19" s="6">
        <v>36455937134</v>
      </c>
      <c r="P19" s="6"/>
      <c r="Q19" s="6">
        <f t="shared" si="1"/>
        <v>0</v>
      </c>
    </row>
    <row r="20" spans="1:17">
      <c r="A20" s="1" t="s">
        <v>90</v>
      </c>
      <c r="C20" s="6">
        <v>400000</v>
      </c>
      <c r="D20" s="6"/>
      <c r="E20" s="6">
        <v>11960501470</v>
      </c>
      <c r="F20" s="6"/>
      <c r="G20" s="6">
        <v>9908690404</v>
      </c>
      <c r="H20" s="6"/>
      <c r="I20" s="6">
        <f t="shared" si="0"/>
        <v>2051811066</v>
      </c>
      <c r="J20" s="6"/>
      <c r="K20" s="6">
        <v>790000</v>
      </c>
      <c r="L20" s="6"/>
      <c r="M20" s="6">
        <v>22264170106</v>
      </c>
      <c r="N20" s="6"/>
      <c r="O20" s="6">
        <v>19569663548</v>
      </c>
      <c r="P20" s="6"/>
      <c r="Q20" s="6">
        <f t="shared" si="1"/>
        <v>2694506558</v>
      </c>
    </row>
    <row r="21" spans="1:17">
      <c r="A21" s="1" t="s">
        <v>80</v>
      </c>
      <c r="C21" s="6">
        <v>148462</v>
      </c>
      <c r="D21" s="6"/>
      <c r="E21" s="6">
        <v>3007659363</v>
      </c>
      <c r="F21" s="6"/>
      <c r="G21" s="6">
        <v>1827023700</v>
      </c>
      <c r="H21" s="6"/>
      <c r="I21" s="6">
        <f t="shared" si="0"/>
        <v>1180635663</v>
      </c>
      <c r="J21" s="6"/>
      <c r="K21" s="6">
        <v>148462</v>
      </c>
      <c r="L21" s="6"/>
      <c r="M21" s="6">
        <v>3007659363</v>
      </c>
      <c r="N21" s="6"/>
      <c r="O21" s="6">
        <v>1827023700</v>
      </c>
      <c r="P21" s="6"/>
      <c r="Q21" s="6">
        <f t="shared" si="1"/>
        <v>1180635663</v>
      </c>
    </row>
    <row r="22" spans="1:17">
      <c r="A22" s="1" t="s">
        <v>101</v>
      </c>
      <c r="C22" s="6">
        <v>1639774</v>
      </c>
      <c r="D22" s="6"/>
      <c r="E22" s="6">
        <v>7525165730</v>
      </c>
      <c r="F22" s="6"/>
      <c r="G22" s="6">
        <v>8345688651</v>
      </c>
      <c r="H22" s="6"/>
      <c r="I22" s="6">
        <f t="shared" si="0"/>
        <v>-820522921</v>
      </c>
      <c r="J22" s="6"/>
      <c r="K22" s="6">
        <v>1639774</v>
      </c>
      <c r="L22" s="6"/>
      <c r="M22" s="6">
        <v>7525165730</v>
      </c>
      <c r="N22" s="6"/>
      <c r="O22" s="6">
        <v>8345688651</v>
      </c>
      <c r="P22" s="6"/>
      <c r="Q22" s="6">
        <f t="shared" si="1"/>
        <v>-820522921</v>
      </c>
    </row>
    <row r="23" spans="1:17">
      <c r="A23" s="1" t="s">
        <v>99</v>
      </c>
      <c r="C23" s="6">
        <v>1506553</v>
      </c>
      <c r="D23" s="6"/>
      <c r="E23" s="6">
        <v>21066598751</v>
      </c>
      <c r="F23" s="6"/>
      <c r="G23" s="6">
        <v>42900369110</v>
      </c>
      <c r="H23" s="6"/>
      <c r="I23" s="6">
        <f t="shared" si="0"/>
        <v>-21833770359</v>
      </c>
      <c r="J23" s="6"/>
      <c r="K23" s="6">
        <v>1506553</v>
      </c>
      <c r="L23" s="6"/>
      <c r="M23" s="6">
        <v>21066598751</v>
      </c>
      <c r="N23" s="6"/>
      <c r="O23" s="6">
        <v>42900369110</v>
      </c>
      <c r="P23" s="6"/>
      <c r="Q23" s="6">
        <f t="shared" si="1"/>
        <v>-21833770359</v>
      </c>
    </row>
    <row r="24" spans="1:17">
      <c r="A24" s="1" t="s">
        <v>76</v>
      </c>
      <c r="C24" s="6">
        <v>156647</v>
      </c>
      <c r="D24" s="6"/>
      <c r="E24" s="6">
        <v>1511694024</v>
      </c>
      <c r="F24" s="6"/>
      <c r="G24" s="6">
        <v>1667707116</v>
      </c>
      <c r="H24" s="6"/>
      <c r="I24" s="6">
        <f t="shared" si="0"/>
        <v>-156013092</v>
      </c>
      <c r="J24" s="6"/>
      <c r="K24" s="6">
        <v>156647</v>
      </c>
      <c r="L24" s="6"/>
      <c r="M24" s="6">
        <v>1511694024</v>
      </c>
      <c r="N24" s="6"/>
      <c r="O24" s="6">
        <v>1667707116</v>
      </c>
      <c r="P24" s="6"/>
      <c r="Q24" s="6">
        <f t="shared" si="1"/>
        <v>-156013092</v>
      </c>
    </row>
    <row r="25" spans="1:17">
      <c r="A25" s="1" t="s">
        <v>49</v>
      </c>
      <c r="C25" s="6">
        <v>48066666</v>
      </c>
      <c r="D25" s="6"/>
      <c r="E25" s="6">
        <v>158379657882</v>
      </c>
      <c r="F25" s="6"/>
      <c r="G25" s="6">
        <v>142195266033</v>
      </c>
      <c r="H25" s="6"/>
      <c r="I25" s="6">
        <f t="shared" si="0"/>
        <v>16184391849</v>
      </c>
      <c r="J25" s="6"/>
      <c r="K25" s="6">
        <v>48066666</v>
      </c>
      <c r="L25" s="6"/>
      <c r="M25" s="6">
        <v>158379657882</v>
      </c>
      <c r="N25" s="6"/>
      <c r="O25" s="6">
        <v>142195266033</v>
      </c>
      <c r="P25" s="6"/>
      <c r="Q25" s="6">
        <f t="shared" si="1"/>
        <v>16184391849</v>
      </c>
    </row>
    <row r="26" spans="1:17">
      <c r="A26" s="1" t="s">
        <v>61</v>
      </c>
      <c r="C26" s="6">
        <v>1000000</v>
      </c>
      <c r="D26" s="6"/>
      <c r="E26" s="6">
        <v>4558971352</v>
      </c>
      <c r="F26" s="6"/>
      <c r="G26" s="6">
        <v>4089405621</v>
      </c>
      <c r="H26" s="6"/>
      <c r="I26" s="6">
        <f t="shared" si="0"/>
        <v>469565731</v>
      </c>
      <c r="J26" s="6"/>
      <c r="K26" s="6">
        <v>1000000</v>
      </c>
      <c r="L26" s="6"/>
      <c r="M26" s="6">
        <v>4558971352</v>
      </c>
      <c r="N26" s="6"/>
      <c r="O26" s="6">
        <v>4089405621</v>
      </c>
      <c r="P26" s="6"/>
      <c r="Q26" s="6">
        <f t="shared" si="1"/>
        <v>469565731</v>
      </c>
    </row>
    <row r="27" spans="1:17">
      <c r="A27" s="1" t="s">
        <v>87</v>
      </c>
      <c r="C27" s="6">
        <v>5004393</v>
      </c>
      <c r="D27" s="6"/>
      <c r="E27" s="6">
        <v>68685370411</v>
      </c>
      <c r="F27" s="6"/>
      <c r="G27" s="6">
        <v>75184951632</v>
      </c>
      <c r="H27" s="6"/>
      <c r="I27" s="6">
        <f t="shared" si="0"/>
        <v>-6499581221</v>
      </c>
      <c r="J27" s="6"/>
      <c r="K27" s="6">
        <v>5465333</v>
      </c>
      <c r="L27" s="6"/>
      <c r="M27" s="6">
        <v>75327200573</v>
      </c>
      <c r="N27" s="6"/>
      <c r="O27" s="6">
        <v>82154134186</v>
      </c>
      <c r="P27" s="6"/>
      <c r="Q27" s="6">
        <f t="shared" si="1"/>
        <v>-6826933613</v>
      </c>
    </row>
    <row r="28" spans="1:17">
      <c r="A28" s="1" t="s">
        <v>66</v>
      </c>
      <c r="C28" s="6">
        <v>1046726</v>
      </c>
      <c r="D28" s="6"/>
      <c r="E28" s="6">
        <v>14181497356</v>
      </c>
      <c r="F28" s="6"/>
      <c r="G28" s="6">
        <v>14941550974</v>
      </c>
      <c r="H28" s="6"/>
      <c r="I28" s="6">
        <f t="shared" si="0"/>
        <v>-760053618</v>
      </c>
      <c r="J28" s="6"/>
      <c r="K28" s="6">
        <v>1046726</v>
      </c>
      <c r="L28" s="6"/>
      <c r="M28" s="6">
        <v>14181497356</v>
      </c>
      <c r="N28" s="6"/>
      <c r="O28" s="6">
        <v>14941550974</v>
      </c>
      <c r="P28" s="6"/>
      <c r="Q28" s="6">
        <f t="shared" si="1"/>
        <v>-760053618</v>
      </c>
    </row>
    <row r="29" spans="1:17">
      <c r="A29" s="1" t="s">
        <v>46</v>
      </c>
      <c r="C29" s="6">
        <v>478060</v>
      </c>
      <c r="D29" s="6"/>
      <c r="E29" s="6">
        <v>4124045542</v>
      </c>
      <c r="F29" s="6"/>
      <c r="G29" s="6">
        <v>4219914006</v>
      </c>
      <c r="H29" s="6"/>
      <c r="I29" s="6">
        <f t="shared" si="0"/>
        <v>-95868464</v>
      </c>
      <c r="J29" s="6"/>
      <c r="K29" s="6">
        <v>578060</v>
      </c>
      <c r="L29" s="6"/>
      <c r="M29" s="6">
        <v>5073363311</v>
      </c>
      <c r="N29" s="6"/>
      <c r="O29" s="6">
        <v>5102630409</v>
      </c>
      <c r="P29" s="6"/>
      <c r="Q29" s="6">
        <f t="shared" si="1"/>
        <v>-29267098</v>
      </c>
    </row>
    <row r="30" spans="1:17">
      <c r="A30" s="1" t="s">
        <v>37</v>
      </c>
      <c r="C30" s="6">
        <v>1226369</v>
      </c>
      <c r="D30" s="6"/>
      <c r="E30" s="6">
        <v>5851982863</v>
      </c>
      <c r="F30" s="6"/>
      <c r="G30" s="6">
        <v>6151437819</v>
      </c>
      <c r="H30" s="6"/>
      <c r="I30" s="6">
        <f t="shared" si="0"/>
        <v>-299454956</v>
      </c>
      <c r="J30" s="6"/>
      <c r="K30" s="6">
        <v>1226369</v>
      </c>
      <c r="L30" s="6"/>
      <c r="M30" s="6">
        <v>5851982863</v>
      </c>
      <c r="N30" s="6"/>
      <c r="O30" s="6">
        <v>6151437819</v>
      </c>
      <c r="P30" s="6"/>
      <c r="Q30" s="6">
        <f t="shared" si="1"/>
        <v>-299454956</v>
      </c>
    </row>
    <row r="31" spans="1:17">
      <c r="A31" s="1" t="s">
        <v>45</v>
      </c>
      <c r="C31" s="6">
        <v>2400000</v>
      </c>
      <c r="D31" s="6"/>
      <c r="E31" s="6">
        <v>13741747291</v>
      </c>
      <c r="F31" s="6"/>
      <c r="G31" s="6">
        <v>15294025984</v>
      </c>
      <c r="H31" s="6"/>
      <c r="I31" s="6">
        <f t="shared" si="0"/>
        <v>-1552278693</v>
      </c>
      <c r="J31" s="6"/>
      <c r="K31" s="6">
        <v>2400000</v>
      </c>
      <c r="L31" s="6"/>
      <c r="M31" s="6">
        <v>13741747291</v>
      </c>
      <c r="N31" s="6"/>
      <c r="O31" s="6">
        <v>15294025984</v>
      </c>
      <c r="P31" s="6"/>
      <c r="Q31" s="6">
        <f t="shared" si="1"/>
        <v>-1552278693</v>
      </c>
    </row>
    <row r="32" spans="1:17">
      <c r="A32" s="1" t="s">
        <v>93</v>
      </c>
      <c r="C32" s="6">
        <v>9700000</v>
      </c>
      <c r="D32" s="6"/>
      <c r="E32" s="6">
        <v>139332123510</v>
      </c>
      <c r="F32" s="6"/>
      <c r="G32" s="6">
        <v>154950385560</v>
      </c>
      <c r="H32" s="6"/>
      <c r="I32" s="6">
        <f t="shared" si="0"/>
        <v>-15618262050</v>
      </c>
      <c r="J32" s="6"/>
      <c r="K32" s="6">
        <v>9700000</v>
      </c>
      <c r="L32" s="6"/>
      <c r="M32" s="6">
        <v>139332123510</v>
      </c>
      <c r="N32" s="6"/>
      <c r="O32" s="6">
        <v>154950385560</v>
      </c>
      <c r="P32" s="6"/>
      <c r="Q32" s="6">
        <f t="shared" si="1"/>
        <v>-15618262050</v>
      </c>
    </row>
    <row r="33" spans="1:17">
      <c r="A33" s="1" t="s">
        <v>16</v>
      </c>
      <c r="C33" s="6">
        <v>66491844</v>
      </c>
      <c r="D33" s="6"/>
      <c r="E33" s="6">
        <v>107337042759</v>
      </c>
      <c r="F33" s="6"/>
      <c r="G33" s="6">
        <v>141358886860</v>
      </c>
      <c r="H33" s="6"/>
      <c r="I33" s="6">
        <f t="shared" si="0"/>
        <v>-34021844101</v>
      </c>
      <c r="J33" s="6"/>
      <c r="K33" s="6">
        <v>66491844</v>
      </c>
      <c r="L33" s="6"/>
      <c r="M33" s="6">
        <v>107337042759</v>
      </c>
      <c r="N33" s="6"/>
      <c r="O33" s="6">
        <v>141358886860</v>
      </c>
      <c r="P33" s="6"/>
      <c r="Q33" s="6">
        <f t="shared" si="1"/>
        <v>-34021844101</v>
      </c>
    </row>
    <row r="34" spans="1:17">
      <c r="A34" s="1" t="s">
        <v>15</v>
      </c>
      <c r="C34" s="6">
        <v>65332935</v>
      </c>
      <c r="D34" s="6"/>
      <c r="E34" s="6">
        <v>102935116947</v>
      </c>
      <c r="F34" s="6"/>
      <c r="G34" s="6">
        <v>140730194265</v>
      </c>
      <c r="H34" s="6"/>
      <c r="I34" s="6">
        <f t="shared" si="0"/>
        <v>-37795077318</v>
      </c>
      <c r="J34" s="6"/>
      <c r="K34" s="6">
        <v>65332935</v>
      </c>
      <c r="L34" s="6"/>
      <c r="M34" s="6">
        <v>102935116947</v>
      </c>
      <c r="N34" s="6"/>
      <c r="O34" s="6">
        <v>140730194265</v>
      </c>
      <c r="P34" s="6"/>
      <c r="Q34" s="6">
        <f t="shared" si="1"/>
        <v>-37795077318</v>
      </c>
    </row>
    <row r="35" spans="1:17">
      <c r="A35" s="1" t="s">
        <v>32</v>
      </c>
      <c r="C35" s="6">
        <v>5000</v>
      </c>
      <c r="D35" s="6"/>
      <c r="E35" s="6">
        <v>339433193</v>
      </c>
      <c r="F35" s="6"/>
      <c r="G35" s="6">
        <v>373074064</v>
      </c>
      <c r="H35" s="6"/>
      <c r="I35" s="6">
        <f t="shared" si="0"/>
        <v>-33640871</v>
      </c>
      <c r="J35" s="6"/>
      <c r="K35" s="6">
        <v>5000</v>
      </c>
      <c r="L35" s="6"/>
      <c r="M35" s="6">
        <v>339433193</v>
      </c>
      <c r="N35" s="6"/>
      <c r="O35" s="6">
        <v>373074064</v>
      </c>
      <c r="P35" s="6"/>
      <c r="Q35" s="6">
        <f t="shared" si="1"/>
        <v>-33640871</v>
      </c>
    </row>
    <row r="36" spans="1:17">
      <c r="A36" s="1" t="s">
        <v>34</v>
      </c>
      <c r="C36" s="6">
        <v>51273</v>
      </c>
      <c r="D36" s="6"/>
      <c r="E36" s="6">
        <v>7212465764</v>
      </c>
      <c r="F36" s="6"/>
      <c r="G36" s="6">
        <v>8334784844</v>
      </c>
      <c r="H36" s="6"/>
      <c r="I36" s="6">
        <f t="shared" si="0"/>
        <v>-1122319080</v>
      </c>
      <c r="J36" s="6"/>
      <c r="K36" s="6">
        <v>202716</v>
      </c>
      <c r="L36" s="6"/>
      <c r="M36" s="6">
        <v>27807865081</v>
      </c>
      <c r="N36" s="6"/>
      <c r="O36" s="6">
        <v>32952904043</v>
      </c>
      <c r="P36" s="6"/>
      <c r="Q36" s="6">
        <f t="shared" si="1"/>
        <v>-5145038962</v>
      </c>
    </row>
    <row r="37" spans="1:17">
      <c r="A37" s="1" t="s">
        <v>28</v>
      </c>
      <c r="C37" s="6">
        <v>1074831</v>
      </c>
      <c r="D37" s="6"/>
      <c r="E37" s="6">
        <v>121453320915</v>
      </c>
      <c r="F37" s="6"/>
      <c r="G37" s="6">
        <v>199476954976</v>
      </c>
      <c r="H37" s="6"/>
      <c r="I37" s="6">
        <f t="shared" si="0"/>
        <v>-78023634061</v>
      </c>
      <c r="J37" s="6"/>
      <c r="K37" s="6">
        <v>1814738</v>
      </c>
      <c r="L37" s="6"/>
      <c r="M37" s="6">
        <v>233458415685</v>
      </c>
      <c r="N37" s="6"/>
      <c r="O37" s="6">
        <v>336795654875</v>
      </c>
      <c r="P37" s="6"/>
      <c r="Q37" s="6">
        <f t="shared" si="1"/>
        <v>-103337239190</v>
      </c>
    </row>
    <row r="38" spans="1:17">
      <c r="A38" s="1" t="s">
        <v>77</v>
      </c>
      <c r="C38" s="6">
        <v>3169121</v>
      </c>
      <c r="D38" s="6"/>
      <c r="E38" s="6">
        <v>26104954752</v>
      </c>
      <c r="F38" s="6"/>
      <c r="G38" s="6">
        <v>25076106857</v>
      </c>
      <c r="H38" s="6"/>
      <c r="I38" s="6">
        <f t="shared" si="0"/>
        <v>1028847895</v>
      </c>
      <c r="J38" s="6"/>
      <c r="K38" s="6">
        <v>3169121</v>
      </c>
      <c r="L38" s="6"/>
      <c r="M38" s="6">
        <v>26104954752</v>
      </c>
      <c r="N38" s="6"/>
      <c r="O38" s="6">
        <v>25076106857</v>
      </c>
      <c r="P38" s="6"/>
      <c r="Q38" s="6">
        <f t="shared" si="1"/>
        <v>1028847895</v>
      </c>
    </row>
    <row r="39" spans="1:17">
      <c r="A39" s="1" t="s">
        <v>30</v>
      </c>
      <c r="C39" s="6">
        <v>840353</v>
      </c>
      <c r="D39" s="6"/>
      <c r="E39" s="6">
        <v>100364766646</v>
      </c>
      <c r="F39" s="6"/>
      <c r="G39" s="6">
        <v>105622020082</v>
      </c>
      <c r="H39" s="6"/>
      <c r="I39" s="6">
        <f t="shared" si="0"/>
        <v>-5257253436</v>
      </c>
      <c r="J39" s="6"/>
      <c r="K39" s="6">
        <v>1634082</v>
      </c>
      <c r="L39" s="6"/>
      <c r="M39" s="6">
        <v>193345904928</v>
      </c>
      <c r="N39" s="6"/>
      <c r="O39" s="6">
        <v>205383977376</v>
      </c>
      <c r="P39" s="6"/>
      <c r="Q39" s="6">
        <f t="shared" si="1"/>
        <v>-12038072448</v>
      </c>
    </row>
    <row r="40" spans="1:17">
      <c r="A40" s="1" t="s">
        <v>31</v>
      </c>
      <c r="C40" s="6">
        <v>738287</v>
      </c>
      <c r="D40" s="6"/>
      <c r="E40" s="6">
        <v>31746118283</v>
      </c>
      <c r="F40" s="6"/>
      <c r="G40" s="6">
        <v>37457959595</v>
      </c>
      <c r="H40" s="6"/>
      <c r="I40" s="6">
        <f t="shared" si="0"/>
        <v>-5711841312</v>
      </c>
      <c r="J40" s="6"/>
      <c r="K40" s="6">
        <v>838287</v>
      </c>
      <c r="L40" s="6"/>
      <c r="M40" s="6">
        <v>36480840348</v>
      </c>
      <c r="N40" s="6"/>
      <c r="O40" s="6">
        <v>42531590725</v>
      </c>
      <c r="P40" s="6"/>
      <c r="Q40" s="6">
        <f t="shared" si="1"/>
        <v>-6050750377</v>
      </c>
    </row>
    <row r="41" spans="1:17">
      <c r="A41" s="1" t="s">
        <v>26</v>
      </c>
      <c r="C41" s="6">
        <v>860191</v>
      </c>
      <c r="D41" s="6"/>
      <c r="E41" s="6">
        <v>8478706617</v>
      </c>
      <c r="F41" s="6"/>
      <c r="G41" s="6">
        <v>11124497937</v>
      </c>
      <c r="H41" s="6"/>
      <c r="I41" s="6">
        <f t="shared" si="0"/>
        <v>-2645791320</v>
      </c>
      <c r="J41" s="6"/>
      <c r="K41" s="6">
        <v>860191</v>
      </c>
      <c r="L41" s="6"/>
      <c r="M41" s="6">
        <v>8478706617</v>
      </c>
      <c r="N41" s="6"/>
      <c r="O41" s="6">
        <v>11124497937</v>
      </c>
      <c r="P41" s="6"/>
      <c r="Q41" s="6">
        <f t="shared" si="1"/>
        <v>-2645791320</v>
      </c>
    </row>
    <row r="42" spans="1:17">
      <c r="A42" s="1" t="s">
        <v>22</v>
      </c>
      <c r="C42" s="6">
        <v>100000</v>
      </c>
      <c r="D42" s="6"/>
      <c r="E42" s="6">
        <v>8290328806</v>
      </c>
      <c r="F42" s="6"/>
      <c r="G42" s="6">
        <v>10069726491</v>
      </c>
      <c r="H42" s="6"/>
      <c r="I42" s="6">
        <f t="shared" si="0"/>
        <v>-1779397685</v>
      </c>
      <c r="J42" s="6"/>
      <c r="K42" s="6">
        <v>100000</v>
      </c>
      <c r="L42" s="6"/>
      <c r="M42" s="6">
        <v>8290328806</v>
      </c>
      <c r="N42" s="6"/>
      <c r="O42" s="6">
        <v>10069726491</v>
      </c>
      <c r="P42" s="6"/>
      <c r="Q42" s="6">
        <f t="shared" si="1"/>
        <v>-1779397685</v>
      </c>
    </row>
    <row r="43" spans="1:17">
      <c r="A43" s="1" t="s">
        <v>258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4300000</v>
      </c>
      <c r="L43" s="6"/>
      <c r="M43" s="6">
        <v>88206724691</v>
      </c>
      <c r="N43" s="6"/>
      <c r="O43" s="6">
        <v>71895660300</v>
      </c>
      <c r="P43" s="6"/>
      <c r="Q43" s="6">
        <f t="shared" si="1"/>
        <v>16311064391</v>
      </c>
    </row>
    <row r="44" spans="1:17">
      <c r="A44" s="1" t="s">
        <v>82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</v>
      </c>
      <c r="L44" s="6"/>
      <c r="M44" s="6">
        <v>1</v>
      </c>
      <c r="N44" s="6"/>
      <c r="O44" s="6">
        <v>6093</v>
      </c>
      <c r="P44" s="6"/>
      <c r="Q44" s="6">
        <f t="shared" si="1"/>
        <v>-6092</v>
      </c>
    </row>
    <row r="45" spans="1:17">
      <c r="A45" s="1" t="s">
        <v>259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1604130</v>
      </c>
      <c r="L45" s="6"/>
      <c r="M45" s="6">
        <v>35026426034</v>
      </c>
      <c r="N45" s="6"/>
      <c r="O45" s="6">
        <v>35096825237</v>
      </c>
      <c r="P45" s="6"/>
      <c r="Q45" s="6">
        <f t="shared" si="1"/>
        <v>-70399203</v>
      </c>
    </row>
    <row r="46" spans="1:17">
      <c r="A46" s="1" t="s">
        <v>248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178047</v>
      </c>
      <c r="L46" s="6"/>
      <c r="M46" s="6">
        <v>3051266619</v>
      </c>
      <c r="N46" s="6"/>
      <c r="O46" s="6">
        <v>2693751581</v>
      </c>
      <c r="P46" s="6"/>
      <c r="Q46" s="6">
        <f t="shared" si="1"/>
        <v>357515038</v>
      </c>
    </row>
    <row r="47" spans="1:17">
      <c r="A47" s="1" t="s">
        <v>260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5699162</v>
      </c>
      <c r="L47" s="6"/>
      <c r="M47" s="6">
        <v>194004079404</v>
      </c>
      <c r="N47" s="6"/>
      <c r="O47" s="6">
        <v>189565222930</v>
      </c>
      <c r="P47" s="6"/>
      <c r="Q47" s="6">
        <f t="shared" si="1"/>
        <v>4438856474</v>
      </c>
    </row>
    <row r="48" spans="1:17">
      <c r="A48" s="1" t="s">
        <v>60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9</v>
      </c>
      <c r="L48" s="6"/>
      <c r="M48" s="6">
        <v>9</v>
      </c>
      <c r="N48" s="6"/>
      <c r="O48" s="6">
        <v>9213</v>
      </c>
      <c r="P48" s="6"/>
      <c r="Q48" s="6">
        <f t="shared" si="1"/>
        <v>-9204</v>
      </c>
    </row>
    <row r="49" spans="1:17">
      <c r="A49" s="1" t="s">
        <v>233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108185</v>
      </c>
      <c r="L49" s="6"/>
      <c r="M49" s="6">
        <v>1595169198</v>
      </c>
      <c r="N49" s="6"/>
      <c r="O49" s="6">
        <v>1505578189</v>
      </c>
      <c r="P49" s="6"/>
      <c r="Q49" s="6">
        <f t="shared" si="1"/>
        <v>89591009</v>
      </c>
    </row>
    <row r="50" spans="1:17">
      <c r="A50" s="1" t="s">
        <v>36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896611</v>
      </c>
      <c r="L50" s="6"/>
      <c r="M50" s="6">
        <v>6777051624</v>
      </c>
      <c r="N50" s="6"/>
      <c r="O50" s="6">
        <v>6203282101</v>
      </c>
      <c r="P50" s="6"/>
      <c r="Q50" s="6">
        <f t="shared" si="1"/>
        <v>573769523</v>
      </c>
    </row>
    <row r="51" spans="1:17">
      <c r="A51" s="1" t="s">
        <v>261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12000000</v>
      </c>
      <c r="L51" s="6"/>
      <c r="M51" s="6">
        <v>39536120294</v>
      </c>
      <c r="N51" s="6"/>
      <c r="O51" s="6">
        <v>38040305400</v>
      </c>
      <c r="P51" s="6"/>
      <c r="Q51" s="6">
        <f t="shared" si="1"/>
        <v>1495814894</v>
      </c>
    </row>
    <row r="52" spans="1:17">
      <c r="A52" s="1" t="s">
        <v>86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1</v>
      </c>
      <c r="L52" s="6"/>
      <c r="M52" s="6">
        <v>1</v>
      </c>
      <c r="N52" s="6"/>
      <c r="O52" s="6">
        <v>2459</v>
      </c>
      <c r="P52" s="6"/>
      <c r="Q52" s="6">
        <f t="shared" si="1"/>
        <v>-2458</v>
      </c>
    </row>
    <row r="53" spans="1:17">
      <c r="A53" s="1" t="s">
        <v>92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300000</v>
      </c>
      <c r="L53" s="6"/>
      <c r="M53" s="6">
        <v>6009032312</v>
      </c>
      <c r="N53" s="6"/>
      <c r="O53" s="6">
        <v>5057726399</v>
      </c>
      <c r="P53" s="6"/>
      <c r="Q53" s="6">
        <f t="shared" si="1"/>
        <v>951305913</v>
      </c>
    </row>
    <row r="54" spans="1:17">
      <c r="A54" s="1" t="s">
        <v>24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3</v>
      </c>
      <c r="L54" s="6"/>
      <c r="M54" s="6">
        <v>3</v>
      </c>
      <c r="N54" s="6"/>
      <c r="O54" s="6">
        <v>6655</v>
      </c>
      <c r="P54" s="6"/>
      <c r="Q54" s="6">
        <f t="shared" si="1"/>
        <v>-6652</v>
      </c>
    </row>
    <row r="55" spans="1:17">
      <c r="A55" s="1" t="s">
        <v>23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400000</v>
      </c>
      <c r="L55" s="6"/>
      <c r="M55" s="6">
        <v>35738105311</v>
      </c>
      <c r="N55" s="6"/>
      <c r="O55" s="6">
        <v>33431889601</v>
      </c>
      <c r="P55" s="6"/>
      <c r="Q55" s="6">
        <f t="shared" si="1"/>
        <v>2306215710</v>
      </c>
    </row>
    <row r="56" spans="1:17">
      <c r="A56" s="1" t="s">
        <v>124</v>
      </c>
      <c r="C56" s="6">
        <v>51330</v>
      </c>
      <c r="D56" s="6"/>
      <c r="E56" s="6">
        <v>51330000000</v>
      </c>
      <c r="F56" s="6"/>
      <c r="G56" s="6">
        <v>49388472216</v>
      </c>
      <c r="H56" s="6"/>
      <c r="I56" s="6">
        <f t="shared" si="0"/>
        <v>1941527784</v>
      </c>
      <c r="J56" s="6"/>
      <c r="K56" s="6">
        <v>51330</v>
      </c>
      <c r="L56" s="6"/>
      <c r="M56" s="6">
        <v>51330000000</v>
      </c>
      <c r="N56" s="6"/>
      <c r="O56" s="6">
        <v>49388472216</v>
      </c>
      <c r="P56" s="6"/>
      <c r="Q56" s="21">
        <f t="shared" si="1"/>
        <v>1941527784</v>
      </c>
    </row>
    <row r="57" spans="1:17">
      <c r="A57" s="1" t="s">
        <v>142</v>
      </c>
      <c r="C57" s="6">
        <v>800000</v>
      </c>
      <c r="D57" s="6"/>
      <c r="E57" s="6">
        <v>800000000000</v>
      </c>
      <c r="F57" s="6"/>
      <c r="G57" s="6">
        <v>788856993750</v>
      </c>
      <c r="H57" s="6"/>
      <c r="I57" s="6">
        <f t="shared" si="0"/>
        <v>11143006250</v>
      </c>
      <c r="J57" s="6"/>
      <c r="K57" s="6">
        <v>800000</v>
      </c>
      <c r="L57" s="6"/>
      <c r="M57" s="6">
        <v>800000000000</v>
      </c>
      <c r="N57" s="6"/>
      <c r="O57" s="6">
        <v>788856993750</v>
      </c>
      <c r="P57" s="6"/>
      <c r="Q57" s="21">
        <f>M57-O57</f>
        <v>11143006250</v>
      </c>
    </row>
    <row r="58" spans="1:17">
      <c r="A58" s="1" t="s">
        <v>213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105000</v>
      </c>
      <c r="L58" s="6"/>
      <c r="M58" s="6">
        <v>105000000000</v>
      </c>
      <c r="N58" s="6"/>
      <c r="O58" s="6">
        <v>104456063906</v>
      </c>
      <c r="P58" s="6"/>
      <c r="Q58" s="21">
        <f t="shared" si="1"/>
        <v>543936094</v>
      </c>
    </row>
    <row r="59" spans="1:17">
      <c r="A59" s="1" t="s">
        <v>262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5999</v>
      </c>
      <c r="L59" s="6"/>
      <c r="M59" s="6">
        <v>5999000000</v>
      </c>
      <c r="N59" s="6"/>
      <c r="O59" s="6">
        <v>5831110729</v>
      </c>
      <c r="P59" s="6"/>
      <c r="Q59" s="21">
        <f t="shared" si="1"/>
        <v>167889271</v>
      </c>
    </row>
    <row r="60" spans="1:17">
      <c r="A60" s="1" t="s">
        <v>263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3126</v>
      </c>
      <c r="L60" s="6"/>
      <c r="M60" s="6">
        <v>3126000000</v>
      </c>
      <c r="N60" s="6"/>
      <c r="O60" s="6">
        <v>3090522321</v>
      </c>
      <c r="P60" s="6"/>
      <c r="Q60" s="21">
        <f t="shared" si="1"/>
        <v>35477679</v>
      </c>
    </row>
    <row r="61" spans="1:17">
      <c r="A61" s="1" t="s">
        <v>120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100835</v>
      </c>
      <c r="L61" s="6"/>
      <c r="M61" s="6">
        <v>76985666520</v>
      </c>
      <c r="N61" s="6"/>
      <c r="O61" s="6">
        <v>74407782894</v>
      </c>
      <c r="P61" s="6"/>
      <c r="Q61" s="21">
        <v>2591839806</v>
      </c>
    </row>
    <row r="62" spans="1:17">
      <c r="A62" s="1" t="s">
        <v>264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300000</v>
      </c>
      <c r="L62" s="6"/>
      <c r="M62" s="6">
        <v>300000000000</v>
      </c>
      <c r="N62" s="6"/>
      <c r="O62" s="6">
        <v>290593320412</v>
      </c>
      <c r="P62" s="6"/>
      <c r="Q62" s="21">
        <f t="shared" si="1"/>
        <v>9406679588</v>
      </c>
    </row>
    <row r="63" spans="1:17">
      <c r="A63" s="1" t="s">
        <v>212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500000</v>
      </c>
      <c r="L63" s="6"/>
      <c r="M63" s="6">
        <v>500000000000</v>
      </c>
      <c r="N63" s="6"/>
      <c r="O63" s="6">
        <v>497454819968</v>
      </c>
      <c r="P63" s="6"/>
      <c r="Q63" s="21">
        <f>M63-O63</f>
        <v>2545180032</v>
      </c>
    </row>
    <row r="64" spans="1:17" ht="24.75" thickBot="1">
      <c r="E64" s="7">
        <f>SUM(E8:E63)</f>
        <v>2101475648126</v>
      </c>
      <c r="F64" s="4"/>
      <c r="G64" s="7">
        <f>SUM(G8:G63)</f>
        <v>2305229467422</v>
      </c>
      <c r="H64" s="4"/>
      <c r="I64" s="7">
        <f>SUM(I8:I63)</f>
        <v>-203753819296</v>
      </c>
      <c r="J64" s="4"/>
      <c r="K64" s="4"/>
      <c r="L64" s="4"/>
      <c r="M64" s="7">
        <f>SUM(M8:M63)</f>
        <v>3787241598902</v>
      </c>
      <c r="N64" s="4"/>
      <c r="O64" s="7">
        <f>SUM(O8:O63)</f>
        <v>3977131491655</v>
      </c>
      <c r="P64" s="4"/>
      <c r="Q64" s="7">
        <f>SUM(Q8:Q63)</f>
        <v>-189875936573</v>
      </c>
    </row>
    <row r="65" spans="7:17" ht="24.75" thickTop="1"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7:17"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7:17"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7:17"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7:17"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7:17"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7:17"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cp:lastPrinted>2022-07-24T06:21:42Z</cp:lastPrinted>
  <dcterms:created xsi:type="dcterms:W3CDTF">2022-07-24T06:22:04Z</dcterms:created>
  <dcterms:modified xsi:type="dcterms:W3CDTF">2022-08-01T09:07:49Z</dcterms:modified>
</cp:coreProperties>
</file>