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- تارنما\"/>
    </mc:Choice>
  </mc:AlternateContent>
  <xr:revisionPtr revIDLastSave="0" documentId="13_ncr:1_{B4D1B031-92AE-4A47-AACF-372C329361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95" i="1" l="1"/>
  <c r="C11" i="15"/>
  <c r="G11" i="15"/>
  <c r="E8" i="15"/>
  <c r="E9" i="15"/>
  <c r="E10" i="15"/>
  <c r="E7" i="15"/>
  <c r="E11" i="15" s="1"/>
  <c r="C10" i="15"/>
  <c r="C9" i="15"/>
  <c r="C8" i="15"/>
  <c r="C7" i="15"/>
  <c r="K10" i="13"/>
  <c r="K9" i="13"/>
  <c r="K8" i="13"/>
  <c r="G10" i="13"/>
  <c r="G9" i="13"/>
  <c r="G8" i="13"/>
  <c r="I10" i="13"/>
  <c r="E10" i="13"/>
  <c r="I8" i="12"/>
  <c r="Q8" i="12"/>
  <c r="O39" i="12"/>
  <c r="M39" i="12"/>
  <c r="K39" i="12"/>
  <c r="G39" i="12"/>
  <c r="E39" i="12"/>
  <c r="C39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9" i="12" s="1"/>
  <c r="Q3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9" i="12" s="1"/>
  <c r="I38" i="12"/>
  <c r="C106" i="11"/>
  <c r="E106" i="11"/>
  <c r="G106" i="11"/>
  <c r="I106" i="11"/>
  <c r="K10" i="11" s="1"/>
  <c r="M106" i="11"/>
  <c r="O106" i="11"/>
  <c r="Q106" i="11"/>
  <c r="I101" i="11"/>
  <c r="S102" i="11"/>
  <c r="S106" i="11" s="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3" i="11"/>
  <c r="S104" i="11"/>
  <c r="S10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2" i="11"/>
  <c r="I103" i="11"/>
  <c r="I104" i="11"/>
  <c r="I105" i="11"/>
  <c r="I8" i="11"/>
  <c r="O72" i="10"/>
  <c r="M72" i="10"/>
  <c r="I72" i="10"/>
  <c r="G72" i="10"/>
  <c r="E72" i="10"/>
  <c r="Q72" i="10"/>
  <c r="F122" i="9"/>
  <c r="F118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8" i="9"/>
  <c r="O115" i="9"/>
  <c r="M115" i="9"/>
  <c r="G115" i="9"/>
  <c r="E115" i="9"/>
  <c r="S9" i="8"/>
  <c r="S10" i="8"/>
  <c r="S11" i="8"/>
  <c r="S12" i="8"/>
  <c r="S69" i="8" s="1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8" i="8"/>
  <c r="M8" i="8"/>
  <c r="M9" i="8"/>
  <c r="M10" i="8"/>
  <c r="M69" i="8" s="1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Q69" i="8"/>
  <c r="O69" i="8"/>
  <c r="K69" i="8"/>
  <c r="I69" i="8"/>
  <c r="S23" i="7"/>
  <c r="Q23" i="7"/>
  <c r="O23" i="7"/>
  <c r="M23" i="7"/>
  <c r="K23" i="7"/>
  <c r="I23" i="7"/>
  <c r="O10" i="6"/>
  <c r="Q10" i="6"/>
  <c r="K10" i="6"/>
  <c r="M10" i="6"/>
  <c r="AJ35" i="3"/>
  <c r="Q33" i="3"/>
  <c r="S33" i="3"/>
  <c r="AK33" i="3"/>
  <c r="W33" i="3"/>
  <c r="AA33" i="3"/>
  <c r="AG33" i="3"/>
  <c r="AI33" i="3"/>
  <c r="W95" i="1"/>
  <c r="E95" i="1"/>
  <c r="G95" i="1"/>
  <c r="K95" i="1"/>
  <c r="O95" i="1"/>
  <c r="U95" i="1"/>
  <c r="U9" i="11" l="1"/>
  <c r="U20" i="11"/>
  <c r="U36" i="11"/>
  <c r="U52" i="11"/>
  <c r="U68" i="11"/>
  <c r="U84" i="11"/>
  <c r="U96" i="11"/>
  <c r="U104" i="11"/>
  <c r="U24" i="11"/>
  <c r="U40" i="11"/>
  <c r="U56" i="11"/>
  <c r="U72" i="11"/>
  <c r="U88" i="11"/>
  <c r="U98" i="11"/>
  <c r="U8" i="11"/>
  <c r="U12" i="11"/>
  <c r="U28" i="11"/>
  <c r="U44" i="11"/>
  <c r="U60" i="11"/>
  <c r="U76" i="11"/>
  <c r="U92" i="11"/>
  <c r="U100" i="11"/>
  <c r="U16" i="11"/>
  <c r="U32" i="11"/>
  <c r="U48" i="11"/>
  <c r="U64" i="11"/>
  <c r="U80" i="11"/>
  <c r="U94" i="11"/>
  <c r="U102" i="11"/>
  <c r="K70" i="11"/>
  <c r="K90" i="11"/>
  <c r="K38" i="11"/>
  <c r="K98" i="11"/>
  <c r="K54" i="11"/>
  <c r="K82" i="11"/>
  <c r="K22" i="11"/>
  <c r="K104" i="11"/>
  <c r="K96" i="11"/>
  <c r="K88" i="11"/>
  <c r="K80" i="11"/>
  <c r="K66" i="11"/>
  <c r="K50" i="11"/>
  <c r="K34" i="11"/>
  <c r="K18" i="11"/>
  <c r="K102" i="11"/>
  <c r="K94" i="11"/>
  <c r="K86" i="11"/>
  <c r="K78" i="11"/>
  <c r="K62" i="11"/>
  <c r="K46" i="11"/>
  <c r="K30" i="11"/>
  <c r="K14" i="11"/>
  <c r="K11" i="11"/>
  <c r="K100" i="11"/>
  <c r="K92" i="11"/>
  <c r="K84" i="11"/>
  <c r="K74" i="11"/>
  <c r="K58" i="11"/>
  <c r="K42" i="11"/>
  <c r="K26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105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Q115" i="9"/>
  <c r="I115" i="9"/>
  <c r="S10" i="6"/>
  <c r="U106" i="11" l="1"/>
  <c r="K106" i="11"/>
</calcChain>
</file>

<file path=xl/sharedStrings.xml><?xml version="1.0" encoding="utf-8"?>
<sst xmlns="http://schemas.openxmlformats.org/spreadsheetml/2006/main" count="1055" uniqueCount="290">
  <si>
    <t>صندوق سرمایه‌گذاری مشترک پیشرو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</si>
  <si>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</si>
  <si>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</si>
  <si>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</si>
  <si>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</si>
  <si>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</si>
  <si>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</si>
  <si>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</si>
  <si>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</si>
  <si>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</si>
  <si>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</si>
  <si>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</si>
  <si>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</si>
  <si>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</si>
  <si>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</si>
  <si>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</si>
  <si>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</si>
  <si>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</si>
  <si>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</si>
  <si>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</si>
  <si>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</si>
  <si>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</si>
  <si>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</si>
  <si>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</si>
  <si>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</si>
  <si>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</si>
  <si>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</si>
  <si>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</si>
  <si>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</si>
  <si>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</si>
  <si>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</si>
  <si>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</si>
  <si>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</si>
  <si>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</si>
  <si>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</si>
  <si>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</si>
  <si>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</si>
  <si>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</si>
  <si>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</si>
  <si>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</si>
  <si>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</si>
  <si>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</si>
  <si>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</si>
  <si>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</si>
  <si>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</si>
  <si>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</si>
  <si>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</si>
  <si>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</si>
  <si>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</si>
  <si>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</si>
  <si>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پخش هجرت</t>
  </si>
  <si>
    <t>ح . توسعه‌معادن‌وفلزات‌</t>
  </si>
  <si>
    <t>ح . سرمایه‌گذاری‌ سپه‌</t>
  </si>
  <si>
    <t>ح . واسپاری ملت</t>
  </si>
  <si>
    <t>ح . کارخانجات‌داروپخش</t>
  </si>
  <si>
    <t>حفاری شمال</t>
  </si>
  <si>
    <t>حمل و نقل گهرترابر سیرجان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</si>
  <si>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</si>
  <si>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</si>
  <si>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</si>
  <si>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</si>
  <si>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</si>
  <si>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</si>
  <si>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</si>
  <si>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</si>
  <si>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</si>
  <si>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</si>
  <si>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</si>
  <si>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</si>
  <si>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</si>
  <si>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</si>
  <si>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</si>
  <si>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</si>
  <si>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</si>
  <si>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</si>
  <si>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</si>
  <si>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</si>
  <si>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</si>
  <si>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</si>
  <si>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</si>
  <si>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</si>
  <si>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</si>
  <si>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</si>
  <si>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</si>
  <si>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</si>
  <si>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</si>
  <si>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</si>
  <si>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</si>
  <si>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</si>
  <si>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</si>
  <si>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</si>
  <si>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</si>
  <si>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</si>
  <si>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</si>
  <si>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</si>
  <si>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</si>
  <si>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</si>
  <si>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کالسیمین‌</t>
  </si>
  <si>
    <t>کویر تایر</t>
  </si>
  <si>
    <t>ح .داروسازی کاسپین تامین</t>
  </si>
  <si>
    <t>ح . بیمه اتکایی 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</si>
  <si>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</si>
  <si>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</si>
  <si>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</si>
  <si>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</si>
  <si>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</si>
  <si>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</si>
  <si>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</si>
  <si>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</si>
  <si>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</si>
  <si>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</si>
  <si>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</si>
  <si>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</si>
  <si>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</si>
  <si>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</si>
  <si>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</si>
  <si>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</si>
  <si>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</si>
  <si>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</si>
  <si>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</si>
  <si>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اسنادخزانه-م17بودجه98-010512</t>
  </si>
  <si>
    <t>1398/11/07</t>
  </si>
  <si>
    <t>1401/05/12</t>
  </si>
  <si>
    <t>اسنادخزانه-م1بودجه00-030821</t>
  </si>
  <si>
    <t>1400/02/22</t>
  </si>
  <si>
    <t>1403/08/21</t>
  </si>
  <si>
    <t>اسنادخزانه-م1بودجه99-010621</t>
  </si>
  <si>
    <t>1399/09/01</t>
  </si>
  <si>
    <t>1401/06/21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</si>
  <si>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</si>
  <si>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</si>
  <si>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</si>
  <si>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</si>
  <si>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</si>
  <si>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</si>
  <si>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</si>
  <si>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</si>
  <si>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</si>
  <si>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</si>
  <si>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</si>
  <si>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</si>
  <si>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</si>
  <si>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</si>
  <si>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</si>
  <si>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</si>
  <si>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</si>
  <si>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</si>
  <si>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</si>
  <si>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</si>
  <si>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</si>
  <si>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</si>
  <si>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</si>
  <si>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</si>
  <si>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</si>
  <si>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</si>
  <si>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</si>
  <si>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</si>
  <si>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</si>
  <si>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</si>
  <si>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</si>
  <si>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</si>
  <si>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</si>
  <si>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</si>
  <si>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</si>
  <si>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</si>
  <si>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</si>
  <si>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</si>
  <si>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</si>
  <si>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</si>
  <si>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</si>
  <si>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</si>
  <si>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منفعت دولتی4-شرایط خاص14010729</t>
  </si>
  <si>
    <t>1398/07/29</t>
  </si>
  <si>
    <t>1401/07/29</t>
  </si>
  <si>
    <t>مرابحه عام دولت3-ش.خ0211</t>
  </si>
  <si>
    <t>1399/03/13</t>
  </si>
  <si>
    <t>1402/11/13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</si>
  <si>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</si>
  <si>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</si>
  <si>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</si>
  <si>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</si>
  <si>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</si>
  <si>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</si>
  <si>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</si>
  <si>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</si>
  <si>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</si>
  <si>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</si>
  <si>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</si>
  <si>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</si>
  <si>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</si>
  <si>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</si>
  <si>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</si>
  <si>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</si>
  <si>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</si>
  <si>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</si>
  <si>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</si>
  <si>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</si>
  <si>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</si>
  <si>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</si>
  <si>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</si>
  <si>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</si>
  <si>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</si>
  <si>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</si>
  <si>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0104</t>
  </si>
  <si>
    <t>1401/04/03</t>
  </si>
  <si>
    <t>مرابحه عام دولت3-ش.خ 0103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</si>
  <si>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</si>
  <si>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</si>
  <si>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</si>
  <si>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</si>
  <si>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</si>
  <si>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</si>
  <si>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</si>
  <si>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</si>
  <si>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</si>
  <si>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</si>
  <si>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</si>
  <si>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</si>
  <si>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</si>
  <si>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1401/05/13</t>
  </si>
  <si>
    <t>1401/04/29</t>
  </si>
  <si>
    <t>1401/04/30</t>
  </si>
  <si>
    <t>1401/04/22</t>
  </si>
  <si>
    <t>1401/04/02</t>
  </si>
  <si>
    <t>1401/02/29</t>
  </si>
  <si>
    <t>1401/04/16</t>
  </si>
  <si>
    <t>کارخانجات‌داروپخش‌</t>
  </si>
  <si>
    <t>1401/03/08</t>
  </si>
  <si>
    <t>1401/02/28</t>
  </si>
  <si>
    <t>فرآورده‌های‌نسوزآذر</t>
  </si>
  <si>
    <t>1401/02/25</t>
  </si>
  <si>
    <t>1401/02/10</t>
  </si>
  <si>
    <t>1401/04/18</t>
  </si>
  <si>
    <t>1401/05/11</t>
  </si>
  <si>
    <t>1401/04/26</t>
  </si>
  <si>
    <t>1401/03/31</t>
  </si>
  <si>
    <t>1401/05/25</t>
  </si>
  <si>
    <t>1401/04/20</t>
  </si>
  <si>
    <t>1401/04/15</t>
  </si>
  <si>
    <t>1401/04/14</t>
  </si>
  <si>
    <t>1401/03/22</t>
  </si>
  <si>
    <t>1401/01/31</t>
  </si>
  <si>
    <t>سیمان خوزستان</t>
  </si>
  <si>
    <t>1401/03/02</t>
  </si>
  <si>
    <t>1401/02/31</t>
  </si>
  <si>
    <t>1401/02/19</t>
  </si>
  <si>
    <t>1401/04/12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</si>
  <si>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</si>
  <si>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</si>
  <si>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</si>
  <si>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</si>
  <si>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</si>
  <si>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</si>
  <si>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</si>
  <si>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1401/03/18</t>
  </si>
  <si>
    <t>1401/04/01</t>
  </si>
  <si>
    <t>بهای فروش</t>
  </si>
  <si>
    <t>ارزش دفتری</t>
  </si>
  <si>
    <t>سود و زیان ناشی از تغییر قیمت</t>
  </si>
  <si>
    <t>سود و زیان ناشی از فروش</t>
  </si>
  <si>
    <t>ح . سیمان‌ارومیه‌</t>
  </si>
  <si>
    <t>کشتیرانی جمهوری اسلامی ایران</t>
  </si>
  <si>
    <t>ح . سرمایه گذاری صبا تامین</t>
  </si>
  <si>
    <t>صندوق طلای عیار مفید</t>
  </si>
  <si>
    <t>فولاد خراسان</t>
  </si>
  <si>
    <t>ح. پالایش نفت تبریز</t>
  </si>
  <si>
    <t>بانک‌ کارآفرین‌</t>
  </si>
  <si>
    <t>اسنادخزانه-م14بودجه98-010318</t>
  </si>
  <si>
    <t>اسنادخزانه-م13بودجه98-010219</t>
  </si>
  <si>
    <t>اسنادخزانه-م18بودجه99-010323</t>
  </si>
  <si>
    <t>اسنادخزانه-م15بودجه98-010406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</si>
  <si>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</si>
  <si>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</si>
  <si>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</si>
  <si>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</si>
  <si>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</si>
  <si>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</si>
  <si>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</si>
  <si>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</si>
  <si>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</si>
  <si>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</si>
  <si>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</si>
  <si>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</si>
  <si>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</si>
  <si>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</si>
  <si>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</si>
  <si>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1401/05/01</t>
  </si>
  <si>
    <t>-</t>
  </si>
  <si>
    <t xml:space="preserve">از ابتدای سال مالی تا 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</si>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</sst>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14</xdr:col>
          <xdr:colOff>85725</xdr:colOff>
          <xdr:row>32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8706-79D3-411B-8EDC-2A0573561419}">
  <dimension ref="A1"/>
  <sheetViews>
    <sheetView rightToLeft="1" workbookViewId="0">
      <selection activeCell="S13" sqref="S1:S13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14</xdr:col>
                <xdr:colOff>85725</xdr:colOff>
                <xdr:row>32</xdr:row>
                <xdr:rowOff>28575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0"/>
  <sheetViews>
    <sheetView rightToLeft="1" topLeftCell="A22" workbookViewId="0">
      <selection activeCell="A40" sqref="A40:XFD40"/>
    </sheetView>
  </sheetViews>
  <sheetFormatPr defaultRowHeight="2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1" style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21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197</v>
      </c>
      <c r="C6" s="19" t="s">
        <v>195</v>
      </c>
      <c r="D6" s="19" t="s">
        <v>195</v>
      </c>
      <c r="E6" s="19" t="s">
        <v>195</v>
      </c>
      <c r="F6" s="19" t="s">
        <v>195</v>
      </c>
      <c r="G6" s="19" t="s">
        <v>195</v>
      </c>
      <c r="H6" s="19" t="s">
        <v>195</v>
      </c>
      <c r="I6" s="19" t="s">
        <v>195</v>
      </c>
      <c r="K6" s="19" t="s">
        <v>196</v>
      </c>
      <c r="L6" s="19" t="s">
        <v>196</v>
      </c>
      <c r="M6" s="19" t="s">
        <v>196</v>
      </c>
      <c r="N6" s="19" t="s">
        <v>196</v>
      </c>
      <c r="O6" s="19" t="s">
        <v>196</v>
      </c>
      <c r="P6" s="19" t="s">
        <v>196</v>
      </c>
      <c r="Q6" s="19" t="s">
        <v>196</v>
      </c>
    </row>
    <row r="7" spans="1:17" ht="24.75">
      <c r="A7" s="19" t="s">
        <v>197</v>
      </c>
      <c r="C7" s="19" t="s">
        <v>275</v>
      </c>
      <c r="E7" s="19" t="s">
        <v>272</v>
      </c>
      <c r="G7" s="19" t="s">
        <v>273</v>
      </c>
      <c r="I7" s="19" t="s">
        <v>276</v>
      </c>
      <c r="K7" s="19" t="s">
        <v>275</v>
      </c>
      <c r="M7" s="19" t="s">
        <v>272</v>
      </c>
      <c r="O7" s="19" t="s">
        <v>273</v>
      </c>
      <c r="Q7" s="19" t="s">
        <v>276</v>
      </c>
    </row>
    <row r="8" spans="1:17">
      <c r="A8" s="1" t="s">
        <v>120</v>
      </c>
      <c r="C8" s="5">
        <v>0</v>
      </c>
      <c r="D8" s="4"/>
      <c r="E8" s="5">
        <v>0</v>
      </c>
      <c r="F8" s="4"/>
      <c r="G8" s="5">
        <v>5075978474</v>
      </c>
      <c r="H8" s="4"/>
      <c r="I8" s="5">
        <f>C8+E8+G8</f>
        <v>5075978474</v>
      </c>
      <c r="J8" s="4"/>
      <c r="K8" s="5">
        <v>0</v>
      </c>
      <c r="L8" s="4"/>
      <c r="M8" s="5">
        <v>0</v>
      </c>
      <c r="N8" s="4"/>
      <c r="O8" s="5">
        <v>5075978474</v>
      </c>
      <c r="P8" s="4"/>
      <c r="Q8" s="5">
        <f>K8+M8+O8</f>
        <v>5075978474</v>
      </c>
    </row>
    <row r="9" spans="1:17">
      <c r="A9" s="1" t="s">
        <v>206</v>
      </c>
      <c r="C9" s="5">
        <v>0</v>
      </c>
      <c r="D9" s="4"/>
      <c r="E9" s="5">
        <v>0</v>
      </c>
      <c r="F9" s="4"/>
      <c r="G9" s="5">
        <v>0</v>
      </c>
      <c r="H9" s="4"/>
      <c r="I9" s="5">
        <f t="shared" ref="I9:I38" si="0">C9+E9+G9</f>
        <v>0</v>
      </c>
      <c r="J9" s="4"/>
      <c r="K9" s="5">
        <v>1464684872</v>
      </c>
      <c r="L9" s="4"/>
      <c r="M9" s="5">
        <v>0</v>
      </c>
      <c r="N9" s="4"/>
      <c r="O9" s="5">
        <v>543936094</v>
      </c>
      <c r="P9" s="4"/>
      <c r="Q9" s="5">
        <f t="shared" ref="Q9:Q38" si="1">K9+M9+O9</f>
        <v>2008620966</v>
      </c>
    </row>
    <row r="10" spans="1:17">
      <c r="A10" s="1" t="s">
        <v>267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f t="shared" si="0"/>
        <v>0</v>
      </c>
      <c r="J10" s="4"/>
      <c r="K10" s="5">
        <v>0</v>
      </c>
      <c r="L10" s="4"/>
      <c r="M10" s="5">
        <v>0</v>
      </c>
      <c r="N10" s="4"/>
      <c r="O10" s="5">
        <v>167889271</v>
      </c>
      <c r="P10" s="4"/>
      <c r="Q10" s="5">
        <f t="shared" si="1"/>
        <v>167889271</v>
      </c>
    </row>
    <row r="11" spans="1:17">
      <c r="A11" s="1" t="s">
        <v>268</v>
      </c>
      <c r="C11" s="5">
        <v>0</v>
      </c>
      <c r="D11" s="4"/>
      <c r="E11" s="5">
        <v>0</v>
      </c>
      <c r="F11" s="4"/>
      <c r="G11" s="5">
        <v>0</v>
      </c>
      <c r="H11" s="4"/>
      <c r="I11" s="5">
        <f t="shared" si="0"/>
        <v>0</v>
      </c>
      <c r="J11" s="4"/>
      <c r="K11" s="5">
        <v>0</v>
      </c>
      <c r="L11" s="4"/>
      <c r="M11" s="5">
        <v>0</v>
      </c>
      <c r="N11" s="4"/>
      <c r="O11" s="5">
        <v>35477679</v>
      </c>
      <c r="P11" s="4"/>
      <c r="Q11" s="5">
        <f t="shared" si="1"/>
        <v>35477679</v>
      </c>
    </row>
    <row r="12" spans="1:17">
      <c r="A12" s="1" t="s">
        <v>117</v>
      </c>
      <c r="C12" s="5">
        <v>0</v>
      </c>
      <c r="D12" s="4"/>
      <c r="E12" s="5">
        <v>994440235</v>
      </c>
      <c r="F12" s="4"/>
      <c r="G12" s="5">
        <v>0</v>
      </c>
      <c r="H12" s="4"/>
      <c r="I12" s="5">
        <f t="shared" si="0"/>
        <v>994440235</v>
      </c>
      <c r="J12" s="4"/>
      <c r="K12" s="5">
        <v>0</v>
      </c>
      <c r="L12" s="4"/>
      <c r="M12" s="5">
        <v>3389884011</v>
      </c>
      <c r="N12" s="4"/>
      <c r="O12" s="5">
        <v>2577883626</v>
      </c>
      <c r="P12" s="4"/>
      <c r="Q12" s="5">
        <f t="shared" si="1"/>
        <v>5967767637</v>
      </c>
    </row>
    <row r="13" spans="1:17">
      <c r="A13" s="1" t="s">
        <v>269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f t="shared" si="0"/>
        <v>0</v>
      </c>
      <c r="J13" s="4"/>
      <c r="K13" s="5">
        <v>0</v>
      </c>
      <c r="L13" s="4"/>
      <c r="M13" s="5">
        <v>0</v>
      </c>
      <c r="N13" s="4"/>
      <c r="O13" s="5">
        <v>9406679588</v>
      </c>
      <c r="P13" s="4"/>
      <c r="Q13" s="5">
        <f t="shared" si="1"/>
        <v>9406679588</v>
      </c>
    </row>
    <row r="14" spans="1:17">
      <c r="A14" s="1" t="s">
        <v>203</v>
      </c>
      <c r="C14" s="5">
        <v>0</v>
      </c>
      <c r="D14" s="4"/>
      <c r="E14" s="5">
        <v>0</v>
      </c>
      <c r="F14" s="4"/>
      <c r="G14" s="5">
        <v>0</v>
      </c>
      <c r="H14" s="4"/>
      <c r="I14" s="5">
        <f t="shared" si="0"/>
        <v>0</v>
      </c>
      <c r="J14" s="4"/>
      <c r="K14" s="5">
        <v>22741602967</v>
      </c>
      <c r="L14" s="4"/>
      <c r="M14" s="5">
        <v>0</v>
      </c>
      <c r="N14" s="4"/>
      <c r="O14" s="5">
        <v>11143006250</v>
      </c>
      <c r="P14" s="4"/>
      <c r="Q14" s="5">
        <f t="shared" si="1"/>
        <v>33884609217</v>
      </c>
    </row>
    <row r="15" spans="1:17">
      <c r="A15" s="1" t="s">
        <v>270</v>
      </c>
      <c r="C15" s="5">
        <v>0</v>
      </c>
      <c r="D15" s="4"/>
      <c r="E15" s="5">
        <v>0</v>
      </c>
      <c r="F15" s="4"/>
      <c r="G15" s="5">
        <v>0</v>
      </c>
      <c r="H15" s="4"/>
      <c r="I15" s="5">
        <f t="shared" si="0"/>
        <v>0</v>
      </c>
      <c r="J15" s="4"/>
      <c r="K15" s="5">
        <v>0</v>
      </c>
      <c r="L15" s="4"/>
      <c r="M15" s="5">
        <v>0</v>
      </c>
      <c r="N15" s="4"/>
      <c r="O15" s="5">
        <v>1941527784</v>
      </c>
      <c r="P15" s="4"/>
      <c r="Q15" s="5">
        <f t="shared" si="1"/>
        <v>1941527784</v>
      </c>
    </row>
    <row r="16" spans="1:17">
      <c r="A16" s="1" t="s">
        <v>205</v>
      </c>
      <c r="C16" s="5">
        <v>0</v>
      </c>
      <c r="D16" s="4"/>
      <c r="E16" s="5">
        <v>0</v>
      </c>
      <c r="F16" s="4"/>
      <c r="G16" s="5">
        <v>0</v>
      </c>
      <c r="H16" s="4"/>
      <c r="I16" s="5">
        <f t="shared" si="0"/>
        <v>0</v>
      </c>
      <c r="J16" s="4"/>
      <c r="K16" s="5">
        <v>7539383563</v>
      </c>
      <c r="L16" s="4"/>
      <c r="M16" s="5">
        <v>0</v>
      </c>
      <c r="N16" s="4"/>
      <c r="O16" s="5">
        <v>2545180032</v>
      </c>
      <c r="P16" s="4"/>
      <c r="Q16" s="5">
        <f t="shared" si="1"/>
        <v>10084563595</v>
      </c>
    </row>
    <row r="17" spans="1:17">
      <c r="A17" s="1" t="s">
        <v>152</v>
      </c>
      <c r="C17" s="5">
        <v>2620675500</v>
      </c>
      <c r="D17" s="4"/>
      <c r="E17" s="5">
        <v>197429100</v>
      </c>
      <c r="F17" s="4"/>
      <c r="G17" s="5">
        <v>0</v>
      </c>
      <c r="H17" s="4"/>
      <c r="I17" s="5">
        <f t="shared" si="0"/>
        <v>2818104600</v>
      </c>
      <c r="J17" s="4"/>
      <c r="K17" s="5">
        <v>3727402650</v>
      </c>
      <c r="L17" s="4"/>
      <c r="M17" s="5">
        <v>313188237</v>
      </c>
      <c r="N17" s="4"/>
      <c r="O17" s="5">
        <v>0</v>
      </c>
      <c r="P17" s="4"/>
      <c r="Q17" s="5">
        <f t="shared" si="1"/>
        <v>4040590887</v>
      </c>
    </row>
    <row r="18" spans="1:17">
      <c r="A18" s="1" t="s">
        <v>149</v>
      </c>
      <c r="C18" s="5">
        <v>6009809118</v>
      </c>
      <c r="D18" s="4"/>
      <c r="E18" s="5">
        <v>703872400</v>
      </c>
      <c r="F18" s="4"/>
      <c r="G18" s="5">
        <v>0</v>
      </c>
      <c r="H18" s="4"/>
      <c r="I18" s="5">
        <f t="shared" si="0"/>
        <v>6713681518</v>
      </c>
      <c r="J18" s="4"/>
      <c r="K18" s="5">
        <v>16932692548</v>
      </c>
      <c r="L18" s="4"/>
      <c r="M18" s="5">
        <v>808877500</v>
      </c>
      <c r="N18" s="4"/>
      <c r="O18" s="5">
        <v>0</v>
      </c>
      <c r="P18" s="4"/>
      <c r="Q18" s="5">
        <f t="shared" si="1"/>
        <v>17741570048</v>
      </c>
    </row>
    <row r="19" spans="1:17">
      <c r="A19" s="1" t="s">
        <v>174</v>
      </c>
      <c r="C19" s="5">
        <v>729721536</v>
      </c>
      <c r="D19" s="4"/>
      <c r="E19" s="5">
        <v>4186832500</v>
      </c>
      <c r="F19" s="4"/>
      <c r="G19" s="5">
        <v>0</v>
      </c>
      <c r="H19" s="4"/>
      <c r="I19" s="5">
        <f t="shared" si="0"/>
        <v>4916554036</v>
      </c>
      <c r="J19" s="4"/>
      <c r="K19" s="5">
        <v>729721536</v>
      </c>
      <c r="L19" s="4"/>
      <c r="M19" s="5">
        <v>4186832500</v>
      </c>
      <c r="N19" s="4"/>
      <c r="O19" s="5">
        <v>0</v>
      </c>
      <c r="P19" s="4"/>
      <c r="Q19" s="5">
        <f t="shared" si="1"/>
        <v>4916554036</v>
      </c>
    </row>
    <row r="20" spans="1:17">
      <c r="A20" s="1" t="s">
        <v>161</v>
      </c>
      <c r="C20" s="5">
        <v>4017456683</v>
      </c>
      <c r="D20" s="4"/>
      <c r="E20" s="5">
        <v>303449990</v>
      </c>
      <c r="F20" s="4"/>
      <c r="G20" s="5">
        <v>0</v>
      </c>
      <c r="H20" s="4"/>
      <c r="I20" s="5">
        <f t="shared" si="0"/>
        <v>4320906673</v>
      </c>
      <c r="J20" s="4"/>
      <c r="K20" s="5">
        <v>16284475379</v>
      </c>
      <c r="L20" s="4"/>
      <c r="M20" s="5">
        <v>10209139258</v>
      </c>
      <c r="N20" s="4"/>
      <c r="O20" s="5">
        <v>0</v>
      </c>
      <c r="P20" s="4"/>
      <c r="Q20" s="5">
        <f t="shared" si="1"/>
        <v>26493614637</v>
      </c>
    </row>
    <row r="21" spans="1:17">
      <c r="A21" s="1" t="s">
        <v>158</v>
      </c>
      <c r="C21" s="5">
        <v>1309173321</v>
      </c>
      <c r="D21" s="4"/>
      <c r="E21" s="5">
        <v>0</v>
      </c>
      <c r="F21" s="4"/>
      <c r="G21" s="5">
        <v>0</v>
      </c>
      <c r="H21" s="4"/>
      <c r="I21" s="5">
        <f t="shared" si="0"/>
        <v>1309173321</v>
      </c>
      <c r="J21" s="4"/>
      <c r="K21" s="5">
        <v>5565563505</v>
      </c>
      <c r="L21" s="4"/>
      <c r="M21" s="5">
        <v>3429378312</v>
      </c>
      <c r="N21" s="4"/>
      <c r="O21" s="5">
        <v>0</v>
      </c>
      <c r="P21" s="4"/>
      <c r="Q21" s="5">
        <f t="shared" si="1"/>
        <v>8994941817</v>
      </c>
    </row>
    <row r="22" spans="1:17">
      <c r="A22" s="1" t="s">
        <v>164</v>
      </c>
      <c r="C22" s="5">
        <v>1294393497</v>
      </c>
      <c r="D22" s="4"/>
      <c r="E22" s="5">
        <v>549900313</v>
      </c>
      <c r="F22" s="4"/>
      <c r="G22" s="5">
        <v>0</v>
      </c>
      <c r="H22" s="4"/>
      <c r="I22" s="5">
        <f t="shared" si="0"/>
        <v>1844293810</v>
      </c>
      <c r="J22" s="4"/>
      <c r="K22" s="5">
        <v>5500141635</v>
      </c>
      <c r="L22" s="4"/>
      <c r="M22" s="5">
        <v>3499365625</v>
      </c>
      <c r="N22" s="4"/>
      <c r="O22" s="5">
        <v>0</v>
      </c>
      <c r="P22" s="4"/>
      <c r="Q22" s="5">
        <f t="shared" si="1"/>
        <v>8999507260</v>
      </c>
    </row>
    <row r="23" spans="1:17">
      <c r="A23" s="1" t="s">
        <v>155</v>
      </c>
      <c r="C23" s="5">
        <v>1343712633</v>
      </c>
      <c r="D23" s="4"/>
      <c r="E23" s="5">
        <v>890157457</v>
      </c>
      <c r="F23" s="4"/>
      <c r="G23" s="5">
        <v>0</v>
      </c>
      <c r="H23" s="4"/>
      <c r="I23" s="5">
        <f t="shared" si="0"/>
        <v>2233870090</v>
      </c>
      <c r="J23" s="4"/>
      <c r="K23" s="5">
        <v>2395131572</v>
      </c>
      <c r="L23" s="4"/>
      <c r="M23" s="5">
        <v>1172606254</v>
      </c>
      <c r="N23" s="4"/>
      <c r="O23" s="5">
        <v>0</v>
      </c>
      <c r="P23" s="4"/>
      <c r="Q23" s="5">
        <f t="shared" si="1"/>
        <v>3567737826</v>
      </c>
    </row>
    <row r="24" spans="1:17">
      <c r="A24" s="1" t="s">
        <v>170</v>
      </c>
      <c r="C24" s="5">
        <v>379329011</v>
      </c>
      <c r="D24" s="4"/>
      <c r="E24" s="5">
        <v>0</v>
      </c>
      <c r="F24" s="4"/>
      <c r="G24" s="5">
        <v>0</v>
      </c>
      <c r="H24" s="4"/>
      <c r="I24" s="5">
        <f t="shared" si="0"/>
        <v>379329011</v>
      </c>
      <c r="J24" s="4"/>
      <c r="K24" s="5">
        <v>1501347507</v>
      </c>
      <c r="L24" s="4"/>
      <c r="M24" s="5">
        <v>249955</v>
      </c>
      <c r="N24" s="4"/>
      <c r="O24" s="5">
        <v>0</v>
      </c>
      <c r="P24" s="4"/>
      <c r="Q24" s="5">
        <f t="shared" si="1"/>
        <v>1501597462</v>
      </c>
    </row>
    <row r="25" spans="1:17">
      <c r="A25" s="1" t="s">
        <v>167</v>
      </c>
      <c r="C25" s="5">
        <v>758658024</v>
      </c>
      <c r="D25" s="4"/>
      <c r="E25" s="5">
        <v>0</v>
      </c>
      <c r="F25" s="4"/>
      <c r="G25" s="5">
        <v>0</v>
      </c>
      <c r="H25" s="4"/>
      <c r="I25" s="5">
        <f t="shared" si="0"/>
        <v>758658024</v>
      </c>
      <c r="J25" s="4"/>
      <c r="K25" s="5">
        <v>3002695016</v>
      </c>
      <c r="L25" s="4"/>
      <c r="M25" s="5">
        <v>0</v>
      </c>
      <c r="N25" s="4"/>
      <c r="O25" s="5">
        <v>0</v>
      </c>
      <c r="P25" s="4"/>
      <c r="Q25" s="5">
        <f t="shared" si="1"/>
        <v>3002695016</v>
      </c>
    </row>
    <row r="26" spans="1:17">
      <c r="A26" s="1" t="s">
        <v>171</v>
      </c>
      <c r="C26" s="5">
        <v>403337301</v>
      </c>
      <c r="D26" s="4"/>
      <c r="E26" s="5">
        <v>-155650748</v>
      </c>
      <c r="F26" s="4"/>
      <c r="G26" s="5">
        <v>0</v>
      </c>
      <c r="H26" s="4"/>
      <c r="I26" s="5">
        <f t="shared" si="0"/>
        <v>247686553</v>
      </c>
      <c r="J26" s="4"/>
      <c r="K26" s="5">
        <v>403337301</v>
      </c>
      <c r="L26" s="4"/>
      <c r="M26" s="5">
        <v>-155650748</v>
      </c>
      <c r="N26" s="4"/>
      <c r="O26" s="5">
        <v>0</v>
      </c>
      <c r="P26" s="4"/>
      <c r="Q26" s="5">
        <f t="shared" si="1"/>
        <v>247686553</v>
      </c>
    </row>
    <row r="27" spans="1:17">
      <c r="A27" s="1" t="s">
        <v>131</v>
      </c>
      <c r="C27" s="5">
        <v>0</v>
      </c>
      <c r="D27" s="4"/>
      <c r="E27" s="5">
        <v>372228921</v>
      </c>
      <c r="F27" s="4"/>
      <c r="G27" s="5">
        <v>0</v>
      </c>
      <c r="H27" s="4"/>
      <c r="I27" s="5">
        <f t="shared" si="0"/>
        <v>372228921</v>
      </c>
      <c r="J27" s="4"/>
      <c r="K27" s="5">
        <v>0</v>
      </c>
      <c r="L27" s="4"/>
      <c r="M27" s="5">
        <v>1404759581</v>
      </c>
      <c r="N27" s="4"/>
      <c r="O27" s="5">
        <v>0</v>
      </c>
      <c r="P27" s="4"/>
      <c r="Q27" s="5">
        <f t="shared" si="1"/>
        <v>1404759581</v>
      </c>
    </row>
    <row r="28" spans="1:17">
      <c r="A28" s="1" t="s">
        <v>136</v>
      </c>
      <c r="C28" s="5">
        <v>0</v>
      </c>
      <c r="D28" s="4"/>
      <c r="E28" s="5">
        <v>1006887769</v>
      </c>
      <c r="F28" s="4"/>
      <c r="G28" s="5">
        <v>0</v>
      </c>
      <c r="H28" s="4"/>
      <c r="I28" s="5">
        <f t="shared" si="0"/>
        <v>1006887769</v>
      </c>
      <c r="J28" s="4"/>
      <c r="K28" s="5">
        <v>0</v>
      </c>
      <c r="L28" s="4"/>
      <c r="M28" s="5">
        <v>3459819994</v>
      </c>
      <c r="N28" s="4"/>
      <c r="O28" s="5">
        <v>0</v>
      </c>
      <c r="P28" s="4"/>
      <c r="Q28" s="5">
        <f t="shared" si="1"/>
        <v>3459819994</v>
      </c>
    </row>
    <row r="29" spans="1:17">
      <c r="A29" s="1" t="s">
        <v>126</v>
      </c>
      <c r="C29" s="5">
        <v>0</v>
      </c>
      <c r="D29" s="4"/>
      <c r="E29" s="5">
        <v>227878689</v>
      </c>
      <c r="F29" s="4"/>
      <c r="G29" s="5">
        <v>0</v>
      </c>
      <c r="H29" s="4"/>
      <c r="I29" s="5">
        <f t="shared" si="0"/>
        <v>227878689</v>
      </c>
      <c r="J29" s="4"/>
      <c r="K29" s="5">
        <v>0</v>
      </c>
      <c r="L29" s="4"/>
      <c r="M29" s="5">
        <v>834405536</v>
      </c>
      <c r="N29" s="4"/>
      <c r="O29" s="5">
        <v>0</v>
      </c>
      <c r="P29" s="4"/>
      <c r="Q29" s="5">
        <f t="shared" si="1"/>
        <v>834405536</v>
      </c>
    </row>
    <row r="30" spans="1:17">
      <c r="A30" s="1" t="s">
        <v>139</v>
      </c>
      <c r="C30" s="5">
        <v>0</v>
      </c>
      <c r="D30" s="4"/>
      <c r="E30" s="5">
        <v>617691703</v>
      </c>
      <c r="F30" s="4"/>
      <c r="G30" s="5">
        <v>0</v>
      </c>
      <c r="H30" s="4"/>
      <c r="I30" s="5">
        <f t="shared" si="0"/>
        <v>617691703</v>
      </c>
      <c r="J30" s="4"/>
      <c r="K30" s="5">
        <v>0</v>
      </c>
      <c r="L30" s="4"/>
      <c r="M30" s="5">
        <v>629001588</v>
      </c>
      <c r="N30" s="4"/>
      <c r="O30" s="5">
        <v>0</v>
      </c>
      <c r="P30" s="4"/>
      <c r="Q30" s="5">
        <f t="shared" si="1"/>
        <v>629001588</v>
      </c>
    </row>
    <row r="31" spans="1:17">
      <c r="A31" s="1" t="s">
        <v>123</v>
      </c>
      <c r="C31" s="5">
        <v>0</v>
      </c>
      <c r="D31" s="4"/>
      <c r="E31" s="5">
        <v>1397146722</v>
      </c>
      <c r="F31" s="4"/>
      <c r="G31" s="5">
        <v>0</v>
      </c>
      <c r="H31" s="4"/>
      <c r="I31" s="5">
        <f t="shared" si="0"/>
        <v>1397146722</v>
      </c>
      <c r="J31" s="4"/>
      <c r="K31" s="5">
        <v>0</v>
      </c>
      <c r="L31" s="4"/>
      <c r="M31" s="5">
        <v>1376724832</v>
      </c>
      <c r="N31" s="4"/>
      <c r="O31" s="5">
        <v>0</v>
      </c>
      <c r="P31" s="4"/>
      <c r="Q31" s="5">
        <f t="shared" si="1"/>
        <v>1376724832</v>
      </c>
    </row>
    <row r="32" spans="1:17">
      <c r="A32" s="1" t="s">
        <v>142</v>
      </c>
      <c r="C32" s="5">
        <v>0</v>
      </c>
      <c r="D32" s="4"/>
      <c r="E32" s="5">
        <v>895116731</v>
      </c>
      <c r="F32" s="4"/>
      <c r="G32" s="5">
        <v>0</v>
      </c>
      <c r="H32" s="4"/>
      <c r="I32" s="5">
        <f t="shared" si="0"/>
        <v>895116731</v>
      </c>
      <c r="J32" s="4"/>
      <c r="K32" s="5">
        <v>0</v>
      </c>
      <c r="L32" s="4"/>
      <c r="M32" s="5">
        <v>912140305</v>
      </c>
      <c r="N32" s="4"/>
      <c r="O32" s="5">
        <v>0</v>
      </c>
      <c r="P32" s="4"/>
      <c r="Q32" s="5">
        <f t="shared" si="1"/>
        <v>912140305</v>
      </c>
    </row>
    <row r="33" spans="1:17">
      <c r="A33" s="1" t="s">
        <v>134</v>
      </c>
      <c r="C33" s="5">
        <v>0</v>
      </c>
      <c r="D33" s="4"/>
      <c r="E33" s="5">
        <v>14595354</v>
      </c>
      <c r="F33" s="4"/>
      <c r="G33" s="5">
        <v>0</v>
      </c>
      <c r="H33" s="4"/>
      <c r="I33" s="5">
        <f t="shared" si="0"/>
        <v>14595354</v>
      </c>
      <c r="J33" s="4"/>
      <c r="K33" s="5">
        <v>0</v>
      </c>
      <c r="L33" s="4"/>
      <c r="M33" s="5">
        <v>16019234</v>
      </c>
      <c r="N33" s="4"/>
      <c r="O33" s="5">
        <v>0</v>
      </c>
      <c r="P33" s="4"/>
      <c r="Q33" s="5">
        <f t="shared" si="1"/>
        <v>16019234</v>
      </c>
    </row>
    <row r="34" spans="1:17">
      <c r="A34" s="1" t="s">
        <v>129</v>
      </c>
      <c r="C34" s="5">
        <v>0</v>
      </c>
      <c r="D34" s="4"/>
      <c r="E34" s="5">
        <v>898079194</v>
      </c>
      <c r="F34" s="4"/>
      <c r="G34" s="5">
        <v>0</v>
      </c>
      <c r="H34" s="4"/>
      <c r="I34" s="5">
        <f t="shared" si="0"/>
        <v>898079194</v>
      </c>
      <c r="J34" s="4"/>
      <c r="K34" s="5">
        <v>0</v>
      </c>
      <c r="L34" s="4"/>
      <c r="M34" s="5">
        <v>879692159</v>
      </c>
      <c r="N34" s="4"/>
      <c r="O34" s="5">
        <v>0</v>
      </c>
      <c r="P34" s="4"/>
      <c r="Q34" s="5">
        <f t="shared" si="1"/>
        <v>879692159</v>
      </c>
    </row>
    <row r="35" spans="1:17">
      <c r="A35" s="1" t="s">
        <v>143</v>
      </c>
      <c r="C35" s="5">
        <v>0</v>
      </c>
      <c r="D35" s="4"/>
      <c r="E35" s="5">
        <v>791916439</v>
      </c>
      <c r="F35" s="4"/>
      <c r="G35" s="5">
        <v>0</v>
      </c>
      <c r="H35" s="4"/>
      <c r="I35" s="5">
        <f t="shared" si="0"/>
        <v>791916439</v>
      </c>
      <c r="J35" s="4"/>
      <c r="K35" s="5">
        <v>0</v>
      </c>
      <c r="L35" s="4"/>
      <c r="M35" s="5">
        <v>793393968</v>
      </c>
      <c r="N35" s="4"/>
      <c r="O35" s="5">
        <v>0</v>
      </c>
      <c r="P35" s="4"/>
      <c r="Q35" s="5">
        <f t="shared" si="1"/>
        <v>793393968</v>
      </c>
    </row>
    <row r="36" spans="1:17">
      <c r="A36" s="1" t="s">
        <v>146</v>
      </c>
      <c r="C36" s="5">
        <v>0</v>
      </c>
      <c r="D36" s="4"/>
      <c r="E36" s="5">
        <v>12501734</v>
      </c>
      <c r="F36" s="4"/>
      <c r="G36" s="5">
        <v>0</v>
      </c>
      <c r="H36" s="4"/>
      <c r="I36" s="5">
        <f t="shared" si="0"/>
        <v>12501734</v>
      </c>
      <c r="J36" s="4"/>
      <c r="K36" s="5">
        <v>0</v>
      </c>
      <c r="L36" s="4"/>
      <c r="M36" s="5">
        <v>13356642</v>
      </c>
      <c r="N36" s="4"/>
      <c r="O36" s="5">
        <v>0</v>
      </c>
      <c r="P36" s="4"/>
      <c r="Q36" s="5">
        <f t="shared" si="1"/>
        <v>13356642</v>
      </c>
    </row>
    <row r="37" spans="1:17">
      <c r="A37" s="1" t="s">
        <v>114</v>
      </c>
      <c r="C37" s="5">
        <v>0</v>
      </c>
      <c r="D37" s="4"/>
      <c r="E37" s="5">
        <v>1506770856</v>
      </c>
      <c r="F37" s="4"/>
      <c r="G37" s="5">
        <v>0</v>
      </c>
      <c r="H37" s="4"/>
      <c r="I37" s="5">
        <f t="shared" si="0"/>
        <v>1506770856</v>
      </c>
      <c r="J37" s="4"/>
      <c r="K37" s="5">
        <v>0</v>
      </c>
      <c r="L37" s="4"/>
      <c r="M37" s="5">
        <v>1407726518</v>
      </c>
      <c r="N37" s="4"/>
      <c r="O37" s="5">
        <v>0</v>
      </c>
      <c r="P37" s="4"/>
      <c r="Q37" s="5">
        <f t="shared" si="1"/>
        <v>1407726518</v>
      </c>
    </row>
    <row r="38" spans="1:17">
      <c r="A38" s="1" t="s">
        <v>110</v>
      </c>
      <c r="C38" s="5">
        <v>0</v>
      </c>
      <c r="D38" s="4"/>
      <c r="E38" s="5">
        <v>16959225</v>
      </c>
      <c r="F38" s="4"/>
      <c r="G38" s="5">
        <v>0</v>
      </c>
      <c r="H38" s="4"/>
      <c r="I38" s="5">
        <f t="shared" si="0"/>
        <v>16959225</v>
      </c>
      <c r="J38" s="4"/>
      <c r="K38" s="5">
        <v>0</v>
      </c>
      <c r="L38" s="4"/>
      <c r="M38" s="5">
        <v>13743990</v>
      </c>
      <c r="N38" s="4"/>
      <c r="O38" s="5">
        <v>0</v>
      </c>
      <c r="P38" s="4"/>
      <c r="Q38" s="5">
        <f t="shared" si="1"/>
        <v>13743990</v>
      </c>
    </row>
    <row r="39" spans="1:17" ht="24.75" thickBot="1">
      <c r="C39" s="13">
        <f>SUM(C8:C38)</f>
        <v>18866266624</v>
      </c>
      <c r="D39" s="4"/>
      <c r="E39" s="13">
        <f>SUM(E8:E38)</f>
        <v>15428204584</v>
      </c>
      <c r="F39" s="4"/>
      <c r="G39" s="13">
        <f>SUM(G8:G38)</f>
        <v>5075978474</v>
      </c>
      <c r="H39" s="4"/>
      <c r="I39" s="13">
        <f>SUM(I8:I38)</f>
        <v>39370449682</v>
      </c>
      <c r="J39" s="4"/>
      <c r="K39" s="13">
        <f>SUM(K8:K38)</f>
        <v>87788180051</v>
      </c>
      <c r="L39" s="4"/>
      <c r="M39" s="13">
        <f>SUM(M8:M38)</f>
        <v>38594655251</v>
      </c>
      <c r="N39" s="4"/>
      <c r="O39" s="13">
        <f>SUM(O8:O38)</f>
        <v>33437558798</v>
      </c>
      <c r="P39" s="4"/>
      <c r="Q39" s="13">
        <f>SUM(Q8:Q38)</f>
        <v>159820394100</v>
      </c>
    </row>
    <row r="40" spans="1:17" ht="24.75" thickTop="1">
      <c r="C40" s="3"/>
      <c r="E40" s="3"/>
      <c r="G40" s="3"/>
      <c r="K40" s="3"/>
      <c r="M40" s="3"/>
      <c r="O40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11" sqref="A11:XFD1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9" t="s">
        <v>277</v>
      </c>
      <c r="B6" s="19" t="s">
        <v>277</v>
      </c>
      <c r="C6" s="19" t="s">
        <v>277</v>
      </c>
      <c r="E6" s="19" t="s">
        <v>195</v>
      </c>
      <c r="F6" s="19" t="s">
        <v>195</v>
      </c>
      <c r="G6" s="19" t="s">
        <v>195</v>
      </c>
      <c r="I6" s="19" t="s">
        <v>196</v>
      </c>
      <c r="J6" s="19" t="s">
        <v>196</v>
      </c>
      <c r="K6" s="19" t="s">
        <v>196</v>
      </c>
    </row>
    <row r="7" spans="1:11" ht="24.75">
      <c r="A7" s="19" t="s">
        <v>278</v>
      </c>
      <c r="C7" s="19" t="s">
        <v>180</v>
      </c>
      <c r="E7" s="19" t="s">
        <v>279</v>
      </c>
      <c r="G7" s="19" t="s">
        <v>280</v>
      </c>
      <c r="I7" s="19" t="s">
        <v>279</v>
      </c>
      <c r="K7" s="19" t="s">
        <v>280</v>
      </c>
    </row>
    <row r="8" spans="1:11">
      <c r="A8" s="1" t="s">
        <v>186</v>
      </c>
      <c r="C8" s="4" t="s">
        <v>187</v>
      </c>
      <c r="D8" s="4"/>
      <c r="E8" s="5">
        <v>250131176</v>
      </c>
      <c r="F8" s="4"/>
      <c r="G8" s="10">
        <f>E8/$E$10</f>
        <v>0.13554869910699724</v>
      </c>
      <c r="H8" s="4"/>
      <c r="I8" s="5">
        <v>3229336699</v>
      </c>
      <c r="J8" s="4"/>
      <c r="K8" s="10">
        <f>I8/$I$10</f>
        <v>0.52513787622994312</v>
      </c>
    </row>
    <row r="9" spans="1:11">
      <c r="A9" s="1" t="s">
        <v>190</v>
      </c>
      <c r="C9" s="4" t="s">
        <v>191</v>
      </c>
      <c r="D9" s="4"/>
      <c r="E9" s="5">
        <v>1595192148</v>
      </c>
      <c r="F9" s="4"/>
      <c r="G9" s="10">
        <f>E9/$E$10</f>
        <v>0.86445130089300271</v>
      </c>
      <c r="H9" s="4"/>
      <c r="I9" s="5">
        <v>2920165832</v>
      </c>
      <c r="J9" s="4"/>
      <c r="K9" s="10">
        <f>I9/$I$10</f>
        <v>0.47486212377005688</v>
      </c>
    </row>
    <row r="10" spans="1:11" ht="24.75" thickBot="1">
      <c r="C10" s="4"/>
      <c r="D10" s="4"/>
      <c r="E10" s="13">
        <f>SUM(E8:E9)</f>
        <v>1845323324</v>
      </c>
      <c r="F10" s="4"/>
      <c r="G10" s="11">
        <f>SUM(G8:G9)</f>
        <v>1</v>
      </c>
      <c r="H10" s="4"/>
      <c r="I10" s="13">
        <f>SUM(I8:I9)</f>
        <v>6149502531</v>
      </c>
      <c r="J10" s="4"/>
      <c r="K10" s="14">
        <f>SUM(K8:K9)</f>
        <v>1</v>
      </c>
    </row>
    <row r="11" spans="1:11" ht="24.75" thickTop="1">
      <c r="C11" s="4"/>
      <c r="D11" s="4"/>
      <c r="E11" s="5"/>
      <c r="F11" s="4"/>
      <c r="G11" s="4"/>
      <c r="H11" s="4"/>
      <c r="I11" s="5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3" sqref="E13"/>
    </sheetView>
  </sheetViews>
  <sheetFormatPr defaultRowHeight="2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4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193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8" t="s">
        <v>195</v>
      </c>
      <c r="E5" s="2" t="s">
        <v>288</v>
      </c>
    </row>
    <row r="6" spans="1:5" ht="24.75">
      <c r="A6" s="18" t="s">
        <v>281</v>
      </c>
      <c r="C6" s="19"/>
      <c r="E6" s="19" t="s">
        <v>289</v>
      </c>
    </row>
    <row r="7" spans="1:5" ht="24.75">
      <c r="A7" s="19" t="s">
        <v>281</v>
      </c>
      <c r="C7" s="19" t="s">
        <v>183</v>
      </c>
      <c r="E7" s="19" t="s">
        <v>183</v>
      </c>
    </row>
    <row r="8" spans="1:5">
      <c r="A8" s="1" t="s">
        <v>282</v>
      </c>
      <c r="C8" s="5">
        <v>1450696919</v>
      </c>
      <c r="D8" s="4"/>
      <c r="E8" s="5">
        <v>28495071123</v>
      </c>
    </row>
    <row r="9" spans="1:5" ht="25.5" thickBot="1">
      <c r="A9" s="2" t="s">
        <v>202</v>
      </c>
      <c r="C9" s="13">
        <v>1450696919</v>
      </c>
      <c r="D9" s="4"/>
      <c r="E9" s="13">
        <v>28495071123</v>
      </c>
    </row>
    <row r="10" spans="1:5" ht="24.75" thickTop="1"/>
  </sheetData>
  <mergeCells count="8">
    <mergeCell ref="A3:E3"/>
    <mergeCell ref="A2:E2"/>
    <mergeCell ref="C5:C6"/>
    <mergeCell ref="E7"/>
    <mergeCell ref="E6"/>
    <mergeCell ref="A6:A7"/>
    <mergeCell ref="C7"/>
    <mergeCell ref="A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workbookViewId="0">
      <selection activeCell="J20" sqref="J20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2.42578125" style="1" bestFit="1" customWidth="1"/>
    <col min="12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</row>
    <row r="3" spans="1:11" ht="24.75">
      <c r="A3" s="17" t="s">
        <v>193</v>
      </c>
      <c r="B3" s="17"/>
      <c r="C3" s="17"/>
      <c r="D3" s="17"/>
      <c r="E3" s="17"/>
      <c r="F3" s="17"/>
      <c r="G3" s="17"/>
    </row>
    <row r="4" spans="1:11" ht="24.75">
      <c r="A4" s="17" t="s">
        <v>2</v>
      </c>
      <c r="B4" s="17"/>
      <c r="C4" s="17"/>
      <c r="D4" s="17"/>
      <c r="E4" s="17"/>
      <c r="F4" s="17"/>
      <c r="G4" s="17"/>
    </row>
    <row r="6" spans="1:11" ht="24.75">
      <c r="A6" s="19" t="s">
        <v>197</v>
      </c>
      <c r="C6" s="19" t="s">
        <v>183</v>
      </c>
      <c r="E6" s="19" t="s">
        <v>274</v>
      </c>
      <c r="G6" s="19" t="s">
        <v>13</v>
      </c>
    </row>
    <row r="7" spans="1:11">
      <c r="A7" s="1" t="s">
        <v>283</v>
      </c>
      <c r="C7" s="6">
        <f>'سرمایه‌گذاری در سهام'!I106</f>
        <v>-606385294607</v>
      </c>
      <c r="D7" s="6"/>
      <c r="E7" s="10">
        <f>C7/$C$11</f>
        <v>1.0756875024513659</v>
      </c>
      <c r="F7" s="10"/>
      <c r="G7" s="10">
        <v>-2.1829157444062431E-2</v>
      </c>
      <c r="J7" s="3"/>
    </row>
    <row r="8" spans="1:11">
      <c r="A8" s="1" t="s">
        <v>284</v>
      </c>
      <c r="C8" s="6">
        <f>'سرمایه‌گذاری در اوراق بهادار'!I39</f>
        <v>39370449682</v>
      </c>
      <c r="D8" s="6"/>
      <c r="E8" s="10">
        <f t="shared" ref="E8:E10" si="0">C8/$C$11</f>
        <v>-6.9840580016481274E-2</v>
      </c>
      <c r="F8" s="10"/>
      <c r="G8" s="10">
        <v>1.4172898854826462E-3</v>
      </c>
      <c r="J8" s="16"/>
      <c r="K8" s="3"/>
    </row>
    <row r="9" spans="1:11">
      <c r="A9" s="1" t="s">
        <v>285</v>
      </c>
      <c r="C9" s="6">
        <f>'درآمد سپرده بانکی'!E10</f>
        <v>1845323324</v>
      </c>
      <c r="D9" s="6"/>
      <c r="E9" s="10">
        <f t="shared" si="0"/>
        <v>-3.2734818196659783E-3</v>
      </c>
      <c r="F9" s="10"/>
      <c r="G9" s="10">
        <v>6.6429469403448196E-5</v>
      </c>
      <c r="J9" s="16"/>
      <c r="K9" s="3"/>
    </row>
    <row r="10" spans="1:11">
      <c r="A10" s="1" t="s">
        <v>281</v>
      </c>
      <c r="C10" s="6">
        <f>'سایر درآمدها'!C9</f>
        <v>1450696919</v>
      </c>
      <c r="D10" s="6"/>
      <c r="E10" s="10">
        <f t="shared" si="0"/>
        <v>-2.5734406152186848E-3</v>
      </c>
      <c r="F10" s="10"/>
      <c r="G10" s="10">
        <v>5.2223382938385853E-5</v>
      </c>
      <c r="J10" s="3"/>
    </row>
    <row r="11" spans="1:11" ht="24.75" thickBot="1">
      <c r="C11" s="7">
        <f>SUM(C7:C10)</f>
        <v>-563718824682</v>
      </c>
      <c r="D11" s="6"/>
      <c r="E11" s="11">
        <f>SUM(E7:E10)</f>
        <v>1</v>
      </c>
      <c r="F11" s="10"/>
      <c r="G11" s="11">
        <f>SUM(G7:G10)</f>
        <v>-2.0293214706237947E-2</v>
      </c>
      <c r="J11" s="3"/>
    </row>
    <row r="12" spans="1:11" ht="24.75" thickTop="1">
      <c r="C12" s="4"/>
      <c r="D12" s="4"/>
      <c r="E12" s="4"/>
      <c r="F12" s="4"/>
      <c r="G12" s="4"/>
      <c r="J12" s="3"/>
    </row>
    <row r="13" spans="1:11">
      <c r="C13" s="4"/>
      <c r="D13" s="4"/>
      <c r="E13" s="4"/>
      <c r="F13" s="4"/>
      <c r="G13" s="4"/>
    </row>
    <row r="14" spans="1:11">
      <c r="C14" s="4"/>
      <c r="D14" s="4"/>
      <c r="E14" s="4"/>
      <c r="F14" s="4"/>
      <c r="G14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abSelected="1" topLeftCell="B2" workbookViewId="0">
      <selection activeCell="M91" sqref="M91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0.710937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8" t="s">
        <v>3</v>
      </c>
      <c r="C6" s="19" t="s">
        <v>286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6">
        <v>181087065</v>
      </c>
      <c r="D9" s="6"/>
      <c r="E9" s="6">
        <v>141909969772</v>
      </c>
      <c r="F9" s="6"/>
      <c r="G9" s="6">
        <v>274694644965.91901</v>
      </c>
      <c r="H9" s="6"/>
      <c r="I9" s="6">
        <v>0</v>
      </c>
      <c r="J9" s="6"/>
      <c r="K9" s="6">
        <v>0</v>
      </c>
      <c r="L9" s="6"/>
      <c r="M9" s="6">
        <v>-2800000</v>
      </c>
      <c r="N9" s="6"/>
      <c r="O9" s="6">
        <v>4450316022</v>
      </c>
      <c r="P9" s="6"/>
      <c r="Q9" s="6">
        <v>178287065</v>
      </c>
      <c r="R9" s="6"/>
      <c r="S9" s="6">
        <v>1727</v>
      </c>
      <c r="T9" s="6"/>
      <c r="U9" s="6">
        <v>139715732897</v>
      </c>
      <c r="V9" s="6"/>
      <c r="W9" s="6">
        <v>306069745775.53302</v>
      </c>
      <c r="X9" s="6"/>
      <c r="Y9" s="10">
        <v>1.1018150883306637E-2</v>
      </c>
    </row>
    <row r="10" spans="1:25">
      <c r="A10" s="1" t="s">
        <v>16</v>
      </c>
      <c r="C10" s="6">
        <v>61727825</v>
      </c>
      <c r="D10" s="6"/>
      <c r="E10" s="6">
        <v>134869265842</v>
      </c>
      <c r="F10" s="6"/>
      <c r="G10" s="6">
        <v>132416054904.218</v>
      </c>
      <c r="H10" s="6"/>
      <c r="I10" s="6">
        <v>255687</v>
      </c>
      <c r="J10" s="6"/>
      <c r="K10" s="6">
        <v>506985987</v>
      </c>
      <c r="L10" s="6"/>
      <c r="M10" s="6">
        <v>0</v>
      </c>
      <c r="N10" s="6"/>
      <c r="O10" s="6">
        <v>0</v>
      </c>
      <c r="P10" s="6"/>
      <c r="Q10" s="6">
        <v>61983512</v>
      </c>
      <c r="R10" s="6"/>
      <c r="S10" s="6">
        <v>2226</v>
      </c>
      <c r="T10" s="6"/>
      <c r="U10" s="6">
        <v>135376251829</v>
      </c>
      <c r="V10" s="6"/>
      <c r="W10" s="6">
        <v>137154344690.614</v>
      </c>
      <c r="X10" s="6"/>
      <c r="Y10" s="10">
        <v>4.9373951034366974E-3</v>
      </c>
    </row>
    <row r="11" spans="1:25">
      <c r="A11" s="1" t="s">
        <v>17</v>
      </c>
      <c r="C11" s="6">
        <v>10311244</v>
      </c>
      <c r="D11" s="6"/>
      <c r="E11" s="6">
        <v>13817763422</v>
      </c>
      <c r="F11" s="6"/>
      <c r="G11" s="6">
        <v>16133330162.566799</v>
      </c>
      <c r="H11" s="6"/>
      <c r="I11" s="6">
        <v>2400000</v>
      </c>
      <c r="J11" s="6"/>
      <c r="K11" s="6">
        <v>3387140322</v>
      </c>
      <c r="L11" s="6"/>
      <c r="M11" s="6">
        <v>0</v>
      </c>
      <c r="N11" s="6"/>
      <c r="O11" s="6">
        <v>0</v>
      </c>
      <c r="P11" s="6"/>
      <c r="Q11" s="6">
        <v>12711244</v>
      </c>
      <c r="R11" s="6"/>
      <c r="S11" s="6">
        <v>1717</v>
      </c>
      <c r="T11" s="6"/>
      <c r="U11" s="6">
        <v>17204903744</v>
      </c>
      <c r="V11" s="6"/>
      <c r="W11" s="6">
        <v>21695345972.609402</v>
      </c>
      <c r="X11" s="6"/>
      <c r="Y11" s="10">
        <v>7.810069394021702E-4</v>
      </c>
    </row>
    <row r="12" spans="1:25">
      <c r="A12" s="1" t="s">
        <v>18</v>
      </c>
      <c r="C12" s="6">
        <v>16471867</v>
      </c>
      <c r="D12" s="6"/>
      <c r="E12" s="6">
        <v>58640905897</v>
      </c>
      <c r="F12" s="6"/>
      <c r="G12" s="6">
        <v>56178711571.721802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16471867</v>
      </c>
      <c r="R12" s="6"/>
      <c r="S12" s="6">
        <v>3688</v>
      </c>
      <c r="T12" s="6"/>
      <c r="U12" s="6">
        <v>58640905897</v>
      </c>
      <c r="V12" s="6"/>
      <c r="W12" s="6">
        <v>60386793435.298798</v>
      </c>
      <c r="X12" s="6"/>
      <c r="Y12" s="10">
        <v>2.1738535435552367E-3</v>
      </c>
    </row>
    <row r="13" spans="1:25">
      <c r="A13" s="1" t="s">
        <v>19</v>
      </c>
      <c r="C13" s="6">
        <v>34810438</v>
      </c>
      <c r="D13" s="6"/>
      <c r="E13" s="6">
        <v>143880464315</v>
      </c>
      <c r="F13" s="6"/>
      <c r="G13" s="6">
        <v>146406629547.091</v>
      </c>
      <c r="H13" s="6"/>
      <c r="I13" s="6">
        <v>5012703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39823141</v>
      </c>
      <c r="R13" s="6"/>
      <c r="S13" s="6">
        <v>3052</v>
      </c>
      <c r="T13" s="6"/>
      <c r="U13" s="6">
        <v>114228656103</v>
      </c>
      <c r="V13" s="6"/>
      <c r="W13" s="6">
        <v>120817061985.325</v>
      </c>
      <c r="X13" s="6"/>
      <c r="Y13" s="10">
        <v>4.3492721401101478E-3</v>
      </c>
    </row>
    <row r="14" spans="1:25">
      <c r="A14" s="1" t="s">
        <v>20</v>
      </c>
      <c r="C14" s="6">
        <v>19810000</v>
      </c>
      <c r="D14" s="6"/>
      <c r="E14" s="6">
        <v>140779846968</v>
      </c>
      <c r="F14" s="6"/>
      <c r="G14" s="6">
        <v>125832713895</v>
      </c>
      <c r="H14" s="6"/>
      <c r="I14" s="6">
        <v>1400000</v>
      </c>
      <c r="J14" s="6"/>
      <c r="K14" s="6">
        <v>8988333271</v>
      </c>
      <c r="L14" s="6"/>
      <c r="M14" s="6">
        <v>0</v>
      </c>
      <c r="N14" s="6"/>
      <c r="O14" s="6">
        <v>0</v>
      </c>
      <c r="P14" s="6"/>
      <c r="Q14" s="6">
        <v>21210000</v>
      </c>
      <c r="R14" s="6"/>
      <c r="S14" s="6">
        <v>5860</v>
      </c>
      <c r="T14" s="6"/>
      <c r="U14" s="6">
        <v>149768180239</v>
      </c>
      <c r="V14" s="6"/>
      <c r="W14" s="6">
        <v>123551070930</v>
      </c>
      <c r="X14" s="6"/>
      <c r="Y14" s="10">
        <v>4.447693246686397E-3</v>
      </c>
    </row>
    <row r="15" spans="1:25">
      <c r="A15" s="1" t="s">
        <v>21</v>
      </c>
      <c r="C15" s="6">
        <v>21077906</v>
      </c>
      <c r="D15" s="6"/>
      <c r="E15" s="6">
        <v>133698349569</v>
      </c>
      <c r="F15" s="6"/>
      <c r="G15" s="6">
        <v>170762813543.29501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21077906</v>
      </c>
      <c r="R15" s="6"/>
      <c r="S15" s="6">
        <v>7080</v>
      </c>
      <c r="T15" s="6"/>
      <c r="U15" s="6">
        <v>133698349569</v>
      </c>
      <c r="V15" s="6"/>
      <c r="W15" s="6">
        <v>148343646611.84399</v>
      </c>
      <c r="X15" s="6"/>
      <c r="Y15" s="10">
        <v>5.3401968130097847E-3</v>
      </c>
    </row>
    <row r="16" spans="1:25">
      <c r="A16" s="1" t="s">
        <v>22</v>
      </c>
      <c r="C16" s="6">
        <v>23977006</v>
      </c>
      <c r="D16" s="6"/>
      <c r="E16" s="6">
        <v>238709828547</v>
      </c>
      <c r="F16" s="6"/>
      <c r="G16" s="6">
        <v>406137201555.672</v>
      </c>
      <c r="H16" s="6"/>
      <c r="I16" s="6">
        <v>0</v>
      </c>
      <c r="J16" s="6"/>
      <c r="K16" s="6">
        <v>0</v>
      </c>
      <c r="L16" s="6"/>
      <c r="M16" s="6">
        <v>-35669</v>
      </c>
      <c r="N16" s="6"/>
      <c r="O16" s="6">
        <v>634321610</v>
      </c>
      <c r="P16" s="6"/>
      <c r="Q16" s="6">
        <v>23941337</v>
      </c>
      <c r="R16" s="6"/>
      <c r="S16" s="6">
        <v>15190</v>
      </c>
      <c r="T16" s="6"/>
      <c r="U16" s="6">
        <v>238354715783</v>
      </c>
      <c r="V16" s="6"/>
      <c r="W16" s="6">
        <v>361505079021.271</v>
      </c>
      <c r="X16" s="6"/>
      <c r="Y16" s="10">
        <v>1.3013757683385052E-2</v>
      </c>
    </row>
    <row r="17" spans="1:25">
      <c r="A17" s="1" t="s">
        <v>23</v>
      </c>
      <c r="C17" s="6">
        <v>19557736</v>
      </c>
      <c r="D17" s="6"/>
      <c r="E17" s="6">
        <v>93830562663</v>
      </c>
      <c r="F17" s="6"/>
      <c r="G17" s="6">
        <v>104400143318.196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19557736</v>
      </c>
      <c r="R17" s="6"/>
      <c r="S17" s="6">
        <v>4873</v>
      </c>
      <c r="T17" s="6"/>
      <c r="U17" s="6">
        <v>93830562663</v>
      </c>
      <c r="V17" s="6"/>
      <c r="W17" s="6">
        <v>94737783685.208405</v>
      </c>
      <c r="X17" s="6"/>
      <c r="Y17" s="10">
        <v>3.4104487928030142E-3</v>
      </c>
    </row>
    <row r="18" spans="1:25">
      <c r="A18" s="1" t="s">
        <v>24</v>
      </c>
      <c r="C18" s="6">
        <v>58410789</v>
      </c>
      <c r="D18" s="6"/>
      <c r="E18" s="6">
        <v>403147331748</v>
      </c>
      <c r="F18" s="6"/>
      <c r="G18" s="6">
        <v>771021827771.57104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58410789</v>
      </c>
      <c r="R18" s="6"/>
      <c r="S18" s="6">
        <v>12430</v>
      </c>
      <c r="T18" s="6"/>
      <c r="U18" s="6">
        <v>403147331748</v>
      </c>
      <c r="V18" s="6"/>
      <c r="W18" s="6">
        <v>721726132931.74402</v>
      </c>
      <c r="X18" s="6"/>
      <c r="Y18" s="10">
        <v>2.5981291972906467E-2</v>
      </c>
    </row>
    <row r="19" spans="1:25">
      <c r="A19" s="1" t="s">
        <v>25</v>
      </c>
      <c r="C19" s="6">
        <v>1100000</v>
      </c>
      <c r="D19" s="6"/>
      <c r="E19" s="6">
        <v>92482425199</v>
      </c>
      <c r="F19" s="6"/>
      <c r="G19" s="6">
        <v>79603524000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1100000</v>
      </c>
      <c r="R19" s="6"/>
      <c r="S19" s="6">
        <v>72400</v>
      </c>
      <c r="T19" s="6"/>
      <c r="U19" s="6">
        <v>92482425199</v>
      </c>
      <c r="V19" s="6"/>
      <c r="W19" s="6">
        <v>79166142000</v>
      </c>
      <c r="X19" s="6"/>
      <c r="Y19" s="10">
        <v>2.849888005739007E-3</v>
      </c>
    </row>
    <row r="20" spans="1:25">
      <c r="A20" s="1" t="s">
        <v>26</v>
      </c>
      <c r="C20" s="6">
        <v>2071029</v>
      </c>
      <c r="D20" s="6"/>
      <c r="E20" s="6">
        <v>142511879698</v>
      </c>
      <c r="F20" s="6"/>
      <c r="G20" s="6">
        <v>201773812053.875</v>
      </c>
      <c r="H20" s="6"/>
      <c r="I20" s="6">
        <v>456915</v>
      </c>
      <c r="J20" s="6"/>
      <c r="K20" s="6">
        <v>47010912228</v>
      </c>
      <c r="L20" s="6"/>
      <c r="M20" s="6">
        <v>0</v>
      </c>
      <c r="N20" s="6"/>
      <c r="O20" s="6">
        <v>0</v>
      </c>
      <c r="P20" s="6"/>
      <c r="Q20" s="6">
        <v>2527944</v>
      </c>
      <c r="R20" s="6"/>
      <c r="S20" s="6">
        <v>95850</v>
      </c>
      <c r="T20" s="6"/>
      <c r="U20" s="6">
        <v>189522791926</v>
      </c>
      <c r="V20" s="6"/>
      <c r="W20" s="6">
        <v>240861726977.22</v>
      </c>
      <c r="X20" s="6"/>
      <c r="Y20" s="10">
        <v>8.6707388968627862E-3</v>
      </c>
    </row>
    <row r="21" spans="1:25">
      <c r="A21" s="1" t="s">
        <v>27</v>
      </c>
      <c r="C21" s="6">
        <v>185897164</v>
      </c>
      <c r="D21" s="6"/>
      <c r="E21" s="6">
        <v>144280878763</v>
      </c>
      <c r="F21" s="6"/>
      <c r="G21" s="6">
        <v>448303150070.80902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185897164</v>
      </c>
      <c r="R21" s="6"/>
      <c r="S21" s="6">
        <v>2311</v>
      </c>
      <c r="T21" s="6"/>
      <c r="U21" s="6">
        <v>144280878763</v>
      </c>
      <c r="V21" s="6"/>
      <c r="W21" s="6">
        <v>427052176345.276</v>
      </c>
      <c r="X21" s="6"/>
      <c r="Y21" s="10">
        <v>1.537337609796801E-2</v>
      </c>
    </row>
    <row r="22" spans="1:25">
      <c r="A22" s="1" t="s">
        <v>28</v>
      </c>
      <c r="C22" s="6">
        <v>8812281</v>
      </c>
      <c r="D22" s="6"/>
      <c r="E22" s="6">
        <v>257126791128</v>
      </c>
      <c r="F22" s="6"/>
      <c r="G22" s="6">
        <v>1458689876978.8899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8812281</v>
      </c>
      <c r="R22" s="6"/>
      <c r="S22" s="6">
        <v>173440</v>
      </c>
      <c r="T22" s="6"/>
      <c r="U22" s="6">
        <v>257126791128</v>
      </c>
      <c r="V22" s="6"/>
      <c r="W22" s="6">
        <v>1519308024640.99</v>
      </c>
      <c r="X22" s="6"/>
      <c r="Y22" s="10">
        <v>5.4693302048840285E-2</v>
      </c>
    </row>
    <row r="23" spans="1:25">
      <c r="A23" s="1" t="s">
        <v>29</v>
      </c>
      <c r="C23" s="6">
        <v>23004504</v>
      </c>
      <c r="D23" s="6"/>
      <c r="E23" s="6">
        <v>242818590725</v>
      </c>
      <c r="F23" s="6"/>
      <c r="G23" s="6">
        <v>217699810955.42401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23004504</v>
      </c>
      <c r="R23" s="6"/>
      <c r="S23" s="6">
        <v>9560</v>
      </c>
      <c r="T23" s="6"/>
      <c r="U23" s="6">
        <v>242818590725</v>
      </c>
      <c r="V23" s="6"/>
      <c r="W23" s="6">
        <v>218614516043.47198</v>
      </c>
      <c r="X23" s="6"/>
      <c r="Y23" s="10">
        <v>7.8698654679007669E-3</v>
      </c>
    </row>
    <row r="24" spans="1:25">
      <c r="A24" s="1" t="s">
        <v>30</v>
      </c>
      <c r="C24" s="6">
        <v>243478</v>
      </c>
      <c r="D24" s="6"/>
      <c r="E24" s="6">
        <v>8830361245</v>
      </c>
      <c r="F24" s="6"/>
      <c r="G24" s="6">
        <v>10305607845.222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243478</v>
      </c>
      <c r="R24" s="6"/>
      <c r="S24" s="6">
        <v>39390</v>
      </c>
      <c r="T24" s="6"/>
      <c r="U24" s="6">
        <v>8830361245</v>
      </c>
      <c r="V24" s="6"/>
      <c r="W24" s="6">
        <v>9533534359.4009991</v>
      </c>
      <c r="X24" s="6"/>
      <c r="Y24" s="10">
        <v>3.4319602467375022E-4</v>
      </c>
    </row>
    <row r="25" spans="1:25">
      <c r="A25" s="1" t="s">
        <v>31</v>
      </c>
      <c r="C25" s="6">
        <v>642559</v>
      </c>
      <c r="D25" s="6"/>
      <c r="E25" s="6">
        <v>69794417989</v>
      </c>
      <c r="F25" s="6"/>
      <c r="G25" s="6">
        <v>68887653220.507507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642559</v>
      </c>
      <c r="R25" s="6"/>
      <c r="S25" s="6">
        <v>111250</v>
      </c>
      <c r="T25" s="6"/>
      <c r="U25" s="6">
        <v>69794417989</v>
      </c>
      <c r="V25" s="6"/>
      <c r="W25" s="6">
        <v>71059354851.9375</v>
      </c>
      <c r="X25" s="6"/>
      <c r="Y25" s="10">
        <v>2.5580532026947657E-3</v>
      </c>
    </row>
    <row r="26" spans="1:25">
      <c r="A26" s="1" t="s">
        <v>32</v>
      </c>
      <c r="C26" s="6">
        <v>4900000</v>
      </c>
      <c r="D26" s="6"/>
      <c r="E26" s="6">
        <v>338697800000</v>
      </c>
      <c r="F26" s="6"/>
      <c r="G26" s="6">
        <v>385137714150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4900000</v>
      </c>
      <c r="R26" s="6"/>
      <c r="S26" s="6">
        <v>69060</v>
      </c>
      <c r="T26" s="6"/>
      <c r="U26" s="6">
        <v>338697800000</v>
      </c>
      <c r="V26" s="6"/>
      <c r="W26" s="6">
        <v>336380555700</v>
      </c>
      <c r="X26" s="6"/>
      <c r="Y26" s="10">
        <v>1.2109304392441556E-2</v>
      </c>
    </row>
    <row r="27" spans="1:25">
      <c r="A27" s="1" t="s">
        <v>33</v>
      </c>
      <c r="C27" s="6">
        <v>3255172</v>
      </c>
      <c r="D27" s="6"/>
      <c r="E27" s="6">
        <v>54544594403</v>
      </c>
      <c r="F27" s="6"/>
      <c r="G27" s="6">
        <v>332899487392.60797</v>
      </c>
      <c r="H27" s="6"/>
      <c r="I27" s="6">
        <v>0</v>
      </c>
      <c r="J27" s="6"/>
      <c r="K27" s="6">
        <v>0</v>
      </c>
      <c r="L27" s="6"/>
      <c r="M27" s="6">
        <v>-470870</v>
      </c>
      <c r="N27" s="6"/>
      <c r="O27" s="6">
        <v>46002062489</v>
      </c>
      <c r="P27" s="6"/>
      <c r="Q27" s="6">
        <v>2784302</v>
      </c>
      <c r="R27" s="6"/>
      <c r="S27" s="6">
        <v>89440</v>
      </c>
      <c r="T27" s="6"/>
      <c r="U27" s="6">
        <v>46654561799</v>
      </c>
      <c r="V27" s="6"/>
      <c r="W27" s="6">
        <v>247546254453.26401</v>
      </c>
      <c r="X27" s="6"/>
      <c r="Y27" s="10">
        <v>8.9113740244153028E-3</v>
      </c>
    </row>
    <row r="28" spans="1:25">
      <c r="A28" s="1" t="s">
        <v>34</v>
      </c>
      <c r="C28" s="6">
        <v>1500876</v>
      </c>
      <c r="D28" s="6"/>
      <c r="E28" s="6">
        <v>67405009420</v>
      </c>
      <c r="F28" s="6"/>
      <c r="G28" s="6">
        <v>57827818735.127998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1500876</v>
      </c>
      <c r="R28" s="6"/>
      <c r="S28" s="6">
        <v>38320</v>
      </c>
      <c r="T28" s="6"/>
      <c r="U28" s="6">
        <v>67405009420</v>
      </c>
      <c r="V28" s="6"/>
      <c r="W28" s="6">
        <v>57171362588.496002</v>
      </c>
      <c r="X28" s="6"/>
      <c r="Y28" s="10">
        <v>2.0581018146963704E-3</v>
      </c>
    </row>
    <row r="29" spans="1:25">
      <c r="A29" s="1" t="s">
        <v>35</v>
      </c>
      <c r="C29" s="6">
        <v>10539769</v>
      </c>
      <c r="D29" s="6"/>
      <c r="E29" s="6">
        <v>123813263944</v>
      </c>
      <c r="F29" s="6"/>
      <c r="G29" s="6">
        <v>704686879005.50696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10539769</v>
      </c>
      <c r="R29" s="6"/>
      <c r="S29" s="6">
        <v>65910</v>
      </c>
      <c r="T29" s="6"/>
      <c r="U29" s="6">
        <v>123813263944</v>
      </c>
      <c r="V29" s="6"/>
      <c r="W29" s="6">
        <v>690542851550</v>
      </c>
      <c r="X29" s="6"/>
      <c r="Y29" s="10">
        <v>2.4858730517411807E-2</v>
      </c>
    </row>
    <row r="30" spans="1:25">
      <c r="A30" s="1" t="s">
        <v>36</v>
      </c>
      <c r="C30" s="6">
        <v>8945319</v>
      </c>
      <c r="D30" s="6"/>
      <c r="E30" s="6">
        <v>104186436761</v>
      </c>
      <c r="F30" s="6"/>
      <c r="G30" s="6">
        <v>160769065883.25601</v>
      </c>
      <c r="H30" s="6"/>
      <c r="I30" s="6">
        <v>5824622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14769941</v>
      </c>
      <c r="R30" s="6"/>
      <c r="S30" s="6">
        <v>17070</v>
      </c>
      <c r="T30" s="6"/>
      <c r="U30" s="6">
        <v>174016470222</v>
      </c>
      <c r="V30" s="6"/>
      <c r="W30" s="6">
        <v>250622761657.423</v>
      </c>
      <c r="X30" s="6"/>
      <c r="Y30" s="10">
        <v>9.0221246655252663E-3</v>
      </c>
    </row>
    <row r="31" spans="1:25">
      <c r="A31" s="1" t="s">
        <v>37</v>
      </c>
      <c r="C31" s="6">
        <v>3670000</v>
      </c>
      <c r="D31" s="6"/>
      <c r="E31" s="6">
        <v>174472423395</v>
      </c>
      <c r="F31" s="6"/>
      <c r="G31" s="6">
        <v>497937836115</v>
      </c>
      <c r="H31" s="6"/>
      <c r="I31" s="6">
        <v>0</v>
      </c>
      <c r="J31" s="6"/>
      <c r="K31" s="6">
        <v>0</v>
      </c>
      <c r="L31" s="6"/>
      <c r="M31" s="6">
        <v>-250000</v>
      </c>
      <c r="N31" s="6"/>
      <c r="O31" s="6">
        <v>31468546617</v>
      </c>
      <c r="P31" s="6"/>
      <c r="Q31" s="6">
        <v>3420000</v>
      </c>
      <c r="R31" s="6"/>
      <c r="S31" s="6">
        <v>116100</v>
      </c>
      <c r="T31" s="6"/>
      <c r="U31" s="6">
        <v>162587380928</v>
      </c>
      <c r="V31" s="6"/>
      <c r="W31" s="6">
        <v>394699481100</v>
      </c>
      <c r="X31" s="6"/>
      <c r="Y31" s="10">
        <v>1.4208717118718503E-2</v>
      </c>
    </row>
    <row r="32" spans="1:25">
      <c r="A32" s="1" t="s">
        <v>38</v>
      </c>
      <c r="C32" s="6">
        <v>4950000</v>
      </c>
      <c r="D32" s="6"/>
      <c r="E32" s="6">
        <v>107538453726</v>
      </c>
      <c r="F32" s="6"/>
      <c r="G32" s="6">
        <v>356001611625</v>
      </c>
      <c r="H32" s="6"/>
      <c r="I32" s="6">
        <v>0</v>
      </c>
      <c r="J32" s="6"/>
      <c r="K32" s="6">
        <v>0</v>
      </c>
      <c r="L32" s="6"/>
      <c r="M32" s="6">
        <v>-2450000</v>
      </c>
      <c r="N32" s="6"/>
      <c r="O32" s="6">
        <v>170492533950</v>
      </c>
      <c r="P32" s="6"/>
      <c r="Q32" s="6">
        <v>2500000</v>
      </c>
      <c r="R32" s="6"/>
      <c r="S32" s="6">
        <v>68350</v>
      </c>
      <c r="T32" s="6"/>
      <c r="U32" s="6">
        <v>54312350337</v>
      </c>
      <c r="V32" s="6"/>
      <c r="W32" s="6">
        <v>169858293750</v>
      </c>
      <c r="X32" s="6"/>
      <c r="Y32" s="10">
        <v>6.1146988068891614E-3</v>
      </c>
    </row>
    <row r="33" spans="1:25">
      <c r="A33" s="1" t="s">
        <v>39</v>
      </c>
      <c r="C33" s="6">
        <v>16103312</v>
      </c>
      <c r="D33" s="6"/>
      <c r="E33" s="6">
        <v>27989032185</v>
      </c>
      <c r="F33" s="6"/>
      <c r="G33" s="6">
        <v>99886783112.063995</v>
      </c>
      <c r="H33" s="6"/>
      <c r="I33" s="6">
        <v>0</v>
      </c>
      <c r="J33" s="6"/>
      <c r="K33" s="6">
        <v>0</v>
      </c>
      <c r="L33" s="6"/>
      <c r="M33" s="6">
        <v>-1000000</v>
      </c>
      <c r="N33" s="6"/>
      <c r="O33" s="6">
        <v>6507051348</v>
      </c>
      <c r="P33" s="6"/>
      <c r="Q33" s="6">
        <v>15103312</v>
      </c>
      <c r="R33" s="6"/>
      <c r="S33" s="6">
        <v>6850</v>
      </c>
      <c r="T33" s="6"/>
      <c r="U33" s="6">
        <v>26250940531</v>
      </c>
      <c r="V33" s="6"/>
      <c r="W33" s="6">
        <v>102842113961.16</v>
      </c>
      <c r="X33" s="6"/>
      <c r="Y33" s="10">
        <v>3.7021951513407586E-3</v>
      </c>
    </row>
    <row r="34" spans="1:25">
      <c r="A34" s="1" t="s">
        <v>40</v>
      </c>
      <c r="C34" s="6">
        <v>11000000</v>
      </c>
      <c r="D34" s="6"/>
      <c r="E34" s="6">
        <v>28973994836</v>
      </c>
      <c r="F34" s="6"/>
      <c r="G34" s="6">
        <v>52824811050</v>
      </c>
      <c r="H34" s="6"/>
      <c r="I34" s="6">
        <v>0</v>
      </c>
      <c r="J34" s="6"/>
      <c r="K34" s="6">
        <v>0</v>
      </c>
      <c r="L34" s="6"/>
      <c r="M34" s="6">
        <v>-400000</v>
      </c>
      <c r="N34" s="6"/>
      <c r="O34" s="6">
        <v>1972195230</v>
      </c>
      <c r="P34" s="6"/>
      <c r="Q34" s="6">
        <v>10600000</v>
      </c>
      <c r="R34" s="6"/>
      <c r="S34" s="6">
        <v>4938</v>
      </c>
      <c r="T34" s="6"/>
      <c r="U34" s="6">
        <v>27920395018</v>
      </c>
      <c r="V34" s="6"/>
      <c r="W34" s="6">
        <v>52031360340</v>
      </c>
      <c r="X34" s="6"/>
      <c r="Y34" s="10">
        <v>1.8730677788397249E-3</v>
      </c>
    </row>
    <row r="35" spans="1:25">
      <c r="A35" s="1" t="s">
        <v>41</v>
      </c>
      <c r="C35" s="6">
        <v>35800000</v>
      </c>
      <c r="D35" s="6"/>
      <c r="E35" s="6">
        <v>213593911416</v>
      </c>
      <c r="F35" s="6"/>
      <c r="G35" s="6">
        <v>171173421900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35800000</v>
      </c>
      <c r="R35" s="6"/>
      <c r="S35" s="6">
        <v>5400</v>
      </c>
      <c r="T35" s="6"/>
      <c r="U35" s="6">
        <v>213593911416</v>
      </c>
      <c r="V35" s="6"/>
      <c r="W35" s="6">
        <v>192169746000</v>
      </c>
      <c r="X35" s="6"/>
      <c r="Y35" s="10">
        <v>6.9178848476828831E-3</v>
      </c>
    </row>
    <row r="36" spans="1:25">
      <c r="A36" s="1" t="s">
        <v>42</v>
      </c>
      <c r="C36" s="6">
        <v>8700000</v>
      </c>
      <c r="D36" s="6"/>
      <c r="E36" s="6">
        <v>65348277540</v>
      </c>
      <c r="F36" s="6"/>
      <c r="G36" s="6">
        <v>156878982900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8700000</v>
      </c>
      <c r="R36" s="6"/>
      <c r="S36" s="6">
        <v>18950</v>
      </c>
      <c r="T36" s="6"/>
      <c r="U36" s="6">
        <v>65348277540</v>
      </c>
      <c r="V36" s="6"/>
      <c r="W36" s="6">
        <v>163884053250</v>
      </c>
      <c r="X36" s="6"/>
      <c r="Y36" s="10">
        <v>5.8996331751150349E-3</v>
      </c>
    </row>
    <row r="37" spans="1:25">
      <c r="A37" s="1" t="s">
        <v>43</v>
      </c>
      <c r="C37" s="6">
        <v>375100</v>
      </c>
      <c r="D37" s="6"/>
      <c r="E37" s="6">
        <v>204252341295</v>
      </c>
      <c r="F37" s="6"/>
      <c r="G37" s="6">
        <v>556580471265.5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375100</v>
      </c>
      <c r="R37" s="6"/>
      <c r="S37" s="6">
        <v>1362534</v>
      </c>
      <c r="T37" s="6"/>
      <c r="U37" s="6">
        <v>204252341295</v>
      </c>
      <c r="V37" s="6"/>
      <c r="W37" s="6">
        <v>510447645270.75</v>
      </c>
      <c r="X37" s="6"/>
      <c r="Y37" s="10">
        <v>1.837551489896817E-2</v>
      </c>
    </row>
    <row r="38" spans="1:25">
      <c r="A38" s="1" t="s">
        <v>44</v>
      </c>
      <c r="C38" s="6">
        <v>4300</v>
      </c>
      <c r="D38" s="6"/>
      <c r="E38" s="6">
        <v>6660414889</v>
      </c>
      <c r="F38" s="6"/>
      <c r="G38" s="6">
        <v>6389994010.625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4300</v>
      </c>
      <c r="R38" s="6"/>
      <c r="S38" s="6">
        <v>1364489</v>
      </c>
      <c r="T38" s="6"/>
      <c r="U38" s="6">
        <v>6660414889</v>
      </c>
      <c r="V38" s="6"/>
      <c r="W38" s="6">
        <v>5859968571.625</v>
      </c>
      <c r="X38" s="6"/>
      <c r="Y38" s="10">
        <v>2.1095197674634225E-4</v>
      </c>
    </row>
    <row r="39" spans="1:25">
      <c r="A39" s="1" t="s">
        <v>45</v>
      </c>
      <c r="C39" s="6">
        <v>25100</v>
      </c>
      <c r="D39" s="6"/>
      <c r="E39" s="6">
        <v>20566415957</v>
      </c>
      <c r="F39" s="6"/>
      <c r="G39" s="6">
        <v>37313495155.75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25100</v>
      </c>
      <c r="R39" s="6"/>
      <c r="S39" s="6">
        <v>1363773</v>
      </c>
      <c r="T39" s="6"/>
      <c r="U39" s="6">
        <v>20566415957</v>
      </c>
      <c r="V39" s="6"/>
      <c r="W39" s="6">
        <v>34187913922.125</v>
      </c>
      <c r="X39" s="6"/>
      <c r="Y39" s="10">
        <v>1.2307246932394616E-3</v>
      </c>
    </row>
    <row r="40" spans="1:25">
      <c r="A40" s="1" t="s">
        <v>46</v>
      </c>
      <c r="C40" s="6">
        <v>4500</v>
      </c>
      <c r="D40" s="6"/>
      <c r="E40" s="6">
        <v>6967684403</v>
      </c>
      <c r="F40" s="6"/>
      <c r="G40" s="6">
        <v>6706996261.875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4500</v>
      </c>
      <c r="R40" s="6"/>
      <c r="S40" s="6">
        <v>1361428</v>
      </c>
      <c r="T40" s="6"/>
      <c r="U40" s="6">
        <v>6967684403</v>
      </c>
      <c r="V40" s="6"/>
      <c r="W40" s="6">
        <v>6118767967.5</v>
      </c>
      <c r="X40" s="6"/>
      <c r="Y40" s="10">
        <v>2.2026845062726806E-4</v>
      </c>
    </row>
    <row r="41" spans="1:25">
      <c r="A41" s="1" t="s">
        <v>47</v>
      </c>
      <c r="C41" s="6">
        <v>361300</v>
      </c>
      <c r="D41" s="6"/>
      <c r="E41" s="6">
        <v>454585270646</v>
      </c>
      <c r="F41" s="6"/>
      <c r="G41" s="6">
        <v>538102870374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361300</v>
      </c>
      <c r="R41" s="6"/>
      <c r="S41" s="6">
        <v>1358358</v>
      </c>
      <c r="T41" s="6"/>
      <c r="U41" s="6">
        <v>454585270646</v>
      </c>
      <c r="V41" s="6"/>
      <c r="W41" s="6">
        <v>490161276968.25</v>
      </c>
      <c r="X41" s="6"/>
      <c r="Y41" s="10">
        <v>1.7645229498609784E-2</v>
      </c>
    </row>
    <row r="42" spans="1:25">
      <c r="A42" s="1" t="s">
        <v>48</v>
      </c>
      <c r="C42" s="6">
        <v>87882434</v>
      </c>
      <c r="D42" s="6"/>
      <c r="E42" s="6">
        <v>311401253956</v>
      </c>
      <c r="F42" s="6"/>
      <c r="G42" s="6">
        <v>493581364375.005</v>
      </c>
      <c r="H42" s="6"/>
      <c r="I42" s="6">
        <v>32253019</v>
      </c>
      <c r="J42" s="6"/>
      <c r="K42" s="6">
        <v>0</v>
      </c>
      <c r="L42" s="6"/>
      <c r="M42" s="6">
        <v>-40364841</v>
      </c>
      <c r="N42" s="6"/>
      <c r="O42" s="6">
        <v>211731477602</v>
      </c>
      <c r="P42" s="6"/>
      <c r="Q42" s="6">
        <v>79770612</v>
      </c>
      <c r="R42" s="6"/>
      <c r="S42" s="6">
        <v>5000</v>
      </c>
      <c r="T42" s="6"/>
      <c r="U42" s="6">
        <v>282614773704</v>
      </c>
      <c r="V42" s="6"/>
      <c r="W42" s="6">
        <v>396479884293</v>
      </c>
      <c r="X42" s="6"/>
      <c r="Y42" s="10">
        <v>1.4272809539757667E-2</v>
      </c>
    </row>
    <row r="43" spans="1:25">
      <c r="A43" s="1" t="s">
        <v>49</v>
      </c>
      <c r="C43" s="6">
        <v>10312533</v>
      </c>
      <c r="D43" s="6"/>
      <c r="E43" s="6">
        <v>33237657439</v>
      </c>
      <c r="F43" s="6"/>
      <c r="G43" s="6">
        <v>86417392003.519501</v>
      </c>
      <c r="H43" s="6"/>
      <c r="I43" s="6">
        <v>420078</v>
      </c>
      <c r="J43" s="6"/>
      <c r="K43" s="6">
        <v>2727817437</v>
      </c>
      <c r="L43" s="6"/>
      <c r="M43" s="6">
        <v>-1432611</v>
      </c>
      <c r="N43" s="6"/>
      <c r="O43" s="6">
        <v>10236851025</v>
      </c>
      <c r="P43" s="6"/>
      <c r="Q43" s="6">
        <v>9300000</v>
      </c>
      <c r="R43" s="6"/>
      <c r="S43" s="6">
        <v>6980</v>
      </c>
      <c r="T43" s="6"/>
      <c r="U43" s="6">
        <v>31260615566</v>
      </c>
      <c r="V43" s="6"/>
      <c r="W43" s="6">
        <v>64527761700</v>
      </c>
      <c r="X43" s="6"/>
      <c r="Y43" s="10">
        <v>2.3229235309460308E-3</v>
      </c>
    </row>
    <row r="44" spans="1:25">
      <c r="A44" s="1" t="s">
        <v>50</v>
      </c>
      <c r="C44" s="6">
        <v>5824622</v>
      </c>
      <c r="D44" s="6"/>
      <c r="E44" s="6">
        <v>64005411461</v>
      </c>
      <c r="F44" s="6"/>
      <c r="G44" s="6">
        <v>91770953160.735001</v>
      </c>
      <c r="H44" s="6"/>
      <c r="I44" s="6">
        <v>0</v>
      </c>
      <c r="J44" s="6"/>
      <c r="K44" s="6">
        <v>0</v>
      </c>
      <c r="L44" s="6"/>
      <c r="M44" s="6">
        <v>-5824622</v>
      </c>
      <c r="N44" s="6"/>
      <c r="O44" s="6">
        <v>0</v>
      </c>
      <c r="P44" s="6"/>
      <c r="Q44" s="6">
        <v>0</v>
      </c>
      <c r="R44" s="6"/>
      <c r="S44" s="6">
        <v>0</v>
      </c>
      <c r="T44" s="6"/>
      <c r="U44" s="6">
        <v>0</v>
      </c>
      <c r="V44" s="6"/>
      <c r="W44" s="6">
        <v>0</v>
      </c>
      <c r="X44" s="6"/>
      <c r="Y44" s="10">
        <v>0</v>
      </c>
    </row>
    <row r="45" spans="1:25">
      <c r="A45" s="1" t="s">
        <v>51</v>
      </c>
      <c r="C45" s="6">
        <v>45443097</v>
      </c>
      <c r="D45" s="6"/>
      <c r="E45" s="6">
        <v>115516352574</v>
      </c>
      <c r="F45" s="6"/>
      <c r="G45" s="6">
        <v>163751075826.58099</v>
      </c>
      <c r="H45" s="6"/>
      <c r="I45" s="6">
        <v>2</v>
      </c>
      <c r="J45" s="6"/>
      <c r="K45" s="6">
        <v>2</v>
      </c>
      <c r="L45" s="6"/>
      <c r="M45" s="6">
        <v>-45443099</v>
      </c>
      <c r="N45" s="6"/>
      <c r="O45" s="6">
        <v>49140963635</v>
      </c>
      <c r="P45" s="6"/>
      <c r="Q45" s="6">
        <v>0</v>
      </c>
      <c r="R45" s="6"/>
      <c r="S45" s="6">
        <v>0</v>
      </c>
      <c r="T45" s="6"/>
      <c r="U45" s="6">
        <v>0</v>
      </c>
      <c r="V45" s="6"/>
      <c r="W45" s="6">
        <v>0</v>
      </c>
      <c r="X45" s="6"/>
      <c r="Y45" s="10">
        <v>0</v>
      </c>
    </row>
    <row r="46" spans="1:25">
      <c r="A46" s="1" t="s">
        <v>52</v>
      </c>
      <c r="C46" s="6">
        <v>36920246</v>
      </c>
      <c r="D46" s="6"/>
      <c r="E46" s="6">
        <v>75273731069</v>
      </c>
      <c r="F46" s="6"/>
      <c r="G46" s="6">
        <v>106431654555.27</v>
      </c>
      <c r="H46" s="6"/>
      <c r="I46" s="6">
        <v>4992173</v>
      </c>
      <c r="J46" s="6"/>
      <c r="K46" s="6">
        <v>14541812390</v>
      </c>
      <c r="L46" s="6"/>
      <c r="M46" s="6">
        <v>0</v>
      </c>
      <c r="N46" s="6"/>
      <c r="O46" s="6">
        <v>0</v>
      </c>
      <c r="P46" s="6"/>
      <c r="Q46" s="6">
        <v>41912419</v>
      </c>
      <c r="R46" s="6"/>
      <c r="S46" s="6">
        <v>2785</v>
      </c>
      <c r="T46" s="6"/>
      <c r="U46" s="6">
        <v>89815543459</v>
      </c>
      <c r="V46" s="6"/>
      <c r="W46" s="6">
        <v>116031566697.856</v>
      </c>
      <c r="X46" s="6"/>
      <c r="Y46" s="10">
        <v>4.1769999379194884E-3</v>
      </c>
    </row>
    <row r="47" spans="1:25">
      <c r="A47" s="1" t="s">
        <v>53</v>
      </c>
      <c r="C47" s="6">
        <v>2435209</v>
      </c>
      <c r="D47" s="6"/>
      <c r="E47" s="6">
        <v>5678853868</v>
      </c>
      <c r="F47" s="6"/>
      <c r="G47" s="6">
        <v>7535699823.5788498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2435209</v>
      </c>
      <c r="R47" s="6"/>
      <c r="S47" s="6">
        <v>2619</v>
      </c>
      <c r="T47" s="6"/>
      <c r="U47" s="6">
        <v>5678853868</v>
      </c>
      <c r="V47" s="6"/>
      <c r="W47" s="6">
        <v>6339864387.3925505</v>
      </c>
      <c r="X47" s="6"/>
      <c r="Y47" s="10">
        <v>2.282276617148011E-4</v>
      </c>
    </row>
    <row r="48" spans="1:25">
      <c r="A48" s="1" t="s">
        <v>54</v>
      </c>
      <c r="C48" s="6">
        <v>2611358</v>
      </c>
      <c r="D48" s="6"/>
      <c r="E48" s="6">
        <v>19472541515</v>
      </c>
      <c r="F48" s="6"/>
      <c r="G48" s="6">
        <v>33667790846.103001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2611358</v>
      </c>
      <c r="R48" s="6"/>
      <c r="S48" s="6">
        <v>11280</v>
      </c>
      <c r="T48" s="6"/>
      <c r="U48" s="6">
        <v>19472541515</v>
      </c>
      <c r="V48" s="6"/>
      <c r="W48" s="6">
        <v>29280854336.472</v>
      </c>
      <c r="X48" s="6"/>
      <c r="Y48" s="10">
        <v>1.0540763192843545E-3</v>
      </c>
    </row>
    <row r="49" spans="1:25">
      <c r="A49" s="1" t="s">
        <v>55</v>
      </c>
      <c r="C49" s="6">
        <v>71431606</v>
      </c>
      <c r="D49" s="6"/>
      <c r="E49" s="6">
        <v>473544058232</v>
      </c>
      <c r="F49" s="6"/>
      <c r="G49" s="6">
        <v>262866388569.79901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71431606</v>
      </c>
      <c r="R49" s="6"/>
      <c r="S49" s="6">
        <v>3682</v>
      </c>
      <c r="T49" s="6"/>
      <c r="U49" s="6">
        <v>473544058232</v>
      </c>
      <c r="V49" s="6"/>
      <c r="W49" s="6">
        <v>261446256810.91299</v>
      </c>
      <c r="X49" s="6"/>
      <c r="Y49" s="10">
        <v>9.4117577616802534E-3</v>
      </c>
    </row>
    <row r="50" spans="1:25">
      <c r="A50" s="1" t="s">
        <v>56</v>
      </c>
      <c r="C50" s="6">
        <v>22520062</v>
      </c>
      <c r="D50" s="6"/>
      <c r="E50" s="6">
        <v>130700652544</v>
      </c>
      <c r="F50" s="6"/>
      <c r="G50" s="6">
        <v>147524185688.94901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22520062</v>
      </c>
      <c r="R50" s="6"/>
      <c r="S50" s="6">
        <v>7320</v>
      </c>
      <c r="T50" s="6"/>
      <c r="U50" s="6">
        <v>130700652544</v>
      </c>
      <c r="V50" s="6"/>
      <c r="W50" s="6">
        <v>163866015059.65201</v>
      </c>
      <c r="X50" s="6"/>
      <c r="Y50" s="10">
        <v>5.8989838214769863E-3</v>
      </c>
    </row>
    <row r="51" spans="1:25">
      <c r="A51" s="1" t="s">
        <v>57</v>
      </c>
      <c r="C51" s="6">
        <v>10944108</v>
      </c>
      <c r="D51" s="6"/>
      <c r="E51" s="6">
        <v>219490133710</v>
      </c>
      <c r="F51" s="6"/>
      <c r="G51" s="6">
        <v>244233338013.63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10944108</v>
      </c>
      <c r="R51" s="6"/>
      <c r="S51" s="6">
        <v>11460</v>
      </c>
      <c r="T51" s="6"/>
      <c r="U51" s="6">
        <v>115225616794</v>
      </c>
      <c r="V51" s="6"/>
      <c r="W51" s="6">
        <v>124673231787.804</v>
      </c>
      <c r="X51" s="6"/>
      <c r="Y51" s="10">
        <v>4.4880897178086777E-3</v>
      </c>
    </row>
    <row r="52" spans="1:25">
      <c r="A52" s="1" t="s">
        <v>58</v>
      </c>
      <c r="C52" s="6">
        <v>538214</v>
      </c>
      <c r="D52" s="6"/>
      <c r="E52" s="6">
        <v>173702413977</v>
      </c>
      <c r="F52" s="6"/>
      <c r="G52" s="6">
        <v>269041296718.629</v>
      </c>
      <c r="H52" s="6"/>
      <c r="I52" s="6">
        <v>0</v>
      </c>
      <c r="J52" s="6"/>
      <c r="K52" s="6">
        <v>0</v>
      </c>
      <c r="L52" s="6"/>
      <c r="M52" s="6">
        <v>-111810</v>
      </c>
      <c r="N52" s="6"/>
      <c r="O52" s="6">
        <v>52814251244</v>
      </c>
      <c r="P52" s="6"/>
      <c r="Q52" s="6">
        <v>426404</v>
      </c>
      <c r="R52" s="6"/>
      <c r="S52" s="6">
        <v>489070</v>
      </c>
      <c r="T52" s="6"/>
      <c r="U52" s="6">
        <v>137617015047</v>
      </c>
      <c r="V52" s="6"/>
      <c r="W52" s="6">
        <v>207300582924.534</v>
      </c>
      <c r="X52" s="6"/>
      <c r="Y52" s="10">
        <v>7.462577181787308E-3</v>
      </c>
    </row>
    <row r="53" spans="1:25">
      <c r="A53" s="1" t="s">
        <v>59</v>
      </c>
      <c r="C53" s="6">
        <v>11359792</v>
      </c>
      <c r="D53" s="6"/>
      <c r="E53" s="6">
        <v>91092876655</v>
      </c>
      <c r="F53" s="6"/>
      <c r="G53" s="6">
        <v>41205242316.002403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11359792</v>
      </c>
      <c r="R53" s="6"/>
      <c r="S53" s="6">
        <v>3859</v>
      </c>
      <c r="T53" s="6"/>
      <c r="U53" s="6">
        <v>91092876655</v>
      </c>
      <c r="V53" s="6"/>
      <c r="W53" s="6">
        <v>43576604575.898399</v>
      </c>
      <c r="X53" s="6"/>
      <c r="Y53" s="10">
        <v>1.5687065148594001E-3</v>
      </c>
    </row>
    <row r="54" spans="1:25">
      <c r="A54" s="1" t="s">
        <v>60</v>
      </c>
      <c r="C54" s="6">
        <v>349937035</v>
      </c>
      <c r="D54" s="6"/>
      <c r="E54" s="6">
        <v>280987924039</v>
      </c>
      <c r="F54" s="6"/>
      <c r="G54" s="6">
        <v>322113646328.26099</v>
      </c>
      <c r="H54" s="6"/>
      <c r="I54" s="6">
        <v>16820000</v>
      </c>
      <c r="J54" s="6"/>
      <c r="K54" s="6">
        <v>15560446233</v>
      </c>
      <c r="L54" s="6"/>
      <c r="M54" s="6">
        <v>0</v>
      </c>
      <c r="N54" s="6"/>
      <c r="O54" s="6">
        <v>0</v>
      </c>
      <c r="P54" s="6"/>
      <c r="Q54" s="6">
        <v>366757035</v>
      </c>
      <c r="R54" s="6"/>
      <c r="S54" s="6">
        <v>957</v>
      </c>
      <c r="T54" s="6"/>
      <c r="U54" s="6">
        <v>296548370272</v>
      </c>
      <c r="V54" s="6"/>
      <c r="W54" s="6">
        <v>348898112924.15503</v>
      </c>
      <c r="X54" s="6"/>
      <c r="Y54" s="10">
        <v>1.2559921730776309E-2</v>
      </c>
    </row>
    <row r="55" spans="1:25">
      <c r="A55" s="1" t="s">
        <v>61</v>
      </c>
      <c r="C55" s="6">
        <v>119166666</v>
      </c>
      <c r="D55" s="6"/>
      <c r="E55" s="6">
        <v>511962317378</v>
      </c>
      <c r="F55" s="6"/>
      <c r="G55" s="6">
        <v>536731495872.30603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119166666</v>
      </c>
      <c r="R55" s="6"/>
      <c r="S55" s="6">
        <v>4802</v>
      </c>
      <c r="T55" s="6"/>
      <c r="U55" s="6">
        <v>511962317378</v>
      </c>
      <c r="V55" s="6"/>
      <c r="W55" s="6">
        <v>568833512067.71497</v>
      </c>
      <c r="X55" s="6"/>
      <c r="Y55" s="10">
        <v>2.0477337436806957E-2</v>
      </c>
    </row>
    <row r="56" spans="1:25">
      <c r="A56" s="1" t="s">
        <v>62</v>
      </c>
      <c r="C56" s="6">
        <v>97100998</v>
      </c>
      <c r="D56" s="6"/>
      <c r="E56" s="6">
        <v>383044989219</v>
      </c>
      <c r="F56" s="6"/>
      <c r="G56" s="6">
        <v>500955652251.26099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97100998</v>
      </c>
      <c r="R56" s="6"/>
      <c r="S56" s="6">
        <v>5130</v>
      </c>
      <c r="T56" s="6"/>
      <c r="U56" s="6">
        <v>383044989219</v>
      </c>
      <c r="V56" s="6"/>
      <c r="W56" s="6">
        <v>495164257427.547</v>
      </c>
      <c r="X56" s="6"/>
      <c r="Y56" s="10">
        <v>1.7825330911204796E-2</v>
      </c>
    </row>
    <row r="57" spans="1:25">
      <c r="A57" s="1" t="s">
        <v>63</v>
      </c>
      <c r="C57" s="6">
        <v>68015436</v>
      </c>
      <c r="D57" s="6"/>
      <c r="E57" s="6">
        <v>204591627562</v>
      </c>
      <c r="F57" s="6"/>
      <c r="G57" s="6">
        <v>280043702293.32397</v>
      </c>
      <c r="H57" s="6"/>
      <c r="I57" s="6">
        <v>1198576</v>
      </c>
      <c r="J57" s="6"/>
      <c r="K57" s="6">
        <v>4958603274</v>
      </c>
      <c r="L57" s="6"/>
      <c r="M57" s="6">
        <v>0</v>
      </c>
      <c r="N57" s="6"/>
      <c r="O57" s="6">
        <v>0</v>
      </c>
      <c r="P57" s="6"/>
      <c r="Q57" s="6">
        <v>69214012</v>
      </c>
      <c r="R57" s="6"/>
      <c r="S57" s="6">
        <v>3986</v>
      </c>
      <c r="T57" s="6"/>
      <c r="U57" s="6">
        <v>209550230836</v>
      </c>
      <c r="V57" s="6"/>
      <c r="W57" s="6">
        <v>274245523873.60001</v>
      </c>
      <c r="X57" s="6"/>
      <c r="Y57" s="10">
        <v>9.872516322886913E-3</v>
      </c>
    </row>
    <row r="58" spans="1:25">
      <c r="A58" s="1" t="s">
        <v>64</v>
      </c>
      <c r="C58" s="6">
        <v>27848000</v>
      </c>
      <c r="D58" s="6"/>
      <c r="E58" s="6">
        <v>145091795278</v>
      </c>
      <c r="F58" s="6"/>
      <c r="G58" s="6">
        <v>88970926341.600006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27848000</v>
      </c>
      <c r="R58" s="6"/>
      <c r="S58" s="6">
        <v>3136</v>
      </c>
      <c r="T58" s="6"/>
      <c r="U58" s="6">
        <v>145091795278</v>
      </c>
      <c r="V58" s="6"/>
      <c r="W58" s="6">
        <v>86811706598.399994</v>
      </c>
      <c r="X58" s="6"/>
      <c r="Y58" s="10">
        <v>3.1251193394331877E-3</v>
      </c>
    </row>
    <row r="59" spans="1:25">
      <c r="A59" s="1" t="s">
        <v>65</v>
      </c>
      <c r="C59" s="6">
        <v>60596200</v>
      </c>
      <c r="D59" s="6"/>
      <c r="E59" s="6">
        <v>287788715098</v>
      </c>
      <c r="F59" s="6"/>
      <c r="G59" s="6">
        <v>823421371178.69995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60596200</v>
      </c>
      <c r="R59" s="6"/>
      <c r="S59" s="6">
        <v>11260</v>
      </c>
      <c r="T59" s="6"/>
      <c r="U59" s="6">
        <v>287788715098</v>
      </c>
      <c r="V59" s="6"/>
      <c r="W59" s="6">
        <v>678253448388.59998</v>
      </c>
      <c r="X59" s="6"/>
      <c r="Y59" s="10">
        <v>2.4416326457007236E-2</v>
      </c>
    </row>
    <row r="60" spans="1:25">
      <c r="A60" s="1" t="s">
        <v>66</v>
      </c>
      <c r="C60" s="6">
        <v>70558426</v>
      </c>
      <c r="D60" s="6"/>
      <c r="E60" s="6">
        <v>655522188316</v>
      </c>
      <c r="F60" s="6"/>
      <c r="G60" s="6">
        <v>979836289013.24097</v>
      </c>
      <c r="H60" s="6"/>
      <c r="I60" s="6">
        <v>16411386</v>
      </c>
      <c r="J60" s="6"/>
      <c r="K60" s="6">
        <v>232628040200</v>
      </c>
      <c r="L60" s="6"/>
      <c r="M60" s="6">
        <v>0</v>
      </c>
      <c r="N60" s="6"/>
      <c r="O60" s="6">
        <v>0</v>
      </c>
      <c r="P60" s="6"/>
      <c r="Q60" s="6">
        <v>86969812</v>
      </c>
      <c r="R60" s="6"/>
      <c r="S60" s="6">
        <v>13980</v>
      </c>
      <c r="T60" s="6"/>
      <c r="U60" s="6">
        <v>888150228516</v>
      </c>
      <c r="V60" s="6"/>
      <c r="W60" s="6">
        <v>1208603735828.03</v>
      </c>
      <c r="X60" s="6"/>
      <c r="Y60" s="10">
        <v>4.3508313066811542E-2</v>
      </c>
    </row>
    <row r="61" spans="1:25">
      <c r="A61" s="1" t="s">
        <v>67</v>
      </c>
      <c r="C61" s="6">
        <v>4826769</v>
      </c>
      <c r="D61" s="6"/>
      <c r="E61" s="6">
        <v>256604356443</v>
      </c>
      <c r="F61" s="6"/>
      <c r="G61" s="6">
        <v>243980828488.28299</v>
      </c>
      <c r="H61" s="6"/>
      <c r="I61" s="6">
        <v>582861</v>
      </c>
      <c r="J61" s="6"/>
      <c r="K61" s="6">
        <v>29449341910</v>
      </c>
      <c r="L61" s="6"/>
      <c r="M61" s="6">
        <v>0</v>
      </c>
      <c r="N61" s="6"/>
      <c r="O61" s="6">
        <v>0</v>
      </c>
      <c r="P61" s="6"/>
      <c r="Q61" s="6">
        <v>5409630</v>
      </c>
      <c r="R61" s="6"/>
      <c r="S61" s="6">
        <v>50100</v>
      </c>
      <c r="T61" s="6"/>
      <c r="U61" s="6">
        <v>286053698353</v>
      </c>
      <c r="V61" s="6"/>
      <c r="W61" s="6">
        <v>269409879345.14999</v>
      </c>
      <c r="X61" s="6"/>
      <c r="Y61" s="10">
        <v>9.6984388070008015E-3</v>
      </c>
    </row>
    <row r="62" spans="1:25">
      <c r="A62" s="1" t="s">
        <v>68</v>
      </c>
      <c r="C62" s="6">
        <v>5112144</v>
      </c>
      <c r="D62" s="6"/>
      <c r="E62" s="6">
        <v>58110335989</v>
      </c>
      <c r="F62" s="6"/>
      <c r="G62" s="6">
        <v>73837489578.695999</v>
      </c>
      <c r="H62" s="6"/>
      <c r="I62" s="6">
        <v>74077</v>
      </c>
      <c r="J62" s="6"/>
      <c r="K62" s="6">
        <v>1101064266</v>
      </c>
      <c r="L62" s="6"/>
      <c r="M62" s="6">
        <v>0</v>
      </c>
      <c r="N62" s="6"/>
      <c r="O62" s="6">
        <v>0</v>
      </c>
      <c r="P62" s="6"/>
      <c r="Q62" s="6">
        <v>5186221</v>
      </c>
      <c r="R62" s="6"/>
      <c r="S62" s="6">
        <v>15030</v>
      </c>
      <c r="T62" s="6"/>
      <c r="U62" s="6">
        <v>59211400255</v>
      </c>
      <c r="V62" s="6"/>
      <c r="W62" s="6">
        <v>77485105665.301498</v>
      </c>
      <c r="X62" s="6"/>
      <c r="Y62" s="10">
        <v>2.7893726747346402E-3</v>
      </c>
    </row>
    <row r="63" spans="1:25">
      <c r="A63" s="1" t="s">
        <v>69</v>
      </c>
      <c r="C63" s="6">
        <v>3465805</v>
      </c>
      <c r="D63" s="6"/>
      <c r="E63" s="6">
        <v>93894245610</v>
      </c>
      <c r="F63" s="6"/>
      <c r="G63" s="6">
        <v>109935804216.578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3465805</v>
      </c>
      <c r="R63" s="6"/>
      <c r="S63" s="6">
        <v>29690</v>
      </c>
      <c r="T63" s="6"/>
      <c r="U63" s="6">
        <v>93894245610</v>
      </c>
      <c r="V63" s="6"/>
      <c r="W63" s="6">
        <v>102287496934.82201</v>
      </c>
      <c r="X63" s="6"/>
      <c r="Y63" s="10">
        <v>3.6822295906703988E-3</v>
      </c>
    </row>
    <row r="64" spans="1:25">
      <c r="A64" s="1" t="s">
        <v>70</v>
      </c>
      <c r="C64" s="6">
        <v>8585415</v>
      </c>
      <c r="D64" s="6"/>
      <c r="E64" s="6">
        <v>93378925970</v>
      </c>
      <c r="F64" s="6"/>
      <c r="G64" s="6">
        <v>105655027445.685</v>
      </c>
      <c r="H64" s="6"/>
      <c r="I64" s="6">
        <v>3156116</v>
      </c>
      <c r="J64" s="6"/>
      <c r="K64" s="6">
        <v>39488060944</v>
      </c>
      <c r="L64" s="6"/>
      <c r="M64" s="6">
        <v>0</v>
      </c>
      <c r="N64" s="6"/>
      <c r="O64" s="6">
        <v>0</v>
      </c>
      <c r="P64" s="6"/>
      <c r="Q64" s="6">
        <v>11741531</v>
      </c>
      <c r="R64" s="6"/>
      <c r="S64" s="6">
        <v>12730</v>
      </c>
      <c r="T64" s="6"/>
      <c r="U64" s="6">
        <v>132866986914</v>
      </c>
      <c r="V64" s="6"/>
      <c r="W64" s="6">
        <v>148580344976.702</v>
      </c>
      <c r="X64" s="6"/>
      <c r="Y64" s="10">
        <v>5.3487176757668316E-3</v>
      </c>
    </row>
    <row r="65" spans="1:25">
      <c r="A65" s="1" t="s">
        <v>71</v>
      </c>
      <c r="C65" s="6">
        <v>5874373</v>
      </c>
      <c r="D65" s="6"/>
      <c r="E65" s="6">
        <v>55793644673</v>
      </c>
      <c r="F65" s="6"/>
      <c r="G65" s="6">
        <v>167766550409.07401</v>
      </c>
      <c r="H65" s="6"/>
      <c r="I65" s="6">
        <v>5571000</v>
      </c>
      <c r="J65" s="6"/>
      <c r="K65" s="6">
        <v>157203593168</v>
      </c>
      <c r="L65" s="6"/>
      <c r="M65" s="6">
        <v>0</v>
      </c>
      <c r="N65" s="6"/>
      <c r="O65" s="6">
        <v>0</v>
      </c>
      <c r="P65" s="6"/>
      <c r="Q65" s="6">
        <v>11445373</v>
      </c>
      <c r="R65" s="6"/>
      <c r="S65" s="6">
        <v>28350</v>
      </c>
      <c r="T65" s="6"/>
      <c r="U65" s="6">
        <v>212997237841</v>
      </c>
      <c r="V65" s="6"/>
      <c r="W65" s="6">
        <v>322545690418.927</v>
      </c>
      <c r="X65" s="6"/>
      <c r="Y65" s="10">
        <v>1.1611265513326479E-2</v>
      </c>
    </row>
    <row r="66" spans="1:25">
      <c r="A66" s="1" t="s">
        <v>72</v>
      </c>
      <c r="C66" s="6">
        <v>45861974</v>
      </c>
      <c r="D66" s="6"/>
      <c r="E66" s="6">
        <v>371178100259</v>
      </c>
      <c r="F66" s="6"/>
      <c r="G66" s="6">
        <v>529745286859.61401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45861974</v>
      </c>
      <c r="R66" s="6"/>
      <c r="S66" s="6">
        <v>11740</v>
      </c>
      <c r="T66" s="6"/>
      <c r="U66" s="6">
        <v>371178100259</v>
      </c>
      <c r="V66" s="6"/>
      <c r="W66" s="6">
        <v>535215978290.17798</v>
      </c>
      <c r="X66" s="6"/>
      <c r="Y66" s="10">
        <v>1.9267145757956058E-2</v>
      </c>
    </row>
    <row r="67" spans="1:25">
      <c r="A67" s="1" t="s">
        <v>73</v>
      </c>
      <c r="C67" s="6">
        <v>10148705</v>
      </c>
      <c r="D67" s="6"/>
      <c r="E67" s="6">
        <v>94444459093</v>
      </c>
      <c r="F67" s="6"/>
      <c r="G67" s="6">
        <v>78083598388.634995</v>
      </c>
      <c r="H67" s="6"/>
      <c r="I67" s="6">
        <v>0</v>
      </c>
      <c r="J67" s="6"/>
      <c r="K67" s="6">
        <v>0</v>
      </c>
      <c r="L67" s="6"/>
      <c r="M67" s="6">
        <v>-2418383</v>
      </c>
      <c r="N67" s="6"/>
      <c r="O67" s="6">
        <v>18051156480</v>
      </c>
      <c r="P67" s="6"/>
      <c r="Q67" s="6">
        <v>7730322</v>
      </c>
      <c r="R67" s="6"/>
      <c r="S67" s="6">
        <v>7700</v>
      </c>
      <c r="T67" s="6"/>
      <c r="U67" s="6">
        <v>71938841456</v>
      </c>
      <c r="V67" s="6"/>
      <c r="W67" s="6">
        <v>59169314697.57</v>
      </c>
      <c r="X67" s="6"/>
      <c r="Y67" s="10">
        <v>2.1300257408577708E-3</v>
      </c>
    </row>
    <row r="68" spans="1:25">
      <c r="A68" s="1" t="s">
        <v>74</v>
      </c>
      <c r="C68" s="6">
        <v>2473549</v>
      </c>
      <c r="D68" s="6"/>
      <c r="E68" s="6">
        <v>47059850552</v>
      </c>
      <c r="F68" s="6"/>
      <c r="G68" s="6">
        <v>22817955238.416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2473549</v>
      </c>
      <c r="R68" s="6"/>
      <c r="S68" s="6">
        <v>8750</v>
      </c>
      <c r="T68" s="6"/>
      <c r="U68" s="6">
        <v>47059850552</v>
      </c>
      <c r="V68" s="6"/>
      <c r="W68" s="6">
        <v>21514774605.1875</v>
      </c>
      <c r="X68" s="6"/>
      <c r="Y68" s="10">
        <v>7.7450658254259804E-4</v>
      </c>
    </row>
    <row r="69" spans="1:25">
      <c r="A69" s="1" t="s">
        <v>75</v>
      </c>
      <c r="C69" s="6">
        <v>61843781</v>
      </c>
      <c r="D69" s="6"/>
      <c r="E69" s="6">
        <v>443188560751</v>
      </c>
      <c r="F69" s="6"/>
      <c r="G69" s="6">
        <v>502257371809.91901</v>
      </c>
      <c r="H69" s="6"/>
      <c r="I69" s="6">
        <v>0</v>
      </c>
      <c r="J69" s="6"/>
      <c r="K69" s="6">
        <v>0</v>
      </c>
      <c r="L69" s="6"/>
      <c r="M69" s="6">
        <v>-11577440</v>
      </c>
      <c r="N69" s="6"/>
      <c r="O69" s="6">
        <v>94632158167</v>
      </c>
      <c r="P69" s="6"/>
      <c r="Q69" s="6">
        <v>50266341</v>
      </c>
      <c r="R69" s="6"/>
      <c r="S69" s="6">
        <v>7860</v>
      </c>
      <c r="T69" s="6"/>
      <c r="U69" s="6">
        <v>360221625556</v>
      </c>
      <c r="V69" s="6"/>
      <c r="W69" s="6">
        <v>392742634290.453</v>
      </c>
      <c r="X69" s="6"/>
      <c r="Y69" s="10">
        <v>1.4138272934996671E-2</v>
      </c>
    </row>
    <row r="70" spans="1:25">
      <c r="A70" s="1" t="s">
        <v>76</v>
      </c>
      <c r="C70" s="6">
        <v>1359359</v>
      </c>
      <c r="D70" s="6"/>
      <c r="E70" s="6">
        <v>57035592632</v>
      </c>
      <c r="F70" s="6"/>
      <c r="G70" s="6">
        <v>73495619570.740494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1359359</v>
      </c>
      <c r="R70" s="6"/>
      <c r="S70" s="6">
        <v>56530</v>
      </c>
      <c r="T70" s="6"/>
      <c r="U70" s="6">
        <v>57035592632</v>
      </c>
      <c r="V70" s="6"/>
      <c r="W70" s="6">
        <v>76387339112.593506</v>
      </c>
      <c r="X70" s="6"/>
      <c r="Y70" s="10">
        <v>2.7498543699059929E-3</v>
      </c>
    </row>
    <row r="71" spans="1:25">
      <c r="A71" s="1" t="s">
        <v>77</v>
      </c>
      <c r="C71" s="6">
        <v>561012</v>
      </c>
      <c r="D71" s="6"/>
      <c r="E71" s="6">
        <v>3604960219</v>
      </c>
      <c r="F71" s="6"/>
      <c r="G71" s="6">
        <v>20466635014.619999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561012</v>
      </c>
      <c r="R71" s="6"/>
      <c r="S71" s="6">
        <v>33100</v>
      </c>
      <c r="T71" s="6"/>
      <c r="U71" s="6">
        <v>3604960219</v>
      </c>
      <c r="V71" s="6"/>
      <c r="W71" s="6">
        <v>18459008691.66</v>
      </c>
      <c r="X71" s="6"/>
      <c r="Y71" s="10">
        <v>6.6450260350180905E-4</v>
      </c>
    </row>
    <row r="72" spans="1:25">
      <c r="A72" s="1" t="s">
        <v>78</v>
      </c>
      <c r="C72" s="6">
        <v>22399700</v>
      </c>
      <c r="D72" s="6"/>
      <c r="E72" s="6">
        <v>218316050937</v>
      </c>
      <c r="F72" s="6"/>
      <c r="G72" s="6">
        <v>375411871295.09998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22399700</v>
      </c>
      <c r="R72" s="6"/>
      <c r="S72" s="6">
        <v>16860</v>
      </c>
      <c r="T72" s="6"/>
      <c r="U72" s="6">
        <v>218316050937</v>
      </c>
      <c r="V72" s="6"/>
      <c r="W72" s="6">
        <v>375411871295.09998</v>
      </c>
      <c r="X72" s="6"/>
      <c r="Y72" s="10">
        <v>1.3514385849646952E-2</v>
      </c>
    </row>
    <row r="73" spans="1:25">
      <c r="A73" s="1" t="s">
        <v>79</v>
      </c>
      <c r="C73" s="6">
        <v>2390004</v>
      </c>
      <c r="D73" s="6"/>
      <c r="E73" s="6">
        <v>16040459866</v>
      </c>
      <c r="F73" s="6"/>
      <c r="G73" s="6">
        <v>13827059831.483999</v>
      </c>
      <c r="H73" s="6"/>
      <c r="I73" s="6">
        <v>0</v>
      </c>
      <c r="J73" s="6"/>
      <c r="K73" s="6">
        <v>0</v>
      </c>
      <c r="L73" s="6"/>
      <c r="M73" s="6">
        <v>-1344931</v>
      </c>
      <c r="N73" s="6"/>
      <c r="O73" s="6">
        <v>7130807964</v>
      </c>
      <c r="P73" s="6"/>
      <c r="Q73" s="6">
        <v>1045073</v>
      </c>
      <c r="R73" s="6"/>
      <c r="S73" s="6">
        <v>5140</v>
      </c>
      <c r="T73" s="6"/>
      <c r="U73" s="6">
        <v>7013984711</v>
      </c>
      <c r="V73" s="6"/>
      <c r="W73" s="6">
        <v>5339713752.441</v>
      </c>
      <c r="X73" s="6"/>
      <c r="Y73" s="10">
        <v>1.9222341512058566E-4</v>
      </c>
    </row>
    <row r="74" spans="1:25">
      <c r="A74" s="1" t="s">
        <v>80</v>
      </c>
      <c r="C74" s="6">
        <v>221500000</v>
      </c>
      <c r="D74" s="6"/>
      <c r="E74" s="6">
        <v>620396936367</v>
      </c>
      <c r="F74" s="6"/>
      <c r="G74" s="6">
        <v>1012837545000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221500000</v>
      </c>
      <c r="R74" s="6"/>
      <c r="S74" s="6">
        <v>3882</v>
      </c>
      <c r="T74" s="6"/>
      <c r="U74" s="6">
        <v>620396936367</v>
      </c>
      <c r="V74" s="6"/>
      <c r="W74" s="6">
        <v>854746815150</v>
      </c>
      <c r="X74" s="6"/>
      <c r="Y74" s="10">
        <v>3.0769880088884479E-2</v>
      </c>
    </row>
    <row r="75" spans="1:25">
      <c r="A75" s="1" t="s">
        <v>81</v>
      </c>
      <c r="C75" s="6">
        <v>38168800</v>
      </c>
      <c r="D75" s="6"/>
      <c r="E75" s="6">
        <v>437990671868</v>
      </c>
      <c r="F75" s="6"/>
      <c r="G75" s="6">
        <v>535736742436.79999</v>
      </c>
      <c r="H75" s="6"/>
      <c r="I75" s="6">
        <v>93000</v>
      </c>
      <c r="J75" s="6"/>
      <c r="K75" s="6">
        <v>1104283803</v>
      </c>
      <c r="L75" s="6"/>
      <c r="M75" s="6">
        <v>0</v>
      </c>
      <c r="N75" s="6"/>
      <c r="O75" s="6">
        <v>0</v>
      </c>
      <c r="P75" s="6"/>
      <c r="Q75" s="6">
        <v>38261800</v>
      </c>
      <c r="R75" s="6"/>
      <c r="S75" s="6">
        <v>11880</v>
      </c>
      <c r="T75" s="6"/>
      <c r="U75" s="6">
        <v>439094955671</v>
      </c>
      <c r="V75" s="6"/>
      <c r="W75" s="6">
        <v>451845610405.20001</v>
      </c>
      <c r="X75" s="6"/>
      <c r="Y75" s="10">
        <v>1.6265910564892752E-2</v>
      </c>
    </row>
    <row r="76" spans="1:25">
      <c r="A76" s="1" t="s">
        <v>82</v>
      </c>
      <c r="C76" s="6">
        <v>160749622</v>
      </c>
      <c r="D76" s="6"/>
      <c r="E76" s="6">
        <v>868337197776</v>
      </c>
      <c r="F76" s="6"/>
      <c r="G76" s="6">
        <v>1756126847622.6101</v>
      </c>
      <c r="H76" s="6"/>
      <c r="I76" s="6">
        <v>130026145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290775767</v>
      </c>
      <c r="R76" s="6"/>
      <c r="S76" s="6">
        <v>5310</v>
      </c>
      <c r="T76" s="6"/>
      <c r="U76" s="6">
        <v>868337197776</v>
      </c>
      <c r="V76" s="6"/>
      <c r="W76" s="6">
        <v>1534832407799.52</v>
      </c>
      <c r="X76" s="6"/>
      <c r="Y76" s="10">
        <v>5.5252161584524007E-2</v>
      </c>
    </row>
    <row r="77" spans="1:25">
      <c r="A77" s="1" t="s">
        <v>83</v>
      </c>
      <c r="C77" s="6">
        <v>26133395</v>
      </c>
      <c r="D77" s="6"/>
      <c r="E77" s="6">
        <v>145112603884</v>
      </c>
      <c r="F77" s="6"/>
      <c r="G77" s="6">
        <v>136383981823.688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26133395</v>
      </c>
      <c r="R77" s="6"/>
      <c r="S77" s="6">
        <v>5140</v>
      </c>
      <c r="T77" s="6"/>
      <c r="U77" s="6">
        <v>145112603884</v>
      </c>
      <c r="V77" s="6"/>
      <c r="W77" s="6">
        <v>133526412680.715</v>
      </c>
      <c r="X77" s="6"/>
      <c r="Y77" s="10">
        <v>4.8067938178435743E-3</v>
      </c>
    </row>
    <row r="78" spans="1:25">
      <c r="A78" s="1" t="s">
        <v>84</v>
      </c>
      <c r="C78" s="6">
        <v>91735821</v>
      </c>
      <c r="D78" s="6"/>
      <c r="E78" s="6">
        <v>83146190561</v>
      </c>
      <c r="F78" s="6"/>
      <c r="G78" s="6">
        <v>186301155423.297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91735821</v>
      </c>
      <c r="R78" s="6"/>
      <c r="S78" s="6">
        <v>2277</v>
      </c>
      <c r="T78" s="6"/>
      <c r="U78" s="6">
        <v>83146190561</v>
      </c>
      <c r="V78" s="6"/>
      <c r="W78" s="6">
        <v>207639613753.71899</v>
      </c>
      <c r="X78" s="6"/>
      <c r="Y78" s="10">
        <v>7.4747818929082575E-3</v>
      </c>
    </row>
    <row r="79" spans="1:25">
      <c r="A79" s="1" t="s">
        <v>85</v>
      </c>
      <c r="C79" s="6">
        <v>47857228</v>
      </c>
      <c r="D79" s="6"/>
      <c r="E79" s="6">
        <v>613182731412</v>
      </c>
      <c r="F79" s="6"/>
      <c r="G79" s="6">
        <v>652694391209.448</v>
      </c>
      <c r="H79" s="6"/>
      <c r="I79" s="6">
        <v>0</v>
      </c>
      <c r="J79" s="6"/>
      <c r="K79" s="6">
        <v>0</v>
      </c>
      <c r="L79" s="6"/>
      <c r="M79" s="6">
        <v>-13232186</v>
      </c>
      <c r="N79" s="6"/>
      <c r="O79" s="6">
        <v>171378393601</v>
      </c>
      <c r="P79" s="6"/>
      <c r="Q79" s="6">
        <v>34625042</v>
      </c>
      <c r="R79" s="6"/>
      <c r="S79" s="6">
        <v>12530</v>
      </c>
      <c r="T79" s="6"/>
      <c r="U79" s="6">
        <v>443642031011</v>
      </c>
      <c r="V79" s="6"/>
      <c r="W79" s="6">
        <v>431270358191.25299</v>
      </c>
      <c r="X79" s="6"/>
      <c r="Y79" s="10">
        <v>1.5525225683474852E-2</v>
      </c>
    </row>
    <row r="80" spans="1:25">
      <c r="A80" s="1" t="s">
        <v>86</v>
      </c>
      <c r="C80" s="6">
        <v>13329035</v>
      </c>
      <c r="D80" s="6"/>
      <c r="E80" s="6">
        <v>314799337465</v>
      </c>
      <c r="F80" s="6"/>
      <c r="G80" s="6">
        <v>394311882714.47998</v>
      </c>
      <c r="H80" s="6"/>
      <c r="I80" s="6">
        <v>6456866</v>
      </c>
      <c r="J80" s="6"/>
      <c r="K80" s="6">
        <v>203531070427</v>
      </c>
      <c r="L80" s="6"/>
      <c r="M80" s="6">
        <v>0</v>
      </c>
      <c r="N80" s="6"/>
      <c r="O80" s="6">
        <v>0</v>
      </c>
      <c r="P80" s="6"/>
      <c r="Q80" s="6">
        <v>19785901</v>
      </c>
      <c r="R80" s="6"/>
      <c r="S80" s="6">
        <v>30500</v>
      </c>
      <c r="T80" s="6"/>
      <c r="U80" s="6">
        <v>518330407892</v>
      </c>
      <c r="V80" s="6"/>
      <c r="W80" s="6">
        <v>599879334116.02502</v>
      </c>
      <c r="X80" s="6"/>
      <c r="Y80" s="10">
        <v>2.1594950517962112E-2</v>
      </c>
    </row>
    <row r="81" spans="1:25">
      <c r="A81" s="1" t="s">
        <v>87</v>
      </c>
      <c r="C81" s="6">
        <v>6568778</v>
      </c>
      <c r="D81" s="6"/>
      <c r="E81" s="6">
        <v>116127720956</v>
      </c>
      <c r="F81" s="6"/>
      <c r="G81" s="6">
        <v>111265981856.136</v>
      </c>
      <c r="H81" s="6"/>
      <c r="I81" s="6">
        <v>100000</v>
      </c>
      <c r="J81" s="6"/>
      <c r="K81" s="6">
        <v>1586439175</v>
      </c>
      <c r="L81" s="6"/>
      <c r="M81" s="6">
        <v>0</v>
      </c>
      <c r="N81" s="6"/>
      <c r="O81" s="6">
        <v>0</v>
      </c>
      <c r="P81" s="6"/>
      <c r="Q81" s="6">
        <v>6668778</v>
      </c>
      <c r="R81" s="6"/>
      <c r="S81" s="6">
        <v>14240</v>
      </c>
      <c r="T81" s="6"/>
      <c r="U81" s="6">
        <v>117714160131</v>
      </c>
      <c r="V81" s="6"/>
      <c r="W81" s="6">
        <v>94398366497.615997</v>
      </c>
      <c r="X81" s="6"/>
      <c r="Y81" s="10">
        <v>3.3982301732337892E-3</v>
      </c>
    </row>
    <row r="82" spans="1:25">
      <c r="A82" s="1" t="s">
        <v>88</v>
      </c>
      <c r="C82" s="6">
        <v>51203715</v>
      </c>
      <c r="D82" s="6"/>
      <c r="E82" s="6">
        <v>598432408031</v>
      </c>
      <c r="F82" s="6"/>
      <c r="G82" s="6">
        <v>1427209443196.8301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51203715</v>
      </c>
      <c r="R82" s="6"/>
      <c r="S82" s="6">
        <v>25730</v>
      </c>
      <c r="T82" s="6"/>
      <c r="U82" s="6">
        <v>598432408031</v>
      </c>
      <c r="V82" s="6"/>
      <c r="W82" s="6">
        <v>1309632631007.6499</v>
      </c>
      <c r="X82" s="6"/>
      <c r="Y82" s="10">
        <v>4.7145234474519675E-2</v>
      </c>
    </row>
    <row r="83" spans="1:25">
      <c r="A83" s="1" t="s">
        <v>89</v>
      </c>
      <c r="C83" s="6">
        <v>37706987</v>
      </c>
      <c r="D83" s="6"/>
      <c r="E83" s="6">
        <v>438704047055</v>
      </c>
      <c r="F83" s="6"/>
      <c r="G83" s="6">
        <v>242175275191.108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37706987</v>
      </c>
      <c r="R83" s="6"/>
      <c r="S83" s="6">
        <v>6910</v>
      </c>
      <c r="T83" s="6"/>
      <c r="U83" s="6">
        <v>438704047055</v>
      </c>
      <c r="V83" s="6"/>
      <c r="W83" s="6">
        <v>259004976252.98801</v>
      </c>
      <c r="X83" s="6"/>
      <c r="Y83" s="10">
        <v>9.3238745327529904E-3</v>
      </c>
    </row>
    <row r="84" spans="1:25">
      <c r="A84" s="1" t="s">
        <v>90</v>
      </c>
      <c r="C84" s="6">
        <v>7817393</v>
      </c>
      <c r="D84" s="6"/>
      <c r="E84" s="6">
        <v>86256119089</v>
      </c>
      <c r="F84" s="6"/>
      <c r="G84" s="6">
        <v>117107154240.56599</v>
      </c>
      <c r="H84" s="6"/>
      <c r="I84" s="6">
        <v>0</v>
      </c>
      <c r="J84" s="6"/>
      <c r="K84" s="6">
        <v>0</v>
      </c>
      <c r="L84" s="6"/>
      <c r="M84" s="6">
        <v>-5678108</v>
      </c>
      <c r="N84" s="6"/>
      <c r="O84" s="6">
        <v>75808712389</v>
      </c>
      <c r="P84" s="6"/>
      <c r="Q84" s="6">
        <v>2139285</v>
      </c>
      <c r="R84" s="6"/>
      <c r="S84" s="6">
        <v>13670</v>
      </c>
      <c r="T84" s="6"/>
      <c r="U84" s="6">
        <v>23604598334</v>
      </c>
      <c r="V84" s="6"/>
      <c r="W84" s="6">
        <v>29070023995.5975</v>
      </c>
      <c r="X84" s="6"/>
      <c r="Y84" s="10">
        <v>1.0464866749676704E-3</v>
      </c>
    </row>
    <row r="85" spans="1:25">
      <c r="A85" s="1" t="s">
        <v>91</v>
      </c>
      <c r="C85" s="6">
        <v>43291490</v>
      </c>
      <c r="D85" s="6"/>
      <c r="E85" s="6">
        <v>239830817845</v>
      </c>
      <c r="F85" s="6"/>
      <c r="G85" s="6">
        <v>605056713221.06995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43291490</v>
      </c>
      <c r="R85" s="6"/>
      <c r="S85" s="6">
        <v>11850</v>
      </c>
      <c r="T85" s="6"/>
      <c r="U85" s="6">
        <v>239830817845</v>
      </c>
      <c r="V85" s="6"/>
      <c r="W85" s="6">
        <v>509951781768.82501</v>
      </c>
      <c r="X85" s="6"/>
      <c r="Y85" s="10">
        <v>1.8357664396077431E-2</v>
      </c>
    </row>
    <row r="86" spans="1:25">
      <c r="A86" s="1" t="s">
        <v>92</v>
      </c>
      <c r="C86" s="6">
        <v>80101063</v>
      </c>
      <c r="D86" s="6"/>
      <c r="E86" s="6">
        <v>228724369280</v>
      </c>
      <c r="F86" s="6"/>
      <c r="G86" s="6">
        <v>425990869962.052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80101063</v>
      </c>
      <c r="R86" s="6"/>
      <c r="S86" s="6">
        <v>5320</v>
      </c>
      <c r="T86" s="6"/>
      <c r="U86" s="6">
        <v>228724369280</v>
      </c>
      <c r="V86" s="6"/>
      <c r="W86" s="6">
        <v>423602136111.79797</v>
      </c>
      <c r="X86" s="6"/>
      <c r="Y86" s="10">
        <v>1.5249178707109857E-2</v>
      </c>
    </row>
    <row r="87" spans="1:25">
      <c r="A87" s="1" t="s">
        <v>93</v>
      </c>
      <c r="C87" s="6">
        <v>17620000</v>
      </c>
      <c r="D87" s="6"/>
      <c r="E87" s="6">
        <v>565155071916</v>
      </c>
      <c r="F87" s="6"/>
      <c r="G87" s="6">
        <v>761909503500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17620000</v>
      </c>
      <c r="R87" s="6"/>
      <c r="S87" s="6">
        <v>45200</v>
      </c>
      <c r="T87" s="6"/>
      <c r="U87" s="6">
        <v>565155071916</v>
      </c>
      <c r="V87" s="6"/>
      <c r="W87" s="6">
        <v>791685277200</v>
      </c>
      <c r="X87" s="6"/>
      <c r="Y87" s="10">
        <v>2.8499738888531929E-2</v>
      </c>
    </row>
    <row r="88" spans="1:25">
      <c r="A88" s="1" t="s">
        <v>94</v>
      </c>
      <c r="C88" s="6">
        <v>2350000</v>
      </c>
      <c r="D88" s="6"/>
      <c r="E88" s="6">
        <v>43482954454</v>
      </c>
      <c r="F88" s="6"/>
      <c r="G88" s="6">
        <v>35624266841</v>
      </c>
      <c r="H88" s="6"/>
      <c r="I88" s="6">
        <v>0</v>
      </c>
      <c r="J88" s="6"/>
      <c r="K88" s="6">
        <v>0</v>
      </c>
      <c r="L88" s="6"/>
      <c r="M88" s="6">
        <v>-381238</v>
      </c>
      <c r="N88" s="6"/>
      <c r="O88" s="6">
        <v>5183716613</v>
      </c>
      <c r="P88" s="6"/>
      <c r="Q88" s="6">
        <v>1968762</v>
      </c>
      <c r="R88" s="6"/>
      <c r="S88" s="6">
        <v>14100</v>
      </c>
      <c r="T88" s="6"/>
      <c r="U88" s="6">
        <v>36428761011</v>
      </c>
      <c r="V88" s="6"/>
      <c r="W88" s="6">
        <v>27594374912.009998</v>
      </c>
      <c r="X88" s="6"/>
      <c r="Y88" s="10">
        <v>9.9336504345004799E-4</v>
      </c>
    </row>
    <row r="89" spans="1:25">
      <c r="A89" s="1" t="s">
        <v>95</v>
      </c>
      <c r="C89" s="6">
        <v>67095601</v>
      </c>
      <c r="D89" s="6"/>
      <c r="E89" s="6">
        <v>80195397925</v>
      </c>
      <c r="F89" s="6"/>
      <c r="G89" s="6">
        <v>156069534287.27701</v>
      </c>
      <c r="H89" s="6"/>
      <c r="I89" s="6">
        <v>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67095601</v>
      </c>
      <c r="R89" s="6"/>
      <c r="S89" s="6">
        <v>2424</v>
      </c>
      <c r="T89" s="6"/>
      <c r="U89" s="6">
        <v>80195397925</v>
      </c>
      <c r="V89" s="6"/>
      <c r="W89" s="6">
        <v>161672030353</v>
      </c>
      <c r="X89" s="6"/>
      <c r="Y89" s="10">
        <v>5.8200029523541438E-3</v>
      </c>
    </row>
    <row r="90" spans="1:25">
      <c r="A90" s="1" t="s">
        <v>96</v>
      </c>
      <c r="C90" s="6">
        <v>663903</v>
      </c>
      <c r="D90" s="6"/>
      <c r="E90" s="6">
        <v>2212110205</v>
      </c>
      <c r="F90" s="6"/>
      <c r="G90" s="6">
        <v>2714385772.4179502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663903</v>
      </c>
      <c r="R90" s="6"/>
      <c r="S90" s="6">
        <v>3619</v>
      </c>
      <c r="T90" s="6"/>
      <c r="U90" s="6">
        <v>2212110205</v>
      </c>
      <c r="V90" s="6"/>
      <c r="W90" s="6">
        <v>2388369100.5058498</v>
      </c>
      <c r="X90" s="6"/>
      <c r="Y90" s="10">
        <v>8.5978478688645481E-5</v>
      </c>
    </row>
    <row r="91" spans="1:25">
      <c r="A91" s="1" t="s">
        <v>97</v>
      </c>
      <c r="C91" s="6">
        <v>2000000</v>
      </c>
      <c r="D91" s="6"/>
      <c r="E91" s="6">
        <v>31825854787</v>
      </c>
      <c r="F91" s="6"/>
      <c r="G91" s="6">
        <v>32624721000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2000000</v>
      </c>
      <c r="R91" s="6"/>
      <c r="S91" s="6">
        <v>18000</v>
      </c>
      <c r="T91" s="6"/>
      <c r="U91" s="6">
        <v>31825854787</v>
      </c>
      <c r="V91" s="6"/>
      <c r="W91" s="6">
        <v>35785800000</v>
      </c>
      <c r="X91" s="6"/>
      <c r="Y91" s="10">
        <v>1.2882467127901087E-3</v>
      </c>
    </row>
    <row r="92" spans="1:25">
      <c r="A92" s="1" t="s">
        <v>98</v>
      </c>
      <c r="C92" s="6">
        <v>19080224</v>
      </c>
      <c r="D92" s="6"/>
      <c r="E92" s="6">
        <v>42491658848</v>
      </c>
      <c r="F92" s="6"/>
      <c r="G92" s="6">
        <v>83055164705.668793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19080224</v>
      </c>
      <c r="R92" s="6"/>
      <c r="S92" s="6">
        <v>4005</v>
      </c>
      <c r="T92" s="6"/>
      <c r="U92" s="6">
        <v>42491658848</v>
      </c>
      <c r="V92" s="6"/>
      <c r="W92" s="6">
        <v>75961620152.136002</v>
      </c>
      <c r="X92" s="6"/>
      <c r="Y92" s="10">
        <v>2.7345289880120068E-3</v>
      </c>
    </row>
    <row r="93" spans="1:25">
      <c r="A93" s="1" t="s">
        <v>99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v>10944108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v>10944108</v>
      </c>
      <c r="R93" s="6"/>
      <c r="S93" s="6">
        <v>10460</v>
      </c>
      <c r="T93" s="6"/>
      <c r="U93" s="6">
        <v>104264516916</v>
      </c>
      <c r="V93" s="6"/>
      <c r="W93" s="6">
        <v>113794241230.40401</v>
      </c>
      <c r="X93" s="6"/>
      <c r="Y93" s="10">
        <v>4.0964588523803502E-3</v>
      </c>
    </row>
    <row r="94" spans="1:25">
      <c r="A94" s="1" t="s">
        <v>100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v>15873559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v>15873559</v>
      </c>
      <c r="R94" s="6"/>
      <c r="S94" s="6">
        <v>2052</v>
      </c>
      <c r="T94" s="6"/>
      <c r="U94" s="6">
        <v>29651808212</v>
      </c>
      <c r="V94" s="6"/>
      <c r="W94" s="6">
        <v>32378736436.745399</v>
      </c>
      <c r="X94" s="6"/>
      <c r="Y94" s="10">
        <v>1.1655964315157011E-3</v>
      </c>
    </row>
    <row r="95" spans="1:25" ht="24.75" thickBot="1">
      <c r="C95" s="6"/>
      <c r="D95" s="6"/>
      <c r="E95" s="7">
        <f>SUM(E9:E94)</f>
        <v>16007884194914</v>
      </c>
      <c r="F95" s="6"/>
      <c r="G95" s="7">
        <f>SUM(G9:G94)</f>
        <v>25282941868624.082</v>
      </c>
      <c r="H95" s="6"/>
      <c r="I95" s="6"/>
      <c r="J95" s="6"/>
      <c r="K95" s="7">
        <f>SUM(K9:K94)</f>
        <v>763773945037</v>
      </c>
      <c r="L95" s="6"/>
      <c r="M95" s="6"/>
      <c r="N95" s="6"/>
      <c r="O95" s="7">
        <f>SUM(O9:O94)</f>
        <v>957635515986</v>
      </c>
      <c r="P95" s="6"/>
      <c r="Q95" s="6"/>
      <c r="R95" s="6"/>
      <c r="S95" s="6"/>
      <c r="T95" s="6"/>
      <c r="U95" s="7">
        <f>SUM(U9:U94)</f>
        <v>16160302008726</v>
      </c>
      <c r="V95" s="6"/>
      <c r="W95" s="7">
        <f>SUM(W9:W94)</f>
        <v>23925649876181.691</v>
      </c>
      <c r="X95" s="6"/>
      <c r="Y95" s="11">
        <f>SUM(Y9:Y94)</f>
        <v>0.86129525689961262</v>
      </c>
    </row>
    <row r="96" spans="1:25" ht="24.75" thickTop="1">
      <c r="G96" s="3"/>
      <c r="P96" s="6"/>
      <c r="W96" s="3"/>
      <c r="Y96" s="6"/>
    </row>
    <row r="97" spans="7:25">
      <c r="G97" s="8"/>
      <c r="P97" s="6"/>
      <c r="W97" s="3"/>
      <c r="Y97" s="6"/>
    </row>
    <row r="98" spans="7:25">
      <c r="Y98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topLeftCell="H1" workbookViewId="0">
      <selection activeCell="AK9" sqref="AK9:AK32"/>
    </sheetView>
  </sheetViews>
  <sheetFormatPr defaultRowHeight="24"/>
  <cols>
    <col min="1" max="1" width="3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.1406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9" t="s">
        <v>102</v>
      </c>
      <c r="B6" s="19" t="s">
        <v>102</v>
      </c>
      <c r="C6" s="19" t="s">
        <v>102</v>
      </c>
      <c r="D6" s="19" t="s">
        <v>102</v>
      </c>
      <c r="E6" s="19" t="s">
        <v>102</v>
      </c>
      <c r="F6" s="19" t="s">
        <v>102</v>
      </c>
      <c r="G6" s="19" t="s">
        <v>102</v>
      </c>
      <c r="H6" s="19" t="s">
        <v>102</v>
      </c>
      <c r="I6" s="19" t="s">
        <v>102</v>
      </c>
      <c r="J6" s="19" t="s">
        <v>102</v>
      </c>
      <c r="K6" s="19" t="s">
        <v>102</v>
      </c>
      <c r="L6" s="19" t="s">
        <v>102</v>
      </c>
      <c r="M6" s="19" t="s">
        <v>102</v>
      </c>
      <c r="O6" s="19" t="s">
        <v>286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>
      <c r="A7" s="18" t="s">
        <v>103</v>
      </c>
      <c r="C7" s="18" t="s">
        <v>104</v>
      </c>
      <c r="E7" s="18" t="s">
        <v>105</v>
      </c>
      <c r="G7" s="18" t="s">
        <v>106</v>
      </c>
      <c r="I7" s="18" t="s">
        <v>107</v>
      </c>
      <c r="K7" s="18" t="s">
        <v>108</v>
      </c>
      <c r="M7" s="18" t="s">
        <v>101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109</v>
      </c>
      <c r="AG7" s="18" t="s">
        <v>8</v>
      </c>
      <c r="AI7" s="18" t="s">
        <v>9</v>
      </c>
      <c r="AK7" s="18" t="s">
        <v>13</v>
      </c>
    </row>
    <row r="8" spans="1:37" ht="24.75">
      <c r="A8" s="19" t="s">
        <v>103</v>
      </c>
      <c r="C8" s="19" t="s">
        <v>104</v>
      </c>
      <c r="E8" s="19" t="s">
        <v>105</v>
      </c>
      <c r="G8" s="19" t="s">
        <v>106</v>
      </c>
      <c r="I8" s="19" t="s">
        <v>107</v>
      </c>
      <c r="K8" s="19" t="s">
        <v>108</v>
      </c>
      <c r="M8" s="19" t="s">
        <v>101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109</v>
      </c>
      <c r="AG8" s="19" t="s">
        <v>8</v>
      </c>
      <c r="AI8" s="19" t="s">
        <v>9</v>
      </c>
      <c r="AK8" s="19" t="s">
        <v>13</v>
      </c>
    </row>
    <row r="9" spans="1:37">
      <c r="A9" s="1" t="s">
        <v>110</v>
      </c>
      <c r="C9" s="4" t="s">
        <v>111</v>
      </c>
      <c r="D9" s="4"/>
      <c r="E9" s="4" t="s">
        <v>111</v>
      </c>
      <c r="F9" s="4"/>
      <c r="G9" s="4" t="s">
        <v>112</v>
      </c>
      <c r="H9" s="4"/>
      <c r="I9" s="4" t="s">
        <v>113</v>
      </c>
      <c r="J9" s="4"/>
      <c r="K9" s="5">
        <v>0</v>
      </c>
      <c r="L9" s="4"/>
      <c r="M9" s="5">
        <v>0</v>
      </c>
      <c r="N9" s="4"/>
      <c r="O9" s="5">
        <v>900</v>
      </c>
      <c r="P9" s="4"/>
      <c r="Q9" s="5">
        <v>529160890</v>
      </c>
      <c r="R9" s="4"/>
      <c r="S9" s="5">
        <v>525945655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900</v>
      </c>
      <c r="AD9" s="4"/>
      <c r="AE9" s="5">
        <v>603337</v>
      </c>
      <c r="AF9" s="4"/>
      <c r="AG9" s="5">
        <v>529160890</v>
      </c>
      <c r="AH9" s="4"/>
      <c r="AI9" s="5">
        <v>542904880</v>
      </c>
      <c r="AJ9" s="4"/>
      <c r="AK9" s="10">
        <v>1.9543937176693223E-5</v>
      </c>
    </row>
    <row r="10" spans="1:37">
      <c r="A10" s="1" t="s">
        <v>114</v>
      </c>
      <c r="C10" s="4" t="s">
        <v>111</v>
      </c>
      <c r="D10" s="4"/>
      <c r="E10" s="4" t="s">
        <v>111</v>
      </c>
      <c r="F10" s="4"/>
      <c r="G10" s="4" t="s">
        <v>115</v>
      </c>
      <c r="H10" s="4"/>
      <c r="I10" s="4" t="s">
        <v>116</v>
      </c>
      <c r="J10" s="4"/>
      <c r="K10" s="5">
        <v>0</v>
      </c>
      <c r="L10" s="4"/>
      <c r="M10" s="5">
        <v>0</v>
      </c>
      <c r="N10" s="4"/>
      <c r="O10" s="5">
        <v>92400</v>
      </c>
      <c r="P10" s="4"/>
      <c r="Q10" s="5">
        <v>54770529334</v>
      </c>
      <c r="R10" s="4"/>
      <c r="S10" s="5">
        <v>54671484996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92400</v>
      </c>
      <c r="AD10" s="4"/>
      <c r="AE10" s="5">
        <v>608100</v>
      </c>
      <c r="AF10" s="4"/>
      <c r="AG10" s="5">
        <v>54770529334</v>
      </c>
      <c r="AH10" s="4"/>
      <c r="AI10" s="5">
        <v>56178255845</v>
      </c>
      <c r="AJ10" s="4"/>
      <c r="AK10" s="10">
        <v>2.0223511399103263E-3</v>
      </c>
    </row>
    <row r="11" spans="1:37">
      <c r="A11" s="1" t="s">
        <v>117</v>
      </c>
      <c r="C11" s="4" t="s">
        <v>111</v>
      </c>
      <c r="D11" s="4"/>
      <c r="E11" s="4" t="s">
        <v>111</v>
      </c>
      <c r="F11" s="4"/>
      <c r="G11" s="4" t="s">
        <v>118</v>
      </c>
      <c r="H11" s="4"/>
      <c r="I11" s="4" t="s">
        <v>119</v>
      </c>
      <c r="J11" s="4"/>
      <c r="K11" s="5">
        <v>0</v>
      </c>
      <c r="L11" s="4"/>
      <c r="M11" s="5">
        <v>0</v>
      </c>
      <c r="N11" s="4"/>
      <c r="O11" s="5">
        <v>61893</v>
      </c>
      <c r="P11" s="4"/>
      <c r="Q11" s="5">
        <v>39407069413</v>
      </c>
      <c r="R11" s="4"/>
      <c r="S11" s="5">
        <v>48067292903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61893</v>
      </c>
      <c r="AD11" s="4"/>
      <c r="AE11" s="5">
        <v>792830</v>
      </c>
      <c r="AF11" s="4"/>
      <c r="AG11" s="5">
        <v>39407069413</v>
      </c>
      <c r="AH11" s="4"/>
      <c r="AI11" s="5">
        <v>49061733138</v>
      </c>
      <c r="AJ11" s="4"/>
      <c r="AK11" s="10">
        <v>1.7661646921073174E-3</v>
      </c>
    </row>
    <row r="12" spans="1:37">
      <c r="A12" s="1" t="s">
        <v>120</v>
      </c>
      <c r="C12" s="4" t="s">
        <v>111</v>
      </c>
      <c r="D12" s="4"/>
      <c r="E12" s="4" t="s">
        <v>111</v>
      </c>
      <c r="F12" s="4"/>
      <c r="G12" s="4" t="s">
        <v>121</v>
      </c>
      <c r="H12" s="4"/>
      <c r="I12" s="4" t="s">
        <v>122</v>
      </c>
      <c r="J12" s="4"/>
      <c r="K12" s="5">
        <v>0</v>
      </c>
      <c r="L12" s="4"/>
      <c r="M12" s="5">
        <v>0</v>
      </c>
      <c r="N12" s="4"/>
      <c r="O12" s="5">
        <v>89380</v>
      </c>
      <c r="P12" s="4"/>
      <c r="Q12" s="5">
        <v>68620268148</v>
      </c>
      <c r="R12" s="4"/>
      <c r="S12" s="5">
        <v>88662294045</v>
      </c>
      <c r="T12" s="4"/>
      <c r="U12" s="5">
        <v>0</v>
      </c>
      <c r="V12" s="4"/>
      <c r="W12" s="5">
        <v>0</v>
      </c>
      <c r="X12" s="4"/>
      <c r="Y12" s="5">
        <v>89380</v>
      </c>
      <c r="Z12" s="4"/>
      <c r="AA12" s="5">
        <v>89380000000</v>
      </c>
      <c r="AB12" s="5"/>
      <c r="AC12" s="5">
        <v>0</v>
      </c>
      <c r="AD12" s="4"/>
      <c r="AE12" s="5">
        <v>0</v>
      </c>
      <c r="AF12" s="4"/>
      <c r="AG12" s="5">
        <v>0</v>
      </c>
      <c r="AH12" s="4"/>
      <c r="AI12" s="5">
        <v>0</v>
      </c>
      <c r="AJ12" s="4"/>
      <c r="AK12" s="10">
        <v>0</v>
      </c>
    </row>
    <row r="13" spans="1:37">
      <c r="A13" s="1" t="s">
        <v>123</v>
      </c>
      <c r="C13" s="4" t="s">
        <v>111</v>
      </c>
      <c r="D13" s="4"/>
      <c r="E13" s="4" t="s">
        <v>111</v>
      </c>
      <c r="F13" s="4"/>
      <c r="G13" s="4" t="s">
        <v>124</v>
      </c>
      <c r="H13" s="4"/>
      <c r="I13" s="4" t="s">
        <v>125</v>
      </c>
      <c r="J13" s="4"/>
      <c r="K13" s="5">
        <v>0</v>
      </c>
      <c r="L13" s="4"/>
      <c r="M13" s="5">
        <v>0</v>
      </c>
      <c r="N13" s="4"/>
      <c r="O13" s="5">
        <v>85000</v>
      </c>
      <c r="P13" s="4"/>
      <c r="Q13" s="5">
        <v>52387928558</v>
      </c>
      <c r="R13" s="4"/>
      <c r="S13" s="5">
        <v>52367506668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85000</v>
      </c>
      <c r="AD13" s="4"/>
      <c r="AE13" s="5">
        <v>632640</v>
      </c>
      <c r="AF13" s="4"/>
      <c r="AG13" s="5">
        <v>52387928558</v>
      </c>
      <c r="AH13" s="4"/>
      <c r="AI13" s="5">
        <v>53764653390</v>
      </c>
      <c r="AJ13" s="4"/>
      <c r="AK13" s="10">
        <v>1.9354642901365086E-3</v>
      </c>
    </row>
    <row r="14" spans="1:37">
      <c r="A14" s="1" t="s">
        <v>126</v>
      </c>
      <c r="C14" s="4" t="s">
        <v>111</v>
      </c>
      <c r="D14" s="4"/>
      <c r="E14" s="4" t="s">
        <v>111</v>
      </c>
      <c r="F14" s="4"/>
      <c r="G14" s="4" t="s">
        <v>127</v>
      </c>
      <c r="H14" s="4"/>
      <c r="I14" s="4" t="s">
        <v>128</v>
      </c>
      <c r="J14" s="4"/>
      <c r="K14" s="5">
        <v>0</v>
      </c>
      <c r="L14" s="4"/>
      <c r="M14" s="5">
        <v>0</v>
      </c>
      <c r="N14" s="4"/>
      <c r="O14" s="5">
        <v>12320</v>
      </c>
      <c r="P14" s="4"/>
      <c r="Q14" s="5">
        <v>9119631759</v>
      </c>
      <c r="R14" s="4"/>
      <c r="S14" s="5">
        <v>11949219411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12320</v>
      </c>
      <c r="AD14" s="4"/>
      <c r="AE14" s="5">
        <v>988580</v>
      </c>
      <c r="AF14" s="4"/>
      <c r="AG14" s="5">
        <v>9119631759</v>
      </c>
      <c r="AH14" s="4"/>
      <c r="AI14" s="5">
        <v>12177098100</v>
      </c>
      <c r="AJ14" s="4"/>
      <c r="AK14" s="10">
        <v>4.3836121027468093E-4</v>
      </c>
    </row>
    <row r="15" spans="1:37">
      <c r="A15" s="1" t="s">
        <v>129</v>
      </c>
      <c r="C15" s="4" t="s">
        <v>111</v>
      </c>
      <c r="D15" s="4"/>
      <c r="E15" s="4" t="s">
        <v>111</v>
      </c>
      <c r="F15" s="4"/>
      <c r="G15" s="4" t="s">
        <v>124</v>
      </c>
      <c r="H15" s="4"/>
      <c r="I15" s="4" t="s">
        <v>130</v>
      </c>
      <c r="J15" s="4"/>
      <c r="K15" s="5">
        <v>0</v>
      </c>
      <c r="L15" s="4"/>
      <c r="M15" s="5">
        <v>0</v>
      </c>
      <c r="N15" s="4"/>
      <c r="O15" s="5">
        <v>56600</v>
      </c>
      <c r="P15" s="4"/>
      <c r="Q15" s="5">
        <v>33672872053</v>
      </c>
      <c r="R15" s="4"/>
      <c r="S15" s="5">
        <v>33654485018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56600</v>
      </c>
      <c r="AD15" s="4"/>
      <c r="AE15" s="5">
        <v>610580</v>
      </c>
      <c r="AF15" s="4"/>
      <c r="AG15" s="5">
        <v>33672872053</v>
      </c>
      <c r="AH15" s="4"/>
      <c r="AI15" s="5">
        <v>34552564212</v>
      </c>
      <c r="AJ15" s="4"/>
      <c r="AK15" s="10">
        <v>1.2438516748145396E-3</v>
      </c>
    </row>
    <row r="16" spans="1:37">
      <c r="A16" s="1" t="s">
        <v>131</v>
      </c>
      <c r="C16" s="4" t="s">
        <v>111</v>
      </c>
      <c r="D16" s="4"/>
      <c r="E16" s="4" t="s">
        <v>111</v>
      </c>
      <c r="F16" s="4"/>
      <c r="G16" s="4" t="s">
        <v>132</v>
      </c>
      <c r="H16" s="4"/>
      <c r="I16" s="4" t="s">
        <v>133</v>
      </c>
      <c r="J16" s="4"/>
      <c r="K16" s="5">
        <v>0</v>
      </c>
      <c r="L16" s="4"/>
      <c r="M16" s="5">
        <v>0</v>
      </c>
      <c r="N16" s="4"/>
      <c r="O16" s="5">
        <v>23124</v>
      </c>
      <c r="P16" s="4"/>
      <c r="Q16" s="5">
        <v>17793681112</v>
      </c>
      <c r="R16" s="4"/>
      <c r="S16" s="5">
        <v>21044343541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23124</v>
      </c>
      <c r="AD16" s="4"/>
      <c r="AE16" s="5">
        <v>926330</v>
      </c>
      <c r="AF16" s="4"/>
      <c r="AG16" s="5">
        <v>17793681112</v>
      </c>
      <c r="AH16" s="4"/>
      <c r="AI16" s="5">
        <v>21416572462</v>
      </c>
      <c r="AJ16" s="4"/>
      <c r="AK16" s="10">
        <v>7.7097142088210029E-4</v>
      </c>
    </row>
    <row r="17" spans="1:37">
      <c r="A17" s="1" t="s">
        <v>134</v>
      </c>
      <c r="C17" s="4" t="s">
        <v>111</v>
      </c>
      <c r="D17" s="4"/>
      <c r="E17" s="4" t="s">
        <v>111</v>
      </c>
      <c r="F17" s="4"/>
      <c r="G17" s="4" t="s">
        <v>124</v>
      </c>
      <c r="H17" s="4"/>
      <c r="I17" s="4" t="s">
        <v>135</v>
      </c>
      <c r="J17" s="4"/>
      <c r="K17" s="5">
        <v>0</v>
      </c>
      <c r="L17" s="4"/>
      <c r="M17" s="5">
        <v>0</v>
      </c>
      <c r="N17" s="4"/>
      <c r="O17" s="5">
        <v>900</v>
      </c>
      <c r="P17" s="4"/>
      <c r="Q17" s="5">
        <v>595491909</v>
      </c>
      <c r="R17" s="4"/>
      <c r="S17" s="5">
        <v>596915789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900</v>
      </c>
      <c r="AD17" s="4"/>
      <c r="AE17" s="5">
        <v>679580</v>
      </c>
      <c r="AF17" s="4"/>
      <c r="AG17" s="5">
        <v>595491909</v>
      </c>
      <c r="AH17" s="4"/>
      <c r="AI17" s="5">
        <v>611511143</v>
      </c>
      <c r="AJ17" s="4"/>
      <c r="AK17" s="10">
        <v>2.2013681957767384E-5</v>
      </c>
    </row>
    <row r="18" spans="1:37">
      <c r="A18" s="1" t="s">
        <v>136</v>
      </c>
      <c r="C18" s="4" t="s">
        <v>111</v>
      </c>
      <c r="D18" s="4"/>
      <c r="E18" s="4" t="s">
        <v>111</v>
      </c>
      <c r="F18" s="4"/>
      <c r="G18" s="4" t="s">
        <v>137</v>
      </c>
      <c r="H18" s="4"/>
      <c r="I18" s="4" t="s">
        <v>138</v>
      </c>
      <c r="J18" s="4"/>
      <c r="K18" s="5">
        <v>0</v>
      </c>
      <c r="L18" s="4"/>
      <c r="M18" s="5">
        <v>0</v>
      </c>
      <c r="N18" s="4"/>
      <c r="O18" s="5">
        <v>55670</v>
      </c>
      <c r="P18" s="4"/>
      <c r="Q18" s="5">
        <v>42361256327</v>
      </c>
      <c r="R18" s="4"/>
      <c r="S18" s="5">
        <v>50086126443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55670</v>
      </c>
      <c r="AD18" s="4"/>
      <c r="AE18" s="5">
        <v>917950</v>
      </c>
      <c r="AF18" s="4"/>
      <c r="AG18" s="5">
        <v>42361256327</v>
      </c>
      <c r="AH18" s="4"/>
      <c r="AI18" s="5">
        <v>51093014212</v>
      </c>
      <c r="AJ18" s="4"/>
      <c r="AK18" s="10">
        <v>1.8392884218082954E-3</v>
      </c>
    </row>
    <row r="19" spans="1:37">
      <c r="A19" s="1" t="s">
        <v>139</v>
      </c>
      <c r="C19" s="4" t="s">
        <v>111</v>
      </c>
      <c r="D19" s="4"/>
      <c r="E19" s="4" t="s">
        <v>111</v>
      </c>
      <c r="F19" s="4"/>
      <c r="G19" s="4" t="s">
        <v>140</v>
      </c>
      <c r="H19" s="4"/>
      <c r="I19" s="4" t="s">
        <v>141</v>
      </c>
      <c r="J19" s="4"/>
      <c r="K19" s="5">
        <v>0</v>
      </c>
      <c r="L19" s="4"/>
      <c r="M19" s="5">
        <v>0</v>
      </c>
      <c r="N19" s="4"/>
      <c r="O19" s="5">
        <v>37648</v>
      </c>
      <c r="P19" s="4"/>
      <c r="Q19" s="5">
        <v>24433999239</v>
      </c>
      <c r="R19" s="4"/>
      <c r="S19" s="5">
        <v>24445309124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37648</v>
      </c>
      <c r="AD19" s="4"/>
      <c r="AE19" s="5">
        <v>665840</v>
      </c>
      <c r="AF19" s="4"/>
      <c r="AG19" s="5">
        <v>24433999239</v>
      </c>
      <c r="AH19" s="4"/>
      <c r="AI19" s="5">
        <v>25063000827</v>
      </c>
      <c r="AJ19" s="4"/>
      <c r="AK19" s="10">
        <v>9.0223855350553923E-4</v>
      </c>
    </row>
    <row r="20" spans="1:37">
      <c r="A20" s="1" t="s">
        <v>142</v>
      </c>
      <c r="C20" s="4" t="s">
        <v>111</v>
      </c>
      <c r="D20" s="4"/>
      <c r="E20" s="4" t="s">
        <v>111</v>
      </c>
      <c r="F20" s="4"/>
      <c r="G20" s="4" t="s">
        <v>124</v>
      </c>
      <c r="H20" s="4"/>
      <c r="I20" s="4" t="s">
        <v>130</v>
      </c>
      <c r="J20" s="4"/>
      <c r="K20" s="5">
        <v>0</v>
      </c>
      <c r="L20" s="4"/>
      <c r="M20" s="5">
        <v>0</v>
      </c>
      <c r="N20" s="4"/>
      <c r="O20" s="5">
        <v>53900</v>
      </c>
      <c r="P20" s="4"/>
      <c r="Q20" s="5">
        <v>34285186023</v>
      </c>
      <c r="R20" s="4"/>
      <c r="S20" s="5">
        <v>34302209597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53900</v>
      </c>
      <c r="AD20" s="4"/>
      <c r="AE20" s="5">
        <v>653130</v>
      </c>
      <c r="AF20" s="4"/>
      <c r="AG20" s="5">
        <v>34285186023</v>
      </c>
      <c r="AH20" s="4"/>
      <c r="AI20" s="5">
        <v>35197326328</v>
      </c>
      <c r="AJ20" s="4"/>
      <c r="AK20" s="10">
        <v>1.2670623526942737E-3</v>
      </c>
    </row>
    <row r="21" spans="1:37">
      <c r="A21" s="1" t="s">
        <v>143</v>
      </c>
      <c r="C21" s="4" t="s">
        <v>111</v>
      </c>
      <c r="D21" s="4"/>
      <c r="E21" s="4" t="s">
        <v>111</v>
      </c>
      <c r="F21" s="4"/>
      <c r="G21" s="4" t="s">
        <v>144</v>
      </c>
      <c r="H21" s="4"/>
      <c r="I21" s="4" t="s">
        <v>145</v>
      </c>
      <c r="J21" s="4"/>
      <c r="K21" s="5">
        <v>0</v>
      </c>
      <c r="L21" s="4"/>
      <c r="M21" s="5">
        <v>0</v>
      </c>
      <c r="N21" s="4"/>
      <c r="O21" s="5">
        <v>51600</v>
      </c>
      <c r="P21" s="4"/>
      <c r="Q21" s="5">
        <v>31437863057</v>
      </c>
      <c r="R21" s="4"/>
      <c r="S21" s="5">
        <v>31439340586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51600</v>
      </c>
      <c r="AD21" s="4"/>
      <c r="AE21" s="5">
        <v>624750</v>
      </c>
      <c r="AF21" s="4"/>
      <c r="AG21" s="5">
        <v>31437863057</v>
      </c>
      <c r="AH21" s="4"/>
      <c r="AI21" s="5">
        <v>32231257025</v>
      </c>
      <c r="AJ21" s="4"/>
      <c r="AK21" s="10">
        <v>1.160287346141468E-3</v>
      </c>
    </row>
    <row r="22" spans="1:37">
      <c r="A22" s="1" t="s">
        <v>146</v>
      </c>
      <c r="C22" s="4" t="s">
        <v>111</v>
      </c>
      <c r="D22" s="4"/>
      <c r="E22" s="4" t="s">
        <v>111</v>
      </c>
      <c r="F22" s="4"/>
      <c r="G22" s="4" t="s">
        <v>147</v>
      </c>
      <c r="H22" s="4"/>
      <c r="I22" s="4" t="s">
        <v>148</v>
      </c>
      <c r="J22" s="4"/>
      <c r="K22" s="5">
        <v>0</v>
      </c>
      <c r="L22" s="4"/>
      <c r="M22" s="5">
        <v>0</v>
      </c>
      <c r="N22" s="4"/>
      <c r="O22" s="5">
        <v>800</v>
      </c>
      <c r="P22" s="4"/>
      <c r="Q22" s="5">
        <v>485352950</v>
      </c>
      <c r="R22" s="4"/>
      <c r="S22" s="5">
        <v>486207858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5"/>
      <c r="AC22" s="5">
        <v>800</v>
      </c>
      <c r="AD22" s="4"/>
      <c r="AE22" s="5">
        <v>623500</v>
      </c>
      <c r="AF22" s="4"/>
      <c r="AG22" s="5">
        <v>485352950</v>
      </c>
      <c r="AH22" s="4"/>
      <c r="AI22" s="5">
        <v>498709592</v>
      </c>
      <c r="AJ22" s="4"/>
      <c r="AK22" s="10">
        <v>1.7952958786191625E-5</v>
      </c>
    </row>
    <row r="23" spans="1:37">
      <c r="A23" s="1" t="s">
        <v>149</v>
      </c>
      <c r="C23" s="4" t="s">
        <v>111</v>
      </c>
      <c r="D23" s="4"/>
      <c r="E23" s="4" t="s">
        <v>111</v>
      </c>
      <c r="F23" s="4"/>
      <c r="G23" s="4" t="s">
        <v>150</v>
      </c>
      <c r="H23" s="4"/>
      <c r="I23" s="4" t="s">
        <v>151</v>
      </c>
      <c r="J23" s="4"/>
      <c r="K23" s="5">
        <v>18</v>
      </c>
      <c r="L23" s="4"/>
      <c r="M23" s="5">
        <v>18</v>
      </c>
      <c r="N23" s="4"/>
      <c r="O23" s="5">
        <v>400000</v>
      </c>
      <c r="P23" s="4"/>
      <c r="Q23" s="5">
        <v>391520000000</v>
      </c>
      <c r="R23" s="4"/>
      <c r="S23" s="5">
        <v>391625005100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5"/>
      <c r="AC23" s="5">
        <v>400000</v>
      </c>
      <c r="AD23" s="4"/>
      <c r="AE23" s="5">
        <v>981000</v>
      </c>
      <c r="AF23" s="4"/>
      <c r="AG23" s="5">
        <v>391520000000</v>
      </c>
      <c r="AH23" s="4"/>
      <c r="AI23" s="5">
        <v>392328877500</v>
      </c>
      <c r="AJ23" s="4"/>
      <c r="AK23" s="10">
        <v>1.4123378177154297E-2</v>
      </c>
    </row>
    <row r="24" spans="1:37">
      <c r="A24" s="1" t="s">
        <v>152</v>
      </c>
      <c r="C24" s="4" t="s">
        <v>111</v>
      </c>
      <c r="D24" s="4"/>
      <c r="E24" s="4" t="s">
        <v>111</v>
      </c>
      <c r="F24" s="4"/>
      <c r="G24" s="4" t="s">
        <v>153</v>
      </c>
      <c r="H24" s="4"/>
      <c r="I24" s="4" t="s">
        <v>154</v>
      </c>
      <c r="J24" s="4"/>
      <c r="K24" s="5">
        <v>18</v>
      </c>
      <c r="L24" s="4"/>
      <c r="M24" s="5">
        <v>18</v>
      </c>
      <c r="N24" s="4"/>
      <c r="O24" s="5">
        <v>100000</v>
      </c>
      <c r="P24" s="4"/>
      <c r="Q24" s="5">
        <v>94989000000</v>
      </c>
      <c r="R24" s="4"/>
      <c r="S24" s="5">
        <v>95104759137</v>
      </c>
      <c r="T24" s="4"/>
      <c r="U24" s="5">
        <v>200000</v>
      </c>
      <c r="V24" s="4"/>
      <c r="W24" s="5">
        <v>190504000000</v>
      </c>
      <c r="X24" s="4"/>
      <c r="Y24" s="5">
        <v>0</v>
      </c>
      <c r="Z24" s="4"/>
      <c r="AA24" s="5">
        <v>0</v>
      </c>
      <c r="AB24" s="5"/>
      <c r="AC24" s="5">
        <v>300000</v>
      </c>
      <c r="AD24" s="4"/>
      <c r="AE24" s="5">
        <v>952860</v>
      </c>
      <c r="AF24" s="4"/>
      <c r="AG24" s="5">
        <v>285493000000</v>
      </c>
      <c r="AH24" s="4"/>
      <c r="AI24" s="5">
        <v>285806188237</v>
      </c>
      <c r="AJ24" s="4"/>
      <c r="AK24" s="10">
        <v>1.0288686643623623E-2</v>
      </c>
    </row>
    <row r="25" spans="1:37">
      <c r="A25" s="1" t="s">
        <v>155</v>
      </c>
      <c r="C25" s="4" t="s">
        <v>111</v>
      </c>
      <c r="D25" s="4"/>
      <c r="E25" s="4" t="s">
        <v>111</v>
      </c>
      <c r="F25" s="4"/>
      <c r="G25" s="4" t="s">
        <v>156</v>
      </c>
      <c r="H25" s="4"/>
      <c r="I25" s="4" t="s">
        <v>157</v>
      </c>
      <c r="J25" s="4"/>
      <c r="K25" s="5">
        <v>16</v>
      </c>
      <c r="L25" s="4"/>
      <c r="M25" s="5">
        <v>16</v>
      </c>
      <c r="N25" s="4"/>
      <c r="O25" s="5">
        <v>25000</v>
      </c>
      <c r="P25" s="4"/>
      <c r="Q25" s="5">
        <v>23754304687</v>
      </c>
      <c r="R25" s="4"/>
      <c r="S25" s="5">
        <v>24776758398</v>
      </c>
      <c r="T25" s="4"/>
      <c r="U25" s="5">
        <v>110000</v>
      </c>
      <c r="V25" s="4"/>
      <c r="W25" s="5">
        <v>109308615395</v>
      </c>
      <c r="X25" s="4"/>
      <c r="Y25" s="5">
        <v>0</v>
      </c>
      <c r="Z25" s="4"/>
      <c r="AA25" s="5">
        <v>0</v>
      </c>
      <c r="AB25" s="5"/>
      <c r="AC25" s="5">
        <v>135000</v>
      </c>
      <c r="AD25" s="4"/>
      <c r="AE25" s="5">
        <v>1000000</v>
      </c>
      <c r="AF25" s="4"/>
      <c r="AG25" s="5">
        <v>133062920082</v>
      </c>
      <c r="AH25" s="4"/>
      <c r="AI25" s="5">
        <v>134975531250</v>
      </c>
      <c r="AJ25" s="4"/>
      <c r="AK25" s="10">
        <v>4.8589603820484968E-3</v>
      </c>
    </row>
    <row r="26" spans="1:37">
      <c r="A26" s="1" t="s">
        <v>158</v>
      </c>
      <c r="C26" s="4" t="s">
        <v>111</v>
      </c>
      <c r="D26" s="4"/>
      <c r="E26" s="4" t="s">
        <v>111</v>
      </c>
      <c r="F26" s="4"/>
      <c r="G26" s="4" t="s">
        <v>159</v>
      </c>
      <c r="H26" s="4"/>
      <c r="I26" s="4" t="s">
        <v>160</v>
      </c>
      <c r="J26" s="4"/>
      <c r="K26" s="5">
        <v>16</v>
      </c>
      <c r="L26" s="4"/>
      <c r="M26" s="5">
        <v>16</v>
      </c>
      <c r="N26" s="4"/>
      <c r="O26" s="5">
        <v>100000</v>
      </c>
      <c r="P26" s="4"/>
      <c r="Q26" s="5">
        <v>94164000000</v>
      </c>
      <c r="R26" s="4"/>
      <c r="S26" s="5">
        <v>97787272843</v>
      </c>
      <c r="T26" s="4"/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5"/>
      <c r="AC26" s="5">
        <v>100000</v>
      </c>
      <c r="AD26" s="4"/>
      <c r="AE26" s="5">
        <v>978050</v>
      </c>
      <c r="AF26" s="4"/>
      <c r="AG26" s="5">
        <v>94164000000</v>
      </c>
      <c r="AH26" s="4"/>
      <c r="AI26" s="5">
        <v>97787272843</v>
      </c>
      <c r="AJ26" s="4"/>
      <c r="AK26" s="10">
        <v>3.5202268160193207E-3</v>
      </c>
    </row>
    <row r="27" spans="1:37">
      <c r="A27" s="1" t="s">
        <v>161</v>
      </c>
      <c r="C27" s="4" t="s">
        <v>111</v>
      </c>
      <c r="D27" s="4"/>
      <c r="E27" s="4" t="s">
        <v>111</v>
      </c>
      <c r="F27" s="4"/>
      <c r="G27" s="4" t="s">
        <v>162</v>
      </c>
      <c r="H27" s="4"/>
      <c r="I27" s="4" t="s">
        <v>163</v>
      </c>
      <c r="J27" s="4"/>
      <c r="K27" s="5">
        <v>16</v>
      </c>
      <c r="L27" s="4"/>
      <c r="M27" s="5">
        <v>16</v>
      </c>
      <c r="N27" s="4"/>
      <c r="O27" s="5">
        <v>300500</v>
      </c>
      <c r="P27" s="4"/>
      <c r="Q27" s="5">
        <v>281113683918</v>
      </c>
      <c r="R27" s="4"/>
      <c r="S27" s="5">
        <v>294130169242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5"/>
      <c r="AC27" s="5">
        <v>300500</v>
      </c>
      <c r="AD27" s="4"/>
      <c r="AE27" s="5">
        <v>979990</v>
      </c>
      <c r="AF27" s="4"/>
      <c r="AG27" s="5">
        <v>281113683918</v>
      </c>
      <c r="AH27" s="4"/>
      <c r="AI27" s="5">
        <v>294433619232</v>
      </c>
      <c r="AJ27" s="4"/>
      <c r="AK27" s="10">
        <v>1.0599264012835218E-2</v>
      </c>
    </row>
    <row r="28" spans="1:37">
      <c r="A28" s="1" t="s">
        <v>164</v>
      </c>
      <c r="C28" s="4" t="s">
        <v>111</v>
      </c>
      <c r="D28" s="4"/>
      <c r="E28" s="4" t="s">
        <v>111</v>
      </c>
      <c r="F28" s="4"/>
      <c r="G28" s="4" t="s">
        <v>165</v>
      </c>
      <c r="H28" s="4"/>
      <c r="I28" s="4" t="s">
        <v>166</v>
      </c>
      <c r="J28" s="4"/>
      <c r="K28" s="5">
        <v>16</v>
      </c>
      <c r="L28" s="4"/>
      <c r="M28" s="5">
        <v>16</v>
      </c>
      <c r="N28" s="4"/>
      <c r="O28" s="5">
        <v>100000</v>
      </c>
      <c r="P28" s="4"/>
      <c r="Q28" s="5">
        <v>94368000000</v>
      </c>
      <c r="R28" s="4"/>
      <c r="S28" s="5">
        <v>97432337198</v>
      </c>
      <c r="T28" s="4"/>
      <c r="U28" s="5">
        <v>0</v>
      </c>
      <c r="V28" s="4"/>
      <c r="W28" s="5">
        <v>0</v>
      </c>
      <c r="X28" s="4"/>
      <c r="Y28" s="5">
        <v>0</v>
      </c>
      <c r="Z28" s="4"/>
      <c r="AA28" s="5">
        <v>0</v>
      </c>
      <c r="AB28" s="5"/>
      <c r="AC28" s="5">
        <v>100000</v>
      </c>
      <c r="AD28" s="4"/>
      <c r="AE28" s="5">
        <v>980000</v>
      </c>
      <c r="AF28" s="4"/>
      <c r="AG28" s="5">
        <v>94368000000</v>
      </c>
      <c r="AH28" s="4"/>
      <c r="AI28" s="5">
        <v>97982237500</v>
      </c>
      <c r="AJ28" s="4"/>
      <c r="AK28" s="10">
        <v>3.5272453143759454E-3</v>
      </c>
    </row>
    <row r="29" spans="1:37">
      <c r="A29" s="1" t="s">
        <v>167</v>
      </c>
      <c r="C29" s="4" t="s">
        <v>111</v>
      </c>
      <c r="D29" s="4"/>
      <c r="E29" s="4" t="s">
        <v>111</v>
      </c>
      <c r="F29" s="4"/>
      <c r="G29" s="4" t="s">
        <v>168</v>
      </c>
      <c r="H29" s="4"/>
      <c r="I29" s="4" t="s">
        <v>169</v>
      </c>
      <c r="J29" s="4"/>
      <c r="K29" s="5">
        <v>18</v>
      </c>
      <c r="L29" s="4"/>
      <c r="M29" s="5">
        <v>18</v>
      </c>
      <c r="N29" s="4"/>
      <c r="O29" s="5">
        <v>50000</v>
      </c>
      <c r="P29" s="4"/>
      <c r="Q29" s="5">
        <v>50009012486</v>
      </c>
      <c r="R29" s="4"/>
      <c r="S29" s="5">
        <v>49990887509</v>
      </c>
      <c r="T29" s="4"/>
      <c r="U29" s="5">
        <v>0</v>
      </c>
      <c r="V29" s="4"/>
      <c r="W29" s="5">
        <v>0</v>
      </c>
      <c r="X29" s="4"/>
      <c r="Y29" s="5">
        <v>0</v>
      </c>
      <c r="Z29" s="4"/>
      <c r="AA29" s="5">
        <v>0</v>
      </c>
      <c r="AB29" s="5"/>
      <c r="AC29" s="5">
        <v>50000</v>
      </c>
      <c r="AD29" s="4"/>
      <c r="AE29" s="5">
        <v>999999</v>
      </c>
      <c r="AF29" s="4"/>
      <c r="AG29" s="5">
        <v>50009012486</v>
      </c>
      <c r="AH29" s="4"/>
      <c r="AI29" s="5">
        <v>49990887509</v>
      </c>
      <c r="AJ29" s="4"/>
      <c r="AK29" s="10">
        <v>1.7996131566970516E-3</v>
      </c>
    </row>
    <row r="30" spans="1:37">
      <c r="A30" s="1" t="s">
        <v>170</v>
      </c>
      <c r="C30" s="4" t="s">
        <v>111</v>
      </c>
      <c r="D30" s="4"/>
      <c r="E30" s="4" t="s">
        <v>111</v>
      </c>
      <c r="F30" s="4"/>
      <c r="G30" s="4" t="s">
        <v>168</v>
      </c>
      <c r="H30" s="4"/>
      <c r="I30" s="4" t="s">
        <v>169</v>
      </c>
      <c r="J30" s="4"/>
      <c r="K30" s="5">
        <v>18</v>
      </c>
      <c r="L30" s="4"/>
      <c r="M30" s="5">
        <v>18</v>
      </c>
      <c r="N30" s="4"/>
      <c r="O30" s="5">
        <v>25000</v>
      </c>
      <c r="P30" s="4"/>
      <c r="Q30" s="5">
        <v>24996704830</v>
      </c>
      <c r="R30" s="4"/>
      <c r="S30" s="5">
        <v>24995468750</v>
      </c>
      <c r="T30" s="4"/>
      <c r="U30" s="5">
        <v>0</v>
      </c>
      <c r="V30" s="4"/>
      <c r="W30" s="5">
        <v>0</v>
      </c>
      <c r="X30" s="4"/>
      <c r="Y30" s="5">
        <v>0</v>
      </c>
      <c r="Z30" s="4"/>
      <c r="AA30" s="5">
        <v>0</v>
      </c>
      <c r="AB30" s="5"/>
      <c r="AC30" s="5">
        <v>25000</v>
      </c>
      <c r="AD30" s="4"/>
      <c r="AE30" s="5">
        <v>1000000</v>
      </c>
      <c r="AF30" s="4"/>
      <c r="AG30" s="5">
        <v>24996704830</v>
      </c>
      <c r="AH30" s="4"/>
      <c r="AI30" s="5">
        <v>24995468758</v>
      </c>
      <c r="AJ30" s="4"/>
      <c r="AK30" s="10">
        <v>8.9980747844511954E-4</v>
      </c>
    </row>
    <row r="31" spans="1:37">
      <c r="A31" s="1" t="s">
        <v>171</v>
      </c>
      <c r="C31" s="4" t="s">
        <v>111</v>
      </c>
      <c r="D31" s="4"/>
      <c r="E31" s="4" t="s">
        <v>111</v>
      </c>
      <c r="F31" s="4"/>
      <c r="G31" s="4" t="s">
        <v>172</v>
      </c>
      <c r="H31" s="4"/>
      <c r="I31" s="4" t="s">
        <v>173</v>
      </c>
      <c r="J31" s="4"/>
      <c r="K31" s="5">
        <v>18</v>
      </c>
      <c r="L31" s="4"/>
      <c r="M31" s="5">
        <v>18</v>
      </c>
      <c r="N31" s="4"/>
      <c r="O31" s="5">
        <v>0</v>
      </c>
      <c r="P31" s="4"/>
      <c r="Q31" s="5">
        <v>0</v>
      </c>
      <c r="R31" s="4"/>
      <c r="S31" s="5">
        <v>0</v>
      </c>
      <c r="T31" s="4"/>
      <c r="U31" s="5">
        <v>100000</v>
      </c>
      <c r="V31" s="4"/>
      <c r="W31" s="5">
        <v>99652613655</v>
      </c>
      <c r="X31" s="4"/>
      <c r="Y31" s="5">
        <v>0</v>
      </c>
      <c r="Z31" s="4"/>
      <c r="AA31" s="5">
        <v>0</v>
      </c>
      <c r="AB31" s="5"/>
      <c r="AC31" s="5">
        <v>100000</v>
      </c>
      <c r="AD31" s="4"/>
      <c r="AE31" s="5">
        <v>995150</v>
      </c>
      <c r="AF31" s="4"/>
      <c r="AG31" s="5">
        <v>99652613655</v>
      </c>
      <c r="AH31" s="4"/>
      <c r="AI31" s="5">
        <v>99496962906</v>
      </c>
      <c r="AJ31" s="4"/>
      <c r="AK31" s="10">
        <v>3.581773647543268E-3</v>
      </c>
    </row>
    <row r="32" spans="1:37">
      <c r="A32" s="1" t="s">
        <v>174</v>
      </c>
      <c r="C32" s="4" t="s">
        <v>111</v>
      </c>
      <c r="D32" s="4"/>
      <c r="E32" s="4" t="s">
        <v>111</v>
      </c>
      <c r="F32" s="4"/>
      <c r="G32" s="4" t="s">
        <v>175</v>
      </c>
      <c r="H32" s="4"/>
      <c r="I32" s="4" t="s">
        <v>176</v>
      </c>
      <c r="J32" s="4"/>
      <c r="K32" s="5">
        <v>15</v>
      </c>
      <c r="L32" s="4"/>
      <c r="M32" s="5">
        <v>15</v>
      </c>
      <c r="N32" s="4"/>
      <c r="O32" s="5">
        <v>0</v>
      </c>
      <c r="P32" s="4"/>
      <c r="Q32" s="5">
        <v>0</v>
      </c>
      <c r="R32" s="4"/>
      <c r="S32" s="5">
        <v>0</v>
      </c>
      <c r="T32" s="4"/>
      <c r="U32" s="5">
        <v>200000</v>
      </c>
      <c r="V32" s="4"/>
      <c r="W32" s="5">
        <v>187778367500</v>
      </c>
      <c r="X32" s="4"/>
      <c r="Y32" s="5">
        <v>0</v>
      </c>
      <c r="Z32" s="4"/>
      <c r="AA32" s="5">
        <v>0</v>
      </c>
      <c r="AB32" s="5"/>
      <c r="AC32" s="5">
        <v>200000</v>
      </c>
      <c r="AD32" s="4"/>
      <c r="AE32" s="5">
        <v>960000</v>
      </c>
      <c r="AF32" s="4"/>
      <c r="AG32" s="5">
        <v>187778367500</v>
      </c>
      <c r="AH32" s="4"/>
      <c r="AI32" s="5">
        <v>191965200000</v>
      </c>
      <c r="AJ32" s="4"/>
      <c r="AK32" s="10">
        <v>6.9105214322467507E-3</v>
      </c>
    </row>
    <row r="33" spans="3:37" ht="24.75" thickBo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3">
        <f>SUM(Q9:Q32)</f>
        <v>1464814996693</v>
      </c>
      <c r="R33" s="4"/>
      <c r="S33" s="13">
        <f>SUM(S9:S32)</f>
        <v>1528141339811</v>
      </c>
      <c r="T33" s="4"/>
      <c r="U33" s="4"/>
      <c r="V33" s="4"/>
      <c r="W33" s="13">
        <f>SUM(W9:W32)</f>
        <v>587243596550</v>
      </c>
      <c r="X33" s="4"/>
      <c r="Y33" s="4"/>
      <c r="Z33" s="4"/>
      <c r="AA33" s="13">
        <f>SUM(AA9:AA32)</f>
        <v>89380000000</v>
      </c>
      <c r="AB33" s="4"/>
      <c r="AC33" s="4"/>
      <c r="AD33" s="4"/>
      <c r="AE33" s="12"/>
      <c r="AF33" s="4"/>
      <c r="AG33" s="13">
        <f>SUM(AG9:AG32)</f>
        <v>1983438325095</v>
      </c>
      <c r="AH33" s="4"/>
      <c r="AI33" s="13">
        <f>SUM(AI9:AI32)</f>
        <v>2042150846889</v>
      </c>
      <c r="AJ33" s="4"/>
      <c r="AK33" s="11">
        <f>SUM(AK9:AK32)</f>
        <v>7.3515028741184804E-2</v>
      </c>
    </row>
    <row r="34" spans="3:37" ht="24.75" thickTop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"/>
      <c r="R34" s="4"/>
      <c r="S34" s="5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4"/>
      <c r="AI34" s="5"/>
      <c r="AJ34" s="4"/>
      <c r="AK34" s="4"/>
    </row>
    <row r="35" spans="3:37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"/>
      <c r="R35" s="5"/>
      <c r="S35" s="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5"/>
      <c r="AH35" s="5"/>
      <c r="AI35" s="5"/>
      <c r="AJ35" s="5">
        <f t="shared" ref="AJ35" si="0">AJ34-AJ33</f>
        <v>0</v>
      </c>
      <c r="AK35" s="4"/>
    </row>
    <row r="36" spans="3:37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1"/>
  <sheetViews>
    <sheetView rightToLeft="1" workbookViewId="0">
      <selection activeCell="S8" sqref="S8:S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2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2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2" ht="24.75">
      <c r="A6" s="18" t="s">
        <v>178</v>
      </c>
      <c r="C6" s="19" t="s">
        <v>179</v>
      </c>
      <c r="D6" s="19" t="s">
        <v>179</v>
      </c>
      <c r="E6" s="19" t="s">
        <v>179</v>
      </c>
      <c r="F6" s="19" t="s">
        <v>179</v>
      </c>
      <c r="G6" s="19" t="s">
        <v>179</v>
      </c>
      <c r="H6" s="19" t="s">
        <v>179</v>
      </c>
      <c r="I6" s="19" t="s">
        <v>179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2" ht="24.75">
      <c r="A7" s="19" t="s">
        <v>178</v>
      </c>
      <c r="C7" s="19" t="s">
        <v>180</v>
      </c>
      <c r="E7" s="19" t="s">
        <v>181</v>
      </c>
      <c r="G7" s="19" t="s">
        <v>182</v>
      </c>
      <c r="I7" s="19" t="s">
        <v>108</v>
      </c>
      <c r="K7" s="19" t="s">
        <v>183</v>
      </c>
      <c r="M7" s="19" t="s">
        <v>184</v>
      </c>
      <c r="O7" s="19" t="s">
        <v>185</v>
      </c>
      <c r="Q7" s="19" t="s">
        <v>183</v>
      </c>
      <c r="S7" s="19" t="s">
        <v>177</v>
      </c>
    </row>
    <row r="8" spans="1:22">
      <c r="A8" s="1" t="s">
        <v>186</v>
      </c>
      <c r="C8" s="4" t="s">
        <v>187</v>
      </c>
      <c r="D8" s="4"/>
      <c r="E8" s="4" t="s">
        <v>188</v>
      </c>
      <c r="F8" s="4"/>
      <c r="G8" s="4" t="s">
        <v>189</v>
      </c>
      <c r="H8" s="4"/>
      <c r="I8" s="5">
        <v>8</v>
      </c>
      <c r="J8" s="4"/>
      <c r="K8" s="5">
        <v>89791544204</v>
      </c>
      <c r="L8" s="4"/>
      <c r="M8" s="5">
        <v>281435829235</v>
      </c>
      <c r="N8" s="4"/>
      <c r="O8" s="5">
        <v>288534985525</v>
      </c>
      <c r="P8" s="4"/>
      <c r="Q8" s="5">
        <v>82692387914</v>
      </c>
      <c r="R8" s="4"/>
      <c r="S8" s="10">
        <v>2.9768287114714498E-3</v>
      </c>
      <c r="T8" s="4"/>
      <c r="U8" s="4"/>
      <c r="V8" s="4"/>
    </row>
    <row r="9" spans="1:22">
      <c r="A9" s="1" t="s">
        <v>190</v>
      </c>
      <c r="C9" s="4" t="s">
        <v>191</v>
      </c>
      <c r="D9" s="4"/>
      <c r="E9" s="4" t="s">
        <v>188</v>
      </c>
      <c r="F9" s="4"/>
      <c r="G9" s="4" t="s">
        <v>192</v>
      </c>
      <c r="H9" s="4"/>
      <c r="I9" s="5">
        <v>8</v>
      </c>
      <c r="J9" s="4"/>
      <c r="K9" s="5">
        <v>215434979034</v>
      </c>
      <c r="L9" s="4"/>
      <c r="M9" s="5">
        <v>1150508412265</v>
      </c>
      <c r="N9" s="4"/>
      <c r="O9" s="5">
        <v>1163922959962</v>
      </c>
      <c r="P9" s="4"/>
      <c r="Q9" s="5">
        <v>202020431337</v>
      </c>
      <c r="R9" s="4"/>
      <c r="S9" s="10">
        <v>7.2724979345530939E-3</v>
      </c>
      <c r="T9" s="4"/>
      <c r="U9" s="4"/>
      <c r="V9" s="4"/>
    </row>
    <row r="10" spans="1:22" ht="24.75" thickBot="1">
      <c r="C10" s="4"/>
      <c r="D10" s="4"/>
      <c r="E10" s="4"/>
      <c r="F10" s="4"/>
      <c r="G10" s="4"/>
      <c r="H10" s="4"/>
      <c r="I10" s="4"/>
      <c r="J10" s="4"/>
      <c r="K10" s="13">
        <f>SUM(K8:K9)</f>
        <v>305226523238</v>
      </c>
      <c r="L10" s="4"/>
      <c r="M10" s="13">
        <f>SUM(M8:M9)</f>
        <v>1431944241500</v>
      </c>
      <c r="N10" s="4"/>
      <c r="O10" s="13">
        <f>SUM(O8:O9)</f>
        <v>1452457945487</v>
      </c>
      <c r="P10" s="4"/>
      <c r="Q10" s="13">
        <f>SUM(Q8:Q9)</f>
        <v>284712819251</v>
      </c>
      <c r="R10" s="4"/>
      <c r="S10" s="11">
        <f>SUM(S8:S9)</f>
        <v>1.0249326646024544E-2</v>
      </c>
      <c r="T10" s="4"/>
      <c r="U10" s="4"/>
      <c r="V10" s="4"/>
    </row>
    <row r="11" spans="1:22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8"/>
  <sheetViews>
    <sheetView rightToLeft="1" workbookViewId="0">
      <selection activeCell="A28" sqref="A28:XFD28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24.75">
      <c r="A6" s="19" t="s">
        <v>194</v>
      </c>
      <c r="B6" s="19" t="s">
        <v>194</v>
      </c>
      <c r="C6" s="19" t="s">
        <v>194</v>
      </c>
      <c r="D6" s="19" t="s">
        <v>194</v>
      </c>
      <c r="E6" s="19" t="s">
        <v>194</v>
      </c>
      <c r="F6" s="19" t="s">
        <v>194</v>
      </c>
      <c r="G6" s="19" t="s">
        <v>194</v>
      </c>
      <c r="I6" s="19" t="s">
        <v>195</v>
      </c>
      <c r="J6" s="19" t="s">
        <v>195</v>
      </c>
      <c r="K6" s="19" t="s">
        <v>195</v>
      </c>
      <c r="L6" s="19" t="s">
        <v>195</v>
      </c>
      <c r="M6" s="19" t="s">
        <v>195</v>
      </c>
      <c r="O6" s="19" t="s">
        <v>196</v>
      </c>
      <c r="P6" s="19" t="s">
        <v>196</v>
      </c>
      <c r="Q6" s="19" t="s">
        <v>196</v>
      </c>
      <c r="R6" s="19" t="s">
        <v>196</v>
      </c>
      <c r="S6" s="19" t="s">
        <v>196</v>
      </c>
    </row>
    <row r="7" spans="1:21" ht="24.75">
      <c r="A7" s="19" t="s">
        <v>197</v>
      </c>
      <c r="C7" s="19" t="s">
        <v>198</v>
      </c>
      <c r="E7" s="19" t="s">
        <v>107</v>
      </c>
      <c r="G7" s="19" t="s">
        <v>108</v>
      </c>
      <c r="I7" s="19" t="s">
        <v>199</v>
      </c>
      <c r="K7" s="19" t="s">
        <v>200</v>
      </c>
      <c r="M7" s="19" t="s">
        <v>201</v>
      </c>
      <c r="O7" s="19" t="s">
        <v>199</v>
      </c>
      <c r="Q7" s="19" t="s">
        <v>200</v>
      </c>
      <c r="S7" s="19" t="s">
        <v>201</v>
      </c>
    </row>
    <row r="8" spans="1:21">
      <c r="A8" s="1" t="s">
        <v>152</v>
      </c>
      <c r="C8" s="4" t="s">
        <v>287</v>
      </c>
      <c r="D8" s="4"/>
      <c r="E8" s="4" t="s">
        <v>154</v>
      </c>
      <c r="F8" s="4"/>
      <c r="G8" s="5">
        <v>18</v>
      </c>
      <c r="H8" s="4"/>
      <c r="I8" s="5">
        <v>2620675500</v>
      </c>
      <c r="J8" s="4"/>
      <c r="K8" s="5">
        <v>0</v>
      </c>
      <c r="L8" s="4"/>
      <c r="M8" s="5">
        <v>2620675500</v>
      </c>
      <c r="N8" s="4"/>
      <c r="O8" s="5">
        <v>3727402650</v>
      </c>
      <c r="P8" s="4"/>
      <c r="Q8" s="5">
        <v>0</v>
      </c>
      <c r="R8" s="4"/>
      <c r="S8" s="5">
        <v>3727402650</v>
      </c>
      <c r="T8" s="4"/>
      <c r="U8" s="4"/>
    </row>
    <row r="9" spans="1:21">
      <c r="A9" s="1" t="s">
        <v>149</v>
      </c>
      <c r="C9" s="4" t="s">
        <v>287</v>
      </c>
      <c r="D9" s="4"/>
      <c r="E9" s="4" t="s">
        <v>151</v>
      </c>
      <c r="F9" s="4"/>
      <c r="G9" s="5">
        <v>18</v>
      </c>
      <c r="H9" s="4"/>
      <c r="I9" s="5">
        <v>6009809118</v>
      </c>
      <c r="J9" s="4"/>
      <c r="K9" s="5">
        <v>0</v>
      </c>
      <c r="L9" s="4"/>
      <c r="M9" s="5">
        <v>6009809118</v>
      </c>
      <c r="N9" s="4"/>
      <c r="O9" s="5">
        <v>16932692548</v>
      </c>
      <c r="P9" s="4"/>
      <c r="Q9" s="5">
        <v>0</v>
      </c>
      <c r="R9" s="4"/>
      <c r="S9" s="5">
        <v>16932692548</v>
      </c>
      <c r="T9" s="4"/>
      <c r="U9" s="4"/>
    </row>
    <row r="10" spans="1:21">
      <c r="A10" s="1" t="s">
        <v>174</v>
      </c>
      <c r="C10" s="4" t="s">
        <v>287</v>
      </c>
      <c r="D10" s="4"/>
      <c r="E10" s="4" t="s">
        <v>176</v>
      </c>
      <c r="F10" s="4"/>
      <c r="G10" s="5">
        <v>15</v>
      </c>
      <c r="H10" s="4"/>
      <c r="I10" s="5">
        <v>729721536</v>
      </c>
      <c r="J10" s="4"/>
      <c r="K10" s="5">
        <v>0</v>
      </c>
      <c r="L10" s="4"/>
      <c r="M10" s="5">
        <v>729721536</v>
      </c>
      <c r="N10" s="4"/>
      <c r="O10" s="5">
        <v>729721536</v>
      </c>
      <c r="P10" s="4"/>
      <c r="Q10" s="5">
        <v>0</v>
      </c>
      <c r="R10" s="4"/>
      <c r="S10" s="5">
        <v>729721536</v>
      </c>
      <c r="T10" s="4"/>
      <c r="U10" s="4"/>
    </row>
    <row r="11" spans="1:21">
      <c r="A11" s="1" t="s">
        <v>161</v>
      </c>
      <c r="C11" s="4" t="s">
        <v>287</v>
      </c>
      <c r="D11" s="4"/>
      <c r="E11" s="4" t="s">
        <v>163</v>
      </c>
      <c r="F11" s="4"/>
      <c r="G11" s="5">
        <v>16</v>
      </c>
      <c r="H11" s="4"/>
      <c r="I11" s="5">
        <v>4017456683</v>
      </c>
      <c r="J11" s="4"/>
      <c r="K11" s="5">
        <v>0</v>
      </c>
      <c r="L11" s="4"/>
      <c r="M11" s="5">
        <v>4017456683</v>
      </c>
      <c r="N11" s="4"/>
      <c r="O11" s="5">
        <v>16284475379</v>
      </c>
      <c r="P11" s="4"/>
      <c r="Q11" s="5">
        <v>0</v>
      </c>
      <c r="R11" s="4"/>
      <c r="S11" s="5">
        <v>16284475379</v>
      </c>
      <c r="T11" s="4"/>
      <c r="U11" s="4"/>
    </row>
    <row r="12" spans="1:21">
      <c r="A12" s="1" t="s">
        <v>158</v>
      </c>
      <c r="C12" s="4" t="s">
        <v>287</v>
      </c>
      <c r="D12" s="4"/>
      <c r="E12" s="4" t="s">
        <v>160</v>
      </c>
      <c r="F12" s="4"/>
      <c r="G12" s="5">
        <v>16</v>
      </c>
      <c r="H12" s="4"/>
      <c r="I12" s="5">
        <v>1309173321</v>
      </c>
      <c r="J12" s="4"/>
      <c r="K12" s="5">
        <v>0</v>
      </c>
      <c r="L12" s="4"/>
      <c r="M12" s="5">
        <v>1309173321</v>
      </c>
      <c r="N12" s="4"/>
      <c r="O12" s="5">
        <v>5565563505</v>
      </c>
      <c r="P12" s="4"/>
      <c r="Q12" s="5">
        <v>0</v>
      </c>
      <c r="R12" s="4"/>
      <c r="S12" s="5">
        <v>5565563505</v>
      </c>
      <c r="T12" s="4"/>
      <c r="U12" s="4"/>
    </row>
    <row r="13" spans="1:21">
      <c r="A13" s="1" t="s">
        <v>164</v>
      </c>
      <c r="C13" s="4" t="s">
        <v>287</v>
      </c>
      <c r="D13" s="4"/>
      <c r="E13" s="4" t="s">
        <v>166</v>
      </c>
      <c r="F13" s="4"/>
      <c r="G13" s="5">
        <v>16</v>
      </c>
      <c r="H13" s="4"/>
      <c r="I13" s="5">
        <v>1294393497</v>
      </c>
      <c r="J13" s="4"/>
      <c r="K13" s="5">
        <v>0</v>
      </c>
      <c r="L13" s="4"/>
      <c r="M13" s="5">
        <v>1294393497</v>
      </c>
      <c r="N13" s="4"/>
      <c r="O13" s="5">
        <v>5500141635</v>
      </c>
      <c r="P13" s="4"/>
      <c r="Q13" s="5">
        <v>0</v>
      </c>
      <c r="R13" s="4"/>
      <c r="S13" s="5">
        <v>5500141635</v>
      </c>
      <c r="T13" s="4"/>
      <c r="U13" s="4"/>
    </row>
    <row r="14" spans="1:21">
      <c r="A14" s="1" t="s">
        <v>155</v>
      </c>
      <c r="C14" s="4" t="s">
        <v>287</v>
      </c>
      <c r="D14" s="4"/>
      <c r="E14" s="4" t="s">
        <v>157</v>
      </c>
      <c r="F14" s="4"/>
      <c r="G14" s="5">
        <v>16</v>
      </c>
      <c r="H14" s="4"/>
      <c r="I14" s="5">
        <v>1343712633</v>
      </c>
      <c r="J14" s="4"/>
      <c r="K14" s="5">
        <v>0</v>
      </c>
      <c r="L14" s="4"/>
      <c r="M14" s="5">
        <v>1343712633</v>
      </c>
      <c r="N14" s="4"/>
      <c r="O14" s="5">
        <v>2395131572</v>
      </c>
      <c r="P14" s="4"/>
      <c r="Q14" s="5">
        <v>0</v>
      </c>
      <c r="R14" s="4"/>
      <c r="S14" s="5">
        <v>2395131572</v>
      </c>
      <c r="T14" s="4"/>
      <c r="U14" s="4"/>
    </row>
    <row r="15" spans="1:21">
      <c r="A15" s="1" t="s">
        <v>203</v>
      </c>
      <c r="C15" s="4" t="s">
        <v>287</v>
      </c>
      <c r="D15" s="4"/>
      <c r="E15" s="4" t="s">
        <v>204</v>
      </c>
      <c r="F15" s="4"/>
      <c r="G15" s="5">
        <v>15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22741602967</v>
      </c>
      <c r="P15" s="4"/>
      <c r="Q15" s="5">
        <v>0</v>
      </c>
      <c r="R15" s="4"/>
      <c r="S15" s="5">
        <v>22741602967</v>
      </c>
      <c r="T15" s="4"/>
      <c r="U15" s="4"/>
    </row>
    <row r="16" spans="1:21">
      <c r="A16" s="1" t="s">
        <v>205</v>
      </c>
      <c r="C16" s="4" t="s">
        <v>287</v>
      </c>
      <c r="D16" s="4"/>
      <c r="E16" s="4" t="s">
        <v>150</v>
      </c>
      <c r="F16" s="4"/>
      <c r="G16" s="5">
        <v>15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7539383563</v>
      </c>
      <c r="P16" s="4"/>
      <c r="Q16" s="5">
        <v>0</v>
      </c>
      <c r="R16" s="4"/>
      <c r="S16" s="5">
        <v>7539383563</v>
      </c>
      <c r="T16" s="4"/>
      <c r="U16" s="4"/>
    </row>
    <row r="17" spans="1:21">
      <c r="A17" s="1" t="s">
        <v>170</v>
      </c>
      <c r="C17" s="4" t="s">
        <v>287</v>
      </c>
      <c r="D17" s="4"/>
      <c r="E17" s="4" t="s">
        <v>169</v>
      </c>
      <c r="F17" s="4"/>
      <c r="G17" s="5">
        <v>18</v>
      </c>
      <c r="H17" s="4"/>
      <c r="I17" s="5">
        <v>379329011</v>
      </c>
      <c r="J17" s="4"/>
      <c r="K17" s="5">
        <v>0</v>
      </c>
      <c r="L17" s="4"/>
      <c r="M17" s="5">
        <v>379329011</v>
      </c>
      <c r="N17" s="4"/>
      <c r="O17" s="5">
        <v>1501347507</v>
      </c>
      <c r="P17" s="4"/>
      <c r="Q17" s="5">
        <v>0</v>
      </c>
      <c r="R17" s="4"/>
      <c r="S17" s="5">
        <v>1501347507</v>
      </c>
      <c r="T17" s="4"/>
      <c r="U17" s="4"/>
    </row>
    <row r="18" spans="1:21">
      <c r="A18" s="1" t="s">
        <v>167</v>
      </c>
      <c r="C18" s="4" t="s">
        <v>287</v>
      </c>
      <c r="D18" s="4"/>
      <c r="E18" s="4" t="s">
        <v>169</v>
      </c>
      <c r="F18" s="4"/>
      <c r="G18" s="5">
        <v>18</v>
      </c>
      <c r="H18" s="4"/>
      <c r="I18" s="5">
        <v>758658024</v>
      </c>
      <c r="J18" s="4"/>
      <c r="K18" s="5">
        <v>0</v>
      </c>
      <c r="L18" s="4"/>
      <c r="M18" s="5">
        <v>758658024</v>
      </c>
      <c r="N18" s="4"/>
      <c r="O18" s="5">
        <v>3002695016</v>
      </c>
      <c r="P18" s="4"/>
      <c r="Q18" s="5">
        <v>0</v>
      </c>
      <c r="R18" s="4"/>
      <c r="S18" s="5">
        <v>3002695016</v>
      </c>
      <c r="T18" s="4"/>
      <c r="U18" s="4"/>
    </row>
    <row r="19" spans="1:21">
      <c r="A19" s="1" t="s">
        <v>171</v>
      </c>
      <c r="C19" s="4" t="s">
        <v>287</v>
      </c>
      <c r="D19" s="4"/>
      <c r="E19" s="4" t="s">
        <v>173</v>
      </c>
      <c r="F19" s="4"/>
      <c r="G19" s="5">
        <v>18</v>
      </c>
      <c r="H19" s="4"/>
      <c r="I19" s="5">
        <v>403337301</v>
      </c>
      <c r="J19" s="4"/>
      <c r="K19" s="5">
        <v>0</v>
      </c>
      <c r="L19" s="4"/>
      <c r="M19" s="5">
        <v>403337301</v>
      </c>
      <c r="N19" s="4"/>
      <c r="O19" s="5">
        <v>403337301</v>
      </c>
      <c r="P19" s="4"/>
      <c r="Q19" s="5">
        <v>0</v>
      </c>
      <c r="R19" s="4"/>
      <c r="S19" s="5">
        <v>403337301</v>
      </c>
      <c r="T19" s="4"/>
      <c r="U19" s="4"/>
    </row>
    <row r="20" spans="1:21">
      <c r="A20" s="1" t="s">
        <v>206</v>
      </c>
      <c r="C20" s="4" t="s">
        <v>287</v>
      </c>
      <c r="D20" s="4"/>
      <c r="E20" s="4" t="s">
        <v>207</v>
      </c>
      <c r="F20" s="4"/>
      <c r="G20" s="5">
        <v>16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1464684872</v>
      </c>
      <c r="P20" s="4"/>
      <c r="Q20" s="5">
        <v>0</v>
      </c>
      <c r="R20" s="4"/>
      <c r="S20" s="5">
        <v>1464684872</v>
      </c>
      <c r="T20" s="4"/>
      <c r="U20" s="4"/>
    </row>
    <row r="21" spans="1:21">
      <c r="A21" s="1" t="s">
        <v>186</v>
      </c>
      <c r="C21" s="5">
        <v>1</v>
      </c>
      <c r="D21" s="4"/>
      <c r="E21" s="4" t="s">
        <v>287</v>
      </c>
      <c r="F21" s="4"/>
      <c r="G21" s="5">
        <v>8</v>
      </c>
      <c r="H21" s="4"/>
      <c r="I21" s="5">
        <v>250131176</v>
      </c>
      <c r="J21" s="4"/>
      <c r="K21" s="5">
        <v>0</v>
      </c>
      <c r="L21" s="4"/>
      <c r="M21" s="5">
        <v>250131176</v>
      </c>
      <c r="N21" s="4"/>
      <c r="O21" s="5">
        <v>3229336699</v>
      </c>
      <c r="P21" s="4"/>
      <c r="Q21" s="5">
        <v>0</v>
      </c>
      <c r="R21" s="4"/>
      <c r="S21" s="5">
        <v>3229336699</v>
      </c>
      <c r="T21" s="4"/>
      <c r="U21" s="4"/>
    </row>
    <row r="22" spans="1:21">
      <c r="A22" s="1" t="s">
        <v>190</v>
      </c>
      <c r="C22" s="5">
        <v>17</v>
      </c>
      <c r="D22" s="4"/>
      <c r="E22" s="4" t="s">
        <v>287</v>
      </c>
      <c r="F22" s="4"/>
      <c r="G22" s="5">
        <v>8</v>
      </c>
      <c r="H22" s="4"/>
      <c r="I22" s="5">
        <v>1595192148</v>
      </c>
      <c r="J22" s="4"/>
      <c r="K22" s="5">
        <v>0</v>
      </c>
      <c r="L22" s="4"/>
      <c r="M22" s="5">
        <v>1595192148</v>
      </c>
      <c r="N22" s="4"/>
      <c r="O22" s="5">
        <v>2920165832</v>
      </c>
      <c r="P22" s="4"/>
      <c r="Q22" s="5">
        <v>0</v>
      </c>
      <c r="R22" s="4"/>
      <c r="S22" s="5">
        <v>2920165832</v>
      </c>
      <c r="T22" s="4"/>
      <c r="U22" s="4"/>
    </row>
    <row r="23" spans="1:21" ht="24.75" thickBot="1">
      <c r="C23" s="4"/>
      <c r="D23" s="4"/>
      <c r="E23" s="4"/>
      <c r="F23" s="4"/>
      <c r="G23" s="4"/>
      <c r="H23" s="4"/>
      <c r="I23" s="13">
        <f>SUM(I8:I22)</f>
        <v>20711589948</v>
      </c>
      <c r="J23" s="4"/>
      <c r="K23" s="13">
        <f>SUM(K8:K22)</f>
        <v>0</v>
      </c>
      <c r="L23" s="4"/>
      <c r="M23" s="13">
        <f>SUM(M8:M22)</f>
        <v>20711589948</v>
      </c>
      <c r="N23" s="4"/>
      <c r="O23" s="13">
        <f>SUM(O8:O22)</f>
        <v>93937682582</v>
      </c>
      <c r="P23" s="4"/>
      <c r="Q23" s="13">
        <f>SUM(Q8:Q22)</f>
        <v>0</v>
      </c>
      <c r="R23" s="4"/>
      <c r="S23" s="13">
        <f>SUM(S8:S22)</f>
        <v>93937682582</v>
      </c>
      <c r="T23" s="4"/>
      <c r="U23" s="4"/>
    </row>
    <row r="24" spans="1:21" ht="24.75" thickTop="1">
      <c r="M24" s="3"/>
      <c r="N24" s="3"/>
      <c r="O24" s="3"/>
      <c r="P24" s="3"/>
      <c r="Q24" s="3"/>
      <c r="R24" s="3"/>
      <c r="S24" s="3"/>
    </row>
    <row r="28" spans="1:21">
      <c r="M28" s="3"/>
      <c r="N28" s="3"/>
      <c r="O28" s="3"/>
      <c r="P28" s="3"/>
      <c r="Q28" s="3"/>
      <c r="R28" s="3"/>
      <c r="S2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0"/>
  <sheetViews>
    <sheetView rightToLeft="1" workbookViewId="0">
      <selection activeCell="I70" sqref="I70:S72"/>
    </sheetView>
  </sheetViews>
  <sheetFormatPr defaultRowHeight="24"/>
  <cols>
    <col min="1" max="1" width="29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3</v>
      </c>
      <c r="C6" s="19" t="s">
        <v>208</v>
      </c>
      <c r="D6" s="19" t="s">
        <v>208</v>
      </c>
      <c r="E6" s="19" t="s">
        <v>208</v>
      </c>
      <c r="F6" s="19" t="s">
        <v>208</v>
      </c>
      <c r="G6" s="19" t="s">
        <v>208</v>
      </c>
      <c r="I6" s="19" t="s">
        <v>195</v>
      </c>
      <c r="J6" s="19" t="s">
        <v>195</v>
      </c>
      <c r="K6" s="19" t="s">
        <v>195</v>
      </c>
      <c r="L6" s="19" t="s">
        <v>195</v>
      </c>
      <c r="M6" s="19" t="s">
        <v>195</v>
      </c>
      <c r="O6" s="19" t="s">
        <v>196</v>
      </c>
      <c r="P6" s="19" t="s">
        <v>196</v>
      </c>
      <c r="Q6" s="19" t="s">
        <v>196</v>
      </c>
      <c r="R6" s="19" t="s">
        <v>196</v>
      </c>
      <c r="S6" s="19" t="s">
        <v>196</v>
      </c>
    </row>
    <row r="7" spans="1:19" ht="24.75">
      <c r="A7" s="19" t="s">
        <v>3</v>
      </c>
      <c r="C7" s="19" t="s">
        <v>209</v>
      </c>
      <c r="E7" s="19" t="s">
        <v>210</v>
      </c>
      <c r="G7" s="19" t="s">
        <v>211</v>
      </c>
      <c r="I7" s="19" t="s">
        <v>212</v>
      </c>
      <c r="K7" s="19" t="s">
        <v>200</v>
      </c>
      <c r="M7" s="19" t="s">
        <v>213</v>
      </c>
      <c r="O7" s="19" t="s">
        <v>212</v>
      </c>
      <c r="Q7" s="19" t="s">
        <v>200</v>
      </c>
      <c r="S7" s="19" t="s">
        <v>213</v>
      </c>
    </row>
    <row r="8" spans="1:19">
      <c r="A8" s="1" t="s">
        <v>81</v>
      </c>
      <c r="C8" s="4" t="s">
        <v>214</v>
      </c>
      <c r="D8" s="4"/>
      <c r="E8" s="5">
        <v>44223800</v>
      </c>
      <c r="F8" s="4"/>
      <c r="G8" s="5">
        <v>1300</v>
      </c>
      <c r="H8" s="4"/>
      <c r="I8" s="5">
        <v>0</v>
      </c>
      <c r="J8" s="4"/>
      <c r="K8" s="5">
        <v>0</v>
      </c>
      <c r="L8" s="4"/>
      <c r="M8" s="5">
        <f t="shared" ref="M8:M67" si="0">I8-K8</f>
        <v>0</v>
      </c>
      <c r="N8" s="4"/>
      <c r="O8" s="5">
        <v>57490940000</v>
      </c>
      <c r="P8" s="4"/>
      <c r="Q8" s="5">
        <v>1195318001</v>
      </c>
      <c r="R8" s="4"/>
      <c r="S8" s="5">
        <f>O8-Q8</f>
        <v>56295621999</v>
      </c>
    </row>
    <row r="9" spans="1:19">
      <c r="A9" s="1" t="s">
        <v>215</v>
      </c>
      <c r="C9" s="4" t="s">
        <v>216</v>
      </c>
      <c r="D9" s="4"/>
      <c r="E9" s="5">
        <v>6000000</v>
      </c>
      <c r="F9" s="4"/>
      <c r="G9" s="5">
        <v>320</v>
      </c>
      <c r="H9" s="4"/>
      <c r="I9" s="5">
        <v>0</v>
      </c>
      <c r="J9" s="4"/>
      <c r="K9" s="5">
        <v>0</v>
      </c>
      <c r="L9" s="4"/>
      <c r="M9" s="5">
        <f t="shared" si="0"/>
        <v>0</v>
      </c>
      <c r="N9" s="4"/>
      <c r="O9" s="5">
        <v>1920000000</v>
      </c>
      <c r="P9" s="4"/>
      <c r="Q9" s="5">
        <v>209688835</v>
      </c>
      <c r="R9" s="4"/>
      <c r="S9" s="5">
        <f t="shared" ref="S9:S68" si="1">O9-Q9</f>
        <v>1710311165</v>
      </c>
    </row>
    <row r="10" spans="1:19">
      <c r="A10" s="1" t="s">
        <v>41</v>
      </c>
      <c r="C10" s="4" t="s">
        <v>217</v>
      </c>
      <c r="D10" s="4"/>
      <c r="E10" s="5">
        <v>35800000</v>
      </c>
      <c r="F10" s="4"/>
      <c r="G10" s="5">
        <v>500</v>
      </c>
      <c r="H10" s="4"/>
      <c r="I10" s="5">
        <v>0</v>
      </c>
      <c r="J10" s="4"/>
      <c r="K10" s="5">
        <v>0</v>
      </c>
      <c r="L10" s="4"/>
      <c r="M10" s="5">
        <f t="shared" si="0"/>
        <v>0</v>
      </c>
      <c r="N10" s="4"/>
      <c r="O10" s="5">
        <v>17900000000</v>
      </c>
      <c r="P10" s="4"/>
      <c r="Q10" s="5">
        <v>1974344912</v>
      </c>
      <c r="R10" s="4"/>
      <c r="S10" s="5">
        <f t="shared" si="1"/>
        <v>15925655088</v>
      </c>
    </row>
    <row r="11" spans="1:19">
      <c r="A11" s="1" t="s">
        <v>89</v>
      </c>
      <c r="C11" s="4" t="s">
        <v>218</v>
      </c>
      <c r="D11" s="4"/>
      <c r="E11" s="5">
        <v>37706987</v>
      </c>
      <c r="F11" s="4"/>
      <c r="G11" s="5">
        <v>79</v>
      </c>
      <c r="H11" s="4"/>
      <c r="I11" s="5">
        <v>0</v>
      </c>
      <c r="J11" s="4"/>
      <c r="K11" s="5">
        <v>0</v>
      </c>
      <c r="L11" s="4"/>
      <c r="M11" s="5">
        <f t="shared" si="0"/>
        <v>0</v>
      </c>
      <c r="N11" s="4"/>
      <c r="O11" s="5">
        <v>2978851973</v>
      </c>
      <c r="P11" s="4"/>
      <c r="Q11" s="5">
        <v>234925234</v>
      </c>
      <c r="R11" s="4"/>
      <c r="S11" s="5">
        <f t="shared" si="1"/>
        <v>2743926739</v>
      </c>
    </row>
    <row r="12" spans="1:19">
      <c r="A12" s="1" t="s">
        <v>64</v>
      </c>
      <c r="C12" s="4" t="s">
        <v>217</v>
      </c>
      <c r="D12" s="4"/>
      <c r="E12" s="5">
        <v>27848000</v>
      </c>
      <c r="F12" s="4"/>
      <c r="G12" s="5">
        <v>500</v>
      </c>
      <c r="H12" s="4"/>
      <c r="I12" s="5">
        <v>0</v>
      </c>
      <c r="J12" s="4"/>
      <c r="K12" s="5">
        <v>0</v>
      </c>
      <c r="L12" s="4"/>
      <c r="M12" s="5">
        <f t="shared" si="0"/>
        <v>0</v>
      </c>
      <c r="N12" s="4"/>
      <c r="O12" s="5">
        <v>13924000000</v>
      </c>
      <c r="P12" s="4"/>
      <c r="Q12" s="5">
        <v>514343008</v>
      </c>
      <c r="R12" s="4"/>
      <c r="S12" s="5">
        <f t="shared" si="1"/>
        <v>13409656992</v>
      </c>
    </row>
    <row r="13" spans="1:19">
      <c r="A13" s="1" t="s">
        <v>16</v>
      </c>
      <c r="C13" s="4" t="s">
        <v>219</v>
      </c>
      <c r="D13" s="4"/>
      <c r="E13" s="5">
        <v>61983512</v>
      </c>
      <c r="F13" s="4"/>
      <c r="G13" s="5">
        <v>29</v>
      </c>
      <c r="H13" s="4"/>
      <c r="I13" s="5">
        <v>1797521848</v>
      </c>
      <c r="J13" s="4"/>
      <c r="K13" s="5">
        <v>0</v>
      </c>
      <c r="L13" s="4"/>
      <c r="M13" s="5">
        <f t="shared" si="0"/>
        <v>1797521848</v>
      </c>
      <c r="N13" s="4"/>
      <c r="O13" s="5">
        <v>1797521848</v>
      </c>
      <c r="P13" s="4"/>
      <c r="Q13" s="5">
        <v>0</v>
      </c>
      <c r="R13" s="4"/>
      <c r="S13" s="5">
        <f t="shared" si="1"/>
        <v>1797521848</v>
      </c>
    </row>
    <row r="14" spans="1:19">
      <c r="A14" s="1" t="s">
        <v>18</v>
      </c>
      <c r="C14" s="4" t="s">
        <v>220</v>
      </c>
      <c r="D14" s="4"/>
      <c r="E14" s="5">
        <v>16471867</v>
      </c>
      <c r="F14" s="4"/>
      <c r="G14" s="5">
        <v>63</v>
      </c>
      <c r="H14" s="4"/>
      <c r="I14" s="5">
        <v>0</v>
      </c>
      <c r="J14" s="4"/>
      <c r="K14" s="5">
        <v>0</v>
      </c>
      <c r="L14" s="4"/>
      <c r="M14" s="5">
        <f t="shared" si="0"/>
        <v>0</v>
      </c>
      <c r="N14" s="4"/>
      <c r="O14" s="5">
        <v>1037727621</v>
      </c>
      <c r="P14" s="4"/>
      <c r="Q14" s="5">
        <v>0</v>
      </c>
      <c r="R14" s="4"/>
      <c r="S14" s="5">
        <f t="shared" si="1"/>
        <v>1037727621</v>
      </c>
    </row>
    <row r="15" spans="1:19">
      <c r="A15" s="1" t="s">
        <v>62</v>
      </c>
      <c r="C15" s="4" t="s">
        <v>221</v>
      </c>
      <c r="D15" s="4"/>
      <c r="E15" s="5">
        <v>97100998</v>
      </c>
      <c r="F15" s="4"/>
      <c r="G15" s="5">
        <v>150</v>
      </c>
      <c r="H15" s="4"/>
      <c r="I15" s="5">
        <v>0</v>
      </c>
      <c r="J15" s="4"/>
      <c r="K15" s="5">
        <v>0</v>
      </c>
      <c r="L15" s="4"/>
      <c r="M15" s="5">
        <f t="shared" si="0"/>
        <v>0</v>
      </c>
      <c r="N15" s="4"/>
      <c r="O15" s="5">
        <v>14565149700</v>
      </c>
      <c r="P15" s="4"/>
      <c r="Q15" s="5">
        <v>1831545771</v>
      </c>
      <c r="R15" s="4"/>
      <c r="S15" s="5">
        <f t="shared" si="1"/>
        <v>12733603929</v>
      </c>
    </row>
    <row r="16" spans="1:19">
      <c r="A16" s="1" t="s">
        <v>65</v>
      </c>
      <c r="C16" s="4" t="s">
        <v>220</v>
      </c>
      <c r="D16" s="4"/>
      <c r="E16" s="5">
        <v>60596200</v>
      </c>
      <c r="F16" s="4"/>
      <c r="G16" s="5">
        <v>2400</v>
      </c>
      <c r="H16" s="4"/>
      <c r="I16" s="5">
        <v>145430880000</v>
      </c>
      <c r="J16" s="4"/>
      <c r="K16" s="5">
        <v>18287715449</v>
      </c>
      <c r="L16" s="4"/>
      <c r="M16" s="5">
        <f t="shared" si="0"/>
        <v>127143164551</v>
      </c>
      <c r="N16" s="4"/>
      <c r="O16" s="5">
        <v>145430880000</v>
      </c>
      <c r="P16" s="4"/>
      <c r="Q16" s="5">
        <v>18287715449</v>
      </c>
      <c r="R16" s="4"/>
      <c r="S16" s="5">
        <f t="shared" si="1"/>
        <v>127143164551</v>
      </c>
    </row>
    <row r="17" spans="1:19">
      <c r="A17" s="1" t="s">
        <v>79</v>
      </c>
      <c r="C17" s="4" t="s">
        <v>217</v>
      </c>
      <c r="D17" s="4"/>
      <c r="E17" s="5">
        <v>2390004</v>
      </c>
      <c r="F17" s="4"/>
      <c r="G17" s="5">
        <v>700</v>
      </c>
      <c r="H17" s="4"/>
      <c r="I17" s="5">
        <v>0</v>
      </c>
      <c r="J17" s="4"/>
      <c r="K17" s="5">
        <v>0</v>
      </c>
      <c r="L17" s="4"/>
      <c r="M17" s="5">
        <f t="shared" si="0"/>
        <v>0</v>
      </c>
      <c r="N17" s="4"/>
      <c r="O17" s="5">
        <v>1673002800</v>
      </c>
      <c r="P17" s="4"/>
      <c r="Q17" s="5">
        <v>59671170</v>
      </c>
      <c r="R17" s="4"/>
      <c r="S17" s="5">
        <f t="shared" si="1"/>
        <v>1613331630</v>
      </c>
    </row>
    <row r="18" spans="1:19">
      <c r="A18" s="1" t="s">
        <v>92</v>
      </c>
      <c r="C18" s="4" t="s">
        <v>220</v>
      </c>
      <c r="D18" s="4"/>
      <c r="E18" s="5">
        <v>80101063</v>
      </c>
      <c r="F18" s="4"/>
      <c r="G18" s="5">
        <v>700</v>
      </c>
      <c r="H18" s="4"/>
      <c r="I18" s="5">
        <v>0</v>
      </c>
      <c r="J18" s="4"/>
      <c r="K18" s="5">
        <v>0</v>
      </c>
      <c r="L18" s="4"/>
      <c r="M18" s="5">
        <f t="shared" si="0"/>
        <v>0</v>
      </c>
      <c r="N18" s="4"/>
      <c r="O18" s="5">
        <v>56070744100</v>
      </c>
      <c r="P18" s="4"/>
      <c r="Q18" s="5">
        <v>0</v>
      </c>
      <c r="R18" s="4"/>
      <c r="S18" s="5">
        <f t="shared" si="1"/>
        <v>56070744100</v>
      </c>
    </row>
    <row r="19" spans="1:19">
      <c r="A19" s="1" t="s">
        <v>42</v>
      </c>
      <c r="C19" s="4" t="s">
        <v>222</v>
      </c>
      <c r="D19" s="4"/>
      <c r="E19" s="5">
        <v>8700000</v>
      </c>
      <c r="F19" s="4"/>
      <c r="G19" s="5">
        <v>700</v>
      </c>
      <c r="H19" s="4"/>
      <c r="I19" s="5">
        <v>0</v>
      </c>
      <c r="J19" s="4"/>
      <c r="K19" s="5">
        <v>0</v>
      </c>
      <c r="L19" s="4"/>
      <c r="M19" s="5">
        <f t="shared" si="0"/>
        <v>0</v>
      </c>
      <c r="N19" s="4"/>
      <c r="O19" s="5">
        <v>6090000000</v>
      </c>
      <c r="P19" s="4"/>
      <c r="Q19" s="5">
        <v>743397474</v>
      </c>
      <c r="R19" s="4"/>
      <c r="S19" s="5">
        <f t="shared" si="1"/>
        <v>5346602526</v>
      </c>
    </row>
    <row r="20" spans="1:19">
      <c r="A20" s="1" t="s">
        <v>95</v>
      </c>
      <c r="C20" s="4" t="s">
        <v>223</v>
      </c>
      <c r="D20" s="4"/>
      <c r="E20" s="5">
        <v>67095601</v>
      </c>
      <c r="F20" s="4"/>
      <c r="G20" s="5">
        <v>91</v>
      </c>
      <c r="H20" s="4"/>
      <c r="I20" s="5">
        <v>0</v>
      </c>
      <c r="J20" s="4"/>
      <c r="K20" s="5">
        <v>0</v>
      </c>
      <c r="L20" s="4"/>
      <c r="M20" s="5">
        <f t="shared" si="0"/>
        <v>0</v>
      </c>
      <c r="N20" s="4"/>
      <c r="O20" s="5">
        <v>6105699691</v>
      </c>
      <c r="P20" s="4"/>
      <c r="Q20" s="5">
        <v>680062717</v>
      </c>
      <c r="R20" s="4"/>
      <c r="S20" s="5">
        <f t="shared" si="1"/>
        <v>5425636974</v>
      </c>
    </row>
    <row r="21" spans="1:19">
      <c r="A21" s="1" t="s">
        <v>85</v>
      </c>
      <c r="C21" s="4" t="s">
        <v>224</v>
      </c>
      <c r="D21" s="4"/>
      <c r="E21" s="5">
        <v>46021621</v>
      </c>
      <c r="F21" s="4"/>
      <c r="G21" s="5">
        <v>1030</v>
      </c>
      <c r="H21" s="4"/>
      <c r="I21" s="5">
        <v>0</v>
      </c>
      <c r="J21" s="4"/>
      <c r="K21" s="5">
        <v>0</v>
      </c>
      <c r="L21" s="4"/>
      <c r="M21" s="5">
        <f t="shared" si="0"/>
        <v>0</v>
      </c>
      <c r="N21" s="4"/>
      <c r="O21" s="5">
        <v>47402269630</v>
      </c>
      <c r="P21" s="4"/>
      <c r="Q21" s="5">
        <v>0</v>
      </c>
      <c r="R21" s="4"/>
      <c r="S21" s="5">
        <f t="shared" si="1"/>
        <v>47402269630</v>
      </c>
    </row>
    <row r="22" spans="1:19">
      <c r="A22" s="1" t="s">
        <v>48</v>
      </c>
      <c r="C22" s="4" t="s">
        <v>222</v>
      </c>
      <c r="D22" s="4"/>
      <c r="E22" s="5">
        <v>56847848</v>
      </c>
      <c r="F22" s="4"/>
      <c r="G22" s="5">
        <v>400</v>
      </c>
      <c r="H22" s="4"/>
      <c r="I22" s="5">
        <v>0</v>
      </c>
      <c r="J22" s="4"/>
      <c r="K22" s="5">
        <v>0</v>
      </c>
      <c r="L22" s="4"/>
      <c r="M22" s="5">
        <f t="shared" si="0"/>
        <v>0</v>
      </c>
      <c r="N22" s="4"/>
      <c r="O22" s="5">
        <v>22739139200</v>
      </c>
      <c r="P22" s="4"/>
      <c r="Q22" s="5">
        <v>2775733769</v>
      </c>
      <c r="R22" s="4"/>
      <c r="S22" s="5">
        <f t="shared" si="1"/>
        <v>19963405431</v>
      </c>
    </row>
    <row r="23" spans="1:19">
      <c r="A23" s="1" t="s">
        <v>35</v>
      </c>
      <c r="C23" s="4" t="s">
        <v>225</v>
      </c>
      <c r="D23" s="4"/>
      <c r="E23" s="5">
        <v>10544769</v>
      </c>
      <c r="F23" s="4"/>
      <c r="G23" s="5">
        <v>3750</v>
      </c>
      <c r="H23" s="4"/>
      <c r="I23" s="5">
        <v>0</v>
      </c>
      <c r="J23" s="4"/>
      <c r="K23" s="5">
        <v>0</v>
      </c>
      <c r="L23" s="4"/>
      <c r="M23" s="5">
        <f t="shared" si="0"/>
        <v>0</v>
      </c>
      <c r="N23" s="4"/>
      <c r="O23" s="5">
        <v>39542883750</v>
      </c>
      <c r="P23" s="4"/>
      <c r="Q23" s="5">
        <v>4701236028</v>
      </c>
      <c r="R23" s="4"/>
      <c r="S23" s="5">
        <f t="shared" si="1"/>
        <v>34841647722</v>
      </c>
    </row>
    <row r="24" spans="1:19">
      <c r="A24" s="1" t="s">
        <v>226</v>
      </c>
      <c r="C24" s="4" t="s">
        <v>227</v>
      </c>
      <c r="D24" s="4"/>
      <c r="E24" s="5">
        <v>1506553</v>
      </c>
      <c r="F24" s="4"/>
      <c r="G24" s="5">
        <v>3840</v>
      </c>
      <c r="H24" s="4"/>
      <c r="I24" s="5">
        <v>0</v>
      </c>
      <c r="J24" s="4"/>
      <c r="K24" s="5">
        <v>0</v>
      </c>
      <c r="L24" s="4"/>
      <c r="M24" s="5">
        <f t="shared" si="0"/>
        <v>0</v>
      </c>
      <c r="N24" s="4"/>
      <c r="O24" s="5">
        <v>5785163520</v>
      </c>
      <c r="P24" s="4"/>
      <c r="Q24" s="5">
        <v>469657706</v>
      </c>
      <c r="R24" s="4"/>
      <c r="S24" s="5">
        <f t="shared" si="1"/>
        <v>5315505814</v>
      </c>
    </row>
    <row r="25" spans="1:19">
      <c r="A25" s="1" t="s">
        <v>71</v>
      </c>
      <c r="C25" s="4" t="s">
        <v>228</v>
      </c>
      <c r="D25" s="4"/>
      <c r="E25" s="5">
        <v>5820926</v>
      </c>
      <c r="F25" s="4"/>
      <c r="G25" s="5">
        <v>3850</v>
      </c>
      <c r="H25" s="4"/>
      <c r="I25" s="5">
        <v>0</v>
      </c>
      <c r="J25" s="4"/>
      <c r="K25" s="5">
        <v>0</v>
      </c>
      <c r="L25" s="4"/>
      <c r="M25" s="5">
        <f t="shared" si="0"/>
        <v>0</v>
      </c>
      <c r="N25" s="4"/>
      <c r="O25" s="5">
        <v>22410565100</v>
      </c>
      <c r="P25" s="4"/>
      <c r="Q25" s="5">
        <v>1715166589</v>
      </c>
      <c r="R25" s="4"/>
      <c r="S25" s="5">
        <f t="shared" si="1"/>
        <v>20695398511</v>
      </c>
    </row>
    <row r="26" spans="1:19">
      <c r="A26" s="1" t="s">
        <v>229</v>
      </c>
      <c r="C26" s="4" t="s">
        <v>230</v>
      </c>
      <c r="D26" s="4"/>
      <c r="E26" s="5">
        <v>108185</v>
      </c>
      <c r="F26" s="4"/>
      <c r="G26" s="5">
        <v>200</v>
      </c>
      <c r="H26" s="4"/>
      <c r="I26" s="5">
        <v>0</v>
      </c>
      <c r="J26" s="4"/>
      <c r="K26" s="5">
        <v>0</v>
      </c>
      <c r="L26" s="4"/>
      <c r="M26" s="5">
        <f t="shared" si="0"/>
        <v>0</v>
      </c>
      <c r="N26" s="4"/>
      <c r="O26" s="5">
        <v>21637000</v>
      </c>
      <c r="P26" s="4"/>
      <c r="Q26" s="5">
        <v>0</v>
      </c>
      <c r="R26" s="4"/>
      <c r="S26" s="5">
        <f t="shared" si="1"/>
        <v>21637000</v>
      </c>
    </row>
    <row r="27" spans="1:19">
      <c r="A27" s="1" t="s">
        <v>69</v>
      </c>
      <c r="C27" s="4" t="s">
        <v>231</v>
      </c>
      <c r="D27" s="4"/>
      <c r="E27" s="5">
        <v>2426064</v>
      </c>
      <c r="F27" s="4"/>
      <c r="G27" s="5">
        <v>6130</v>
      </c>
      <c r="H27" s="4"/>
      <c r="I27" s="5">
        <v>0</v>
      </c>
      <c r="J27" s="4"/>
      <c r="K27" s="5">
        <v>0</v>
      </c>
      <c r="L27" s="4"/>
      <c r="M27" s="5">
        <f t="shared" si="0"/>
        <v>0</v>
      </c>
      <c r="N27" s="4"/>
      <c r="O27" s="5">
        <v>14871772320</v>
      </c>
      <c r="P27" s="4"/>
      <c r="Q27" s="5">
        <v>0</v>
      </c>
      <c r="R27" s="4"/>
      <c r="S27" s="5">
        <f t="shared" si="1"/>
        <v>14871772320</v>
      </c>
    </row>
    <row r="28" spans="1:19">
      <c r="A28" s="1" t="s">
        <v>58</v>
      </c>
      <c r="C28" s="4" t="s">
        <v>222</v>
      </c>
      <c r="D28" s="4"/>
      <c r="E28" s="5">
        <v>538214</v>
      </c>
      <c r="F28" s="4"/>
      <c r="G28" s="5">
        <v>61000</v>
      </c>
      <c r="H28" s="4"/>
      <c r="I28" s="5">
        <v>0</v>
      </c>
      <c r="J28" s="4"/>
      <c r="K28" s="5">
        <v>0</v>
      </c>
      <c r="L28" s="4"/>
      <c r="M28" s="5">
        <f t="shared" si="0"/>
        <v>0</v>
      </c>
      <c r="N28" s="4"/>
      <c r="O28" s="5">
        <v>32831054000</v>
      </c>
      <c r="P28" s="4"/>
      <c r="Q28" s="5">
        <v>4007639183</v>
      </c>
      <c r="R28" s="4"/>
      <c r="S28" s="5">
        <f t="shared" si="1"/>
        <v>28823414817</v>
      </c>
    </row>
    <row r="29" spans="1:19">
      <c r="A29" s="1" t="s">
        <v>22</v>
      </c>
      <c r="C29" s="4" t="s">
        <v>220</v>
      </c>
      <c r="D29" s="4"/>
      <c r="E29" s="5">
        <v>7685668</v>
      </c>
      <c r="F29" s="4"/>
      <c r="G29" s="5">
        <v>5850</v>
      </c>
      <c r="H29" s="4"/>
      <c r="I29" s="5">
        <v>0</v>
      </c>
      <c r="J29" s="4"/>
      <c r="K29" s="5">
        <v>0</v>
      </c>
      <c r="L29" s="4"/>
      <c r="M29" s="5">
        <f t="shared" si="0"/>
        <v>0</v>
      </c>
      <c r="N29" s="4"/>
      <c r="O29" s="5">
        <v>44961157800</v>
      </c>
      <c r="P29" s="4"/>
      <c r="Q29" s="5">
        <v>2252445771</v>
      </c>
      <c r="R29" s="4"/>
      <c r="S29" s="5">
        <f t="shared" si="1"/>
        <v>42708712029</v>
      </c>
    </row>
    <row r="30" spans="1:19">
      <c r="A30" s="1" t="s">
        <v>20</v>
      </c>
      <c r="C30" s="4" t="s">
        <v>220</v>
      </c>
      <c r="D30" s="4"/>
      <c r="E30" s="5">
        <v>19810000</v>
      </c>
      <c r="F30" s="4"/>
      <c r="G30" s="5">
        <v>650</v>
      </c>
      <c r="H30" s="4"/>
      <c r="I30" s="5">
        <v>0</v>
      </c>
      <c r="J30" s="4"/>
      <c r="K30" s="5">
        <v>0</v>
      </c>
      <c r="L30" s="4"/>
      <c r="M30" s="5">
        <f t="shared" si="0"/>
        <v>0</v>
      </c>
      <c r="N30" s="4"/>
      <c r="O30" s="5">
        <v>12876500000</v>
      </c>
      <c r="P30" s="4"/>
      <c r="Q30" s="5">
        <v>0</v>
      </c>
      <c r="R30" s="4"/>
      <c r="S30" s="5">
        <f t="shared" si="1"/>
        <v>12876500000</v>
      </c>
    </row>
    <row r="31" spans="1:19">
      <c r="A31" s="1" t="s">
        <v>91</v>
      </c>
      <c r="C31" s="4" t="s">
        <v>232</v>
      </c>
      <c r="D31" s="4"/>
      <c r="E31" s="5">
        <v>52991490</v>
      </c>
      <c r="F31" s="4"/>
      <c r="G31" s="5">
        <v>1590</v>
      </c>
      <c r="H31" s="4"/>
      <c r="I31" s="5">
        <v>0</v>
      </c>
      <c r="J31" s="4"/>
      <c r="K31" s="5">
        <v>0</v>
      </c>
      <c r="L31" s="4"/>
      <c r="M31" s="5">
        <f t="shared" si="0"/>
        <v>0</v>
      </c>
      <c r="N31" s="4"/>
      <c r="O31" s="5">
        <v>84256469100</v>
      </c>
      <c r="P31" s="4"/>
      <c r="Q31" s="5">
        <v>0</v>
      </c>
      <c r="R31" s="4"/>
      <c r="S31" s="5">
        <f t="shared" si="1"/>
        <v>84256469100</v>
      </c>
    </row>
    <row r="32" spans="1:19">
      <c r="A32" s="1" t="s">
        <v>82</v>
      </c>
      <c r="C32" s="4" t="s">
        <v>233</v>
      </c>
      <c r="D32" s="4"/>
      <c r="E32" s="5">
        <v>160749622</v>
      </c>
      <c r="F32" s="4"/>
      <c r="G32" s="5">
        <v>1700</v>
      </c>
      <c r="H32" s="4"/>
      <c r="I32" s="5">
        <v>273274357400</v>
      </c>
      <c r="J32" s="4"/>
      <c r="K32" s="5">
        <v>3692896722</v>
      </c>
      <c r="L32" s="4"/>
      <c r="M32" s="5">
        <f t="shared" si="0"/>
        <v>269581460678</v>
      </c>
      <c r="N32" s="4"/>
      <c r="O32" s="5">
        <v>273274357400</v>
      </c>
      <c r="P32" s="4"/>
      <c r="Q32" s="5">
        <v>3692896722</v>
      </c>
      <c r="R32" s="4"/>
      <c r="S32" s="5">
        <f t="shared" si="1"/>
        <v>269581460678</v>
      </c>
    </row>
    <row r="33" spans="1:19">
      <c r="A33" s="1" t="s">
        <v>80</v>
      </c>
      <c r="C33" s="4" t="s">
        <v>222</v>
      </c>
      <c r="D33" s="4"/>
      <c r="E33" s="5">
        <v>221500000</v>
      </c>
      <c r="F33" s="4"/>
      <c r="G33" s="5">
        <v>330</v>
      </c>
      <c r="H33" s="4"/>
      <c r="I33" s="5">
        <v>0</v>
      </c>
      <c r="J33" s="4"/>
      <c r="K33" s="5">
        <v>0</v>
      </c>
      <c r="L33" s="4"/>
      <c r="M33" s="5">
        <f t="shared" si="0"/>
        <v>0</v>
      </c>
      <c r="N33" s="4"/>
      <c r="O33" s="5">
        <v>73095000000</v>
      </c>
      <c r="P33" s="4"/>
      <c r="Q33" s="5">
        <v>0</v>
      </c>
      <c r="R33" s="4"/>
      <c r="S33" s="5">
        <f t="shared" si="1"/>
        <v>73095000000</v>
      </c>
    </row>
    <row r="34" spans="1:19">
      <c r="A34" s="1" t="s">
        <v>97</v>
      </c>
      <c r="C34" s="4" t="s">
        <v>221</v>
      </c>
      <c r="D34" s="4"/>
      <c r="E34" s="5">
        <v>2000000</v>
      </c>
      <c r="F34" s="4"/>
      <c r="G34" s="5">
        <v>2000</v>
      </c>
      <c r="H34" s="4"/>
      <c r="I34" s="5">
        <v>0</v>
      </c>
      <c r="J34" s="4"/>
      <c r="K34" s="5">
        <v>0</v>
      </c>
      <c r="L34" s="4"/>
      <c r="M34" s="5">
        <f t="shared" si="0"/>
        <v>0</v>
      </c>
      <c r="N34" s="4"/>
      <c r="O34" s="5">
        <v>4000000000</v>
      </c>
      <c r="P34" s="4"/>
      <c r="Q34" s="5">
        <v>441194394</v>
      </c>
      <c r="R34" s="4"/>
      <c r="S34" s="5">
        <f t="shared" si="1"/>
        <v>3558805606</v>
      </c>
    </row>
    <row r="35" spans="1:19">
      <c r="A35" s="1" t="s">
        <v>34</v>
      </c>
      <c r="C35" s="4" t="s">
        <v>234</v>
      </c>
      <c r="D35" s="4"/>
      <c r="E35" s="5">
        <v>1500876</v>
      </c>
      <c r="F35" s="4"/>
      <c r="G35" s="5">
        <v>5000</v>
      </c>
      <c r="H35" s="4"/>
      <c r="I35" s="5">
        <v>0</v>
      </c>
      <c r="J35" s="4"/>
      <c r="K35" s="5">
        <v>0</v>
      </c>
      <c r="L35" s="4"/>
      <c r="M35" s="5">
        <f t="shared" si="0"/>
        <v>0</v>
      </c>
      <c r="N35" s="4"/>
      <c r="O35" s="5">
        <v>7504380000</v>
      </c>
      <c r="P35" s="4"/>
      <c r="Q35" s="5">
        <v>0</v>
      </c>
      <c r="R35" s="4"/>
      <c r="S35" s="5">
        <f t="shared" si="1"/>
        <v>7504380000</v>
      </c>
    </row>
    <row r="36" spans="1:19">
      <c r="A36" s="1" t="s">
        <v>15</v>
      </c>
      <c r="C36" s="4" t="s">
        <v>235</v>
      </c>
      <c r="D36" s="4"/>
      <c r="E36" s="5">
        <v>246420000</v>
      </c>
      <c r="F36" s="4"/>
      <c r="G36" s="5">
        <v>20</v>
      </c>
      <c r="H36" s="4"/>
      <c r="I36" s="5">
        <v>0</v>
      </c>
      <c r="J36" s="4"/>
      <c r="K36" s="5">
        <v>0</v>
      </c>
      <c r="L36" s="4"/>
      <c r="M36" s="5">
        <f t="shared" si="0"/>
        <v>0</v>
      </c>
      <c r="N36" s="4"/>
      <c r="O36" s="5">
        <v>4928400000</v>
      </c>
      <c r="P36" s="4"/>
      <c r="Q36" s="5">
        <v>0</v>
      </c>
      <c r="R36" s="4"/>
      <c r="S36" s="5">
        <f t="shared" si="1"/>
        <v>4928400000</v>
      </c>
    </row>
    <row r="37" spans="1:19">
      <c r="A37" s="1" t="s">
        <v>17</v>
      </c>
      <c r="C37" s="4" t="s">
        <v>221</v>
      </c>
      <c r="D37" s="4"/>
      <c r="E37" s="5">
        <v>10311244</v>
      </c>
      <c r="F37" s="4"/>
      <c r="G37" s="5">
        <v>2</v>
      </c>
      <c r="H37" s="4"/>
      <c r="I37" s="5">
        <v>0</v>
      </c>
      <c r="J37" s="4"/>
      <c r="K37" s="5">
        <v>0</v>
      </c>
      <c r="L37" s="4"/>
      <c r="M37" s="5">
        <f t="shared" si="0"/>
        <v>0</v>
      </c>
      <c r="N37" s="4"/>
      <c r="O37" s="5">
        <v>20622488</v>
      </c>
      <c r="P37" s="4"/>
      <c r="Q37" s="5">
        <v>2593247</v>
      </c>
      <c r="R37" s="4"/>
      <c r="S37" s="5">
        <f t="shared" si="1"/>
        <v>18029241</v>
      </c>
    </row>
    <row r="38" spans="1:19">
      <c r="A38" s="1" t="s">
        <v>55</v>
      </c>
      <c r="C38" s="4" t="s">
        <v>236</v>
      </c>
      <c r="D38" s="4"/>
      <c r="E38" s="5">
        <v>71431606</v>
      </c>
      <c r="F38" s="4"/>
      <c r="G38" s="5">
        <v>190</v>
      </c>
      <c r="H38" s="4"/>
      <c r="I38" s="5">
        <v>13572005140</v>
      </c>
      <c r="J38" s="4"/>
      <c r="K38" s="5">
        <v>458088856</v>
      </c>
      <c r="L38" s="4"/>
      <c r="M38" s="5">
        <f t="shared" si="0"/>
        <v>13113916284</v>
      </c>
      <c r="N38" s="4"/>
      <c r="O38" s="5">
        <v>13572005140</v>
      </c>
      <c r="P38" s="4"/>
      <c r="Q38" s="5">
        <v>458088856</v>
      </c>
      <c r="R38" s="4"/>
      <c r="S38" s="5">
        <f t="shared" si="1"/>
        <v>13113916284</v>
      </c>
    </row>
    <row r="39" spans="1:19">
      <c r="A39" s="1" t="s">
        <v>25</v>
      </c>
      <c r="C39" s="4" t="s">
        <v>237</v>
      </c>
      <c r="D39" s="4"/>
      <c r="E39" s="5">
        <v>1100000</v>
      </c>
      <c r="F39" s="4"/>
      <c r="G39" s="5">
        <v>11000</v>
      </c>
      <c r="H39" s="4"/>
      <c r="I39" s="5">
        <v>0</v>
      </c>
      <c r="J39" s="4"/>
      <c r="K39" s="5">
        <v>0</v>
      </c>
      <c r="L39" s="4"/>
      <c r="M39" s="5">
        <f t="shared" si="0"/>
        <v>0</v>
      </c>
      <c r="N39" s="4"/>
      <c r="O39" s="5">
        <v>12100000000</v>
      </c>
      <c r="P39" s="4"/>
      <c r="Q39" s="5">
        <v>0</v>
      </c>
      <c r="R39" s="4"/>
      <c r="S39" s="5">
        <f t="shared" si="1"/>
        <v>12100000000</v>
      </c>
    </row>
    <row r="40" spans="1:19">
      <c r="A40" s="1" t="s">
        <v>31</v>
      </c>
      <c r="C40" s="4" t="s">
        <v>232</v>
      </c>
      <c r="D40" s="4"/>
      <c r="E40" s="5">
        <v>1600000</v>
      </c>
      <c r="F40" s="4"/>
      <c r="G40" s="5">
        <v>9000</v>
      </c>
      <c r="H40" s="4"/>
      <c r="I40" s="5">
        <v>0</v>
      </c>
      <c r="J40" s="4"/>
      <c r="K40" s="5">
        <v>0</v>
      </c>
      <c r="L40" s="4"/>
      <c r="M40" s="5">
        <f t="shared" si="0"/>
        <v>0</v>
      </c>
      <c r="N40" s="4"/>
      <c r="O40" s="5">
        <v>14400000000</v>
      </c>
      <c r="P40" s="4"/>
      <c r="Q40" s="5">
        <v>0</v>
      </c>
      <c r="R40" s="4"/>
      <c r="S40" s="5">
        <f t="shared" si="1"/>
        <v>14400000000</v>
      </c>
    </row>
    <row r="41" spans="1:19">
      <c r="A41" s="1" t="s">
        <v>76</v>
      </c>
      <c r="C41" s="4" t="s">
        <v>238</v>
      </c>
      <c r="D41" s="4"/>
      <c r="E41" s="5">
        <v>1359359</v>
      </c>
      <c r="F41" s="4"/>
      <c r="G41" s="5">
        <v>5700</v>
      </c>
      <c r="H41" s="4"/>
      <c r="I41" s="5">
        <v>0</v>
      </c>
      <c r="J41" s="4"/>
      <c r="K41" s="5">
        <v>0</v>
      </c>
      <c r="L41" s="4"/>
      <c r="M41" s="5">
        <f t="shared" si="0"/>
        <v>0</v>
      </c>
      <c r="N41" s="4"/>
      <c r="O41" s="5">
        <v>7748346300</v>
      </c>
      <c r="P41" s="4"/>
      <c r="Q41" s="5">
        <v>0</v>
      </c>
      <c r="R41" s="4"/>
      <c r="S41" s="5">
        <f t="shared" si="1"/>
        <v>7748346300</v>
      </c>
    </row>
    <row r="42" spans="1:19">
      <c r="A42" s="1" t="s">
        <v>21</v>
      </c>
      <c r="C42" s="4" t="s">
        <v>220</v>
      </c>
      <c r="D42" s="4"/>
      <c r="E42" s="5">
        <v>21077906</v>
      </c>
      <c r="F42" s="4"/>
      <c r="G42" s="5">
        <v>1350</v>
      </c>
      <c r="H42" s="4"/>
      <c r="I42" s="5">
        <v>0</v>
      </c>
      <c r="J42" s="4"/>
      <c r="K42" s="5">
        <v>0</v>
      </c>
      <c r="L42" s="4"/>
      <c r="M42" s="5">
        <f t="shared" si="0"/>
        <v>0</v>
      </c>
      <c r="N42" s="4"/>
      <c r="O42" s="5">
        <v>28455173100</v>
      </c>
      <c r="P42" s="4"/>
      <c r="Q42" s="5">
        <v>1177068881</v>
      </c>
      <c r="R42" s="4"/>
      <c r="S42" s="5">
        <f t="shared" si="1"/>
        <v>27278104219</v>
      </c>
    </row>
    <row r="43" spans="1:19">
      <c r="A43" s="1" t="s">
        <v>24</v>
      </c>
      <c r="C43" s="4" t="s">
        <v>219</v>
      </c>
      <c r="D43" s="4"/>
      <c r="E43" s="5">
        <v>58410789</v>
      </c>
      <c r="F43" s="4"/>
      <c r="G43" s="5">
        <v>1850</v>
      </c>
      <c r="H43" s="4"/>
      <c r="I43" s="5">
        <v>108059959650</v>
      </c>
      <c r="J43" s="4"/>
      <c r="K43" s="5">
        <v>5546937500</v>
      </c>
      <c r="L43" s="4"/>
      <c r="M43" s="5">
        <f t="shared" si="0"/>
        <v>102513022150</v>
      </c>
      <c r="N43" s="4"/>
      <c r="O43" s="5">
        <v>108059959650</v>
      </c>
      <c r="P43" s="4"/>
      <c r="Q43" s="5">
        <v>5546937500</v>
      </c>
      <c r="R43" s="4"/>
      <c r="S43" s="5">
        <f t="shared" si="1"/>
        <v>102513022150</v>
      </c>
    </row>
    <row r="44" spans="1:19">
      <c r="A44" s="1" t="s">
        <v>94</v>
      </c>
      <c r="C44" s="4" t="s">
        <v>237</v>
      </c>
      <c r="D44" s="4"/>
      <c r="E44" s="5">
        <v>2350000</v>
      </c>
      <c r="F44" s="4"/>
      <c r="G44" s="5">
        <v>2200</v>
      </c>
      <c r="H44" s="4"/>
      <c r="I44" s="5">
        <v>0</v>
      </c>
      <c r="J44" s="4"/>
      <c r="K44" s="5">
        <v>0</v>
      </c>
      <c r="L44" s="4"/>
      <c r="M44" s="5">
        <f t="shared" si="0"/>
        <v>0</v>
      </c>
      <c r="N44" s="4"/>
      <c r="O44" s="5">
        <v>5170000000</v>
      </c>
      <c r="P44" s="4"/>
      <c r="Q44" s="5">
        <v>625629139</v>
      </c>
      <c r="R44" s="4"/>
      <c r="S44" s="5">
        <f t="shared" si="1"/>
        <v>4544370861</v>
      </c>
    </row>
    <row r="45" spans="1:19">
      <c r="A45" s="1" t="s">
        <v>93</v>
      </c>
      <c r="C45" s="4" t="s">
        <v>239</v>
      </c>
      <c r="D45" s="4"/>
      <c r="E45" s="5">
        <v>17700705</v>
      </c>
      <c r="F45" s="4"/>
      <c r="G45" s="5">
        <v>7650</v>
      </c>
      <c r="H45" s="4"/>
      <c r="I45" s="5">
        <v>0</v>
      </c>
      <c r="J45" s="4"/>
      <c r="K45" s="5">
        <v>0</v>
      </c>
      <c r="L45" s="4"/>
      <c r="M45" s="5">
        <f t="shared" si="0"/>
        <v>0</v>
      </c>
      <c r="N45" s="4"/>
      <c r="O45" s="5">
        <v>135410393250</v>
      </c>
      <c r="P45" s="4"/>
      <c r="Q45" s="5">
        <v>4048815745</v>
      </c>
      <c r="R45" s="4"/>
      <c r="S45" s="5">
        <f t="shared" si="1"/>
        <v>131361577505</v>
      </c>
    </row>
    <row r="46" spans="1:19">
      <c r="A46" s="1" t="s">
        <v>73</v>
      </c>
      <c r="C46" s="4" t="s">
        <v>240</v>
      </c>
      <c r="D46" s="4"/>
      <c r="E46" s="5">
        <v>10148705</v>
      </c>
      <c r="F46" s="4"/>
      <c r="G46" s="5">
        <v>590</v>
      </c>
      <c r="H46" s="4"/>
      <c r="I46" s="5">
        <v>0</v>
      </c>
      <c r="J46" s="4"/>
      <c r="K46" s="5">
        <v>0</v>
      </c>
      <c r="L46" s="4"/>
      <c r="M46" s="5">
        <f t="shared" si="0"/>
        <v>0</v>
      </c>
      <c r="N46" s="4"/>
      <c r="O46" s="5">
        <v>5987735950</v>
      </c>
      <c r="P46" s="4"/>
      <c r="Q46" s="5">
        <v>240139312</v>
      </c>
      <c r="R46" s="4"/>
      <c r="S46" s="5">
        <f t="shared" si="1"/>
        <v>5747596638</v>
      </c>
    </row>
    <row r="47" spans="1:19">
      <c r="A47" s="1" t="s">
        <v>74</v>
      </c>
      <c r="C47" s="4" t="s">
        <v>241</v>
      </c>
      <c r="D47" s="4"/>
      <c r="E47" s="5">
        <v>1556647</v>
      </c>
      <c r="F47" s="4"/>
      <c r="G47" s="5">
        <v>1220</v>
      </c>
      <c r="H47" s="4"/>
      <c r="I47" s="5">
        <v>0</v>
      </c>
      <c r="J47" s="4"/>
      <c r="K47" s="5">
        <v>0</v>
      </c>
      <c r="L47" s="4"/>
      <c r="M47" s="5">
        <f t="shared" si="0"/>
        <v>0</v>
      </c>
      <c r="N47" s="4"/>
      <c r="O47" s="5">
        <v>1899109340</v>
      </c>
      <c r="P47" s="4"/>
      <c r="Q47" s="5">
        <v>144236152</v>
      </c>
      <c r="R47" s="4"/>
      <c r="S47" s="5">
        <f t="shared" si="1"/>
        <v>1754873188</v>
      </c>
    </row>
    <row r="48" spans="1:19">
      <c r="A48" s="1" t="s">
        <v>72</v>
      </c>
      <c r="C48" s="4" t="s">
        <v>228</v>
      </c>
      <c r="D48" s="4"/>
      <c r="E48" s="5">
        <v>45861974</v>
      </c>
      <c r="F48" s="4"/>
      <c r="G48" s="5">
        <v>1200</v>
      </c>
      <c r="H48" s="4"/>
      <c r="I48" s="5">
        <v>0</v>
      </c>
      <c r="J48" s="4"/>
      <c r="K48" s="5">
        <v>0</v>
      </c>
      <c r="L48" s="4"/>
      <c r="M48" s="5">
        <f t="shared" si="0"/>
        <v>0</v>
      </c>
      <c r="N48" s="4"/>
      <c r="O48" s="5">
        <v>55034368800</v>
      </c>
      <c r="P48" s="4"/>
      <c r="Q48" s="5">
        <v>4211991540</v>
      </c>
      <c r="R48" s="4"/>
      <c r="S48" s="5">
        <f t="shared" si="1"/>
        <v>50822377260</v>
      </c>
    </row>
    <row r="49" spans="1:19">
      <c r="A49" s="1" t="s">
        <v>242</v>
      </c>
      <c r="C49" s="4" t="s">
        <v>243</v>
      </c>
      <c r="D49" s="4"/>
      <c r="E49" s="5">
        <v>629846</v>
      </c>
      <c r="F49" s="4"/>
      <c r="G49" s="5">
        <v>3456</v>
      </c>
      <c r="H49" s="4"/>
      <c r="I49" s="5">
        <v>0</v>
      </c>
      <c r="J49" s="4"/>
      <c r="K49" s="5">
        <v>0</v>
      </c>
      <c r="L49" s="4"/>
      <c r="M49" s="5">
        <f t="shared" si="0"/>
        <v>0</v>
      </c>
      <c r="N49" s="4"/>
      <c r="O49" s="5">
        <v>2176747776</v>
      </c>
      <c r="P49" s="4"/>
      <c r="Q49" s="5">
        <v>206473906</v>
      </c>
      <c r="R49" s="4"/>
      <c r="S49" s="5">
        <f t="shared" si="1"/>
        <v>1970273870</v>
      </c>
    </row>
    <row r="50" spans="1:19">
      <c r="A50" s="1" t="s">
        <v>57</v>
      </c>
      <c r="C50" s="4" t="s">
        <v>244</v>
      </c>
      <c r="D50" s="4"/>
      <c r="E50" s="5">
        <v>10944108</v>
      </c>
      <c r="F50" s="4"/>
      <c r="G50" s="5">
        <v>3000</v>
      </c>
      <c r="H50" s="4"/>
      <c r="I50" s="5">
        <v>0</v>
      </c>
      <c r="J50" s="4"/>
      <c r="K50" s="5">
        <v>0</v>
      </c>
      <c r="L50" s="4"/>
      <c r="M50" s="5">
        <f t="shared" si="0"/>
        <v>0</v>
      </c>
      <c r="N50" s="4"/>
      <c r="O50" s="5">
        <v>32832324000</v>
      </c>
      <c r="P50" s="4"/>
      <c r="Q50" s="5">
        <v>3095851891</v>
      </c>
      <c r="R50" s="4"/>
      <c r="S50" s="5">
        <f t="shared" si="1"/>
        <v>29736472109</v>
      </c>
    </row>
    <row r="51" spans="1:19">
      <c r="A51" s="1" t="s">
        <v>83</v>
      </c>
      <c r="C51" s="4" t="s">
        <v>220</v>
      </c>
      <c r="D51" s="4"/>
      <c r="E51" s="5">
        <v>26133395</v>
      </c>
      <c r="F51" s="4"/>
      <c r="G51" s="5">
        <v>640</v>
      </c>
      <c r="H51" s="4"/>
      <c r="I51" s="5">
        <v>0</v>
      </c>
      <c r="J51" s="4"/>
      <c r="K51" s="5">
        <v>0</v>
      </c>
      <c r="L51" s="4"/>
      <c r="M51" s="5">
        <f t="shared" si="0"/>
        <v>0</v>
      </c>
      <c r="N51" s="4"/>
      <c r="O51" s="5">
        <v>16725372800</v>
      </c>
      <c r="P51" s="4"/>
      <c r="Q51" s="5">
        <v>237159236</v>
      </c>
      <c r="R51" s="4"/>
      <c r="S51" s="5">
        <f t="shared" si="1"/>
        <v>16488213564</v>
      </c>
    </row>
    <row r="52" spans="1:19">
      <c r="A52" s="1" t="s">
        <v>88</v>
      </c>
      <c r="C52" s="4" t="s">
        <v>234</v>
      </c>
      <c r="D52" s="4"/>
      <c r="E52" s="5">
        <v>51203715</v>
      </c>
      <c r="F52" s="4"/>
      <c r="G52" s="5">
        <v>6500</v>
      </c>
      <c r="H52" s="4"/>
      <c r="I52" s="5">
        <v>0</v>
      </c>
      <c r="J52" s="4"/>
      <c r="K52" s="5">
        <v>0</v>
      </c>
      <c r="L52" s="4"/>
      <c r="M52" s="5">
        <f t="shared" si="0"/>
        <v>0</v>
      </c>
      <c r="N52" s="4"/>
      <c r="O52" s="5">
        <v>332824147500</v>
      </c>
      <c r="P52" s="4"/>
      <c r="Q52" s="5">
        <v>0</v>
      </c>
      <c r="R52" s="4"/>
      <c r="S52" s="5">
        <f t="shared" si="1"/>
        <v>332824147500</v>
      </c>
    </row>
    <row r="53" spans="1:19">
      <c r="A53" s="1" t="s">
        <v>49</v>
      </c>
      <c r="C53" s="4" t="s">
        <v>245</v>
      </c>
      <c r="D53" s="4"/>
      <c r="E53" s="5">
        <v>7178060</v>
      </c>
      <c r="F53" s="4"/>
      <c r="G53" s="5">
        <v>450</v>
      </c>
      <c r="H53" s="4"/>
      <c r="I53" s="5">
        <v>0</v>
      </c>
      <c r="J53" s="4"/>
      <c r="K53" s="5">
        <v>0</v>
      </c>
      <c r="L53" s="4"/>
      <c r="M53" s="5">
        <f t="shared" si="0"/>
        <v>0</v>
      </c>
      <c r="N53" s="4"/>
      <c r="O53" s="5">
        <v>3230127000</v>
      </c>
      <c r="P53" s="4"/>
      <c r="Q53" s="5">
        <v>282636112</v>
      </c>
      <c r="R53" s="4"/>
      <c r="S53" s="5">
        <f t="shared" si="1"/>
        <v>2947490888</v>
      </c>
    </row>
    <row r="54" spans="1:19">
      <c r="A54" s="1" t="s">
        <v>78</v>
      </c>
      <c r="C54" s="4" t="s">
        <v>220</v>
      </c>
      <c r="D54" s="4"/>
      <c r="E54" s="5">
        <v>22399700</v>
      </c>
      <c r="F54" s="4"/>
      <c r="G54" s="5">
        <v>4350</v>
      </c>
      <c r="H54" s="4"/>
      <c r="I54" s="5">
        <v>0</v>
      </c>
      <c r="J54" s="4"/>
      <c r="K54" s="5">
        <v>0</v>
      </c>
      <c r="L54" s="4"/>
      <c r="M54" s="5">
        <f t="shared" si="0"/>
        <v>0</v>
      </c>
      <c r="N54" s="4"/>
      <c r="O54" s="5">
        <v>97438695000</v>
      </c>
      <c r="P54" s="4"/>
      <c r="Q54" s="5">
        <v>12252770030</v>
      </c>
      <c r="R54" s="4"/>
      <c r="S54" s="5">
        <f t="shared" si="1"/>
        <v>85185924970</v>
      </c>
    </row>
    <row r="55" spans="1:19">
      <c r="A55" s="1" t="s">
        <v>23</v>
      </c>
      <c r="C55" s="4" t="s">
        <v>220</v>
      </c>
      <c r="D55" s="4"/>
      <c r="E55" s="5">
        <v>19557736</v>
      </c>
      <c r="F55" s="4"/>
      <c r="G55" s="5">
        <v>230</v>
      </c>
      <c r="H55" s="4"/>
      <c r="I55" s="5">
        <v>4498279280</v>
      </c>
      <c r="J55" s="4"/>
      <c r="K55" s="5">
        <v>565651886</v>
      </c>
      <c r="L55" s="4"/>
      <c r="M55" s="5">
        <f t="shared" si="0"/>
        <v>3932627394</v>
      </c>
      <c r="N55" s="4"/>
      <c r="O55" s="5">
        <v>4498279280</v>
      </c>
      <c r="P55" s="4"/>
      <c r="Q55" s="5">
        <v>565651886</v>
      </c>
      <c r="R55" s="4"/>
      <c r="S55" s="5">
        <f t="shared" si="1"/>
        <v>3932627394</v>
      </c>
    </row>
    <row r="56" spans="1:19">
      <c r="A56" s="1" t="s">
        <v>27</v>
      </c>
      <c r="C56" s="4" t="s">
        <v>235</v>
      </c>
      <c r="D56" s="4"/>
      <c r="E56" s="5">
        <v>185897164</v>
      </c>
      <c r="F56" s="4"/>
      <c r="G56" s="5">
        <v>270</v>
      </c>
      <c r="H56" s="4"/>
      <c r="I56" s="5">
        <v>0</v>
      </c>
      <c r="J56" s="4"/>
      <c r="K56" s="5">
        <v>0</v>
      </c>
      <c r="L56" s="4"/>
      <c r="M56" s="5">
        <f t="shared" si="0"/>
        <v>0</v>
      </c>
      <c r="N56" s="4"/>
      <c r="O56" s="5">
        <v>50192234280</v>
      </c>
      <c r="P56" s="4"/>
      <c r="Q56" s="5">
        <v>0</v>
      </c>
      <c r="R56" s="4"/>
      <c r="S56" s="5">
        <f t="shared" si="1"/>
        <v>50192234280</v>
      </c>
    </row>
    <row r="57" spans="1:19">
      <c r="A57" s="1" t="s">
        <v>39</v>
      </c>
      <c r="C57" s="4" t="s">
        <v>246</v>
      </c>
      <c r="D57" s="4"/>
      <c r="E57" s="5">
        <v>16103312</v>
      </c>
      <c r="F57" s="4"/>
      <c r="G57" s="5">
        <v>800</v>
      </c>
      <c r="H57" s="4"/>
      <c r="I57" s="5">
        <v>0</v>
      </c>
      <c r="J57" s="4"/>
      <c r="K57" s="5">
        <v>0</v>
      </c>
      <c r="L57" s="4"/>
      <c r="M57" s="5">
        <f t="shared" si="0"/>
        <v>0</v>
      </c>
      <c r="N57" s="4"/>
      <c r="O57" s="5">
        <v>12882649600</v>
      </c>
      <c r="P57" s="4"/>
      <c r="Q57" s="5">
        <v>0</v>
      </c>
      <c r="R57" s="4"/>
      <c r="S57" s="5">
        <f t="shared" si="1"/>
        <v>12882649600</v>
      </c>
    </row>
    <row r="58" spans="1:19">
      <c r="A58" s="1" t="s">
        <v>40</v>
      </c>
      <c r="C58" s="4" t="s">
        <v>231</v>
      </c>
      <c r="D58" s="4"/>
      <c r="E58" s="5">
        <v>12226369</v>
      </c>
      <c r="F58" s="4"/>
      <c r="G58" s="5">
        <v>650</v>
      </c>
      <c r="H58" s="4"/>
      <c r="I58" s="5">
        <v>0</v>
      </c>
      <c r="J58" s="4"/>
      <c r="K58" s="5">
        <v>0</v>
      </c>
      <c r="L58" s="4"/>
      <c r="M58" s="5">
        <f t="shared" si="0"/>
        <v>0</v>
      </c>
      <c r="N58" s="4"/>
      <c r="O58" s="5">
        <v>7947139850</v>
      </c>
      <c r="P58" s="4"/>
      <c r="Q58" s="5">
        <v>617277844</v>
      </c>
      <c r="R58" s="4"/>
      <c r="S58" s="5">
        <f t="shared" si="1"/>
        <v>7329862006</v>
      </c>
    </row>
    <row r="59" spans="1:19">
      <c r="A59" s="1" t="s">
        <v>33</v>
      </c>
      <c r="C59" s="4" t="s">
        <v>222</v>
      </c>
      <c r="D59" s="4"/>
      <c r="E59" s="5">
        <v>3255172</v>
      </c>
      <c r="F59" s="4"/>
      <c r="G59" s="5">
        <v>14000</v>
      </c>
      <c r="H59" s="4"/>
      <c r="I59" s="5">
        <v>0</v>
      </c>
      <c r="J59" s="4"/>
      <c r="K59" s="5">
        <v>0</v>
      </c>
      <c r="L59" s="4"/>
      <c r="M59" s="5">
        <f t="shared" si="0"/>
        <v>0</v>
      </c>
      <c r="N59" s="4"/>
      <c r="O59" s="5">
        <v>45572408000</v>
      </c>
      <c r="P59" s="4"/>
      <c r="Q59" s="5">
        <v>0</v>
      </c>
      <c r="R59" s="4"/>
      <c r="S59" s="5">
        <f t="shared" si="1"/>
        <v>45572408000</v>
      </c>
    </row>
    <row r="60" spans="1:19">
      <c r="A60" s="1" t="s">
        <v>37</v>
      </c>
      <c r="C60" s="4" t="s">
        <v>230</v>
      </c>
      <c r="D60" s="4"/>
      <c r="E60" s="5">
        <v>3872716</v>
      </c>
      <c r="F60" s="4"/>
      <c r="G60" s="5">
        <v>24750</v>
      </c>
      <c r="H60" s="4"/>
      <c r="I60" s="5">
        <v>0</v>
      </c>
      <c r="J60" s="4"/>
      <c r="K60" s="5">
        <v>0</v>
      </c>
      <c r="L60" s="4"/>
      <c r="M60" s="5">
        <f t="shared" si="0"/>
        <v>0</v>
      </c>
      <c r="N60" s="4"/>
      <c r="O60" s="5">
        <v>95849721000</v>
      </c>
      <c r="P60" s="4"/>
      <c r="Q60" s="5">
        <v>0</v>
      </c>
      <c r="R60" s="4"/>
      <c r="S60" s="5">
        <f t="shared" si="1"/>
        <v>95849721000</v>
      </c>
    </row>
    <row r="61" spans="1:19">
      <c r="A61" s="1" t="s">
        <v>36</v>
      </c>
      <c r="C61" s="4" t="s">
        <v>247</v>
      </c>
      <c r="D61" s="4"/>
      <c r="E61" s="5">
        <v>8769709</v>
      </c>
      <c r="F61" s="4"/>
      <c r="G61" s="5">
        <v>3910</v>
      </c>
      <c r="H61" s="4"/>
      <c r="I61" s="5">
        <v>0</v>
      </c>
      <c r="J61" s="4"/>
      <c r="K61" s="5">
        <v>0</v>
      </c>
      <c r="L61" s="4"/>
      <c r="M61" s="5">
        <f t="shared" si="0"/>
        <v>0</v>
      </c>
      <c r="N61" s="4"/>
      <c r="O61" s="5">
        <v>34289562190</v>
      </c>
      <c r="P61" s="4"/>
      <c r="Q61" s="5">
        <v>2178531159</v>
      </c>
      <c r="R61" s="4"/>
      <c r="S61" s="5">
        <f t="shared" si="1"/>
        <v>32111031031</v>
      </c>
    </row>
    <row r="62" spans="1:19">
      <c r="A62" s="1" t="s">
        <v>77</v>
      </c>
      <c r="C62" s="4" t="s">
        <v>248</v>
      </c>
      <c r="D62" s="4"/>
      <c r="E62" s="5">
        <v>561012</v>
      </c>
      <c r="F62" s="4"/>
      <c r="G62" s="5">
        <v>2150</v>
      </c>
      <c r="H62" s="4"/>
      <c r="I62" s="5">
        <v>1206175800</v>
      </c>
      <c r="J62" s="4"/>
      <c r="K62" s="5">
        <v>165385807</v>
      </c>
      <c r="L62" s="4"/>
      <c r="M62" s="5">
        <f t="shared" si="0"/>
        <v>1040789993</v>
      </c>
      <c r="N62" s="4"/>
      <c r="O62" s="5">
        <v>1206175800</v>
      </c>
      <c r="P62" s="4"/>
      <c r="Q62" s="5">
        <v>165385807</v>
      </c>
      <c r="R62" s="4"/>
      <c r="S62" s="5">
        <f t="shared" si="1"/>
        <v>1040789993</v>
      </c>
    </row>
    <row r="63" spans="1:19">
      <c r="A63" s="1" t="s">
        <v>67</v>
      </c>
      <c r="C63" s="4" t="s">
        <v>249</v>
      </c>
      <c r="D63" s="4"/>
      <c r="E63" s="5">
        <v>1750945</v>
      </c>
      <c r="F63" s="4"/>
      <c r="G63" s="5">
        <v>7554</v>
      </c>
      <c r="H63" s="4"/>
      <c r="I63" s="5">
        <v>0</v>
      </c>
      <c r="J63" s="4"/>
      <c r="K63" s="5">
        <v>0</v>
      </c>
      <c r="L63" s="4"/>
      <c r="M63" s="5">
        <f t="shared" si="0"/>
        <v>0</v>
      </c>
      <c r="N63" s="4"/>
      <c r="O63" s="5">
        <v>13226638530</v>
      </c>
      <c r="P63" s="4"/>
      <c r="Q63" s="5">
        <v>0</v>
      </c>
      <c r="R63" s="4"/>
      <c r="S63" s="5">
        <f t="shared" si="1"/>
        <v>13226638530</v>
      </c>
    </row>
    <row r="64" spans="1:19">
      <c r="A64" s="1" t="s">
        <v>250</v>
      </c>
      <c r="C64" s="4" t="s">
        <v>251</v>
      </c>
      <c r="D64" s="4"/>
      <c r="E64" s="5">
        <v>178047</v>
      </c>
      <c r="F64" s="4"/>
      <c r="G64" s="5">
        <v>350</v>
      </c>
      <c r="H64" s="4"/>
      <c r="I64" s="5">
        <v>0</v>
      </c>
      <c r="J64" s="4"/>
      <c r="K64" s="5">
        <v>0</v>
      </c>
      <c r="L64" s="4"/>
      <c r="M64" s="5">
        <f t="shared" si="0"/>
        <v>0</v>
      </c>
      <c r="N64" s="4"/>
      <c r="O64" s="5">
        <v>62316450</v>
      </c>
      <c r="P64" s="4"/>
      <c r="Q64" s="5">
        <v>5523680</v>
      </c>
      <c r="R64" s="4"/>
      <c r="S64" s="5">
        <f t="shared" si="1"/>
        <v>56792770</v>
      </c>
    </row>
    <row r="65" spans="1:19">
      <c r="A65" s="1" t="s">
        <v>29</v>
      </c>
      <c r="C65" s="4" t="s">
        <v>252</v>
      </c>
      <c r="D65" s="4"/>
      <c r="E65" s="5">
        <v>23864695</v>
      </c>
      <c r="F65" s="4"/>
      <c r="G65" s="5">
        <v>1250</v>
      </c>
      <c r="H65" s="4"/>
      <c r="I65" s="5">
        <v>0</v>
      </c>
      <c r="J65" s="4"/>
      <c r="K65" s="5">
        <v>0</v>
      </c>
      <c r="L65" s="4"/>
      <c r="M65" s="5">
        <f t="shared" si="0"/>
        <v>0</v>
      </c>
      <c r="N65" s="4"/>
      <c r="O65" s="5">
        <v>29830868750</v>
      </c>
      <c r="P65" s="4"/>
      <c r="Q65" s="5">
        <v>0</v>
      </c>
      <c r="R65" s="4"/>
      <c r="S65" s="5">
        <f t="shared" si="1"/>
        <v>29830868750</v>
      </c>
    </row>
    <row r="66" spans="1:19">
      <c r="A66" s="1" t="s">
        <v>26</v>
      </c>
      <c r="C66" s="4" t="s">
        <v>253</v>
      </c>
      <c r="D66" s="4"/>
      <c r="E66" s="5">
        <v>1030000</v>
      </c>
      <c r="F66" s="4"/>
      <c r="G66" s="5">
        <v>10000</v>
      </c>
      <c r="H66" s="4"/>
      <c r="I66" s="5">
        <v>0</v>
      </c>
      <c r="J66" s="4"/>
      <c r="K66" s="5">
        <v>0</v>
      </c>
      <c r="L66" s="4"/>
      <c r="M66" s="5">
        <f t="shared" si="0"/>
        <v>0</v>
      </c>
      <c r="N66" s="4"/>
      <c r="O66" s="5">
        <v>10300000000</v>
      </c>
      <c r="P66" s="4"/>
      <c r="Q66" s="5">
        <v>0</v>
      </c>
      <c r="R66" s="4"/>
      <c r="S66" s="5">
        <f t="shared" si="1"/>
        <v>10300000000</v>
      </c>
    </row>
    <row r="67" spans="1:19">
      <c r="A67" s="1" t="s">
        <v>32</v>
      </c>
      <c r="C67" s="4" t="s">
        <v>254</v>
      </c>
      <c r="D67" s="4"/>
      <c r="E67" s="5">
        <v>4900000</v>
      </c>
      <c r="F67" s="4"/>
      <c r="G67" s="5">
        <v>13600</v>
      </c>
      <c r="H67" s="4"/>
      <c r="I67" s="5">
        <v>0</v>
      </c>
      <c r="J67" s="4"/>
      <c r="K67" s="5">
        <v>0</v>
      </c>
      <c r="L67" s="4"/>
      <c r="M67" s="5">
        <f t="shared" si="0"/>
        <v>0</v>
      </c>
      <c r="N67" s="4"/>
      <c r="O67" s="5">
        <v>66640000000</v>
      </c>
      <c r="P67" s="4"/>
      <c r="Q67" s="5">
        <v>0</v>
      </c>
      <c r="R67" s="4"/>
      <c r="S67" s="5">
        <f t="shared" si="1"/>
        <v>66640000000</v>
      </c>
    </row>
    <row r="68" spans="1:19">
      <c r="A68" s="1" t="s">
        <v>56</v>
      </c>
      <c r="C68" s="4" t="s">
        <v>255</v>
      </c>
      <c r="D68" s="4"/>
      <c r="E68" s="5">
        <v>23640000</v>
      </c>
      <c r="F68" s="4"/>
      <c r="G68" s="5">
        <v>80</v>
      </c>
      <c r="H68" s="4"/>
      <c r="I68" s="5">
        <v>0</v>
      </c>
      <c r="J68" s="4"/>
      <c r="K68" s="5">
        <v>0</v>
      </c>
      <c r="L68" s="4"/>
      <c r="M68" s="5">
        <f>I68-K68</f>
        <v>0</v>
      </c>
      <c r="N68" s="4"/>
      <c r="O68" s="5">
        <v>1891200000</v>
      </c>
      <c r="P68" s="4"/>
      <c r="Q68" s="5">
        <v>209621437</v>
      </c>
      <c r="R68" s="4"/>
      <c r="S68" s="5">
        <f t="shared" si="1"/>
        <v>1681578563</v>
      </c>
    </row>
    <row r="69" spans="1:19" ht="24.75" thickBot="1">
      <c r="C69" s="4"/>
      <c r="D69" s="4"/>
      <c r="E69" s="4"/>
      <c r="F69" s="4"/>
      <c r="G69" s="4"/>
      <c r="H69" s="4"/>
      <c r="I69" s="13">
        <f>SUM(I8:I68)</f>
        <v>547839179118</v>
      </c>
      <c r="J69" s="4"/>
      <c r="K69" s="13">
        <f>SUM(K8:K68)</f>
        <v>28716676220</v>
      </c>
      <c r="L69" s="4"/>
      <c r="M69" s="13">
        <f>SUM(M8:M68)</f>
        <v>519122502898</v>
      </c>
      <c r="N69" s="4"/>
      <c r="O69" s="13">
        <f>SUM(O8:O68)</f>
        <v>2264959588377</v>
      </c>
      <c r="P69" s="4"/>
      <c r="Q69" s="13">
        <f>SUM(Q8:Q68)</f>
        <v>82059366093</v>
      </c>
      <c r="R69" s="4"/>
      <c r="S69" s="13">
        <f>SUM(S8:S68)</f>
        <v>2182900222284</v>
      </c>
    </row>
    <row r="70" spans="1:19" ht="24.75" thickTop="1">
      <c r="C70" s="4"/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5"/>
      <c r="P70" s="4"/>
      <c r="Q70" s="5"/>
      <c r="R70" s="4"/>
      <c r="S7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2"/>
  <sheetViews>
    <sheetView rightToLeft="1" workbookViewId="0">
      <selection activeCell="G116" sqref="G116:Q125"/>
    </sheetView>
  </sheetViews>
  <sheetFormatPr defaultRowHeight="24"/>
  <cols>
    <col min="1" max="1" width="34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3</v>
      </c>
      <c r="C6" s="19" t="s">
        <v>195</v>
      </c>
      <c r="D6" s="19" t="s">
        <v>195</v>
      </c>
      <c r="E6" s="19" t="s">
        <v>195</v>
      </c>
      <c r="F6" s="19" t="s">
        <v>195</v>
      </c>
      <c r="G6" s="19" t="s">
        <v>195</v>
      </c>
      <c r="H6" s="19" t="s">
        <v>195</v>
      </c>
      <c r="I6" s="19" t="s">
        <v>195</v>
      </c>
      <c r="K6" s="19" t="s">
        <v>196</v>
      </c>
      <c r="L6" s="19" t="s">
        <v>196</v>
      </c>
      <c r="M6" s="19" t="s">
        <v>196</v>
      </c>
      <c r="N6" s="19" t="s">
        <v>196</v>
      </c>
      <c r="O6" s="19" t="s">
        <v>196</v>
      </c>
      <c r="P6" s="19" t="s">
        <v>196</v>
      </c>
      <c r="Q6" s="19" t="s">
        <v>196</v>
      </c>
    </row>
    <row r="7" spans="1:17" ht="24.75">
      <c r="A7" s="19" t="s">
        <v>3</v>
      </c>
      <c r="C7" s="19" t="s">
        <v>7</v>
      </c>
      <c r="E7" s="19" t="s">
        <v>256</v>
      </c>
      <c r="G7" s="19" t="s">
        <v>257</v>
      </c>
      <c r="I7" s="19" t="s">
        <v>258</v>
      </c>
      <c r="K7" s="19" t="s">
        <v>7</v>
      </c>
      <c r="M7" s="19" t="s">
        <v>256</v>
      </c>
      <c r="O7" s="19" t="s">
        <v>257</v>
      </c>
      <c r="Q7" s="19" t="s">
        <v>258</v>
      </c>
    </row>
    <row r="8" spans="1:17">
      <c r="A8" s="1" t="s">
        <v>69</v>
      </c>
      <c r="C8" s="6">
        <v>3465805</v>
      </c>
      <c r="D8" s="6"/>
      <c r="E8" s="6">
        <v>102287496934</v>
      </c>
      <c r="F8" s="6"/>
      <c r="G8" s="6">
        <v>109935804216</v>
      </c>
      <c r="H8" s="6"/>
      <c r="I8" s="6">
        <f t="shared" ref="I8:I71" si="0">E8-G8</f>
        <v>-7648307282</v>
      </c>
      <c r="J8" s="6"/>
      <c r="K8" s="6">
        <v>3465805</v>
      </c>
      <c r="L8" s="6"/>
      <c r="M8" s="6">
        <v>102287496934</v>
      </c>
      <c r="N8" s="6"/>
      <c r="O8" s="6">
        <v>108472830265</v>
      </c>
      <c r="P8" s="6"/>
      <c r="Q8" s="6">
        <f>M8-O8</f>
        <v>-6185333331</v>
      </c>
    </row>
    <row r="9" spans="1:17">
      <c r="A9" s="1" t="s">
        <v>70</v>
      </c>
      <c r="C9" s="6">
        <v>11741531</v>
      </c>
      <c r="D9" s="6"/>
      <c r="E9" s="6">
        <v>148580344976</v>
      </c>
      <c r="F9" s="6"/>
      <c r="G9" s="6">
        <v>145143088389</v>
      </c>
      <c r="H9" s="6"/>
      <c r="I9" s="6">
        <f t="shared" si="0"/>
        <v>3437256587</v>
      </c>
      <c r="J9" s="6"/>
      <c r="K9" s="6">
        <v>11741531</v>
      </c>
      <c r="L9" s="6"/>
      <c r="M9" s="6">
        <v>148580344976</v>
      </c>
      <c r="N9" s="6"/>
      <c r="O9" s="6">
        <v>136269999835</v>
      </c>
      <c r="P9" s="6"/>
      <c r="Q9" s="6">
        <f t="shared" ref="Q9:Q72" si="1">M9-O9</f>
        <v>12310345141</v>
      </c>
    </row>
    <row r="10" spans="1:17">
      <c r="A10" s="1" t="s">
        <v>71</v>
      </c>
      <c r="C10" s="6">
        <v>11445373</v>
      </c>
      <c r="D10" s="6"/>
      <c r="E10" s="6">
        <v>322545690418</v>
      </c>
      <c r="F10" s="6"/>
      <c r="G10" s="6">
        <v>324970143577</v>
      </c>
      <c r="H10" s="6"/>
      <c r="I10" s="6">
        <f t="shared" si="0"/>
        <v>-2424453159</v>
      </c>
      <c r="J10" s="6"/>
      <c r="K10" s="6">
        <v>11445373</v>
      </c>
      <c r="L10" s="6"/>
      <c r="M10" s="6">
        <v>322545690418</v>
      </c>
      <c r="N10" s="6"/>
      <c r="O10" s="6">
        <v>320486561212</v>
      </c>
      <c r="P10" s="6"/>
      <c r="Q10" s="6">
        <f t="shared" si="1"/>
        <v>2059129206</v>
      </c>
    </row>
    <row r="11" spans="1:17">
      <c r="A11" s="1" t="s">
        <v>35</v>
      </c>
      <c r="C11" s="6">
        <v>10539769</v>
      </c>
      <c r="D11" s="6"/>
      <c r="E11" s="6">
        <v>690542851549</v>
      </c>
      <c r="F11" s="6"/>
      <c r="G11" s="6">
        <v>704686879005</v>
      </c>
      <c r="H11" s="6"/>
      <c r="I11" s="6">
        <f t="shared" si="0"/>
        <v>-14144027456</v>
      </c>
      <c r="J11" s="6"/>
      <c r="K11" s="6">
        <v>10539769</v>
      </c>
      <c r="L11" s="6"/>
      <c r="M11" s="6">
        <v>690542851549</v>
      </c>
      <c r="N11" s="6"/>
      <c r="O11" s="6">
        <v>786422897600</v>
      </c>
      <c r="P11" s="6"/>
      <c r="Q11" s="6">
        <f t="shared" si="1"/>
        <v>-95880046051</v>
      </c>
    </row>
    <row r="12" spans="1:17">
      <c r="A12" s="1" t="s">
        <v>48</v>
      </c>
      <c r="C12" s="6">
        <v>79770612</v>
      </c>
      <c r="D12" s="6"/>
      <c r="E12" s="6">
        <v>396479884293</v>
      </c>
      <c r="F12" s="6"/>
      <c r="G12" s="6">
        <v>353628144512</v>
      </c>
      <c r="H12" s="6"/>
      <c r="I12" s="6">
        <f t="shared" si="0"/>
        <v>42851739781</v>
      </c>
      <c r="J12" s="6"/>
      <c r="K12" s="6">
        <v>79770612</v>
      </c>
      <c r="L12" s="6"/>
      <c r="M12" s="6">
        <v>396479884293</v>
      </c>
      <c r="N12" s="6"/>
      <c r="O12" s="6">
        <v>420078543939</v>
      </c>
      <c r="P12" s="6"/>
      <c r="Q12" s="6">
        <f t="shared" si="1"/>
        <v>-23598659646</v>
      </c>
    </row>
    <row r="13" spans="1:17">
      <c r="A13" s="1" t="s">
        <v>85</v>
      </c>
      <c r="C13" s="6">
        <v>34625042</v>
      </c>
      <c r="D13" s="6"/>
      <c r="E13" s="6">
        <v>431270358191</v>
      </c>
      <c r="F13" s="6"/>
      <c r="G13" s="6">
        <v>454950222146</v>
      </c>
      <c r="H13" s="6"/>
      <c r="I13" s="6">
        <f t="shared" si="0"/>
        <v>-23679863955</v>
      </c>
      <c r="J13" s="6"/>
      <c r="K13" s="6">
        <v>34625042</v>
      </c>
      <c r="L13" s="6"/>
      <c r="M13" s="6">
        <v>431270358191</v>
      </c>
      <c r="N13" s="6"/>
      <c r="O13" s="6">
        <v>517442860281</v>
      </c>
      <c r="P13" s="6"/>
      <c r="Q13" s="6">
        <f t="shared" si="1"/>
        <v>-86172502090</v>
      </c>
    </row>
    <row r="14" spans="1:17">
      <c r="A14" s="1" t="s">
        <v>16</v>
      </c>
      <c r="C14" s="6">
        <v>61983512</v>
      </c>
      <c r="D14" s="6"/>
      <c r="E14" s="6">
        <v>137154344690</v>
      </c>
      <c r="F14" s="6"/>
      <c r="G14" s="6">
        <v>132923040891</v>
      </c>
      <c r="H14" s="6"/>
      <c r="I14" s="6">
        <f t="shared" si="0"/>
        <v>4231303799</v>
      </c>
      <c r="J14" s="6"/>
      <c r="K14" s="6">
        <v>61983512</v>
      </c>
      <c r="L14" s="6"/>
      <c r="M14" s="6">
        <v>137154344690</v>
      </c>
      <c r="N14" s="6"/>
      <c r="O14" s="6">
        <v>135376251829</v>
      </c>
      <c r="P14" s="6"/>
      <c r="Q14" s="6">
        <f t="shared" si="1"/>
        <v>1778092861</v>
      </c>
    </row>
    <row r="15" spans="1:17">
      <c r="A15" s="1" t="s">
        <v>81</v>
      </c>
      <c r="C15" s="6">
        <v>38261800</v>
      </c>
      <c r="D15" s="6"/>
      <c r="E15" s="6">
        <v>451845610405</v>
      </c>
      <c r="F15" s="6"/>
      <c r="G15" s="6">
        <v>536841026239</v>
      </c>
      <c r="H15" s="6"/>
      <c r="I15" s="6">
        <f t="shared" si="0"/>
        <v>-84995415834</v>
      </c>
      <c r="J15" s="6"/>
      <c r="K15" s="6">
        <v>38261800</v>
      </c>
      <c r="L15" s="6"/>
      <c r="M15" s="6">
        <v>451845610405</v>
      </c>
      <c r="N15" s="6"/>
      <c r="O15" s="6">
        <v>825397867791</v>
      </c>
      <c r="P15" s="6"/>
      <c r="Q15" s="6">
        <f t="shared" si="1"/>
        <v>-373552257386</v>
      </c>
    </row>
    <row r="16" spans="1:17">
      <c r="A16" s="1" t="s">
        <v>95</v>
      </c>
      <c r="C16" s="6">
        <v>67095601</v>
      </c>
      <c r="D16" s="6"/>
      <c r="E16" s="6">
        <v>161672030389</v>
      </c>
      <c r="F16" s="6"/>
      <c r="G16" s="6">
        <v>156069534287</v>
      </c>
      <c r="H16" s="6"/>
      <c r="I16" s="6">
        <f t="shared" si="0"/>
        <v>5602496102</v>
      </c>
      <c r="J16" s="6"/>
      <c r="K16" s="6">
        <v>67095601</v>
      </c>
      <c r="L16" s="6"/>
      <c r="M16" s="6">
        <v>161672030389</v>
      </c>
      <c r="N16" s="6"/>
      <c r="O16" s="6">
        <v>137061065367</v>
      </c>
      <c r="P16" s="6"/>
      <c r="Q16" s="6">
        <f t="shared" si="1"/>
        <v>24610965022</v>
      </c>
    </row>
    <row r="17" spans="1:17">
      <c r="A17" s="1" t="s">
        <v>42</v>
      </c>
      <c r="C17" s="6">
        <v>8700000</v>
      </c>
      <c r="D17" s="6"/>
      <c r="E17" s="6">
        <v>163884053250</v>
      </c>
      <c r="F17" s="6"/>
      <c r="G17" s="6">
        <v>156878982900</v>
      </c>
      <c r="H17" s="6"/>
      <c r="I17" s="6">
        <f t="shared" si="0"/>
        <v>7005070350</v>
      </c>
      <c r="J17" s="6"/>
      <c r="K17" s="6">
        <v>8700000</v>
      </c>
      <c r="L17" s="6"/>
      <c r="M17" s="6">
        <v>163884053250</v>
      </c>
      <c r="N17" s="6"/>
      <c r="O17" s="6">
        <v>145376830341</v>
      </c>
      <c r="P17" s="6"/>
      <c r="Q17" s="6">
        <f t="shared" si="1"/>
        <v>18507222909</v>
      </c>
    </row>
    <row r="18" spans="1:17">
      <c r="A18" s="1" t="s">
        <v>92</v>
      </c>
      <c r="C18" s="6">
        <v>80101063</v>
      </c>
      <c r="D18" s="6"/>
      <c r="E18" s="6">
        <v>423602136111</v>
      </c>
      <c r="F18" s="6"/>
      <c r="G18" s="6">
        <v>425990869962</v>
      </c>
      <c r="H18" s="6"/>
      <c r="I18" s="6">
        <f t="shared" si="0"/>
        <v>-2388733851</v>
      </c>
      <c r="J18" s="6"/>
      <c r="K18" s="6">
        <v>80101063</v>
      </c>
      <c r="L18" s="6"/>
      <c r="M18" s="6">
        <v>423602136111</v>
      </c>
      <c r="N18" s="6"/>
      <c r="O18" s="6">
        <v>601917669896</v>
      </c>
      <c r="P18" s="6"/>
      <c r="Q18" s="6">
        <f t="shared" si="1"/>
        <v>-178315533785</v>
      </c>
    </row>
    <row r="19" spans="1:17">
      <c r="A19" s="1" t="s">
        <v>79</v>
      </c>
      <c r="C19" s="6">
        <v>1045073</v>
      </c>
      <c r="D19" s="6"/>
      <c r="E19" s="6">
        <v>5339713752</v>
      </c>
      <c r="F19" s="6"/>
      <c r="G19" s="6">
        <v>4054111319</v>
      </c>
      <c r="H19" s="6"/>
      <c r="I19" s="6">
        <f t="shared" si="0"/>
        <v>1285602433</v>
      </c>
      <c r="J19" s="6"/>
      <c r="K19" s="6">
        <v>1045073</v>
      </c>
      <c r="L19" s="6"/>
      <c r="M19" s="6">
        <v>5339713752</v>
      </c>
      <c r="N19" s="6"/>
      <c r="O19" s="6">
        <v>7594028699</v>
      </c>
      <c r="P19" s="6"/>
      <c r="Q19" s="6">
        <f t="shared" si="1"/>
        <v>-2254314947</v>
      </c>
    </row>
    <row r="20" spans="1:17">
      <c r="A20" s="1" t="s">
        <v>66</v>
      </c>
      <c r="C20" s="6">
        <v>86969812</v>
      </c>
      <c r="D20" s="6"/>
      <c r="E20" s="6">
        <v>1208603735828</v>
      </c>
      <c r="F20" s="6"/>
      <c r="G20" s="6">
        <v>1212464329213</v>
      </c>
      <c r="H20" s="6"/>
      <c r="I20" s="6">
        <f t="shared" si="0"/>
        <v>-3860593385</v>
      </c>
      <c r="J20" s="6"/>
      <c r="K20" s="6">
        <v>86969812</v>
      </c>
      <c r="L20" s="6"/>
      <c r="M20" s="6">
        <v>1208603735828</v>
      </c>
      <c r="N20" s="6"/>
      <c r="O20" s="6">
        <v>1234963987250</v>
      </c>
      <c r="P20" s="6"/>
      <c r="Q20" s="6">
        <f t="shared" si="1"/>
        <v>-26360251422</v>
      </c>
    </row>
    <row r="21" spans="1:17">
      <c r="A21" s="1" t="s">
        <v>65</v>
      </c>
      <c r="C21" s="6">
        <v>60596200</v>
      </c>
      <c r="D21" s="6"/>
      <c r="E21" s="6">
        <v>678253448388</v>
      </c>
      <c r="F21" s="6"/>
      <c r="G21" s="6">
        <v>823421371178</v>
      </c>
      <c r="H21" s="6"/>
      <c r="I21" s="6">
        <f t="shared" si="0"/>
        <v>-145167922790</v>
      </c>
      <c r="J21" s="6"/>
      <c r="K21" s="6">
        <v>60596200</v>
      </c>
      <c r="L21" s="6"/>
      <c r="M21" s="6">
        <v>678253448388</v>
      </c>
      <c r="N21" s="6"/>
      <c r="O21" s="6">
        <v>864983971502</v>
      </c>
      <c r="P21" s="6"/>
      <c r="Q21" s="6">
        <f t="shared" si="1"/>
        <v>-186730523114</v>
      </c>
    </row>
    <row r="22" spans="1:17">
      <c r="A22" s="1" t="s">
        <v>62</v>
      </c>
      <c r="C22" s="6">
        <v>97100998</v>
      </c>
      <c r="D22" s="6"/>
      <c r="E22" s="6">
        <v>495164257427</v>
      </c>
      <c r="F22" s="6"/>
      <c r="G22" s="6">
        <v>500955652251</v>
      </c>
      <c r="H22" s="6"/>
      <c r="I22" s="6">
        <f t="shared" si="0"/>
        <v>-5791394824</v>
      </c>
      <c r="J22" s="6"/>
      <c r="K22" s="6">
        <v>97100998</v>
      </c>
      <c r="L22" s="6"/>
      <c r="M22" s="6">
        <v>495164257427</v>
      </c>
      <c r="N22" s="6"/>
      <c r="O22" s="6">
        <v>599374472449</v>
      </c>
      <c r="P22" s="6"/>
      <c r="Q22" s="6">
        <f t="shared" si="1"/>
        <v>-104210215022</v>
      </c>
    </row>
    <row r="23" spans="1:17">
      <c r="A23" s="1" t="s">
        <v>18</v>
      </c>
      <c r="C23" s="6">
        <v>16471867</v>
      </c>
      <c r="D23" s="6"/>
      <c r="E23" s="6">
        <v>60386793435</v>
      </c>
      <c r="F23" s="6"/>
      <c r="G23" s="6">
        <v>56178711571</v>
      </c>
      <c r="H23" s="6"/>
      <c r="I23" s="6">
        <f t="shared" si="0"/>
        <v>4208081864</v>
      </c>
      <c r="J23" s="6"/>
      <c r="K23" s="6">
        <v>16471867</v>
      </c>
      <c r="L23" s="6"/>
      <c r="M23" s="6">
        <v>60386793435</v>
      </c>
      <c r="N23" s="6"/>
      <c r="O23" s="6">
        <v>58640905897</v>
      </c>
      <c r="P23" s="6"/>
      <c r="Q23" s="6">
        <f t="shared" si="1"/>
        <v>1745887538</v>
      </c>
    </row>
    <row r="24" spans="1:17">
      <c r="A24" s="1" t="s">
        <v>63</v>
      </c>
      <c r="C24" s="6">
        <v>69214012</v>
      </c>
      <c r="D24" s="6"/>
      <c r="E24" s="6">
        <v>274245523873</v>
      </c>
      <c r="F24" s="6"/>
      <c r="G24" s="6">
        <v>285002305567</v>
      </c>
      <c r="H24" s="6"/>
      <c r="I24" s="6">
        <f t="shared" si="0"/>
        <v>-10756781694</v>
      </c>
      <c r="J24" s="6"/>
      <c r="K24" s="6">
        <v>69214012</v>
      </c>
      <c r="L24" s="6"/>
      <c r="M24" s="6">
        <v>274245523873</v>
      </c>
      <c r="N24" s="6"/>
      <c r="O24" s="6">
        <v>385887424416</v>
      </c>
      <c r="P24" s="6"/>
      <c r="Q24" s="6">
        <f t="shared" si="1"/>
        <v>-111641900543</v>
      </c>
    </row>
    <row r="25" spans="1:17">
      <c r="A25" s="1" t="s">
        <v>64</v>
      </c>
      <c r="C25" s="6">
        <v>27848000</v>
      </c>
      <c r="D25" s="6"/>
      <c r="E25" s="6">
        <v>86811706598</v>
      </c>
      <c r="F25" s="6"/>
      <c r="G25" s="6">
        <v>88970926341</v>
      </c>
      <c r="H25" s="6"/>
      <c r="I25" s="6">
        <f t="shared" si="0"/>
        <v>-2159219743</v>
      </c>
      <c r="J25" s="6"/>
      <c r="K25" s="6">
        <v>27848000</v>
      </c>
      <c r="L25" s="6"/>
      <c r="M25" s="6">
        <v>86811706598</v>
      </c>
      <c r="N25" s="6"/>
      <c r="O25" s="6">
        <v>130881935203</v>
      </c>
      <c r="P25" s="6"/>
      <c r="Q25" s="6">
        <f t="shared" si="1"/>
        <v>-44070228605</v>
      </c>
    </row>
    <row r="26" spans="1:17">
      <c r="A26" s="1" t="s">
        <v>89</v>
      </c>
      <c r="C26" s="6">
        <v>37706987</v>
      </c>
      <c r="D26" s="6"/>
      <c r="E26" s="6">
        <v>259004976252</v>
      </c>
      <c r="F26" s="6"/>
      <c r="G26" s="6">
        <v>242175275191</v>
      </c>
      <c r="H26" s="6"/>
      <c r="I26" s="6">
        <f t="shared" si="0"/>
        <v>16829701061</v>
      </c>
      <c r="J26" s="6"/>
      <c r="K26" s="6">
        <v>37706987</v>
      </c>
      <c r="L26" s="6"/>
      <c r="M26" s="6">
        <v>259004976252</v>
      </c>
      <c r="N26" s="6"/>
      <c r="O26" s="6">
        <v>309975903090</v>
      </c>
      <c r="P26" s="6"/>
      <c r="Q26" s="6">
        <f t="shared" si="1"/>
        <v>-50970926838</v>
      </c>
    </row>
    <row r="27" spans="1:17">
      <c r="A27" s="1" t="s">
        <v>41</v>
      </c>
      <c r="C27" s="6">
        <v>35800000</v>
      </c>
      <c r="D27" s="6"/>
      <c r="E27" s="6">
        <v>192169746000</v>
      </c>
      <c r="F27" s="6"/>
      <c r="G27" s="6">
        <v>171173421900</v>
      </c>
      <c r="H27" s="6"/>
      <c r="I27" s="6">
        <f t="shared" si="0"/>
        <v>20996324100</v>
      </c>
      <c r="J27" s="6"/>
      <c r="K27" s="6">
        <v>35800000</v>
      </c>
      <c r="L27" s="6"/>
      <c r="M27" s="6">
        <v>192169746000</v>
      </c>
      <c r="N27" s="6"/>
      <c r="O27" s="6">
        <v>197507794495</v>
      </c>
      <c r="P27" s="6"/>
      <c r="Q27" s="6">
        <f t="shared" si="1"/>
        <v>-5338048495</v>
      </c>
    </row>
    <row r="28" spans="1:17">
      <c r="A28" s="1" t="s">
        <v>58</v>
      </c>
      <c r="C28" s="6">
        <v>426404</v>
      </c>
      <c r="D28" s="6"/>
      <c r="E28" s="6">
        <v>207300582924</v>
      </c>
      <c r="F28" s="6"/>
      <c r="G28" s="6">
        <v>190460861067</v>
      </c>
      <c r="H28" s="6"/>
      <c r="I28" s="6">
        <f t="shared" si="0"/>
        <v>16839721857</v>
      </c>
      <c r="J28" s="6"/>
      <c r="K28" s="6">
        <v>426404</v>
      </c>
      <c r="L28" s="6"/>
      <c r="M28" s="6">
        <v>207300582924</v>
      </c>
      <c r="N28" s="6"/>
      <c r="O28" s="6">
        <v>299678134542</v>
      </c>
      <c r="P28" s="6"/>
      <c r="Q28" s="6">
        <f t="shared" si="1"/>
        <v>-92377551618</v>
      </c>
    </row>
    <row r="29" spans="1:17">
      <c r="A29" s="1" t="s">
        <v>68</v>
      </c>
      <c r="C29" s="6">
        <v>5186221</v>
      </c>
      <c r="D29" s="6"/>
      <c r="E29" s="6">
        <v>77485105665</v>
      </c>
      <c r="F29" s="6"/>
      <c r="G29" s="6">
        <v>74938553844</v>
      </c>
      <c r="H29" s="6"/>
      <c r="I29" s="6">
        <f t="shared" si="0"/>
        <v>2546551821</v>
      </c>
      <c r="J29" s="6"/>
      <c r="K29" s="6">
        <v>5186221</v>
      </c>
      <c r="L29" s="6"/>
      <c r="M29" s="6">
        <v>77485105665</v>
      </c>
      <c r="N29" s="6"/>
      <c r="O29" s="6">
        <v>64307069077</v>
      </c>
      <c r="P29" s="6"/>
      <c r="Q29" s="6">
        <f t="shared" si="1"/>
        <v>13178036588</v>
      </c>
    </row>
    <row r="30" spans="1:17">
      <c r="A30" s="1" t="s">
        <v>20</v>
      </c>
      <c r="C30" s="6">
        <v>21210000</v>
      </c>
      <c r="D30" s="6"/>
      <c r="E30" s="6">
        <v>123551070930</v>
      </c>
      <c r="F30" s="6"/>
      <c r="G30" s="6">
        <v>134821047166</v>
      </c>
      <c r="H30" s="6"/>
      <c r="I30" s="6">
        <f t="shared" si="0"/>
        <v>-11269976236</v>
      </c>
      <c r="J30" s="6"/>
      <c r="K30" s="6">
        <v>21210000</v>
      </c>
      <c r="L30" s="6"/>
      <c r="M30" s="6">
        <v>123551070930</v>
      </c>
      <c r="N30" s="6"/>
      <c r="O30" s="6">
        <v>149768180239</v>
      </c>
      <c r="P30" s="6"/>
      <c r="Q30" s="6">
        <f t="shared" si="1"/>
        <v>-26217109309</v>
      </c>
    </row>
    <row r="31" spans="1:17">
      <c r="A31" s="1" t="s">
        <v>91</v>
      </c>
      <c r="C31" s="6">
        <v>43291490</v>
      </c>
      <c r="D31" s="6"/>
      <c r="E31" s="6">
        <v>509951781768</v>
      </c>
      <c r="F31" s="6"/>
      <c r="G31" s="6">
        <v>605056713221</v>
      </c>
      <c r="H31" s="6"/>
      <c r="I31" s="6">
        <f t="shared" si="0"/>
        <v>-95104931453</v>
      </c>
      <c r="J31" s="6"/>
      <c r="K31" s="6">
        <v>43291490</v>
      </c>
      <c r="L31" s="6"/>
      <c r="M31" s="6">
        <v>509951781768</v>
      </c>
      <c r="N31" s="6"/>
      <c r="O31" s="6">
        <v>691549800725</v>
      </c>
      <c r="P31" s="6"/>
      <c r="Q31" s="6">
        <f t="shared" si="1"/>
        <v>-181598018957</v>
      </c>
    </row>
    <row r="32" spans="1:17">
      <c r="A32" s="1" t="s">
        <v>22</v>
      </c>
      <c r="C32" s="6">
        <v>23941337</v>
      </c>
      <c r="D32" s="6"/>
      <c r="E32" s="6">
        <v>361505079021</v>
      </c>
      <c r="F32" s="6"/>
      <c r="G32" s="6">
        <v>405574019202</v>
      </c>
      <c r="H32" s="6"/>
      <c r="I32" s="6">
        <f t="shared" si="0"/>
        <v>-44068940181</v>
      </c>
      <c r="J32" s="6"/>
      <c r="K32" s="6">
        <v>23941337</v>
      </c>
      <c r="L32" s="6"/>
      <c r="M32" s="6">
        <v>361505079021</v>
      </c>
      <c r="N32" s="6"/>
      <c r="O32" s="6">
        <v>378012798523</v>
      </c>
      <c r="P32" s="6"/>
      <c r="Q32" s="6">
        <f t="shared" si="1"/>
        <v>-16507719502</v>
      </c>
    </row>
    <row r="33" spans="1:17">
      <c r="A33" s="1" t="s">
        <v>54</v>
      </c>
      <c r="C33" s="6">
        <v>2611358</v>
      </c>
      <c r="D33" s="6"/>
      <c r="E33" s="6">
        <v>29280854336</v>
      </c>
      <c r="F33" s="6"/>
      <c r="G33" s="6">
        <v>33667790846</v>
      </c>
      <c r="H33" s="6"/>
      <c r="I33" s="6">
        <f t="shared" si="0"/>
        <v>-4386936510</v>
      </c>
      <c r="J33" s="6"/>
      <c r="K33" s="6">
        <v>2611358</v>
      </c>
      <c r="L33" s="6"/>
      <c r="M33" s="6">
        <v>29280854336</v>
      </c>
      <c r="N33" s="6"/>
      <c r="O33" s="6">
        <v>19472541515</v>
      </c>
      <c r="P33" s="6"/>
      <c r="Q33" s="6">
        <f t="shared" si="1"/>
        <v>9808312821</v>
      </c>
    </row>
    <row r="34" spans="1:17">
      <c r="A34" s="1" t="s">
        <v>97</v>
      </c>
      <c r="C34" s="6">
        <v>2000000</v>
      </c>
      <c r="D34" s="6"/>
      <c r="E34" s="6">
        <v>35785800000</v>
      </c>
      <c r="F34" s="6"/>
      <c r="G34" s="6">
        <v>32624721000</v>
      </c>
      <c r="H34" s="6"/>
      <c r="I34" s="6">
        <f t="shared" si="0"/>
        <v>3161079000</v>
      </c>
      <c r="J34" s="6"/>
      <c r="K34" s="6">
        <v>2000000</v>
      </c>
      <c r="L34" s="6"/>
      <c r="M34" s="6">
        <v>35785800000</v>
      </c>
      <c r="N34" s="6"/>
      <c r="O34" s="6">
        <v>44076177010</v>
      </c>
      <c r="P34" s="6"/>
      <c r="Q34" s="6">
        <f t="shared" si="1"/>
        <v>-8290377010</v>
      </c>
    </row>
    <row r="35" spans="1:17">
      <c r="A35" s="1" t="s">
        <v>52</v>
      </c>
      <c r="C35" s="6">
        <v>41912419</v>
      </c>
      <c r="D35" s="6"/>
      <c r="E35" s="6">
        <v>116031566697</v>
      </c>
      <c r="F35" s="6"/>
      <c r="G35" s="6">
        <v>120973466945</v>
      </c>
      <c r="H35" s="6"/>
      <c r="I35" s="6">
        <f t="shared" si="0"/>
        <v>-4941900248</v>
      </c>
      <c r="J35" s="6"/>
      <c r="K35" s="6">
        <v>41912419</v>
      </c>
      <c r="L35" s="6"/>
      <c r="M35" s="6">
        <v>116031566697</v>
      </c>
      <c r="N35" s="6"/>
      <c r="O35" s="6">
        <v>89815543459</v>
      </c>
      <c r="P35" s="6"/>
      <c r="Q35" s="6">
        <f t="shared" si="1"/>
        <v>26216023238</v>
      </c>
    </row>
    <row r="36" spans="1:17">
      <c r="A36" s="1" t="s">
        <v>34</v>
      </c>
      <c r="C36" s="6">
        <v>1500876</v>
      </c>
      <c r="D36" s="6"/>
      <c r="E36" s="6">
        <v>57171362588</v>
      </c>
      <c r="F36" s="6"/>
      <c r="G36" s="6">
        <v>57827818735</v>
      </c>
      <c r="H36" s="6"/>
      <c r="I36" s="6">
        <f t="shared" si="0"/>
        <v>-656456147</v>
      </c>
      <c r="J36" s="6"/>
      <c r="K36" s="6">
        <v>1500876</v>
      </c>
      <c r="L36" s="6"/>
      <c r="M36" s="6">
        <v>57171362588</v>
      </c>
      <c r="N36" s="6"/>
      <c r="O36" s="6">
        <v>76148913061</v>
      </c>
      <c r="P36" s="6"/>
      <c r="Q36" s="6">
        <f t="shared" si="1"/>
        <v>-18977550473</v>
      </c>
    </row>
    <row r="37" spans="1:17">
      <c r="A37" s="1" t="s">
        <v>80</v>
      </c>
      <c r="C37" s="6">
        <v>221500000</v>
      </c>
      <c r="D37" s="6"/>
      <c r="E37" s="6">
        <v>854746815150</v>
      </c>
      <c r="F37" s="6"/>
      <c r="G37" s="6">
        <v>1012837545000</v>
      </c>
      <c r="H37" s="6"/>
      <c r="I37" s="6">
        <f t="shared" si="0"/>
        <v>-158090729850</v>
      </c>
      <c r="J37" s="6"/>
      <c r="K37" s="6">
        <v>221500000</v>
      </c>
      <c r="L37" s="6"/>
      <c r="M37" s="6">
        <v>854746815150</v>
      </c>
      <c r="N37" s="6"/>
      <c r="O37" s="6">
        <v>1349716119750</v>
      </c>
      <c r="P37" s="6"/>
      <c r="Q37" s="6">
        <f t="shared" si="1"/>
        <v>-494969304600</v>
      </c>
    </row>
    <row r="38" spans="1:17">
      <c r="A38" s="1" t="s">
        <v>82</v>
      </c>
      <c r="C38" s="6">
        <v>290775767</v>
      </c>
      <c r="D38" s="6"/>
      <c r="E38" s="6">
        <v>1534832407799</v>
      </c>
      <c r="F38" s="6"/>
      <c r="G38" s="6">
        <v>1756126847622</v>
      </c>
      <c r="H38" s="6"/>
      <c r="I38" s="6">
        <f t="shared" si="0"/>
        <v>-221294439823</v>
      </c>
      <c r="J38" s="6"/>
      <c r="K38" s="6">
        <v>290775767</v>
      </c>
      <c r="L38" s="6"/>
      <c r="M38" s="6">
        <v>1534832407799</v>
      </c>
      <c r="N38" s="6"/>
      <c r="O38" s="6">
        <v>1915920009371</v>
      </c>
      <c r="P38" s="6"/>
      <c r="Q38" s="6">
        <f t="shared" si="1"/>
        <v>-381087601572</v>
      </c>
    </row>
    <row r="39" spans="1:17">
      <c r="A39" s="1" t="s">
        <v>15</v>
      </c>
      <c r="C39" s="6">
        <v>178287065</v>
      </c>
      <c r="D39" s="6"/>
      <c r="E39" s="6">
        <v>306069745775</v>
      </c>
      <c r="F39" s="6"/>
      <c r="G39" s="6">
        <v>268663314102</v>
      </c>
      <c r="H39" s="6"/>
      <c r="I39" s="6">
        <f t="shared" si="0"/>
        <v>37406431673</v>
      </c>
      <c r="J39" s="6"/>
      <c r="K39" s="6">
        <v>178287065</v>
      </c>
      <c r="L39" s="6"/>
      <c r="M39" s="6">
        <v>306069745775</v>
      </c>
      <c r="N39" s="6"/>
      <c r="O39" s="6">
        <v>384038672620</v>
      </c>
      <c r="P39" s="6"/>
      <c r="Q39" s="6">
        <f t="shared" si="1"/>
        <v>-77968926845</v>
      </c>
    </row>
    <row r="40" spans="1:17">
      <c r="A40" s="1" t="s">
        <v>17</v>
      </c>
      <c r="C40" s="6">
        <v>12711244</v>
      </c>
      <c r="D40" s="6"/>
      <c r="E40" s="6">
        <v>21695345972</v>
      </c>
      <c r="F40" s="6"/>
      <c r="G40" s="6">
        <v>19520470484</v>
      </c>
      <c r="H40" s="6"/>
      <c r="I40" s="6">
        <f t="shared" si="0"/>
        <v>2174875488</v>
      </c>
      <c r="J40" s="6"/>
      <c r="K40" s="6">
        <v>12711244</v>
      </c>
      <c r="L40" s="6"/>
      <c r="M40" s="6">
        <v>21695345972</v>
      </c>
      <c r="N40" s="6"/>
      <c r="O40" s="6">
        <v>25308415468</v>
      </c>
      <c r="P40" s="6"/>
      <c r="Q40" s="6">
        <f t="shared" si="1"/>
        <v>-3613069496</v>
      </c>
    </row>
    <row r="41" spans="1:17">
      <c r="A41" s="1" t="s">
        <v>55</v>
      </c>
      <c r="C41" s="6">
        <v>71431606</v>
      </c>
      <c r="D41" s="6"/>
      <c r="E41" s="6">
        <v>261446256810</v>
      </c>
      <c r="F41" s="6"/>
      <c r="G41" s="6">
        <v>262866388569</v>
      </c>
      <c r="H41" s="6"/>
      <c r="I41" s="6">
        <f t="shared" si="0"/>
        <v>-1420131759</v>
      </c>
      <c r="J41" s="6"/>
      <c r="K41" s="6">
        <v>71431606</v>
      </c>
      <c r="L41" s="6"/>
      <c r="M41" s="6">
        <v>261446256810</v>
      </c>
      <c r="N41" s="6"/>
      <c r="O41" s="6">
        <v>312646207493</v>
      </c>
      <c r="P41" s="6"/>
      <c r="Q41" s="6">
        <f t="shared" si="1"/>
        <v>-51199950683</v>
      </c>
    </row>
    <row r="42" spans="1:17">
      <c r="A42" s="1" t="s">
        <v>25</v>
      </c>
      <c r="C42" s="6">
        <v>1100000</v>
      </c>
      <c r="D42" s="6"/>
      <c r="E42" s="6">
        <v>79166142000</v>
      </c>
      <c r="F42" s="6"/>
      <c r="G42" s="6">
        <v>79603524000</v>
      </c>
      <c r="H42" s="6"/>
      <c r="I42" s="6">
        <f t="shared" si="0"/>
        <v>-437382000</v>
      </c>
      <c r="J42" s="6"/>
      <c r="K42" s="6">
        <v>1100000</v>
      </c>
      <c r="L42" s="6"/>
      <c r="M42" s="6">
        <v>79166142000</v>
      </c>
      <c r="N42" s="6"/>
      <c r="O42" s="6">
        <v>110766991509</v>
      </c>
      <c r="P42" s="6"/>
      <c r="Q42" s="6">
        <f t="shared" si="1"/>
        <v>-31600849509</v>
      </c>
    </row>
    <row r="43" spans="1:17">
      <c r="A43" s="1" t="s">
        <v>31</v>
      </c>
      <c r="C43" s="6">
        <v>642559</v>
      </c>
      <c r="D43" s="6"/>
      <c r="E43" s="6">
        <v>71059354851</v>
      </c>
      <c r="F43" s="6"/>
      <c r="G43" s="6">
        <v>68887653220</v>
      </c>
      <c r="H43" s="6"/>
      <c r="I43" s="6">
        <f t="shared" si="0"/>
        <v>2171701631</v>
      </c>
      <c r="J43" s="6"/>
      <c r="K43" s="6">
        <v>642559</v>
      </c>
      <c r="L43" s="6"/>
      <c r="M43" s="6">
        <v>71059354851</v>
      </c>
      <c r="N43" s="6"/>
      <c r="O43" s="6">
        <v>119251969793</v>
      </c>
      <c r="P43" s="6"/>
      <c r="Q43" s="6">
        <f t="shared" si="1"/>
        <v>-48192614942</v>
      </c>
    </row>
    <row r="44" spans="1:17">
      <c r="A44" s="1" t="s">
        <v>94</v>
      </c>
      <c r="C44" s="6">
        <v>1968762</v>
      </c>
      <c r="D44" s="6"/>
      <c r="E44" s="6">
        <v>27594374912</v>
      </c>
      <c r="F44" s="6"/>
      <c r="G44" s="6">
        <v>28607941427</v>
      </c>
      <c r="H44" s="6"/>
      <c r="I44" s="6">
        <f t="shared" si="0"/>
        <v>-1013566515</v>
      </c>
      <c r="J44" s="6"/>
      <c r="K44" s="6">
        <v>1968762</v>
      </c>
      <c r="L44" s="6"/>
      <c r="M44" s="6">
        <v>27594374912</v>
      </c>
      <c r="N44" s="6"/>
      <c r="O44" s="6">
        <v>36233205786</v>
      </c>
      <c r="P44" s="6"/>
      <c r="Q44" s="6">
        <f t="shared" si="1"/>
        <v>-8638830874</v>
      </c>
    </row>
    <row r="45" spans="1:17">
      <c r="A45" s="1" t="s">
        <v>75</v>
      </c>
      <c r="C45" s="6">
        <v>50266341</v>
      </c>
      <c r="D45" s="6"/>
      <c r="E45" s="6">
        <v>392742634290</v>
      </c>
      <c r="F45" s="6"/>
      <c r="G45" s="6">
        <v>410649281585</v>
      </c>
      <c r="H45" s="6"/>
      <c r="I45" s="6">
        <f t="shared" si="0"/>
        <v>-17906647295</v>
      </c>
      <c r="J45" s="6"/>
      <c r="K45" s="6">
        <v>50266341</v>
      </c>
      <c r="L45" s="6"/>
      <c r="M45" s="6">
        <v>392742634290</v>
      </c>
      <c r="N45" s="6"/>
      <c r="O45" s="6">
        <v>397739353862</v>
      </c>
      <c r="P45" s="6"/>
      <c r="Q45" s="6">
        <f t="shared" si="1"/>
        <v>-4996719572</v>
      </c>
    </row>
    <row r="46" spans="1:17">
      <c r="A46" s="1" t="s">
        <v>24</v>
      </c>
      <c r="C46" s="6">
        <v>58410789</v>
      </c>
      <c r="D46" s="6"/>
      <c r="E46" s="6">
        <v>721726132931</v>
      </c>
      <c r="F46" s="6"/>
      <c r="G46" s="6">
        <v>771021827771</v>
      </c>
      <c r="H46" s="6"/>
      <c r="I46" s="6">
        <f t="shared" si="0"/>
        <v>-49295694840</v>
      </c>
      <c r="J46" s="6"/>
      <c r="K46" s="6">
        <v>58410789</v>
      </c>
      <c r="L46" s="6"/>
      <c r="M46" s="6">
        <v>721726132931</v>
      </c>
      <c r="N46" s="6"/>
      <c r="O46" s="6">
        <v>771021827771</v>
      </c>
      <c r="P46" s="6"/>
      <c r="Q46" s="6">
        <f t="shared" si="1"/>
        <v>-49295694840</v>
      </c>
    </row>
    <row r="47" spans="1:17">
      <c r="A47" s="1" t="s">
        <v>21</v>
      </c>
      <c r="C47" s="6">
        <v>21077906</v>
      </c>
      <c r="D47" s="6"/>
      <c r="E47" s="6">
        <v>148343646611</v>
      </c>
      <c r="F47" s="6"/>
      <c r="G47" s="6">
        <v>170762813543</v>
      </c>
      <c r="H47" s="6"/>
      <c r="I47" s="6">
        <f t="shared" si="0"/>
        <v>-22419166932</v>
      </c>
      <c r="J47" s="6"/>
      <c r="K47" s="6">
        <v>21077906</v>
      </c>
      <c r="L47" s="6"/>
      <c r="M47" s="6">
        <v>148343646611</v>
      </c>
      <c r="N47" s="6"/>
      <c r="O47" s="6">
        <v>189413077316</v>
      </c>
      <c r="P47" s="6"/>
      <c r="Q47" s="6">
        <f t="shared" si="1"/>
        <v>-41069430705</v>
      </c>
    </row>
    <row r="48" spans="1:17">
      <c r="A48" s="1" t="s">
        <v>86</v>
      </c>
      <c r="C48" s="6">
        <v>19785901</v>
      </c>
      <c r="D48" s="6"/>
      <c r="E48" s="6">
        <v>599879334116</v>
      </c>
      <c r="F48" s="6"/>
      <c r="G48" s="6">
        <v>597842953141</v>
      </c>
      <c r="H48" s="6"/>
      <c r="I48" s="6">
        <f t="shared" si="0"/>
        <v>2036380975</v>
      </c>
      <c r="J48" s="6"/>
      <c r="K48" s="6">
        <v>19785901</v>
      </c>
      <c r="L48" s="6"/>
      <c r="M48" s="6">
        <v>599879334116</v>
      </c>
      <c r="N48" s="6"/>
      <c r="O48" s="6">
        <v>611261026408</v>
      </c>
      <c r="P48" s="6"/>
      <c r="Q48" s="6">
        <f t="shared" si="1"/>
        <v>-11381692292</v>
      </c>
    </row>
    <row r="49" spans="1:17">
      <c r="A49" s="1" t="s">
        <v>28</v>
      </c>
      <c r="C49" s="6">
        <v>8812281</v>
      </c>
      <c r="D49" s="6"/>
      <c r="E49" s="6">
        <v>1519308024640</v>
      </c>
      <c r="F49" s="6"/>
      <c r="G49" s="6">
        <v>1458689876978</v>
      </c>
      <c r="H49" s="6"/>
      <c r="I49" s="6">
        <f t="shared" si="0"/>
        <v>60618147662</v>
      </c>
      <c r="J49" s="6"/>
      <c r="K49" s="6">
        <v>8812281</v>
      </c>
      <c r="L49" s="6"/>
      <c r="M49" s="6">
        <v>1519308024640</v>
      </c>
      <c r="N49" s="6"/>
      <c r="O49" s="6">
        <v>1577188311348</v>
      </c>
      <c r="P49" s="6"/>
      <c r="Q49" s="6">
        <f t="shared" si="1"/>
        <v>-57880286708</v>
      </c>
    </row>
    <row r="50" spans="1:17">
      <c r="A50" s="1" t="s">
        <v>76</v>
      </c>
      <c r="C50" s="6">
        <v>1359359</v>
      </c>
      <c r="D50" s="6"/>
      <c r="E50" s="6">
        <v>76387339112</v>
      </c>
      <c r="F50" s="6"/>
      <c r="G50" s="6">
        <v>73495619570</v>
      </c>
      <c r="H50" s="6"/>
      <c r="I50" s="6">
        <f t="shared" si="0"/>
        <v>2891719542</v>
      </c>
      <c r="J50" s="6"/>
      <c r="K50" s="6">
        <v>1359359</v>
      </c>
      <c r="L50" s="6"/>
      <c r="M50" s="6">
        <v>76387339112</v>
      </c>
      <c r="N50" s="6"/>
      <c r="O50" s="6">
        <v>85521929814</v>
      </c>
      <c r="P50" s="6"/>
      <c r="Q50" s="6">
        <f t="shared" si="1"/>
        <v>-9134590702</v>
      </c>
    </row>
    <row r="51" spans="1:17">
      <c r="A51" s="1" t="s">
        <v>73</v>
      </c>
      <c r="C51" s="6">
        <v>7730322</v>
      </c>
      <c r="D51" s="6"/>
      <c r="E51" s="6">
        <v>59169314697</v>
      </c>
      <c r="F51" s="6"/>
      <c r="G51" s="6">
        <v>54115781987</v>
      </c>
      <c r="H51" s="6"/>
      <c r="I51" s="6">
        <f t="shared" si="0"/>
        <v>5053532710</v>
      </c>
      <c r="J51" s="6"/>
      <c r="K51" s="6">
        <v>7730322</v>
      </c>
      <c r="L51" s="6"/>
      <c r="M51" s="6">
        <v>59169314697</v>
      </c>
      <c r="N51" s="6"/>
      <c r="O51" s="6">
        <v>76612736045</v>
      </c>
      <c r="P51" s="6"/>
      <c r="Q51" s="6">
        <f t="shared" si="1"/>
        <v>-17443421348</v>
      </c>
    </row>
    <row r="52" spans="1:17">
      <c r="A52" s="1" t="s">
        <v>93</v>
      </c>
      <c r="C52" s="6">
        <v>17620000</v>
      </c>
      <c r="D52" s="6"/>
      <c r="E52" s="6">
        <v>791685277200</v>
      </c>
      <c r="F52" s="6"/>
      <c r="G52" s="6">
        <v>761909503500</v>
      </c>
      <c r="H52" s="6"/>
      <c r="I52" s="6">
        <f t="shared" si="0"/>
        <v>29775773700</v>
      </c>
      <c r="J52" s="6"/>
      <c r="K52" s="6">
        <v>17620000</v>
      </c>
      <c r="L52" s="6"/>
      <c r="M52" s="6">
        <v>791685277200</v>
      </c>
      <c r="N52" s="6"/>
      <c r="O52" s="6">
        <v>876633808094</v>
      </c>
      <c r="P52" s="6"/>
      <c r="Q52" s="6">
        <f t="shared" si="1"/>
        <v>-84948530894</v>
      </c>
    </row>
    <row r="53" spans="1:17">
      <c r="A53" s="1" t="s">
        <v>74</v>
      </c>
      <c r="C53" s="6">
        <v>2473549</v>
      </c>
      <c r="D53" s="6"/>
      <c r="E53" s="6">
        <v>21514774605</v>
      </c>
      <c r="F53" s="6"/>
      <c r="G53" s="6">
        <v>22817955238</v>
      </c>
      <c r="H53" s="6"/>
      <c r="I53" s="6">
        <f t="shared" si="0"/>
        <v>-1303180633</v>
      </c>
      <c r="J53" s="6"/>
      <c r="K53" s="6">
        <v>2473549</v>
      </c>
      <c r="L53" s="6"/>
      <c r="M53" s="6">
        <v>21514774605</v>
      </c>
      <c r="N53" s="6"/>
      <c r="O53" s="6">
        <v>26334084118</v>
      </c>
      <c r="P53" s="6"/>
      <c r="Q53" s="6">
        <f t="shared" si="1"/>
        <v>-4819309513</v>
      </c>
    </row>
    <row r="54" spans="1:17">
      <c r="A54" s="1" t="s">
        <v>72</v>
      </c>
      <c r="C54" s="6">
        <v>45861974</v>
      </c>
      <c r="D54" s="6"/>
      <c r="E54" s="6">
        <v>535215978290</v>
      </c>
      <c r="F54" s="6"/>
      <c r="G54" s="6">
        <v>529745286859</v>
      </c>
      <c r="H54" s="6"/>
      <c r="I54" s="6">
        <f t="shared" si="0"/>
        <v>5470691431</v>
      </c>
      <c r="J54" s="6"/>
      <c r="K54" s="6">
        <v>45861974</v>
      </c>
      <c r="L54" s="6"/>
      <c r="M54" s="6">
        <v>535215978290</v>
      </c>
      <c r="N54" s="6"/>
      <c r="O54" s="6">
        <v>719851814071</v>
      </c>
      <c r="P54" s="6"/>
      <c r="Q54" s="6">
        <f t="shared" si="1"/>
        <v>-184635835781</v>
      </c>
    </row>
    <row r="55" spans="1:17">
      <c r="A55" s="1" t="s">
        <v>57</v>
      </c>
      <c r="C55" s="6">
        <v>10944108</v>
      </c>
      <c r="D55" s="6"/>
      <c r="E55" s="6">
        <v>124673231787</v>
      </c>
      <c r="F55" s="6"/>
      <c r="G55" s="6">
        <v>139968821097</v>
      </c>
      <c r="H55" s="6"/>
      <c r="I55" s="6">
        <f t="shared" si="0"/>
        <v>-15295589310</v>
      </c>
      <c r="J55" s="6"/>
      <c r="K55" s="6">
        <v>10944108</v>
      </c>
      <c r="L55" s="6"/>
      <c r="M55" s="6">
        <v>124673231787</v>
      </c>
      <c r="N55" s="6"/>
      <c r="O55" s="6">
        <v>154111508822</v>
      </c>
      <c r="P55" s="6"/>
      <c r="Q55" s="6">
        <f t="shared" si="1"/>
        <v>-29438277035</v>
      </c>
    </row>
    <row r="56" spans="1:17">
      <c r="A56" s="1" t="s">
        <v>87</v>
      </c>
      <c r="C56" s="6">
        <v>6668778</v>
      </c>
      <c r="D56" s="6"/>
      <c r="E56" s="6">
        <v>94398366497</v>
      </c>
      <c r="F56" s="6"/>
      <c r="G56" s="6">
        <v>112852421031</v>
      </c>
      <c r="H56" s="6"/>
      <c r="I56" s="6">
        <f t="shared" si="0"/>
        <v>-18454054534</v>
      </c>
      <c r="J56" s="6"/>
      <c r="K56" s="6">
        <v>6668778</v>
      </c>
      <c r="L56" s="6"/>
      <c r="M56" s="6">
        <v>94398366497</v>
      </c>
      <c r="N56" s="6"/>
      <c r="O56" s="6">
        <v>119413969469</v>
      </c>
      <c r="P56" s="6"/>
      <c r="Q56" s="6">
        <f t="shared" si="1"/>
        <v>-25015602972</v>
      </c>
    </row>
    <row r="57" spans="1:17">
      <c r="A57" s="1" t="s">
        <v>83</v>
      </c>
      <c r="C57" s="6">
        <v>26133395</v>
      </c>
      <c r="D57" s="6"/>
      <c r="E57" s="6">
        <v>133526412680</v>
      </c>
      <c r="F57" s="6"/>
      <c r="G57" s="6">
        <v>136383981823</v>
      </c>
      <c r="H57" s="6"/>
      <c r="I57" s="6">
        <f t="shared" si="0"/>
        <v>-2857569143</v>
      </c>
      <c r="J57" s="6"/>
      <c r="K57" s="6">
        <v>26133395</v>
      </c>
      <c r="L57" s="6"/>
      <c r="M57" s="6">
        <v>133526412680</v>
      </c>
      <c r="N57" s="6"/>
      <c r="O57" s="6">
        <v>146512563251</v>
      </c>
      <c r="P57" s="6"/>
      <c r="Q57" s="6">
        <f t="shared" si="1"/>
        <v>-12986150571</v>
      </c>
    </row>
    <row r="58" spans="1:17">
      <c r="A58" s="1" t="s">
        <v>88</v>
      </c>
      <c r="C58" s="6">
        <v>51203715</v>
      </c>
      <c r="D58" s="6"/>
      <c r="E58" s="6">
        <v>1309632631007</v>
      </c>
      <c r="F58" s="6"/>
      <c r="G58" s="6">
        <v>1427209443196</v>
      </c>
      <c r="H58" s="6"/>
      <c r="I58" s="6">
        <f t="shared" si="0"/>
        <v>-117576812189</v>
      </c>
      <c r="J58" s="6"/>
      <c r="K58" s="6">
        <v>51203715</v>
      </c>
      <c r="L58" s="6"/>
      <c r="M58" s="6">
        <v>1309632631007</v>
      </c>
      <c r="N58" s="6"/>
      <c r="O58" s="6">
        <v>1268404398154</v>
      </c>
      <c r="P58" s="6"/>
      <c r="Q58" s="6">
        <f t="shared" si="1"/>
        <v>41228232853</v>
      </c>
    </row>
    <row r="59" spans="1:17">
      <c r="A59" s="1" t="s">
        <v>98</v>
      </c>
      <c r="C59" s="6">
        <v>19080224</v>
      </c>
      <c r="D59" s="6"/>
      <c r="E59" s="6">
        <v>75961620152</v>
      </c>
      <c r="F59" s="6"/>
      <c r="G59" s="6">
        <v>83055164705</v>
      </c>
      <c r="H59" s="6"/>
      <c r="I59" s="6">
        <f t="shared" si="0"/>
        <v>-7093544553</v>
      </c>
      <c r="J59" s="6"/>
      <c r="K59" s="6">
        <v>19080224</v>
      </c>
      <c r="L59" s="6"/>
      <c r="M59" s="6">
        <v>75961620152</v>
      </c>
      <c r="N59" s="6"/>
      <c r="O59" s="6">
        <v>97109487089</v>
      </c>
      <c r="P59" s="6"/>
      <c r="Q59" s="6">
        <f t="shared" si="1"/>
        <v>-21147866937</v>
      </c>
    </row>
    <row r="60" spans="1:17">
      <c r="A60" s="1" t="s">
        <v>49</v>
      </c>
      <c r="C60" s="6">
        <v>9300000</v>
      </c>
      <c r="D60" s="6"/>
      <c r="E60" s="6">
        <v>64527761700</v>
      </c>
      <c r="F60" s="6"/>
      <c r="G60" s="6">
        <v>76561751560</v>
      </c>
      <c r="H60" s="6"/>
      <c r="I60" s="6">
        <f t="shared" si="0"/>
        <v>-12033989860</v>
      </c>
      <c r="J60" s="6"/>
      <c r="K60" s="6">
        <v>9300000</v>
      </c>
      <c r="L60" s="6"/>
      <c r="M60" s="6">
        <v>64527761700</v>
      </c>
      <c r="N60" s="6"/>
      <c r="O60" s="6">
        <v>81174779616</v>
      </c>
      <c r="P60" s="6"/>
      <c r="Q60" s="6">
        <f t="shared" si="1"/>
        <v>-16647017916</v>
      </c>
    </row>
    <row r="61" spans="1:17">
      <c r="A61" s="1" t="s">
        <v>30</v>
      </c>
      <c r="C61" s="6">
        <v>243478</v>
      </c>
      <c r="D61" s="6"/>
      <c r="E61" s="6">
        <v>9533534359</v>
      </c>
      <c r="F61" s="6"/>
      <c r="G61" s="6">
        <v>10305607845</v>
      </c>
      <c r="H61" s="6"/>
      <c r="I61" s="6">
        <f t="shared" si="0"/>
        <v>-772073486</v>
      </c>
      <c r="J61" s="6"/>
      <c r="K61" s="6">
        <v>243478</v>
      </c>
      <c r="L61" s="6"/>
      <c r="M61" s="6">
        <v>9533534359</v>
      </c>
      <c r="N61" s="6"/>
      <c r="O61" s="6">
        <v>11840073644</v>
      </c>
      <c r="P61" s="6"/>
      <c r="Q61" s="6">
        <f t="shared" si="1"/>
        <v>-2306539285</v>
      </c>
    </row>
    <row r="62" spans="1:17">
      <c r="A62" s="1" t="s">
        <v>78</v>
      </c>
      <c r="C62" s="6">
        <v>22399700</v>
      </c>
      <c r="D62" s="6"/>
      <c r="E62" s="6">
        <v>375411871295</v>
      </c>
      <c r="F62" s="6"/>
      <c r="G62" s="6">
        <v>375411871295</v>
      </c>
      <c r="H62" s="6"/>
      <c r="I62" s="6">
        <f t="shared" si="0"/>
        <v>0</v>
      </c>
      <c r="J62" s="6"/>
      <c r="K62" s="6">
        <v>22399700</v>
      </c>
      <c r="L62" s="6"/>
      <c r="M62" s="6">
        <v>375411871295</v>
      </c>
      <c r="N62" s="6"/>
      <c r="O62" s="6">
        <v>275658301698</v>
      </c>
      <c r="P62" s="6"/>
      <c r="Q62" s="6">
        <f t="shared" si="1"/>
        <v>99753569597</v>
      </c>
    </row>
    <row r="63" spans="1:17">
      <c r="A63" s="1" t="s">
        <v>96</v>
      </c>
      <c r="C63" s="6">
        <v>663903</v>
      </c>
      <c r="D63" s="6"/>
      <c r="E63" s="6">
        <v>2388369100</v>
      </c>
      <c r="F63" s="6"/>
      <c r="G63" s="6">
        <v>2714385772</v>
      </c>
      <c r="H63" s="6"/>
      <c r="I63" s="6">
        <f t="shared" si="0"/>
        <v>-326016672</v>
      </c>
      <c r="J63" s="6"/>
      <c r="K63" s="6">
        <v>663903</v>
      </c>
      <c r="L63" s="6"/>
      <c r="M63" s="6">
        <v>2388369100</v>
      </c>
      <c r="N63" s="6"/>
      <c r="O63" s="6">
        <v>1857107114</v>
      </c>
      <c r="P63" s="6"/>
      <c r="Q63" s="6">
        <f t="shared" si="1"/>
        <v>531261986</v>
      </c>
    </row>
    <row r="64" spans="1:17">
      <c r="A64" s="1" t="s">
        <v>84</v>
      </c>
      <c r="C64" s="6">
        <v>91735821</v>
      </c>
      <c r="D64" s="6"/>
      <c r="E64" s="6">
        <v>207639613753</v>
      </c>
      <c r="F64" s="6"/>
      <c r="G64" s="6">
        <v>186301155423</v>
      </c>
      <c r="H64" s="6"/>
      <c r="I64" s="6">
        <f t="shared" si="0"/>
        <v>21338458330</v>
      </c>
      <c r="J64" s="6"/>
      <c r="K64" s="6">
        <v>91735821</v>
      </c>
      <c r="L64" s="6"/>
      <c r="M64" s="6">
        <v>207639613753</v>
      </c>
      <c r="N64" s="6"/>
      <c r="O64" s="6">
        <v>225604042348</v>
      </c>
      <c r="P64" s="6"/>
      <c r="Q64" s="6">
        <f t="shared" si="1"/>
        <v>-17964428595</v>
      </c>
    </row>
    <row r="65" spans="1:17">
      <c r="A65" s="1" t="s">
        <v>23</v>
      </c>
      <c r="C65" s="6">
        <v>19557736</v>
      </c>
      <c r="D65" s="6"/>
      <c r="E65" s="6">
        <v>94737783685</v>
      </c>
      <c r="F65" s="6"/>
      <c r="G65" s="6">
        <v>104400143318</v>
      </c>
      <c r="H65" s="6"/>
      <c r="I65" s="6">
        <f t="shared" si="0"/>
        <v>-9662359633</v>
      </c>
      <c r="J65" s="6"/>
      <c r="K65" s="6">
        <v>19557736</v>
      </c>
      <c r="L65" s="6"/>
      <c r="M65" s="6">
        <v>94737783685</v>
      </c>
      <c r="N65" s="6"/>
      <c r="O65" s="6">
        <v>114098893268</v>
      </c>
      <c r="P65" s="6"/>
      <c r="Q65" s="6">
        <f t="shared" si="1"/>
        <v>-19361109583</v>
      </c>
    </row>
    <row r="66" spans="1:17">
      <c r="A66" s="1" t="s">
        <v>90</v>
      </c>
      <c r="C66" s="6">
        <v>2139285</v>
      </c>
      <c r="D66" s="6"/>
      <c r="E66" s="6">
        <v>29070023995</v>
      </c>
      <c r="F66" s="6"/>
      <c r="G66" s="6">
        <v>21379432225</v>
      </c>
      <c r="H66" s="6"/>
      <c r="I66" s="6">
        <f t="shared" si="0"/>
        <v>7690591770</v>
      </c>
      <c r="J66" s="6"/>
      <c r="K66" s="6">
        <v>2139285</v>
      </c>
      <c r="L66" s="6"/>
      <c r="M66" s="6">
        <v>29070023995</v>
      </c>
      <c r="N66" s="6"/>
      <c r="O66" s="6">
        <v>36066394503</v>
      </c>
      <c r="P66" s="6"/>
      <c r="Q66" s="6">
        <f t="shared" si="1"/>
        <v>-6996370508</v>
      </c>
    </row>
    <row r="67" spans="1:17">
      <c r="A67" s="1" t="s">
        <v>27</v>
      </c>
      <c r="C67" s="6">
        <v>185897164</v>
      </c>
      <c r="D67" s="6"/>
      <c r="E67" s="6">
        <v>427052176345</v>
      </c>
      <c r="F67" s="6"/>
      <c r="G67" s="6">
        <v>448303150070</v>
      </c>
      <c r="H67" s="6"/>
      <c r="I67" s="6">
        <f t="shared" si="0"/>
        <v>-21250973725</v>
      </c>
      <c r="J67" s="6"/>
      <c r="K67" s="6">
        <v>185897164</v>
      </c>
      <c r="L67" s="6"/>
      <c r="M67" s="6">
        <v>427052176345</v>
      </c>
      <c r="N67" s="6"/>
      <c r="O67" s="6">
        <v>412453681352</v>
      </c>
      <c r="P67" s="6"/>
      <c r="Q67" s="6">
        <f t="shared" si="1"/>
        <v>14598494993</v>
      </c>
    </row>
    <row r="68" spans="1:17">
      <c r="A68" s="1" t="s">
        <v>39</v>
      </c>
      <c r="C68" s="6">
        <v>15103312</v>
      </c>
      <c r="D68" s="6"/>
      <c r="E68" s="6">
        <v>102842113961</v>
      </c>
      <c r="F68" s="6"/>
      <c r="G68" s="6">
        <v>92968195129</v>
      </c>
      <c r="H68" s="6"/>
      <c r="I68" s="6">
        <f t="shared" si="0"/>
        <v>9873918832</v>
      </c>
      <c r="J68" s="6"/>
      <c r="K68" s="6">
        <v>15103312</v>
      </c>
      <c r="L68" s="6"/>
      <c r="M68" s="6">
        <v>102842113961</v>
      </c>
      <c r="N68" s="6"/>
      <c r="O68" s="6">
        <v>104493593184</v>
      </c>
      <c r="P68" s="6"/>
      <c r="Q68" s="6">
        <f t="shared" si="1"/>
        <v>-1651479223</v>
      </c>
    </row>
    <row r="69" spans="1:17">
      <c r="A69" s="1" t="s">
        <v>40</v>
      </c>
      <c r="C69" s="6">
        <v>10600000</v>
      </c>
      <c r="D69" s="6"/>
      <c r="E69" s="6">
        <v>52031360340</v>
      </c>
      <c r="F69" s="6"/>
      <c r="G69" s="6">
        <v>50818420535</v>
      </c>
      <c r="H69" s="6"/>
      <c r="I69" s="6">
        <f t="shared" si="0"/>
        <v>1212939805</v>
      </c>
      <c r="J69" s="6"/>
      <c r="K69" s="6">
        <v>10600000</v>
      </c>
      <c r="L69" s="6"/>
      <c r="M69" s="6">
        <v>52031360340</v>
      </c>
      <c r="N69" s="6"/>
      <c r="O69" s="6">
        <v>53169348805</v>
      </c>
      <c r="P69" s="6"/>
      <c r="Q69" s="6">
        <f t="shared" si="1"/>
        <v>-1137988465</v>
      </c>
    </row>
    <row r="70" spans="1:17">
      <c r="A70" s="1" t="s">
        <v>33</v>
      </c>
      <c r="C70" s="6">
        <v>2784302</v>
      </c>
      <c r="D70" s="6"/>
      <c r="E70" s="6">
        <v>247546254453</v>
      </c>
      <c r="F70" s="6"/>
      <c r="G70" s="6">
        <v>273716928796</v>
      </c>
      <c r="H70" s="6"/>
      <c r="I70" s="6">
        <f t="shared" si="0"/>
        <v>-26170674343</v>
      </c>
      <c r="J70" s="6"/>
      <c r="K70" s="6">
        <v>2784302</v>
      </c>
      <c r="L70" s="6"/>
      <c r="M70" s="6">
        <v>247546254453</v>
      </c>
      <c r="N70" s="6"/>
      <c r="O70" s="6">
        <v>349952465997</v>
      </c>
      <c r="P70" s="6"/>
      <c r="Q70" s="6">
        <f t="shared" si="1"/>
        <v>-102406211544</v>
      </c>
    </row>
    <row r="71" spans="1:17">
      <c r="A71" s="1" t="s">
        <v>37</v>
      </c>
      <c r="C71" s="6">
        <v>3420000</v>
      </c>
      <c r="D71" s="6"/>
      <c r="E71" s="6">
        <v>394699481100</v>
      </c>
      <c r="F71" s="6"/>
      <c r="G71" s="6">
        <v>457298587086</v>
      </c>
      <c r="H71" s="6"/>
      <c r="I71" s="6">
        <f t="shared" si="0"/>
        <v>-62599105986</v>
      </c>
      <c r="J71" s="6"/>
      <c r="K71" s="6">
        <v>3420000</v>
      </c>
      <c r="L71" s="6"/>
      <c r="M71" s="6">
        <v>394699481100</v>
      </c>
      <c r="N71" s="6"/>
      <c r="O71" s="6">
        <v>555944928185</v>
      </c>
      <c r="P71" s="6"/>
      <c r="Q71" s="6">
        <f t="shared" si="1"/>
        <v>-161245447085</v>
      </c>
    </row>
    <row r="72" spans="1:17">
      <c r="A72" s="1" t="s">
        <v>59</v>
      </c>
      <c r="C72" s="6">
        <v>11359792</v>
      </c>
      <c r="D72" s="6"/>
      <c r="E72" s="6">
        <v>43576604575</v>
      </c>
      <c r="F72" s="6"/>
      <c r="G72" s="6">
        <v>41205242316</v>
      </c>
      <c r="H72" s="6"/>
      <c r="I72" s="6">
        <f t="shared" ref="I72:I113" si="2">E72-G72</f>
        <v>2371362259</v>
      </c>
      <c r="J72" s="6"/>
      <c r="K72" s="6">
        <v>11359792</v>
      </c>
      <c r="L72" s="6"/>
      <c r="M72" s="6">
        <v>43576604575</v>
      </c>
      <c r="N72" s="6"/>
      <c r="O72" s="6">
        <v>39850178167</v>
      </c>
      <c r="P72" s="6"/>
      <c r="Q72" s="6">
        <f t="shared" si="1"/>
        <v>3726426408</v>
      </c>
    </row>
    <row r="73" spans="1:17">
      <c r="A73" s="1" t="s">
        <v>36</v>
      </c>
      <c r="C73" s="6">
        <v>14769941</v>
      </c>
      <c r="D73" s="6"/>
      <c r="E73" s="6">
        <v>250622761657</v>
      </c>
      <c r="F73" s="6"/>
      <c r="G73" s="6">
        <v>230599099344</v>
      </c>
      <c r="H73" s="6"/>
      <c r="I73" s="6">
        <f t="shared" si="2"/>
        <v>20023662313</v>
      </c>
      <c r="J73" s="6"/>
      <c r="K73" s="6">
        <v>14769941</v>
      </c>
      <c r="L73" s="6"/>
      <c r="M73" s="6">
        <v>250622761657</v>
      </c>
      <c r="N73" s="6"/>
      <c r="O73" s="6">
        <v>308700489422</v>
      </c>
      <c r="P73" s="6"/>
      <c r="Q73" s="6">
        <f t="shared" ref="Q73:Q114" si="3">M73-O73</f>
        <v>-58077727765</v>
      </c>
    </row>
    <row r="74" spans="1:17">
      <c r="A74" s="1" t="s">
        <v>99</v>
      </c>
      <c r="C74" s="6">
        <v>10944108</v>
      </c>
      <c r="D74" s="6"/>
      <c r="E74" s="6">
        <v>113794241230</v>
      </c>
      <c r="F74" s="6"/>
      <c r="G74" s="6">
        <v>104264516916</v>
      </c>
      <c r="H74" s="6"/>
      <c r="I74" s="6">
        <f t="shared" si="2"/>
        <v>9529724314</v>
      </c>
      <c r="J74" s="6"/>
      <c r="K74" s="6">
        <v>10944108</v>
      </c>
      <c r="L74" s="6"/>
      <c r="M74" s="6">
        <v>113794241230</v>
      </c>
      <c r="N74" s="6"/>
      <c r="O74" s="6">
        <v>104264516916</v>
      </c>
      <c r="P74" s="6"/>
      <c r="Q74" s="6">
        <f t="shared" si="3"/>
        <v>9529724314</v>
      </c>
    </row>
    <row r="75" spans="1:17">
      <c r="A75" s="1" t="s">
        <v>77</v>
      </c>
      <c r="C75" s="6">
        <v>561012</v>
      </c>
      <c r="D75" s="6"/>
      <c r="E75" s="6">
        <v>18459008691</v>
      </c>
      <c r="F75" s="6"/>
      <c r="G75" s="6">
        <v>20466635014</v>
      </c>
      <c r="H75" s="6"/>
      <c r="I75" s="6">
        <f t="shared" si="2"/>
        <v>-2007626323</v>
      </c>
      <c r="J75" s="6"/>
      <c r="K75" s="6">
        <v>561012</v>
      </c>
      <c r="L75" s="6"/>
      <c r="M75" s="6">
        <v>18459008691</v>
      </c>
      <c r="N75" s="6"/>
      <c r="O75" s="6">
        <v>19936844734</v>
      </c>
      <c r="P75" s="6"/>
      <c r="Q75" s="6">
        <f t="shared" si="3"/>
        <v>-1477836043</v>
      </c>
    </row>
    <row r="76" spans="1:17">
      <c r="A76" s="1" t="s">
        <v>45</v>
      </c>
      <c r="C76" s="6">
        <v>25100</v>
      </c>
      <c r="D76" s="6"/>
      <c r="E76" s="6">
        <v>34187913922</v>
      </c>
      <c r="F76" s="6"/>
      <c r="G76" s="6">
        <v>37313495155</v>
      </c>
      <c r="H76" s="6"/>
      <c r="I76" s="6">
        <f t="shared" si="2"/>
        <v>-3125581233</v>
      </c>
      <c r="J76" s="6"/>
      <c r="K76" s="6">
        <v>25100</v>
      </c>
      <c r="L76" s="6"/>
      <c r="M76" s="6">
        <v>34187913922</v>
      </c>
      <c r="N76" s="6"/>
      <c r="O76" s="6">
        <v>33963206574</v>
      </c>
      <c r="P76" s="6"/>
      <c r="Q76" s="6">
        <f t="shared" si="3"/>
        <v>224707348</v>
      </c>
    </row>
    <row r="77" spans="1:17">
      <c r="A77" s="1" t="s">
        <v>67</v>
      </c>
      <c r="C77" s="6">
        <v>5409630</v>
      </c>
      <c r="D77" s="6"/>
      <c r="E77" s="6">
        <v>269409879345</v>
      </c>
      <c r="F77" s="6"/>
      <c r="G77" s="6">
        <v>273430170398</v>
      </c>
      <c r="H77" s="6"/>
      <c r="I77" s="6">
        <f t="shared" si="2"/>
        <v>-4020291053</v>
      </c>
      <c r="J77" s="6"/>
      <c r="K77" s="6">
        <v>5409630</v>
      </c>
      <c r="L77" s="6"/>
      <c r="M77" s="6">
        <v>269409879345</v>
      </c>
      <c r="N77" s="6"/>
      <c r="O77" s="6">
        <v>290859318101</v>
      </c>
      <c r="P77" s="6"/>
      <c r="Q77" s="6">
        <f t="shared" si="3"/>
        <v>-21449438756</v>
      </c>
    </row>
    <row r="78" spans="1:17">
      <c r="A78" s="1" t="s">
        <v>29</v>
      </c>
      <c r="C78" s="6">
        <v>23004504</v>
      </c>
      <c r="D78" s="6"/>
      <c r="E78" s="6">
        <v>218614516043</v>
      </c>
      <c r="F78" s="6"/>
      <c r="G78" s="6">
        <v>217699810955</v>
      </c>
      <c r="H78" s="6"/>
      <c r="I78" s="6">
        <f t="shared" si="2"/>
        <v>914705088</v>
      </c>
      <c r="J78" s="6"/>
      <c r="K78" s="6">
        <v>23004504</v>
      </c>
      <c r="L78" s="6"/>
      <c r="M78" s="6">
        <v>218614516043</v>
      </c>
      <c r="N78" s="6"/>
      <c r="O78" s="6">
        <v>297507829905</v>
      </c>
      <c r="P78" s="6"/>
      <c r="Q78" s="6">
        <f t="shared" si="3"/>
        <v>-78893313862</v>
      </c>
    </row>
    <row r="79" spans="1:17">
      <c r="A79" s="1" t="s">
        <v>38</v>
      </c>
      <c r="C79" s="6">
        <v>2500000</v>
      </c>
      <c r="D79" s="6"/>
      <c r="E79" s="6">
        <v>169858293750</v>
      </c>
      <c r="F79" s="6"/>
      <c r="G79" s="6">
        <v>137300672918</v>
      </c>
      <c r="H79" s="6"/>
      <c r="I79" s="6">
        <f t="shared" si="2"/>
        <v>32557620832</v>
      </c>
      <c r="J79" s="6"/>
      <c r="K79" s="6">
        <v>2500000</v>
      </c>
      <c r="L79" s="6"/>
      <c r="M79" s="6">
        <v>169858293750</v>
      </c>
      <c r="N79" s="6"/>
      <c r="O79" s="6">
        <v>223164226793</v>
      </c>
      <c r="P79" s="6"/>
      <c r="Q79" s="6">
        <f t="shared" si="3"/>
        <v>-53305933043</v>
      </c>
    </row>
    <row r="80" spans="1:17">
      <c r="A80" s="1" t="s">
        <v>61</v>
      </c>
      <c r="C80" s="6">
        <v>119166666</v>
      </c>
      <c r="D80" s="6"/>
      <c r="E80" s="6">
        <v>568833512067</v>
      </c>
      <c r="F80" s="6"/>
      <c r="G80" s="6">
        <v>536731495872</v>
      </c>
      <c r="H80" s="6"/>
      <c r="I80" s="6">
        <f t="shared" si="2"/>
        <v>32102016195</v>
      </c>
      <c r="J80" s="6"/>
      <c r="K80" s="6">
        <v>119166666</v>
      </c>
      <c r="L80" s="6"/>
      <c r="M80" s="6">
        <v>568833512067</v>
      </c>
      <c r="N80" s="6"/>
      <c r="O80" s="6">
        <v>487320834141</v>
      </c>
      <c r="P80" s="6"/>
      <c r="Q80" s="6">
        <f t="shared" si="3"/>
        <v>81512677926</v>
      </c>
    </row>
    <row r="81" spans="1:17">
      <c r="A81" s="1" t="s">
        <v>60</v>
      </c>
      <c r="C81" s="6">
        <v>366757035</v>
      </c>
      <c r="D81" s="6"/>
      <c r="E81" s="6">
        <v>348898112924</v>
      </c>
      <c r="F81" s="6"/>
      <c r="G81" s="6">
        <v>337674092561</v>
      </c>
      <c r="H81" s="6"/>
      <c r="I81" s="6">
        <f t="shared" si="2"/>
        <v>11224020363</v>
      </c>
      <c r="J81" s="6"/>
      <c r="K81" s="6">
        <v>366757035</v>
      </c>
      <c r="L81" s="6"/>
      <c r="M81" s="6">
        <v>348898112924</v>
      </c>
      <c r="N81" s="6"/>
      <c r="O81" s="6">
        <v>372887135675</v>
      </c>
      <c r="P81" s="6"/>
      <c r="Q81" s="6">
        <f t="shared" si="3"/>
        <v>-23989022751</v>
      </c>
    </row>
    <row r="82" spans="1:17">
      <c r="A82" s="1" t="s">
        <v>44</v>
      </c>
      <c r="C82" s="6">
        <v>4300</v>
      </c>
      <c r="D82" s="6"/>
      <c r="E82" s="6">
        <v>5859968571</v>
      </c>
      <c r="F82" s="6"/>
      <c r="G82" s="6">
        <v>6389994010</v>
      </c>
      <c r="H82" s="6"/>
      <c r="I82" s="6">
        <f t="shared" si="2"/>
        <v>-530025439</v>
      </c>
      <c r="J82" s="6"/>
      <c r="K82" s="6">
        <v>4300</v>
      </c>
      <c r="L82" s="6"/>
      <c r="M82" s="6">
        <v>5859968571</v>
      </c>
      <c r="N82" s="6"/>
      <c r="O82" s="6">
        <v>6660414889</v>
      </c>
      <c r="P82" s="6"/>
      <c r="Q82" s="6">
        <f t="shared" si="3"/>
        <v>-800446318</v>
      </c>
    </row>
    <row r="83" spans="1:17">
      <c r="A83" s="1" t="s">
        <v>26</v>
      </c>
      <c r="C83" s="6">
        <v>2527944</v>
      </c>
      <c r="D83" s="6"/>
      <c r="E83" s="6">
        <v>240861726977</v>
      </c>
      <c r="F83" s="6"/>
      <c r="G83" s="6">
        <v>248784724281</v>
      </c>
      <c r="H83" s="6"/>
      <c r="I83" s="6">
        <f t="shared" si="2"/>
        <v>-7922997304</v>
      </c>
      <c r="J83" s="6"/>
      <c r="K83" s="6">
        <v>2527944</v>
      </c>
      <c r="L83" s="6"/>
      <c r="M83" s="6">
        <v>240861726977</v>
      </c>
      <c r="N83" s="6"/>
      <c r="O83" s="6">
        <v>232897407200</v>
      </c>
      <c r="P83" s="6"/>
      <c r="Q83" s="6">
        <f t="shared" si="3"/>
        <v>7964319777</v>
      </c>
    </row>
    <row r="84" spans="1:17">
      <c r="A84" s="1" t="s">
        <v>32</v>
      </c>
      <c r="C84" s="6">
        <v>4900000</v>
      </c>
      <c r="D84" s="6"/>
      <c r="E84" s="6">
        <v>336380555700</v>
      </c>
      <c r="F84" s="6"/>
      <c r="G84" s="6">
        <v>385137714150</v>
      </c>
      <c r="H84" s="6"/>
      <c r="I84" s="6">
        <f t="shared" si="2"/>
        <v>-48757158450</v>
      </c>
      <c r="J84" s="6"/>
      <c r="K84" s="6">
        <v>4900000</v>
      </c>
      <c r="L84" s="6"/>
      <c r="M84" s="6">
        <v>336380555700</v>
      </c>
      <c r="N84" s="6"/>
      <c r="O84" s="6">
        <v>479973066300</v>
      </c>
      <c r="P84" s="6"/>
      <c r="Q84" s="6">
        <f t="shared" si="3"/>
        <v>-143592510600</v>
      </c>
    </row>
    <row r="85" spans="1:17">
      <c r="A85" s="1" t="s">
        <v>56</v>
      </c>
      <c r="C85" s="6">
        <v>22520062</v>
      </c>
      <c r="D85" s="6"/>
      <c r="E85" s="6">
        <v>163866015059</v>
      </c>
      <c r="F85" s="6"/>
      <c r="G85" s="6">
        <v>147524185688</v>
      </c>
      <c r="H85" s="6"/>
      <c r="I85" s="6">
        <f t="shared" si="2"/>
        <v>16341829371</v>
      </c>
      <c r="J85" s="6"/>
      <c r="K85" s="6">
        <v>22520062</v>
      </c>
      <c r="L85" s="6"/>
      <c r="M85" s="6">
        <v>163866015059</v>
      </c>
      <c r="N85" s="6"/>
      <c r="O85" s="6">
        <v>130700652544</v>
      </c>
      <c r="P85" s="6"/>
      <c r="Q85" s="6">
        <f t="shared" si="3"/>
        <v>33165362515</v>
      </c>
    </row>
    <row r="86" spans="1:17">
      <c r="A86" s="1" t="s">
        <v>19</v>
      </c>
      <c r="C86" s="6">
        <v>39823141</v>
      </c>
      <c r="D86" s="6"/>
      <c r="E86" s="6">
        <v>120817061985</v>
      </c>
      <c r="F86" s="6"/>
      <c r="G86" s="6">
        <v>116754821335</v>
      </c>
      <c r="H86" s="6"/>
      <c r="I86" s="6">
        <f t="shared" si="2"/>
        <v>4062240650</v>
      </c>
      <c r="J86" s="6"/>
      <c r="K86" s="6">
        <v>39823141</v>
      </c>
      <c r="L86" s="6"/>
      <c r="M86" s="6">
        <v>120817061985</v>
      </c>
      <c r="N86" s="6"/>
      <c r="O86" s="6">
        <v>112048770373</v>
      </c>
      <c r="P86" s="6"/>
      <c r="Q86" s="6">
        <f t="shared" si="3"/>
        <v>8768291612</v>
      </c>
    </row>
    <row r="87" spans="1:17">
      <c r="A87" s="1" t="s">
        <v>100</v>
      </c>
      <c r="C87" s="6">
        <v>15873559</v>
      </c>
      <c r="D87" s="6"/>
      <c r="E87" s="6">
        <v>32378736473</v>
      </c>
      <c r="F87" s="6"/>
      <c r="G87" s="6">
        <v>29651808212</v>
      </c>
      <c r="H87" s="6"/>
      <c r="I87" s="6">
        <f t="shared" si="2"/>
        <v>2726928261</v>
      </c>
      <c r="J87" s="6"/>
      <c r="K87" s="6">
        <v>15873559</v>
      </c>
      <c r="L87" s="6"/>
      <c r="M87" s="6">
        <v>32378736473</v>
      </c>
      <c r="N87" s="6"/>
      <c r="O87" s="6">
        <v>29651808212</v>
      </c>
      <c r="P87" s="6"/>
      <c r="Q87" s="6">
        <f t="shared" si="3"/>
        <v>2726928261</v>
      </c>
    </row>
    <row r="88" spans="1:17">
      <c r="A88" s="1" t="s">
        <v>53</v>
      </c>
      <c r="C88" s="6">
        <v>2435209</v>
      </c>
      <c r="D88" s="6"/>
      <c r="E88" s="6">
        <v>6339864387</v>
      </c>
      <c r="F88" s="6"/>
      <c r="G88" s="6">
        <v>7535699823</v>
      </c>
      <c r="H88" s="6"/>
      <c r="I88" s="6">
        <f t="shared" si="2"/>
        <v>-1195835436</v>
      </c>
      <c r="J88" s="6"/>
      <c r="K88" s="6">
        <v>2435209</v>
      </c>
      <c r="L88" s="6"/>
      <c r="M88" s="6">
        <v>6339864387</v>
      </c>
      <c r="N88" s="6"/>
      <c r="O88" s="6">
        <v>4391185184</v>
      </c>
      <c r="P88" s="6"/>
      <c r="Q88" s="6">
        <f t="shared" si="3"/>
        <v>1948679203</v>
      </c>
    </row>
    <row r="89" spans="1:17">
      <c r="A89" s="1" t="s">
        <v>46</v>
      </c>
      <c r="C89" s="6">
        <v>4500</v>
      </c>
      <c r="D89" s="6"/>
      <c r="E89" s="6">
        <v>6118767967</v>
      </c>
      <c r="F89" s="6"/>
      <c r="G89" s="6">
        <v>6706996261</v>
      </c>
      <c r="H89" s="6"/>
      <c r="I89" s="6">
        <f t="shared" si="2"/>
        <v>-588228294</v>
      </c>
      <c r="J89" s="6"/>
      <c r="K89" s="6">
        <v>4500</v>
      </c>
      <c r="L89" s="6"/>
      <c r="M89" s="6">
        <v>6118767967</v>
      </c>
      <c r="N89" s="6"/>
      <c r="O89" s="6">
        <v>6967684403</v>
      </c>
      <c r="P89" s="6"/>
      <c r="Q89" s="6">
        <f t="shared" si="3"/>
        <v>-848916436</v>
      </c>
    </row>
    <row r="90" spans="1:17">
      <c r="A90" s="1" t="s">
        <v>47</v>
      </c>
      <c r="C90" s="6">
        <v>361300</v>
      </c>
      <c r="D90" s="6"/>
      <c r="E90" s="6">
        <v>490161276968</v>
      </c>
      <c r="F90" s="6"/>
      <c r="G90" s="6">
        <v>538102870374</v>
      </c>
      <c r="H90" s="6"/>
      <c r="I90" s="6">
        <f t="shared" si="2"/>
        <v>-47941593406</v>
      </c>
      <c r="J90" s="6"/>
      <c r="K90" s="6">
        <v>361300</v>
      </c>
      <c r="L90" s="6"/>
      <c r="M90" s="6">
        <v>490161276968</v>
      </c>
      <c r="N90" s="6"/>
      <c r="O90" s="6">
        <v>493374466531</v>
      </c>
      <c r="P90" s="6"/>
      <c r="Q90" s="6">
        <f t="shared" si="3"/>
        <v>-3213189563</v>
      </c>
    </row>
    <row r="91" spans="1:17">
      <c r="A91" s="1" t="s">
        <v>43</v>
      </c>
      <c r="C91" s="6">
        <v>375100</v>
      </c>
      <c r="D91" s="6"/>
      <c r="E91" s="6">
        <v>510447645270</v>
      </c>
      <c r="F91" s="6"/>
      <c r="G91" s="6">
        <v>556580471265</v>
      </c>
      <c r="H91" s="6"/>
      <c r="I91" s="6">
        <f t="shared" si="2"/>
        <v>-46132825995</v>
      </c>
      <c r="J91" s="6"/>
      <c r="K91" s="6">
        <v>375100</v>
      </c>
      <c r="L91" s="6"/>
      <c r="M91" s="6">
        <v>510447645270</v>
      </c>
      <c r="N91" s="6"/>
      <c r="O91" s="6">
        <v>501315531882</v>
      </c>
      <c r="P91" s="6"/>
      <c r="Q91" s="6">
        <f t="shared" si="3"/>
        <v>9132113388</v>
      </c>
    </row>
    <row r="92" spans="1:17">
      <c r="A92" s="1" t="s">
        <v>171</v>
      </c>
      <c r="C92" s="6">
        <v>100000</v>
      </c>
      <c r="D92" s="6"/>
      <c r="E92" s="6">
        <v>99496962906</v>
      </c>
      <c r="F92" s="6"/>
      <c r="G92" s="6">
        <v>99652613655</v>
      </c>
      <c r="H92" s="6"/>
      <c r="I92" s="6">
        <f t="shared" si="2"/>
        <v>-155650749</v>
      </c>
      <c r="J92" s="6"/>
      <c r="K92" s="6">
        <v>100000</v>
      </c>
      <c r="L92" s="6"/>
      <c r="M92" s="6">
        <v>99496962906</v>
      </c>
      <c r="N92" s="6"/>
      <c r="O92" s="6">
        <v>99652613655</v>
      </c>
      <c r="P92" s="6"/>
      <c r="Q92" s="6">
        <f t="shared" si="3"/>
        <v>-155650749</v>
      </c>
    </row>
    <row r="93" spans="1:17">
      <c r="A93" s="1" t="s">
        <v>167</v>
      </c>
      <c r="C93" s="6">
        <v>50000</v>
      </c>
      <c r="D93" s="6"/>
      <c r="E93" s="6">
        <v>49990887509</v>
      </c>
      <c r="F93" s="6"/>
      <c r="G93" s="6">
        <v>49990887509</v>
      </c>
      <c r="H93" s="6"/>
      <c r="I93" s="6">
        <f t="shared" si="2"/>
        <v>0</v>
      </c>
      <c r="J93" s="6"/>
      <c r="K93" s="6">
        <v>50000</v>
      </c>
      <c r="L93" s="6"/>
      <c r="M93" s="6">
        <v>49990887509</v>
      </c>
      <c r="N93" s="6"/>
      <c r="O93" s="6">
        <v>49990887509</v>
      </c>
      <c r="P93" s="6"/>
      <c r="Q93" s="6">
        <f t="shared" si="3"/>
        <v>0</v>
      </c>
    </row>
    <row r="94" spans="1:17">
      <c r="A94" s="1" t="s">
        <v>170</v>
      </c>
      <c r="C94" s="6">
        <v>25000</v>
      </c>
      <c r="D94" s="6"/>
      <c r="E94" s="6">
        <v>24995468750</v>
      </c>
      <c r="F94" s="6"/>
      <c r="G94" s="6">
        <v>24995468750</v>
      </c>
      <c r="H94" s="6"/>
      <c r="I94" s="6">
        <f t="shared" si="2"/>
        <v>0</v>
      </c>
      <c r="J94" s="6"/>
      <c r="K94" s="6">
        <v>25000</v>
      </c>
      <c r="L94" s="6"/>
      <c r="M94" s="6">
        <v>24995468750</v>
      </c>
      <c r="N94" s="6"/>
      <c r="O94" s="6">
        <v>24995218795</v>
      </c>
      <c r="P94" s="6"/>
      <c r="Q94" s="6">
        <f t="shared" si="3"/>
        <v>249955</v>
      </c>
    </row>
    <row r="95" spans="1:17">
      <c r="A95" s="1" t="s">
        <v>174</v>
      </c>
      <c r="C95" s="6">
        <v>200000</v>
      </c>
      <c r="D95" s="6"/>
      <c r="E95" s="6">
        <v>191965200000</v>
      </c>
      <c r="F95" s="6"/>
      <c r="G95" s="6">
        <v>187778367500</v>
      </c>
      <c r="H95" s="6"/>
      <c r="I95" s="6">
        <f t="shared" si="2"/>
        <v>4186832500</v>
      </c>
      <c r="J95" s="6"/>
      <c r="K95" s="6">
        <v>200000</v>
      </c>
      <c r="L95" s="6"/>
      <c r="M95" s="6">
        <v>191965200000</v>
      </c>
      <c r="N95" s="6"/>
      <c r="O95" s="6">
        <v>187778367500</v>
      </c>
      <c r="P95" s="6"/>
      <c r="Q95" s="6">
        <f t="shared" si="3"/>
        <v>4186832500</v>
      </c>
    </row>
    <row r="96" spans="1:17">
      <c r="A96" s="1" t="s">
        <v>155</v>
      </c>
      <c r="C96" s="6">
        <v>135000</v>
      </c>
      <c r="D96" s="6"/>
      <c r="E96" s="6">
        <v>134975531250</v>
      </c>
      <c r="F96" s="6"/>
      <c r="G96" s="6">
        <v>134085373793</v>
      </c>
      <c r="H96" s="6"/>
      <c r="I96" s="6">
        <f t="shared" si="2"/>
        <v>890157457</v>
      </c>
      <c r="J96" s="6"/>
      <c r="K96" s="6">
        <v>135000</v>
      </c>
      <c r="L96" s="6"/>
      <c r="M96" s="6">
        <v>134975531250</v>
      </c>
      <c r="N96" s="6"/>
      <c r="O96" s="6">
        <v>133802924996</v>
      </c>
      <c r="P96" s="6"/>
      <c r="Q96" s="6">
        <f t="shared" si="3"/>
        <v>1172606254</v>
      </c>
    </row>
    <row r="97" spans="1:17">
      <c r="A97" s="1" t="s">
        <v>131</v>
      </c>
      <c r="C97" s="6">
        <v>23124</v>
      </c>
      <c r="D97" s="6"/>
      <c r="E97" s="6">
        <v>21416572462</v>
      </c>
      <c r="F97" s="6"/>
      <c r="G97" s="6">
        <v>21044343541</v>
      </c>
      <c r="H97" s="6"/>
      <c r="I97" s="6">
        <f t="shared" si="2"/>
        <v>372228921</v>
      </c>
      <c r="J97" s="6"/>
      <c r="K97" s="6">
        <v>23124</v>
      </c>
      <c r="L97" s="6"/>
      <c r="M97" s="6">
        <v>21416572462</v>
      </c>
      <c r="N97" s="6"/>
      <c r="O97" s="6">
        <v>20011812881</v>
      </c>
      <c r="P97" s="6"/>
      <c r="Q97" s="6">
        <f t="shared" si="3"/>
        <v>1404759581</v>
      </c>
    </row>
    <row r="98" spans="1:17">
      <c r="A98" s="1" t="s">
        <v>136</v>
      </c>
      <c r="C98" s="6">
        <v>55670</v>
      </c>
      <c r="D98" s="6"/>
      <c r="E98" s="6">
        <v>51093014212</v>
      </c>
      <c r="F98" s="6"/>
      <c r="G98" s="6">
        <v>50086126443</v>
      </c>
      <c r="H98" s="6"/>
      <c r="I98" s="6">
        <f t="shared" si="2"/>
        <v>1006887769</v>
      </c>
      <c r="J98" s="6"/>
      <c r="K98" s="6">
        <v>55670</v>
      </c>
      <c r="L98" s="6"/>
      <c r="M98" s="6">
        <v>51093014212</v>
      </c>
      <c r="N98" s="6"/>
      <c r="O98" s="6">
        <v>47633194218</v>
      </c>
      <c r="P98" s="6"/>
      <c r="Q98" s="6">
        <f t="shared" si="3"/>
        <v>3459819994</v>
      </c>
    </row>
    <row r="99" spans="1:17">
      <c r="A99" s="1" t="s">
        <v>126</v>
      </c>
      <c r="C99" s="6">
        <v>12320</v>
      </c>
      <c r="D99" s="6"/>
      <c r="E99" s="6">
        <v>12177098100</v>
      </c>
      <c r="F99" s="6"/>
      <c r="G99" s="6">
        <v>11949219411</v>
      </c>
      <c r="H99" s="6"/>
      <c r="I99" s="6">
        <f t="shared" si="2"/>
        <v>227878689</v>
      </c>
      <c r="J99" s="6"/>
      <c r="K99" s="6">
        <v>12320</v>
      </c>
      <c r="L99" s="6"/>
      <c r="M99" s="6">
        <v>12177098100</v>
      </c>
      <c r="N99" s="6"/>
      <c r="O99" s="6">
        <v>11342692564</v>
      </c>
      <c r="P99" s="6"/>
      <c r="Q99" s="6">
        <f t="shared" si="3"/>
        <v>834405536</v>
      </c>
    </row>
    <row r="100" spans="1:17">
      <c r="A100" s="1" t="s">
        <v>117</v>
      </c>
      <c r="C100" s="6">
        <v>61893</v>
      </c>
      <c r="D100" s="6"/>
      <c r="E100" s="6">
        <v>49061733138</v>
      </c>
      <c r="F100" s="6"/>
      <c r="G100" s="6">
        <v>48067292903</v>
      </c>
      <c r="H100" s="6"/>
      <c r="I100" s="6">
        <f t="shared" si="2"/>
        <v>994440235</v>
      </c>
      <c r="J100" s="6"/>
      <c r="K100" s="6">
        <v>61893</v>
      </c>
      <c r="L100" s="6"/>
      <c r="M100" s="6">
        <v>49061733138</v>
      </c>
      <c r="N100" s="6"/>
      <c r="O100" s="6">
        <v>45671849127</v>
      </c>
      <c r="P100" s="6"/>
      <c r="Q100" s="6">
        <f t="shared" si="3"/>
        <v>3389884011</v>
      </c>
    </row>
    <row r="101" spans="1:17">
      <c r="A101" s="1" t="s">
        <v>164</v>
      </c>
      <c r="C101" s="6">
        <v>100000</v>
      </c>
      <c r="D101" s="6"/>
      <c r="E101" s="6">
        <v>97982237500</v>
      </c>
      <c r="F101" s="6"/>
      <c r="G101" s="6">
        <v>97432337187</v>
      </c>
      <c r="H101" s="6"/>
      <c r="I101" s="6">
        <f t="shared" si="2"/>
        <v>549900313</v>
      </c>
      <c r="J101" s="6"/>
      <c r="K101" s="6">
        <v>100000</v>
      </c>
      <c r="L101" s="6"/>
      <c r="M101" s="6">
        <v>97982237500</v>
      </c>
      <c r="N101" s="6"/>
      <c r="O101" s="6">
        <v>94482871875</v>
      </c>
      <c r="P101" s="6"/>
      <c r="Q101" s="6">
        <f t="shared" si="3"/>
        <v>3499365625</v>
      </c>
    </row>
    <row r="102" spans="1:17">
      <c r="A102" s="1" t="s">
        <v>158</v>
      </c>
      <c r="C102" s="6">
        <v>100000</v>
      </c>
      <c r="D102" s="6"/>
      <c r="E102" s="6">
        <v>97787272843</v>
      </c>
      <c r="F102" s="6"/>
      <c r="G102" s="6">
        <v>97787272843</v>
      </c>
      <c r="H102" s="6"/>
      <c r="I102" s="6">
        <f t="shared" si="2"/>
        <v>0</v>
      </c>
      <c r="J102" s="6"/>
      <c r="K102" s="6">
        <v>100000</v>
      </c>
      <c r="L102" s="6"/>
      <c r="M102" s="6">
        <v>97787272843</v>
      </c>
      <c r="N102" s="6"/>
      <c r="O102" s="6">
        <v>94357894531</v>
      </c>
      <c r="P102" s="6"/>
      <c r="Q102" s="6">
        <f t="shared" si="3"/>
        <v>3429378312</v>
      </c>
    </row>
    <row r="103" spans="1:17">
      <c r="A103" s="1" t="s">
        <v>161</v>
      </c>
      <c r="C103" s="6">
        <v>300500</v>
      </c>
      <c r="D103" s="6"/>
      <c r="E103" s="6">
        <v>294433619232</v>
      </c>
      <c r="F103" s="6"/>
      <c r="G103" s="6">
        <v>294130169242</v>
      </c>
      <c r="H103" s="6"/>
      <c r="I103" s="6">
        <f t="shared" si="2"/>
        <v>303449990</v>
      </c>
      <c r="J103" s="6"/>
      <c r="K103" s="6">
        <v>300500</v>
      </c>
      <c r="L103" s="6"/>
      <c r="M103" s="6">
        <v>294433619232</v>
      </c>
      <c r="N103" s="6"/>
      <c r="O103" s="6">
        <v>284224479974</v>
      </c>
      <c r="P103" s="6"/>
      <c r="Q103" s="6">
        <f t="shared" si="3"/>
        <v>10209139258</v>
      </c>
    </row>
    <row r="104" spans="1:17">
      <c r="A104" s="1" t="s">
        <v>139</v>
      </c>
      <c r="C104" s="6">
        <v>37648</v>
      </c>
      <c r="D104" s="6"/>
      <c r="E104" s="6">
        <v>25063000827</v>
      </c>
      <c r="F104" s="6"/>
      <c r="G104" s="6">
        <v>24445309124</v>
      </c>
      <c r="H104" s="6"/>
      <c r="I104" s="6">
        <f t="shared" si="2"/>
        <v>617691703</v>
      </c>
      <c r="J104" s="6"/>
      <c r="K104" s="6">
        <v>37648</v>
      </c>
      <c r="L104" s="6"/>
      <c r="M104" s="6">
        <v>25063000827</v>
      </c>
      <c r="N104" s="6"/>
      <c r="O104" s="6">
        <v>24433999239</v>
      </c>
      <c r="P104" s="6"/>
      <c r="Q104" s="6">
        <f t="shared" si="3"/>
        <v>629001588</v>
      </c>
    </row>
    <row r="105" spans="1:17">
      <c r="A105" s="1" t="s">
        <v>123</v>
      </c>
      <c r="C105" s="6">
        <v>85000</v>
      </c>
      <c r="D105" s="6"/>
      <c r="E105" s="6">
        <v>53764653390</v>
      </c>
      <c r="F105" s="6"/>
      <c r="G105" s="6">
        <v>52367506668</v>
      </c>
      <c r="H105" s="6"/>
      <c r="I105" s="6">
        <f t="shared" si="2"/>
        <v>1397146722</v>
      </c>
      <c r="J105" s="6"/>
      <c r="K105" s="6">
        <v>85000</v>
      </c>
      <c r="L105" s="6"/>
      <c r="M105" s="6">
        <v>53764653390</v>
      </c>
      <c r="N105" s="6"/>
      <c r="O105" s="6">
        <v>52387928558</v>
      </c>
      <c r="P105" s="6"/>
      <c r="Q105" s="6">
        <f t="shared" si="3"/>
        <v>1376724832</v>
      </c>
    </row>
    <row r="106" spans="1:17">
      <c r="A106" s="1" t="s">
        <v>142</v>
      </c>
      <c r="C106" s="6">
        <v>53900</v>
      </c>
      <c r="D106" s="6"/>
      <c r="E106" s="6">
        <v>35197326328</v>
      </c>
      <c r="F106" s="6"/>
      <c r="G106" s="6">
        <v>34302209597</v>
      </c>
      <c r="H106" s="6"/>
      <c r="I106" s="6">
        <f t="shared" si="2"/>
        <v>895116731</v>
      </c>
      <c r="J106" s="6"/>
      <c r="K106" s="6">
        <v>53900</v>
      </c>
      <c r="L106" s="6"/>
      <c r="M106" s="6">
        <v>35197326328</v>
      </c>
      <c r="N106" s="6"/>
      <c r="O106" s="6">
        <v>34285186023</v>
      </c>
      <c r="P106" s="6"/>
      <c r="Q106" s="6">
        <f t="shared" si="3"/>
        <v>912140305</v>
      </c>
    </row>
    <row r="107" spans="1:17">
      <c r="A107" s="1" t="s">
        <v>134</v>
      </c>
      <c r="C107" s="6">
        <v>900</v>
      </c>
      <c r="D107" s="6"/>
      <c r="E107" s="6">
        <v>611511143</v>
      </c>
      <c r="F107" s="6"/>
      <c r="G107" s="6">
        <v>596915789</v>
      </c>
      <c r="H107" s="6"/>
      <c r="I107" s="6">
        <f t="shared" si="2"/>
        <v>14595354</v>
      </c>
      <c r="J107" s="6"/>
      <c r="K107" s="6">
        <v>900</v>
      </c>
      <c r="L107" s="6"/>
      <c r="M107" s="6">
        <v>611511143</v>
      </c>
      <c r="N107" s="6"/>
      <c r="O107" s="6">
        <v>595491909</v>
      </c>
      <c r="P107" s="6"/>
      <c r="Q107" s="6">
        <f t="shared" si="3"/>
        <v>16019234</v>
      </c>
    </row>
    <row r="108" spans="1:17">
      <c r="A108" s="1" t="s">
        <v>129</v>
      </c>
      <c r="C108" s="6">
        <v>56600</v>
      </c>
      <c r="D108" s="6"/>
      <c r="E108" s="6">
        <v>34552564212</v>
      </c>
      <c r="F108" s="6"/>
      <c r="G108" s="6">
        <v>33654485018</v>
      </c>
      <c r="H108" s="6"/>
      <c r="I108" s="6">
        <f t="shared" si="2"/>
        <v>898079194</v>
      </c>
      <c r="J108" s="6"/>
      <c r="K108" s="6">
        <v>56600</v>
      </c>
      <c r="L108" s="6"/>
      <c r="M108" s="6">
        <v>34552564212</v>
      </c>
      <c r="N108" s="6"/>
      <c r="O108" s="6">
        <v>33672872053</v>
      </c>
      <c r="P108" s="6"/>
      <c r="Q108" s="6">
        <f t="shared" si="3"/>
        <v>879692159</v>
      </c>
    </row>
    <row r="109" spans="1:17">
      <c r="A109" s="1" t="s">
        <v>143</v>
      </c>
      <c r="C109" s="6">
        <v>51600</v>
      </c>
      <c r="D109" s="6"/>
      <c r="E109" s="6">
        <v>32231257033</v>
      </c>
      <c r="F109" s="6"/>
      <c r="G109" s="6">
        <v>31439340586</v>
      </c>
      <c r="H109" s="6"/>
      <c r="I109" s="6">
        <f t="shared" si="2"/>
        <v>791916447</v>
      </c>
      <c r="J109" s="6"/>
      <c r="K109" s="6">
        <v>51600</v>
      </c>
      <c r="L109" s="6"/>
      <c r="M109" s="6">
        <v>32231257033</v>
      </c>
      <c r="N109" s="6"/>
      <c r="O109" s="6">
        <v>31437863057</v>
      </c>
      <c r="P109" s="6"/>
      <c r="Q109" s="6">
        <f t="shared" si="3"/>
        <v>793393976</v>
      </c>
    </row>
    <row r="110" spans="1:17">
      <c r="A110" s="1" t="s">
        <v>146</v>
      </c>
      <c r="C110" s="6">
        <v>800</v>
      </c>
      <c r="D110" s="6"/>
      <c r="E110" s="6">
        <v>498709592</v>
      </c>
      <c r="F110" s="6"/>
      <c r="G110" s="6">
        <v>486207858</v>
      </c>
      <c r="H110" s="6"/>
      <c r="I110" s="6">
        <f t="shared" si="2"/>
        <v>12501734</v>
      </c>
      <c r="J110" s="6"/>
      <c r="K110" s="6">
        <v>800</v>
      </c>
      <c r="L110" s="6"/>
      <c r="M110" s="6">
        <v>498709592</v>
      </c>
      <c r="N110" s="6"/>
      <c r="O110" s="6">
        <v>485352950</v>
      </c>
      <c r="P110" s="6"/>
      <c r="Q110" s="6">
        <f t="shared" si="3"/>
        <v>13356642</v>
      </c>
    </row>
    <row r="111" spans="1:17">
      <c r="A111" s="1" t="s">
        <v>114</v>
      </c>
      <c r="C111" s="6">
        <v>92400</v>
      </c>
      <c r="D111" s="6"/>
      <c r="E111" s="6">
        <v>56178255845</v>
      </c>
      <c r="F111" s="6"/>
      <c r="G111" s="6">
        <v>54671484996</v>
      </c>
      <c r="H111" s="6"/>
      <c r="I111" s="6">
        <f t="shared" si="2"/>
        <v>1506770849</v>
      </c>
      <c r="J111" s="6"/>
      <c r="K111" s="6">
        <v>92400</v>
      </c>
      <c r="L111" s="6"/>
      <c r="M111" s="6">
        <v>56178255845</v>
      </c>
      <c r="N111" s="6"/>
      <c r="O111" s="6">
        <v>54770529334</v>
      </c>
      <c r="P111" s="6"/>
      <c r="Q111" s="6">
        <f t="shared" si="3"/>
        <v>1407726511</v>
      </c>
    </row>
    <row r="112" spans="1:17">
      <c r="A112" s="1" t="s">
        <v>110</v>
      </c>
      <c r="C112" s="6">
        <v>900</v>
      </c>
      <c r="D112" s="6"/>
      <c r="E112" s="6">
        <v>542904880</v>
      </c>
      <c r="F112" s="6"/>
      <c r="G112" s="6">
        <v>525945655</v>
      </c>
      <c r="H112" s="6"/>
      <c r="I112" s="6">
        <f t="shared" si="2"/>
        <v>16959225</v>
      </c>
      <c r="J112" s="6"/>
      <c r="K112" s="6">
        <v>900</v>
      </c>
      <c r="L112" s="6"/>
      <c r="M112" s="6">
        <v>542904880</v>
      </c>
      <c r="N112" s="6"/>
      <c r="O112" s="6">
        <v>529160890</v>
      </c>
      <c r="P112" s="6"/>
      <c r="Q112" s="6">
        <f t="shared" si="3"/>
        <v>13743990</v>
      </c>
    </row>
    <row r="113" spans="1:17">
      <c r="A113" s="1" t="s">
        <v>149</v>
      </c>
      <c r="C113" s="6">
        <v>400000</v>
      </c>
      <c r="D113" s="6"/>
      <c r="E113" s="6">
        <v>392328877500</v>
      </c>
      <c r="F113" s="6"/>
      <c r="G113" s="6">
        <v>391625005100</v>
      </c>
      <c r="H113" s="6"/>
      <c r="I113" s="6">
        <f t="shared" si="2"/>
        <v>703872400</v>
      </c>
      <c r="J113" s="6"/>
      <c r="K113" s="6">
        <v>400000</v>
      </c>
      <c r="L113" s="6"/>
      <c r="M113" s="6">
        <v>392328877500</v>
      </c>
      <c r="N113" s="6"/>
      <c r="O113" s="6">
        <v>391520000000</v>
      </c>
      <c r="P113" s="6"/>
      <c r="Q113" s="6">
        <f t="shared" si="3"/>
        <v>808877500</v>
      </c>
    </row>
    <row r="114" spans="1:17">
      <c r="A114" s="1" t="s">
        <v>152</v>
      </c>
      <c r="C114" s="6">
        <v>300000</v>
      </c>
      <c r="D114" s="6"/>
      <c r="E114" s="6">
        <v>285806188237</v>
      </c>
      <c r="F114" s="6"/>
      <c r="G114" s="6">
        <v>285608759137</v>
      </c>
      <c r="H114" s="6"/>
      <c r="I114" s="6">
        <f>E114-G114</f>
        <v>197429100</v>
      </c>
      <c r="J114" s="6"/>
      <c r="K114" s="6">
        <v>300000</v>
      </c>
      <c r="L114" s="6"/>
      <c r="M114" s="6">
        <v>285806188237</v>
      </c>
      <c r="N114" s="6"/>
      <c r="O114" s="6">
        <v>285493000000</v>
      </c>
      <c r="P114" s="6"/>
      <c r="Q114" s="6">
        <f t="shared" si="3"/>
        <v>313188237</v>
      </c>
    </row>
    <row r="115" spans="1:17" ht="24.75" thickBot="1">
      <c r="E115" s="7">
        <f>SUM(E8:E114)</f>
        <v>25967800723108</v>
      </c>
      <c r="F115" s="4"/>
      <c r="G115" s="7">
        <f>SUM(G8:G114)</f>
        <v>26896750037336</v>
      </c>
      <c r="H115" s="4"/>
      <c r="I115" s="7">
        <f>SUM(I8:I114)</f>
        <v>-928949314228</v>
      </c>
      <c r="J115" s="4"/>
      <c r="K115" s="4"/>
      <c r="L115" s="4"/>
      <c r="M115" s="7">
        <f>SUM(M8:M114)</f>
        <v>25967800723108</v>
      </c>
      <c r="N115" s="4"/>
      <c r="O115" s="7">
        <f>SUM(O8:O114)</f>
        <v>29510259816228</v>
      </c>
      <c r="P115" s="4"/>
      <c r="Q115" s="7">
        <f>SUM(Q8:Q114)</f>
        <v>-3542459093120</v>
      </c>
    </row>
    <row r="116" spans="1:17" ht="24.75" thickTop="1"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>
      <c r="F117" s="3">
        <v>27506703624590</v>
      </c>
      <c r="G117" s="3"/>
      <c r="H117" s="3"/>
      <c r="I117" s="3"/>
      <c r="J117" s="3"/>
      <c r="K117" s="3"/>
      <c r="L117" s="3"/>
      <c r="M117" s="3"/>
      <c r="N117" s="3"/>
      <c r="O117" s="3"/>
      <c r="Q117" s="3"/>
    </row>
    <row r="118" spans="1:17">
      <c r="F118" s="3">
        <f t="shared" ref="F118" si="4">F117-F116</f>
        <v>27506703624590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20" spans="1:17"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>
      <c r="G121" s="3"/>
      <c r="I121" s="3"/>
      <c r="O121" s="3"/>
      <c r="Q121" s="3"/>
    </row>
    <row r="122" spans="1:17">
      <c r="F122" s="3">
        <f t="shared" ref="F122" si="5">F121-F120</f>
        <v>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7"/>
  <sheetViews>
    <sheetView rightToLeft="1" workbookViewId="0">
      <selection activeCell="A73" sqref="A73:XFD78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3</v>
      </c>
      <c r="C6" s="19" t="s">
        <v>195</v>
      </c>
      <c r="D6" s="19" t="s">
        <v>195</v>
      </c>
      <c r="E6" s="19" t="s">
        <v>195</v>
      </c>
      <c r="F6" s="19" t="s">
        <v>195</v>
      </c>
      <c r="G6" s="19" t="s">
        <v>195</v>
      </c>
      <c r="H6" s="19" t="s">
        <v>195</v>
      </c>
      <c r="I6" s="19" t="s">
        <v>195</v>
      </c>
      <c r="K6" s="19" t="s">
        <v>196</v>
      </c>
      <c r="L6" s="19" t="s">
        <v>196</v>
      </c>
      <c r="M6" s="19" t="s">
        <v>196</v>
      </c>
      <c r="N6" s="19" t="s">
        <v>196</v>
      </c>
      <c r="O6" s="19" t="s">
        <v>196</v>
      </c>
      <c r="P6" s="19" t="s">
        <v>196</v>
      </c>
      <c r="Q6" s="19" t="s">
        <v>196</v>
      </c>
    </row>
    <row r="7" spans="1:17" ht="24.75">
      <c r="A7" s="19" t="s">
        <v>3</v>
      </c>
      <c r="C7" s="19" t="s">
        <v>7</v>
      </c>
      <c r="E7" s="19" t="s">
        <v>256</v>
      </c>
      <c r="G7" s="19" t="s">
        <v>257</v>
      </c>
      <c r="I7" s="19" t="s">
        <v>259</v>
      </c>
      <c r="K7" s="19" t="s">
        <v>7</v>
      </c>
      <c r="M7" s="19" t="s">
        <v>256</v>
      </c>
      <c r="O7" s="19" t="s">
        <v>257</v>
      </c>
      <c r="Q7" s="19" t="s">
        <v>259</v>
      </c>
    </row>
    <row r="8" spans="1:17">
      <c r="A8" s="1" t="s">
        <v>50</v>
      </c>
      <c r="C8" s="6">
        <v>5824622</v>
      </c>
      <c r="D8" s="6"/>
      <c r="E8" s="6">
        <v>64005411461</v>
      </c>
      <c r="F8" s="6"/>
      <c r="G8" s="6">
        <v>64005411461</v>
      </c>
      <c r="H8" s="6"/>
      <c r="I8" s="6">
        <v>0</v>
      </c>
      <c r="J8" s="6"/>
      <c r="K8" s="6">
        <v>5824622</v>
      </c>
      <c r="L8" s="6"/>
      <c r="M8" s="6">
        <v>64005411461</v>
      </c>
      <c r="N8" s="6"/>
      <c r="O8" s="6">
        <v>64005411461</v>
      </c>
      <c r="P8" s="6"/>
      <c r="Q8" s="6">
        <v>0</v>
      </c>
    </row>
    <row r="9" spans="1:17">
      <c r="A9" s="1" t="s">
        <v>58</v>
      </c>
      <c r="C9" s="6">
        <v>111810</v>
      </c>
      <c r="D9" s="6"/>
      <c r="E9" s="6">
        <v>52814251244</v>
      </c>
      <c r="F9" s="6"/>
      <c r="G9" s="6">
        <v>78580435651</v>
      </c>
      <c r="H9" s="6"/>
      <c r="I9" s="6">
        <v>-25766184407</v>
      </c>
      <c r="J9" s="6"/>
      <c r="K9" s="6">
        <v>111810</v>
      </c>
      <c r="L9" s="6"/>
      <c r="M9" s="6">
        <v>52814251244</v>
      </c>
      <c r="N9" s="6"/>
      <c r="O9" s="6">
        <v>78580435651</v>
      </c>
      <c r="P9" s="6"/>
      <c r="Q9" s="6">
        <v>-25766184407</v>
      </c>
    </row>
    <row r="10" spans="1:17">
      <c r="A10" s="1" t="s">
        <v>79</v>
      </c>
      <c r="C10" s="6">
        <v>1344931</v>
      </c>
      <c r="D10" s="6"/>
      <c r="E10" s="6">
        <v>7130807964</v>
      </c>
      <c r="F10" s="6"/>
      <c r="G10" s="6">
        <v>9772948512</v>
      </c>
      <c r="H10" s="6"/>
      <c r="I10" s="6">
        <v>-2642140548</v>
      </c>
      <c r="J10" s="6"/>
      <c r="K10" s="6">
        <v>1344931</v>
      </c>
      <c r="L10" s="6"/>
      <c r="M10" s="6">
        <v>7130807964</v>
      </c>
      <c r="N10" s="6"/>
      <c r="O10" s="6">
        <v>9772948512</v>
      </c>
      <c r="P10" s="6"/>
      <c r="Q10" s="6">
        <v>-2642140548</v>
      </c>
    </row>
    <row r="11" spans="1:17">
      <c r="A11" s="1" t="s">
        <v>22</v>
      </c>
      <c r="C11" s="6">
        <v>35669</v>
      </c>
      <c r="D11" s="6"/>
      <c r="E11" s="6">
        <v>634321610</v>
      </c>
      <c r="F11" s="6"/>
      <c r="G11" s="6">
        <v>563182353</v>
      </c>
      <c r="H11" s="6"/>
      <c r="I11" s="6">
        <v>71139257</v>
      </c>
      <c r="J11" s="6"/>
      <c r="K11" s="6">
        <v>505670</v>
      </c>
      <c r="L11" s="6"/>
      <c r="M11" s="6">
        <v>10819731032</v>
      </c>
      <c r="N11" s="6"/>
      <c r="O11" s="6">
        <v>8545555427</v>
      </c>
      <c r="P11" s="6"/>
      <c r="Q11" s="6">
        <v>2274175605</v>
      </c>
    </row>
    <row r="12" spans="1:17">
      <c r="A12" s="1" t="s">
        <v>94</v>
      </c>
      <c r="C12" s="6">
        <v>381238</v>
      </c>
      <c r="D12" s="6"/>
      <c r="E12" s="6">
        <v>5183716613</v>
      </c>
      <c r="F12" s="6"/>
      <c r="G12" s="6">
        <v>7016325448</v>
      </c>
      <c r="H12" s="6"/>
      <c r="I12" s="6">
        <v>-1832608835</v>
      </c>
      <c r="J12" s="6"/>
      <c r="K12" s="6">
        <v>381238</v>
      </c>
      <c r="L12" s="6"/>
      <c r="M12" s="6">
        <v>5183716613</v>
      </c>
      <c r="N12" s="6"/>
      <c r="O12" s="6">
        <v>7016325448</v>
      </c>
      <c r="P12" s="6"/>
      <c r="Q12" s="6">
        <v>-1832608835</v>
      </c>
    </row>
    <row r="13" spans="1:17">
      <c r="A13" s="1" t="s">
        <v>73</v>
      </c>
      <c r="C13" s="6">
        <v>2418383</v>
      </c>
      <c r="D13" s="6"/>
      <c r="E13" s="6">
        <v>18051156480</v>
      </c>
      <c r="F13" s="6"/>
      <c r="G13" s="6">
        <v>23967816401</v>
      </c>
      <c r="H13" s="6"/>
      <c r="I13" s="6">
        <v>-5916659921</v>
      </c>
      <c r="J13" s="6"/>
      <c r="K13" s="6">
        <v>2418383</v>
      </c>
      <c r="L13" s="6"/>
      <c r="M13" s="6">
        <v>18051156480</v>
      </c>
      <c r="N13" s="6"/>
      <c r="O13" s="6">
        <v>23967816401</v>
      </c>
      <c r="P13" s="6"/>
      <c r="Q13" s="6">
        <v>-5916659921</v>
      </c>
    </row>
    <row r="14" spans="1:17">
      <c r="A14" s="1" t="s">
        <v>85</v>
      </c>
      <c r="C14" s="6">
        <v>13232186</v>
      </c>
      <c r="D14" s="6"/>
      <c r="E14" s="6">
        <v>171378393601</v>
      </c>
      <c r="F14" s="6"/>
      <c r="G14" s="6">
        <v>197744169063</v>
      </c>
      <c r="H14" s="6"/>
      <c r="I14" s="6">
        <v>-26365775462</v>
      </c>
      <c r="J14" s="6"/>
      <c r="K14" s="6">
        <v>18697519</v>
      </c>
      <c r="L14" s="6"/>
      <c r="M14" s="6">
        <v>246705594174</v>
      </c>
      <c r="N14" s="6"/>
      <c r="O14" s="6">
        <v>279898303249</v>
      </c>
      <c r="P14" s="6"/>
      <c r="Q14" s="6">
        <v>-33192709075</v>
      </c>
    </row>
    <row r="15" spans="1:17">
      <c r="A15" s="1" t="s">
        <v>49</v>
      </c>
      <c r="C15" s="6">
        <v>1432611</v>
      </c>
      <c r="D15" s="6"/>
      <c r="E15" s="6">
        <v>10236851025</v>
      </c>
      <c r="F15" s="6"/>
      <c r="G15" s="6">
        <v>12583457880</v>
      </c>
      <c r="H15" s="6"/>
      <c r="I15" s="6">
        <v>-2346606855</v>
      </c>
      <c r="J15" s="6"/>
      <c r="K15" s="6">
        <v>2010671</v>
      </c>
      <c r="L15" s="6"/>
      <c r="M15" s="6">
        <v>15310214336</v>
      </c>
      <c r="N15" s="6"/>
      <c r="O15" s="6">
        <v>17686088289</v>
      </c>
      <c r="P15" s="6"/>
      <c r="Q15" s="6">
        <v>-2375873953</v>
      </c>
    </row>
    <row r="16" spans="1:17">
      <c r="A16" s="1" t="s">
        <v>39</v>
      </c>
      <c r="C16" s="6">
        <v>1000000</v>
      </c>
      <c r="D16" s="6"/>
      <c r="E16" s="6">
        <v>6507051348</v>
      </c>
      <c r="F16" s="6"/>
      <c r="G16" s="6">
        <v>6918587983</v>
      </c>
      <c r="H16" s="6"/>
      <c r="I16" s="6">
        <v>-411536635</v>
      </c>
      <c r="J16" s="6"/>
      <c r="K16" s="6">
        <v>1896611</v>
      </c>
      <c r="L16" s="6"/>
      <c r="M16" s="6">
        <v>13284102972</v>
      </c>
      <c r="N16" s="6"/>
      <c r="O16" s="6">
        <v>13121870084</v>
      </c>
      <c r="P16" s="6"/>
      <c r="Q16" s="6">
        <v>162232888</v>
      </c>
    </row>
    <row r="17" spans="1:17">
      <c r="A17" s="1" t="s">
        <v>40</v>
      </c>
      <c r="C17" s="6">
        <v>400000</v>
      </c>
      <c r="D17" s="6"/>
      <c r="E17" s="6">
        <v>1972195230</v>
      </c>
      <c r="F17" s="6"/>
      <c r="G17" s="6">
        <v>2006390515</v>
      </c>
      <c r="H17" s="6"/>
      <c r="I17" s="6">
        <v>-34195285</v>
      </c>
      <c r="J17" s="6"/>
      <c r="K17" s="6">
        <v>1626369</v>
      </c>
      <c r="L17" s="6"/>
      <c r="M17" s="6">
        <v>7824178093</v>
      </c>
      <c r="N17" s="6"/>
      <c r="O17" s="6">
        <v>8157828334</v>
      </c>
      <c r="P17" s="6"/>
      <c r="Q17" s="6">
        <v>-333650241</v>
      </c>
    </row>
    <row r="18" spans="1:17">
      <c r="A18" s="1" t="s">
        <v>48</v>
      </c>
      <c r="C18" s="6">
        <v>40364841</v>
      </c>
      <c r="D18" s="6"/>
      <c r="E18" s="6">
        <v>211731477602</v>
      </c>
      <c r="F18" s="6"/>
      <c r="G18" s="6">
        <v>254193408079</v>
      </c>
      <c r="H18" s="6"/>
      <c r="I18" s="6">
        <v>-42461930477</v>
      </c>
      <c r="J18" s="6"/>
      <c r="K18" s="6">
        <v>42764841</v>
      </c>
      <c r="L18" s="6"/>
      <c r="M18" s="6">
        <v>225473224893</v>
      </c>
      <c r="N18" s="6"/>
      <c r="O18" s="6">
        <v>269487434063</v>
      </c>
      <c r="P18" s="6"/>
      <c r="Q18" s="6">
        <v>-44014209170</v>
      </c>
    </row>
    <row r="19" spans="1:17">
      <c r="A19" s="1" t="s">
        <v>51</v>
      </c>
      <c r="C19" s="6">
        <v>45443099</v>
      </c>
      <c r="D19" s="6"/>
      <c r="E19" s="6">
        <v>131128132851</v>
      </c>
      <c r="F19" s="6"/>
      <c r="G19" s="6">
        <v>115516352576</v>
      </c>
      <c r="H19" s="6"/>
      <c r="I19" s="6">
        <v>15611780275</v>
      </c>
      <c r="J19" s="6"/>
      <c r="K19" s="6">
        <v>45443099</v>
      </c>
      <c r="L19" s="6"/>
      <c r="M19" s="6">
        <v>131128132851</v>
      </c>
      <c r="N19" s="6"/>
      <c r="O19" s="6">
        <v>115516352576</v>
      </c>
      <c r="P19" s="6"/>
      <c r="Q19" s="6">
        <v>15611780275</v>
      </c>
    </row>
    <row r="20" spans="1:17">
      <c r="A20" s="1" t="s">
        <v>15</v>
      </c>
      <c r="C20" s="6">
        <v>2800000</v>
      </c>
      <c r="D20" s="6"/>
      <c r="E20" s="6">
        <v>4450316022</v>
      </c>
      <c r="F20" s="6"/>
      <c r="G20" s="6">
        <v>6031330863</v>
      </c>
      <c r="H20" s="6"/>
      <c r="I20" s="6">
        <v>-1581014841</v>
      </c>
      <c r="J20" s="6"/>
      <c r="K20" s="6">
        <v>68132935</v>
      </c>
      <c r="L20" s="6"/>
      <c r="M20" s="6">
        <v>107385432969</v>
      </c>
      <c r="N20" s="6"/>
      <c r="O20" s="6">
        <v>146761525128</v>
      </c>
      <c r="P20" s="6"/>
      <c r="Q20" s="6">
        <v>-39376092159</v>
      </c>
    </row>
    <row r="21" spans="1:17">
      <c r="A21" s="1" t="s">
        <v>75</v>
      </c>
      <c r="C21" s="6">
        <v>11577440</v>
      </c>
      <c r="D21" s="6"/>
      <c r="E21" s="6">
        <v>94632158167</v>
      </c>
      <c r="F21" s="6"/>
      <c r="G21" s="6">
        <v>91608090224</v>
      </c>
      <c r="H21" s="6"/>
      <c r="I21" s="6">
        <v>3024067943</v>
      </c>
      <c r="J21" s="6"/>
      <c r="K21" s="6">
        <v>14746561</v>
      </c>
      <c r="L21" s="6"/>
      <c r="M21" s="6">
        <v>120737112919</v>
      </c>
      <c r="N21" s="6"/>
      <c r="O21" s="6">
        <v>116684197081</v>
      </c>
      <c r="P21" s="6"/>
      <c r="Q21" s="6">
        <v>4052915838</v>
      </c>
    </row>
    <row r="22" spans="1:17">
      <c r="A22" s="1" t="s">
        <v>33</v>
      </c>
      <c r="C22" s="6">
        <v>470870</v>
      </c>
      <c r="D22" s="6"/>
      <c r="E22" s="6">
        <v>46002062489</v>
      </c>
      <c r="F22" s="6"/>
      <c r="G22" s="6">
        <v>59182558596</v>
      </c>
      <c r="H22" s="6"/>
      <c r="I22" s="6">
        <v>-13180496107</v>
      </c>
      <c r="J22" s="6"/>
      <c r="K22" s="6">
        <v>2104952</v>
      </c>
      <c r="L22" s="6"/>
      <c r="M22" s="6">
        <v>239347967417</v>
      </c>
      <c r="N22" s="6"/>
      <c r="O22" s="6">
        <v>264566535972</v>
      </c>
      <c r="P22" s="6"/>
      <c r="Q22" s="6">
        <v>-25218568555</v>
      </c>
    </row>
    <row r="23" spans="1:17">
      <c r="A23" s="1" t="s">
        <v>90</v>
      </c>
      <c r="C23" s="6">
        <v>5678108</v>
      </c>
      <c r="D23" s="6"/>
      <c r="E23" s="6">
        <v>75808712389</v>
      </c>
      <c r="F23" s="6"/>
      <c r="G23" s="6">
        <v>95727722015</v>
      </c>
      <c r="H23" s="6"/>
      <c r="I23" s="6">
        <v>-19919009626</v>
      </c>
      <c r="J23" s="6"/>
      <c r="K23" s="6">
        <v>5978108</v>
      </c>
      <c r="L23" s="6"/>
      <c r="M23" s="6">
        <v>81817744701</v>
      </c>
      <c r="N23" s="6"/>
      <c r="O23" s="6">
        <v>100785448414</v>
      </c>
      <c r="P23" s="6"/>
      <c r="Q23" s="6">
        <v>-18967703713</v>
      </c>
    </row>
    <row r="24" spans="1:17">
      <c r="A24" s="1" t="s">
        <v>37</v>
      </c>
      <c r="C24" s="6">
        <v>250000</v>
      </c>
      <c r="D24" s="6"/>
      <c r="E24" s="6">
        <v>31468546617</v>
      </c>
      <c r="F24" s="6"/>
      <c r="G24" s="6">
        <v>40639249029</v>
      </c>
      <c r="H24" s="6"/>
      <c r="I24" s="6">
        <v>-9170702412</v>
      </c>
      <c r="J24" s="6"/>
      <c r="K24" s="6">
        <v>452716</v>
      </c>
      <c r="L24" s="6"/>
      <c r="M24" s="6">
        <v>59276411698</v>
      </c>
      <c r="N24" s="6"/>
      <c r="O24" s="6">
        <v>73592153072</v>
      </c>
      <c r="P24" s="6"/>
      <c r="Q24" s="6">
        <v>-14315741374</v>
      </c>
    </row>
    <row r="25" spans="1:17">
      <c r="A25" s="1" t="s">
        <v>38</v>
      </c>
      <c r="C25" s="6">
        <v>2450000</v>
      </c>
      <c r="D25" s="6"/>
      <c r="E25" s="6">
        <v>170492533950</v>
      </c>
      <c r="F25" s="6"/>
      <c r="G25" s="6">
        <v>218700938707</v>
      </c>
      <c r="H25" s="6"/>
      <c r="I25" s="6">
        <v>-48208404757</v>
      </c>
      <c r="J25" s="6"/>
      <c r="K25" s="6">
        <v>2450000</v>
      </c>
      <c r="L25" s="6"/>
      <c r="M25" s="6">
        <v>170492533950</v>
      </c>
      <c r="N25" s="6"/>
      <c r="O25" s="6">
        <v>218700938707</v>
      </c>
      <c r="P25" s="6"/>
      <c r="Q25" s="6">
        <v>-48208404757</v>
      </c>
    </row>
    <row r="26" spans="1:17">
      <c r="A26" s="1" t="s">
        <v>42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1893117</v>
      </c>
      <c r="L26" s="6"/>
      <c r="M26" s="6">
        <v>34882259844</v>
      </c>
      <c r="N26" s="6"/>
      <c r="O26" s="6">
        <v>31633948163</v>
      </c>
      <c r="P26" s="6"/>
      <c r="Q26" s="6">
        <v>3248311681</v>
      </c>
    </row>
    <row r="27" spans="1:17">
      <c r="A27" s="1" t="s">
        <v>242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629846</v>
      </c>
      <c r="L27" s="6"/>
      <c r="M27" s="6">
        <v>14645654181</v>
      </c>
      <c r="N27" s="6"/>
      <c r="O27" s="6">
        <v>17624670418</v>
      </c>
      <c r="P27" s="6"/>
      <c r="Q27" s="6">
        <v>-2979016237</v>
      </c>
    </row>
    <row r="28" spans="1:17">
      <c r="A28" s="1" t="s">
        <v>260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1039741</v>
      </c>
      <c r="L28" s="6"/>
      <c r="M28" s="6">
        <v>27127882431</v>
      </c>
      <c r="N28" s="6"/>
      <c r="O28" s="6">
        <v>27127882431</v>
      </c>
      <c r="P28" s="6"/>
      <c r="Q28" s="6">
        <v>0</v>
      </c>
    </row>
    <row r="29" spans="1:17">
      <c r="A29" s="1" t="s">
        <v>41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200002</v>
      </c>
      <c r="L29" s="6"/>
      <c r="M29" s="6">
        <v>1180931410</v>
      </c>
      <c r="N29" s="6"/>
      <c r="O29" s="6">
        <v>1103406538</v>
      </c>
      <c r="P29" s="6"/>
      <c r="Q29" s="6">
        <v>77524872</v>
      </c>
    </row>
    <row r="30" spans="1:17">
      <c r="A30" s="1" t="s">
        <v>261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4300000</v>
      </c>
      <c r="L30" s="6"/>
      <c r="M30" s="6">
        <v>88206724691</v>
      </c>
      <c r="N30" s="6"/>
      <c r="O30" s="6">
        <v>71895660300</v>
      </c>
      <c r="P30" s="6"/>
      <c r="Q30" s="6">
        <v>16311064391</v>
      </c>
    </row>
    <row r="31" spans="1:17">
      <c r="A31" s="1" t="s">
        <v>56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3479938</v>
      </c>
      <c r="L31" s="6"/>
      <c r="M31" s="6">
        <v>27893185319</v>
      </c>
      <c r="N31" s="6"/>
      <c r="O31" s="6">
        <v>20196665856</v>
      </c>
      <c r="P31" s="6"/>
      <c r="Q31" s="6">
        <v>7696519463</v>
      </c>
    </row>
    <row r="32" spans="1:17">
      <c r="A32" s="1" t="s">
        <v>98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1639774</v>
      </c>
      <c r="L32" s="6"/>
      <c r="M32" s="6">
        <v>7525165730</v>
      </c>
      <c r="N32" s="6"/>
      <c r="O32" s="6">
        <v>8345688651</v>
      </c>
      <c r="P32" s="6"/>
      <c r="Q32" s="6">
        <v>-820522921</v>
      </c>
    </row>
    <row r="33" spans="1:17">
      <c r="A33" s="1" t="s">
        <v>250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178047</v>
      </c>
      <c r="L33" s="6"/>
      <c r="M33" s="6">
        <v>3051266619</v>
      </c>
      <c r="N33" s="6"/>
      <c r="O33" s="6">
        <v>2693751581</v>
      </c>
      <c r="P33" s="6"/>
      <c r="Q33" s="6">
        <v>357515038</v>
      </c>
    </row>
    <row r="34" spans="1:17">
      <c r="A34" s="1" t="s">
        <v>74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156647</v>
      </c>
      <c r="L34" s="6"/>
      <c r="M34" s="6">
        <v>1511694024</v>
      </c>
      <c r="N34" s="6"/>
      <c r="O34" s="6">
        <v>1667707116</v>
      </c>
      <c r="P34" s="6"/>
      <c r="Q34" s="6">
        <v>-156013092</v>
      </c>
    </row>
    <row r="35" spans="1:17">
      <c r="A35" s="1" t="s">
        <v>226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1506553</v>
      </c>
      <c r="L35" s="6"/>
      <c r="M35" s="6">
        <v>21066598751</v>
      </c>
      <c r="N35" s="6"/>
      <c r="O35" s="6">
        <v>42900369110</v>
      </c>
      <c r="P35" s="6"/>
      <c r="Q35" s="6">
        <v>-21833770359</v>
      </c>
    </row>
    <row r="36" spans="1:17">
      <c r="A36" s="1" t="s">
        <v>262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48066666</v>
      </c>
      <c r="L36" s="6"/>
      <c r="M36" s="6">
        <v>158379657882</v>
      </c>
      <c r="N36" s="6"/>
      <c r="O36" s="6">
        <v>142195266033</v>
      </c>
      <c r="P36" s="6"/>
      <c r="Q36" s="6">
        <v>16184391849</v>
      </c>
    </row>
    <row r="37" spans="1:17">
      <c r="A37" s="1" t="s">
        <v>61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1000000</v>
      </c>
      <c r="L37" s="6"/>
      <c r="M37" s="6">
        <v>4558971352</v>
      </c>
      <c r="N37" s="6"/>
      <c r="O37" s="6">
        <v>4089405621</v>
      </c>
      <c r="P37" s="6"/>
      <c r="Q37" s="6">
        <v>469565731</v>
      </c>
    </row>
    <row r="38" spans="1:17">
      <c r="A38" s="1" t="s">
        <v>263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5699162</v>
      </c>
      <c r="L38" s="6"/>
      <c r="M38" s="6">
        <v>194004079404</v>
      </c>
      <c r="N38" s="6"/>
      <c r="O38" s="6">
        <v>189565222930</v>
      </c>
      <c r="P38" s="6"/>
      <c r="Q38" s="6">
        <v>4438856474</v>
      </c>
    </row>
    <row r="39" spans="1:17">
      <c r="A39" s="1" t="s">
        <v>81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6100000</v>
      </c>
      <c r="L39" s="6"/>
      <c r="M39" s="6">
        <v>95741737023</v>
      </c>
      <c r="N39" s="6"/>
      <c r="O39" s="6">
        <v>131736098792</v>
      </c>
      <c r="P39" s="6"/>
      <c r="Q39" s="6">
        <v>-35994361769</v>
      </c>
    </row>
    <row r="40" spans="1:17">
      <c r="A40" s="1" t="s">
        <v>264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1604130</v>
      </c>
      <c r="L40" s="6"/>
      <c r="M40" s="6">
        <v>35026426034</v>
      </c>
      <c r="N40" s="6"/>
      <c r="O40" s="6">
        <v>35096825237</v>
      </c>
      <c r="P40" s="6"/>
      <c r="Q40" s="6">
        <v>-70399203</v>
      </c>
    </row>
    <row r="41" spans="1:17">
      <c r="A41" s="1" t="s">
        <v>215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6033787</v>
      </c>
      <c r="L41" s="6"/>
      <c r="M41" s="6">
        <v>61835226333</v>
      </c>
      <c r="N41" s="6"/>
      <c r="O41" s="6">
        <v>50442220985</v>
      </c>
      <c r="P41" s="6"/>
      <c r="Q41" s="6">
        <v>11393005348</v>
      </c>
    </row>
    <row r="42" spans="1:17">
      <c r="A42" s="1" t="s">
        <v>97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229925</v>
      </c>
      <c r="L42" s="6"/>
      <c r="M42" s="6">
        <v>4519258139</v>
      </c>
      <c r="N42" s="6"/>
      <c r="O42" s="6">
        <v>5067107488</v>
      </c>
      <c r="P42" s="6"/>
      <c r="Q42" s="6">
        <v>-547849349</v>
      </c>
    </row>
    <row r="43" spans="1:17">
      <c r="A43" s="1" t="s">
        <v>80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1</v>
      </c>
      <c r="L43" s="6"/>
      <c r="M43" s="6">
        <v>1</v>
      </c>
      <c r="N43" s="6"/>
      <c r="O43" s="6">
        <v>6093</v>
      </c>
      <c r="P43" s="6"/>
      <c r="Q43" s="6">
        <v>-6092</v>
      </c>
    </row>
    <row r="44" spans="1:17">
      <c r="A44" s="1" t="s">
        <v>93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80705</v>
      </c>
      <c r="L44" s="6"/>
      <c r="M44" s="6">
        <v>3496592436</v>
      </c>
      <c r="N44" s="6"/>
      <c r="O44" s="6">
        <v>4015251458</v>
      </c>
      <c r="P44" s="6"/>
      <c r="Q44" s="6">
        <v>-518659022</v>
      </c>
    </row>
    <row r="45" spans="1:17">
      <c r="A45" s="1" t="s">
        <v>64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125679</v>
      </c>
      <c r="L45" s="6"/>
      <c r="M45" s="6">
        <v>492441981</v>
      </c>
      <c r="N45" s="6"/>
      <c r="O45" s="6">
        <v>590674760</v>
      </c>
      <c r="P45" s="6"/>
      <c r="Q45" s="6">
        <v>-98232779</v>
      </c>
    </row>
    <row r="46" spans="1:17">
      <c r="A46" s="1" t="s">
        <v>265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4072834</v>
      </c>
      <c r="L46" s="6"/>
      <c r="M46" s="6">
        <v>36455937134</v>
      </c>
      <c r="N46" s="6"/>
      <c r="O46" s="6">
        <v>36455937134</v>
      </c>
      <c r="P46" s="6"/>
      <c r="Q46" s="6">
        <v>0</v>
      </c>
    </row>
    <row r="47" spans="1:17">
      <c r="A47" s="1" t="s">
        <v>88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790000</v>
      </c>
      <c r="L47" s="6"/>
      <c r="M47" s="6">
        <v>22264170106</v>
      </c>
      <c r="N47" s="6"/>
      <c r="O47" s="6">
        <v>19569663548</v>
      </c>
      <c r="P47" s="6"/>
      <c r="Q47" s="6">
        <v>2694506558</v>
      </c>
    </row>
    <row r="48" spans="1:17">
      <c r="A48" s="1" t="s">
        <v>78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148462</v>
      </c>
      <c r="L48" s="6"/>
      <c r="M48" s="6">
        <v>3007659363</v>
      </c>
      <c r="N48" s="6"/>
      <c r="O48" s="6">
        <v>1827023700</v>
      </c>
      <c r="P48" s="6"/>
      <c r="Q48" s="6">
        <v>1180635663</v>
      </c>
    </row>
    <row r="49" spans="1:17">
      <c r="A49" s="1" t="s">
        <v>60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9</v>
      </c>
      <c r="L49" s="6"/>
      <c r="M49" s="6">
        <v>9</v>
      </c>
      <c r="N49" s="6"/>
      <c r="O49" s="6">
        <v>9213</v>
      </c>
      <c r="P49" s="6"/>
      <c r="Q49" s="6">
        <v>-9204</v>
      </c>
    </row>
    <row r="50" spans="1:17">
      <c r="A50" s="1" t="s">
        <v>65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1046726</v>
      </c>
      <c r="L50" s="6"/>
      <c r="M50" s="6">
        <v>14181497356</v>
      </c>
      <c r="N50" s="6"/>
      <c r="O50" s="6">
        <v>14941550974</v>
      </c>
      <c r="P50" s="6"/>
      <c r="Q50" s="6">
        <v>-760053618</v>
      </c>
    </row>
    <row r="51" spans="1:17">
      <c r="A51" s="1" t="s">
        <v>229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108185</v>
      </c>
      <c r="L51" s="6"/>
      <c r="M51" s="6">
        <v>1595169198</v>
      </c>
      <c r="N51" s="6"/>
      <c r="O51" s="6">
        <v>1505578189</v>
      </c>
      <c r="P51" s="6"/>
      <c r="Q51" s="6">
        <v>89591009</v>
      </c>
    </row>
    <row r="52" spans="1:17">
      <c r="A52" s="1" t="s">
        <v>91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9700000</v>
      </c>
      <c r="L52" s="6"/>
      <c r="M52" s="6">
        <v>139332123510</v>
      </c>
      <c r="N52" s="6"/>
      <c r="O52" s="6">
        <v>154950385560</v>
      </c>
      <c r="P52" s="6"/>
      <c r="Q52" s="6">
        <v>-15618262050</v>
      </c>
    </row>
    <row r="53" spans="1:17">
      <c r="A53" s="1" t="s">
        <v>266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12000000</v>
      </c>
      <c r="L53" s="6"/>
      <c r="M53" s="6">
        <v>39536120294</v>
      </c>
      <c r="N53" s="6"/>
      <c r="O53" s="6">
        <v>38040305400</v>
      </c>
      <c r="P53" s="6"/>
      <c r="Q53" s="6">
        <v>1495814894</v>
      </c>
    </row>
    <row r="54" spans="1:17">
      <c r="A54" s="1" t="s">
        <v>17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66491844</v>
      </c>
      <c r="L54" s="6"/>
      <c r="M54" s="6">
        <v>107337042759</v>
      </c>
      <c r="N54" s="6"/>
      <c r="O54" s="6">
        <v>141358886860</v>
      </c>
      <c r="P54" s="6"/>
      <c r="Q54" s="6">
        <v>-34021844101</v>
      </c>
    </row>
    <row r="55" spans="1:17">
      <c r="A55" s="1" t="s">
        <v>31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1814738</v>
      </c>
      <c r="L55" s="6"/>
      <c r="M55" s="6">
        <v>233458415685</v>
      </c>
      <c r="N55" s="6"/>
      <c r="O55" s="6">
        <v>336795654875</v>
      </c>
      <c r="P55" s="6"/>
      <c r="Q55" s="6">
        <v>-103337239190</v>
      </c>
    </row>
    <row r="56" spans="1:17">
      <c r="A56" s="1" t="s">
        <v>84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1</v>
      </c>
      <c r="L56" s="6"/>
      <c r="M56" s="6">
        <v>1</v>
      </c>
      <c r="N56" s="6"/>
      <c r="O56" s="6">
        <v>2459</v>
      </c>
      <c r="P56" s="6"/>
      <c r="Q56" s="6">
        <v>-2458</v>
      </c>
    </row>
    <row r="57" spans="1:17">
      <c r="A57" s="1" t="s">
        <v>27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3</v>
      </c>
      <c r="L57" s="6"/>
      <c r="M57" s="6">
        <v>3</v>
      </c>
      <c r="N57" s="6"/>
      <c r="O57" s="6">
        <v>6655</v>
      </c>
      <c r="P57" s="6"/>
      <c r="Q57" s="6">
        <v>-6652</v>
      </c>
    </row>
    <row r="58" spans="1:17">
      <c r="A58" s="1" t="s">
        <v>26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400000</v>
      </c>
      <c r="L58" s="6"/>
      <c r="M58" s="6">
        <v>35738105311</v>
      </c>
      <c r="N58" s="6"/>
      <c r="O58" s="6">
        <v>33431889601</v>
      </c>
      <c r="P58" s="6"/>
      <c r="Q58" s="6">
        <v>2306215710</v>
      </c>
    </row>
    <row r="59" spans="1:17">
      <c r="A59" s="1" t="s">
        <v>34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838287</v>
      </c>
      <c r="L59" s="6"/>
      <c r="M59" s="6">
        <v>36480840348</v>
      </c>
      <c r="N59" s="6"/>
      <c r="O59" s="6">
        <v>42531590725</v>
      </c>
      <c r="P59" s="6"/>
      <c r="Q59" s="6">
        <v>-6050750377</v>
      </c>
    </row>
    <row r="60" spans="1:17">
      <c r="A60" s="1" t="s">
        <v>29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860191</v>
      </c>
      <c r="L60" s="6"/>
      <c r="M60" s="6">
        <v>8478706617</v>
      </c>
      <c r="N60" s="6"/>
      <c r="O60" s="6">
        <v>11124497937</v>
      </c>
      <c r="P60" s="6"/>
      <c r="Q60" s="6">
        <v>-2645791320</v>
      </c>
    </row>
    <row r="61" spans="1:17">
      <c r="A61" s="1" t="s">
        <v>35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5000</v>
      </c>
      <c r="L61" s="6"/>
      <c r="M61" s="6">
        <v>339433193</v>
      </c>
      <c r="N61" s="6"/>
      <c r="O61" s="6">
        <v>373074064</v>
      </c>
      <c r="P61" s="6"/>
      <c r="Q61" s="6">
        <v>-33640871</v>
      </c>
    </row>
    <row r="62" spans="1:17">
      <c r="A62" s="1" t="s">
        <v>25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100000</v>
      </c>
      <c r="L62" s="6"/>
      <c r="M62" s="6">
        <v>8290328806</v>
      </c>
      <c r="N62" s="6"/>
      <c r="O62" s="6">
        <v>10069726491</v>
      </c>
      <c r="P62" s="6"/>
      <c r="Q62" s="6">
        <v>-1779397685</v>
      </c>
    </row>
    <row r="63" spans="1:17">
      <c r="A63" s="1" t="s">
        <v>120</v>
      </c>
      <c r="C63" s="6">
        <v>89380</v>
      </c>
      <c r="D63" s="6"/>
      <c r="E63" s="6">
        <v>89380000000</v>
      </c>
      <c r="F63" s="6"/>
      <c r="G63" s="6">
        <v>84304021526</v>
      </c>
      <c r="H63" s="6"/>
      <c r="I63" s="6">
        <v>5075978474</v>
      </c>
      <c r="J63" s="6"/>
      <c r="K63" s="6">
        <v>89380</v>
      </c>
      <c r="L63" s="6"/>
      <c r="M63" s="6">
        <v>89380000000</v>
      </c>
      <c r="N63" s="6"/>
      <c r="O63" s="6">
        <v>84304021526</v>
      </c>
      <c r="P63" s="6"/>
      <c r="Q63" s="6">
        <v>5075978474</v>
      </c>
    </row>
    <row r="64" spans="1:17">
      <c r="A64" s="1" t="s">
        <v>206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105000</v>
      </c>
      <c r="L64" s="6"/>
      <c r="M64" s="6">
        <v>105000000000</v>
      </c>
      <c r="N64" s="6"/>
      <c r="O64" s="6">
        <v>104456063906</v>
      </c>
      <c r="P64" s="6"/>
      <c r="Q64" s="6">
        <v>543936094</v>
      </c>
    </row>
    <row r="65" spans="1:17">
      <c r="A65" s="1" t="s">
        <v>267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5999</v>
      </c>
      <c r="L65" s="6"/>
      <c r="M65" s="6">
        <v>5999000000</v>
      </c>
      <c r="N65" s="6"/>
      <c r="O65" s="6">
        <v>5831110729</v>
      </c>
      <c r="P65" s="6"/>
      <c r="Q65" s="6">
        <v>167889271</v>
      </c>
    </row>
    <row r="66" spans="1:17">
      <c r="A66" s="1" t="s">
        <v>268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3126</v>
      </c>
      <c r="L66" s="6"/>
      <c r="M66" s="6">
        <v>3126000000</v>
      </c>
      <c r="N66" s="6"/>
      <c r="O66" s="6">
        <v>3090522321</v>
      </c>
      <c r="P66" s="6"/>
      <c r="Q66" s="6">
        <v>35477679</v>
      </c>
    </row>
    <row r="67" spans="1:17">
      <c r="A67" s="1" t="s">
        <v>117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100835</v>
      </c>
      <c r="L67" s="6"/>
      <c r="M67" s="6">
        <v>76985666520</v>
      </c>
      <c r="N67" s="6"/>
      <c r="O67" s="6">
        <v>74407782894</v>
      </c>
      <c r="P67" s="6"/>
      <c r="Q67" s="6">
        <v>2577883626</v>
      </c>
    </row>
    <row r="68" spans="1:17">
      <c r="A68" s="1" t="s">
        <v>269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300000</v>
      </c>
      <c r="L68" s="6"/>
      <c r="M68" s="6">
        <v>300000000000</v>
      </c>
      <c r="N68" s="6"/>
      <c r="O68" s="6">
        <v>290593320412</v>
      </c>
      <c r="P68" s="6"/>
      <c r="Q68" s="6">
        <v>9406679588</v>
      </c>
    </row>
    <row r="69" spans="1:17">
      <c r="A69" s="1" t="s">
        <v>203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J69" s="6"/>
      <c r="K69" s="6">
        <v>800000</v>
      </c>
      <c r="L69" s="6"/>
      <c r="M69" s="6">
        <v>800000000000</v>
      </c>
      <c r="N69" s="6"/>
      <c r="O69" s="6">
        <v>788856993750</v>
      </c>
      <c r="P69" s="6"/>
      <c r="Q69" s="6">
        <v>11143006250</v>
      </c>
    </row>
    <row r="70" spans="1:17">
      <c r="A70" s="1" t="s">
        <v>270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0</v>
      </c>
      <c r="J70" s="6"/>
      <c r="K70" s="6">
        <v>51330</v>
      </c>
      <c r="L70" s="6"/>
      <c r="M70" s="6">
        <v>51330000000</v>
      </c>
      <c r="N70" s="6"/>
      <c r="O70" s="6">
        <v>49388472216</v>
      </c>
      <c r="P70" s="6"/>
      <c r="Q70" s="6">
        <v>1941527784</v>
      </c>
    </row>
    <row r="71" spans="1:17">
      <c r="A71" s="1" t="s">
        <v>205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J71" s="6"/>
      <c r="K71" s="6">
        <v>500000</v>
      </c>
      <c r="L71" s="6"/>
      <c r="M71" s="6">
        <v>500000000000</v>
      </c>
      <c r="N71" s="6"/>
      <c r="O71" s="6">
        <v>497454819968</v>
      </c>
      <c r="P71" s="6"/>
      <c r="Q71" s="6">
        <v>2545180032</v>
      </c>
    </row>
    <row r="72" spans="1:17" ht="24.75" thickBot="1">
      <c r="C72" s="6"/>
      <c r="D72" s="6"/>
      <c r="E72" s="7">
        <f>SUM(E8:E71)</f>
        <v>1193008096663</v>
      </c>
      <c r="F72" s="6"/>
      <c r="G72" s="7">
        <f>SUM(G8:G71)</f>
        <v>1369062396882</v>
      </c>
      <c r="H72" s="6"/>
      <c r="I72" s="7">
        <f>SUM(I8:I71)</f>
        <v>-176054300219</v>
      </c>
      <c r="J72" s="6"/>
      <c r="K72" s="6"/>
      <c r="L72" s="6"/>
      <c r="M72" s="7">
        <f>SUM(M8:M71)</f>
        <v>4980249695565</v>
      </c>
      <c r="N72" s="6"/>
      <c r="O72" s="7">
        <f>SUM(O8:O71)</f>
        <v>5346193888537</v>
      </c>
      <c r="P72" s="6"/>
      <c r="Q72" s="7">
        <f>SUM(Q8:Q71)</f>
        <v>-365944192972</v>
      </c>
    </row>
    <row r="73" spans="1:17" ht="24.75" thickTop="1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>
      <c r="G74" s="4"/>
      <c r="H74" s="4"/>
      <c r="I74" s="4"/>
      <c r="J74" s="4"/>
      <c r="K74" s="4"/>
      <c r="L74" s="4"/>
      <c r="M74" s="4"/>
      <c r="N74" s="4"/>
      <c r="O74" s="5"/>
      <c r="P74" s="4"/>
      <c r="Q74" s="5"/>
    </row>
    <row r="75" spans="1:17"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G77" s="4"/>
      <c r="H77" s="4"/>
      <c r="I77" s="4"/>
      <c r="J77" s="4"/>
      <c r="K77" s="4"/>
      <c r="L77" s="4"/>
      <c r="M77" s="4"/>
      <c r="N77" s="4"/>
      <c r="O77" s="5"/>
      <c r="P77" s="4"/>
      <c r="Q77" s="5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workbookViewId="0">
      <selection activeCell="C23" sqref="C23:C24"/>
    </sheetView>
  </sheetViews>
  <sheetFormatPr defaultRowHeight="24"/>
  <cols>
    <col min="1" max="1" width="40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193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8" t="s">
        <v>3</v>
      </c>
      <c r="C6" s="19" t="s">
        <v>195</v>
      </c>
      <c r="D6" s="19" t="s">
        <v>195</v>
      </c>
      <c r="E6" s="19" t="s">
        <v>195</v>
      </c>
      <c r="F6" s="19" t="s">
        <v>195</v>
      </c>
      <c r="G6" s="19" t="s">
        <v>195</v>
      </c>
      <c r="H6" s="19" t="s">
        <v>195</v>
      </c>
      <c r="I6" s="19" t="s">
        <v>195</v>
      </c>
      <c r="J6" s="19" t="s">
        <v>195</v>
      </c>
      <c r="K6" s="19" t="s">
        <v>195</v>
      </c>
      <c r="M6" s="19" t="s">
        <v>196</v>
      </c>
      <c r="N6" s="19" t="s">
        <v>196</v>
      </c>
      <c r="O6" s="19" t="s">
        <v>196</v>
      </c>
      <c r="P6" s="19" t="s">
        <v>196</v>
      </c>
      <c r="Q6" s="19" t="s">
        <v>196</v>
      </c>
      <c r="R6" s="19" t="s">
        <v>196</v>
      </c>
      <c r="S6" s="19" t="s">
        <v>196</v>
      </c>
      <c r="T6" s="19" t="s">
        <v>196</v>
      </c>
      <c r="U6" s="19" t="s">
        <v>196</v>
      </c>
    </row>
    <row r="7" spans="1:21" ht="24.75">
      <c r="A7" s="19" t="s">
        <v>3</v>
      </c>
      <c r="C7" s="19" t="s">
        <v>271</v>
      </c>
      <c r="E7" s="19" t="s">
        <v>272</v>
      </c>
      <c r="G7" s="19" t="s">
        <v>273</v>
      </c>
      <c r="I7" s="19" t="s">
        <v>183</v>
      </c>
      <c r="K7" s="19" t="s">
        <v>274</v>
      </c>
      <c r="M7" s="19" t="s">
        <v>271</v>
      </c>
      <c r="O7" s="19" t="s">
        <v>272</v>
      </c>
      <c r="Q7" s="19" t="s">
        <v>273</v>
      </c>
      <c r="S7" s="19" t="s">
        <v>183</v>
      </c>
      <c r="U7" s="19" t="s">
        <v>274</v>
      </c>
    </row>
    <row r="8" spans="1:21">
      <c r="A8" s="1" t="s">
        <v>50</v>
      </c>
      <c r="C8" s="6">
        <v>0</v>
      </c>
      <c r="D8" s="6"/>
      <c r="E8" s="6">
        <v>0</v>
      </c>
      <c r="F8" s="6"/>
      <c r="G8" s="6">
        <v>0</v>
      </c>
      <c r="H8" s="6"/>
      <c r="I8" s="6">
        <f>C8+E8+G8</f>
        <v>0</v>
      </c>
      <c r="J8" s="6"/>
      <c r="K8" s="10">
        <f>I8/$I$106</f>
        <v>0</v>
      </c>
      <c r="L8" s="6"/>
      <c r="M8" s="6">
        <v>0</v>
      </c>
      <c r="N8" s="6"/>
      <c r="O8" s="6">
        <v>0</v>
      </c>
      <c r="P8" s="6"/>
      <c r="Q8" s="6">
        <v>0</v>
      </c>
      <c r="R8" s="6"/>
      <c r="S8" s="6">
        <f>M8+O8+Q8</f>
        <v>0</v>
      </c>
      <c r="T8" s="6"/>
      <c r="U8" s="9">
        <f>S8/$S$106</f>
        <v>0</v>
      </c>
    </row>
    <row r="9" spans="1:21">
      <c r="A9" s="1" t="s">
        <v>58</v>
      </c>
      <c r="C9" s="6">
        <v>0</v>
      </c>
      <c r="D9" s="6"/>
      <c r="E9" s="6">
        <v>16839721857</v>
      </c>
      <c r="F9" s="6"/>
      <c r="G9" s="6">
        <v>-25766184407</v>
      </c>
      <c r="H9" s="6"/>
      <c r="I9" s="6">
        <f t="shared" ref="I9:I72" si="0">C9+E9+G9</f>
        <v>-8926462550</v>
      </c>
      <c r="J9" s="6"/>
      <c r="K9" s="10">
        <f t="shared" ref="K9:K72" si="1">I9/$I$106</f>
        <v>1.472077675594898E-2</v>
      </c>
      <c r="L9" s="6"/>
      <c r="M9" s="6">
        <v>28823414817</v>
      </c>
      <c r="N9" s="6"/>
      <c r="O9" s="6">
        <v>-92377551617</v>
      </c>
      <c r="P9" s="6"/>
      <c r="Q9" s="6">
        <v>-25766184407</v>
      </c>
      <c r="R9" s="6"/>
      <c r="S9" s="6">
        <f t="shared" ref="S9:S72" si="2">M9+O9+Q9</f>
        <v>-89320321207</v>
      </c>
      <c r="T9" s="6"/>
      <c r="U9" s="9">
        <f t="shared" ref="U9:U72" si="3">S9/$S$106</f>
        <v>4.9690441298869313E-2</v>
      </c>
    </row>
    <row r="10" spans="1:21">
      <c r="A10" s="1" t="s">
        <v>79</v>
      </c>
      <c r="C10" s="6">
        <v>0</v>
      </c>
      <c r="D10" s="6"/>
      <c r="E10" s="6">
        <v>1285602433</v>
      </c>
      <c r="F10" s="6"/>
      <c r="G10" s="6">
        <v>-2642140548</v>
      </c>
      <c r="H10" s="6"/>
      <c r="I10" s="6">
        <f t="shared" si="0"/>
        <v>-1356538115</v>
      </c>
      <c r="J10" s="6"/>
      <c r="K10" s="10">
        <f t="shared" si="1"/>
        <v>2.2370894001959201E-3</v>
      </c>
      <c r="L10" s="6"/>
      <c r="M10" s="6">
        <v>1613331630</v>
      </c>
      <c r="N10" s="6"/>
      <c r="O10" s="6">
        <v>-2254314946</v>
      </c>
      <c r="P10" s="6"/>
      <c r="Q10" s="6">
        <v>-2642140548</v>
      </c>
      <c r="R10" s="6"/>
      <c r="S10" s="6">
        <f t="shared" si="2"/>
        <v>-3283123864</v>
      </c>
      <c r="T10" s="6"/>
      <c r="U10" s="9">
        <f t="shared" si="3"/>
        <v>1.8264586539375744E-3</v>
      </c>
    </row>
    <row r="11" spans="1:21">
      <c r="A11" s="1" t="s">
        <v>22</v>
      </c>
      <c r="C11" s="6">
        <v>0</v>
      </c>
      <c r="D11" s="6"/>
      <c r="E11" s="6">
        <v>-44068940180</v>
      </c>
      <c r="F11" s="6"/>
      <c r="G11" s="6">
        <v>71139257</v>
      </c>
      <c r="H11" s="6"/>
      <c r="I11" s="6">
        <f t="shared" si="0"/>
        <v>-43997800923</v>
      </c>
      <c r="J11" s="6"/>
      <c r="K11" s="10">
        <f t="shared" si="1"/>
        <v>7.25574998508417E-2</v>
      </c>
      <c r="L11" s="6"/>
      <c r="M11" s="6">
        <v>42708712029</v>
      </c>
      <c r="N11" s="6"/>
      <c r="O11" s="6">
        <v>-16507719501</v>
      </c>
      <c r="P11" s="6"/>
      <c r="Q11" s="6">
        <v>2274175605</v>
      </c>
      <c r="R11" s="6"/>
      <c r="S11" s="6">
        <f t="shared" si="2"/>
        <v>28475168133</v>
      </c>
      <c r="T11" s="6"/>
      <c r="U11" s="9">
        <f t="shared" si="3"/>
        <v>-1.5841229089505134E-2</v>
      </c>
    </row>
    <row r="12" spans="1:21">
      <c r="A12" s="1" t="s">
        <v>94</v>
      </c>
      <c r="C12" s="6">
        <v>0</v>
      </c>
      <c r="D12" s="6"/>
      <c r="E12" s="6">
        <v>-1013566514</v>
      </c>
      <c r="F12" s="6"/>
      <c r="G12" s="6">
        <v>-1832608835</v>
      </c>
      <c r="H12" s="6"/>
      <c r="I12" s="6">
        <f t="shared" si="0"/>
        <v>-2846175349</v>
      </c>
      <c r="J12" s="6"/>
      <c r="K12" s="10">
        <f t="shared" si="1"/>
        <v>4.6936747548349013E-3</v>
      </c>
      <c r="L12" s="6"/>
      <c r="M12" s="6">
        <v>4544370861</v>
      </c>
      <c r="N12" s="6"/>
      <c r="O12" s="6">
        <v>-8638830873</v>
      </c>
      <c r="P12" s="6"/>
      <c r="Q12" s="6">
        <v>-1832608835</v>
      </c>
      <c r="R12" s="6"/>
      <c r="S12" s="6">
        <f t="shared" si="2"/>
        <v>-5927068847</v>
      </c>
      <c r="T12" s="6"/>
      <c r="U12" s="9">
        <f t="shared" si="3"/>
        <v>3.2973310287774606E-3</v>
      </c>
    </row>
    <row r="13" spans="1:21">
      <c r="A13" s="1" t="s">
        <v>73</v>
      </c>
      <c r="C13" s="6">
        <v>0</v>
      </c>
      <c r="D13" s="6"/>
      <c r="E13" s="6">
        <v>5053532710</v>
      </c>
      <c r="F13" s="6"/>
      <c r="G13" s="6">
        <v>-5916659921</v>
      </c>
      <c r="H13" s="6"/>
      <c r="I13" s="6">
        <f t="shared" si="0"/>
        <v>-863127211</v>
      </c>
      <c r="J13" s="6"/>
      <c r="K13" s="10">
        <f t="shared" si="1"/>
        <v>1.4233973328119627E-3</v>
      </c>
      <c r="L13" s="6"/>
      <c r="M13" s="6">
        <v>5747596638</v>
      </c>
      <c r="N13" s="6"/>
      <c r="O13" s="6">
        <v>-17443421347</v>
      </c>
      <c r="P13" s="6"/>
      <c r="Q13" s="6">
        <v>-5916659921</v>
      </c>
      <c r="R13" s="6"/>
      <c r="S13" s="6">
        <f t="shared" si="2"/>
        <v>-17612484630</v>
      </c>
      <c r="T13" s="6"/>
      <c r="U13" s="9">
        <f t="shared" si="3"/>
        <v>9.7981301657664218E-3</v>
      </c>
    </row>
    <row r="14" spans="1:21">
      <c r="A14" s="1" t="s">
        <v>85</v>
      </c>
      <c r="C14" s="6">
        <v>0</v>
      </c>
      <c r="D14" s="6"/>
      <c r="E14" s="6">
        <v>-23679863954</v>
      </c>
      <c r="F14" s="6"/>
      <c r="G14" s="6">
        <v>-26365775462</v>
      </c>
      <c r="H14" s="6"/>
      <c r="I14" s="6">
        <f t="shared" si="0"/>
        <v>-50045639416</v>
      </c>
      <c r="J14" s="6"/>
      <c r="K14" s="10">
        <f t="shared" si="1"/>
        <v>8.2531090151905351E-2</v>
      </c>
      <c r="L14" s="6"/>
      <c r="M14" s="6">
        <v>47402269630</v>
      </c>
      <c r="N14" s="6"/>
      <c r="O14" s="6">
        <v>-86172502089</v>
      </c>
      <c r="P14" s="6"/>
      <c r="Q14" s="6">
        <v>-33192709075</v>
      </c>
      <c r="R14" s="6"/>
      <c r="S14" s="6">
        <f t="shared" si="2"/>
        <v>-71962941534</v>
      </c>
      <c r="T14" s="6"/>
      <c r="U14" s="9">
        <f t="shared" si="3"/>
        <v>4.0034230437910157E-2</v>
      </c>
    </row>
    <row r="15" spans="1:21">
      <c r="A15" s="1" t="s">
        <v>49</v>
      </c>
      <c r="C15" s="6">
        <v>0</v>
      </c>
      <c r="D15" s="6"/>
      <c r="E15" s="6">
        <v>-12033989860</v>
      </c>
      <c r="F15" s="6"/>
      <c r="G15" s="6">
        <v>-2346606855</v>
      </c>
      <c r="H15" s="6"/>
      <c r="I15" s="6">
        <f t="shared" si="0"/>
        <v>-14380596715</v>
      </c>
      <c r="J15" s="6"/>
      <c r="K15" s="10">
        <f t="shared" si="1"/>
        <v>2.3715279448391149E-2</v>
      </c>
      <c r="L15" s="6"/>
      <c r="M15" s="6">
        <v>2947490888</v>
      </c>
      <c r="N15" s="6"/>
      <c r="O15" s="6">
        <v>-16647017916</v>
      </c>
      <c r="P15" s="6"/>
      <c r="Q15" s="6">
        <v>-2375873953</v>
      </c>
      <c r="R15" s="6"/>
      <c r="S15" s="6">
        <f t="shared" si="2"/>
        <v>-16075400981</v>
      </c>
      <c r="T15" s="6"/>
      <c r="U15" s="9">
        <f t="shared" si="3"/>
        <v>8.9430239167071594E-3</v>
      </c>
    </row>
    <row r="16" spans="1:21">
      <c r="A16" s="1" t="s">
        <v>39</v>
      </c>
      <c r="C16" s="6">
        <v>0</v>
      </c>
      <c r="D16" s="6"/>
      <c r="E16" s="6">
        <v>9873918832</v>
      </c>
      <c r="F16" s="6"/>
      <c r="G16" s="6">
        <v>-411536635</v>
      </c>
      <c r="H16" s="6"/>
      <c r="I16" s="6">
        <f t="shared" si="0"/>
        <v>9462382197</v>
      </c>
      <c r="J16" s="6"/>
      <c r="K16" s="10">
        <f t="shared" si="1"/>
        <v>-1.5604570693180475E-2</v>
      </c>
      <c r="L16" s="6"/>
      <c r="M16" s="6">
        <v>12882649600</v>
      </c>
      <c r="N16" s="6"/>
      <c r="O16" s="6">
        <v>-1651479222</v>
      </c>
      <c r="P16" s="6"/>
      <c r="Q16" s="6">
        <v>162232888</v>
      </c>
      <c r="R16" s="6"/>
      <c r="S16" s="6">
        <f t="shared" si="2"/>
        <v>11393403266</v>
      </c>
      <c r="T16" s="6"/>
      <c r="U16" s="9">
        <f t="shared" si="3"/>
        <v>-6.3383475174868774E-3</v>
      </c>
    </row>
    <row r="17" spans="1:21">
      <c r="A17" s="1" t="s">
        <v>40</v>
      </c>
      <c r="C17" s="6">
        <v>0</v>
      </c>
      <c r="D17" s="6"/>
      <c r="E17" s="6">
        <v>1212939805</v>
      </c>
      <c r="F17" s="6"/>
      <c r="G17" s="6">
        <v>-34195285</v>
      </c>
      <c r="H17" s="6"/>
      <c r="I17" s="6">
        <f t="shared" si="0"/>
        <v>1178744520</v>
      </c>
      <c r="J17" s="6"/>
      <c r="K17" s="10">
        <f t="shared" si="1"/>
        <v>-1.9438870475313021E-3</v>
      </c>
      <c r="L17" s="6"/>
      <c r="M17" s="6">
        <v>7329862006</v>
      </c>
      <c r="N17" s="6"/>
      <c r="O17" s="6">
        <v>-1137988465</v>
      </c>
      <c r="P17" s="6"/>
      <c r="Q17" s="6">
        <v>-333650241</v>
      </c>
      <c r="R17" s="6"/>
      <c r="S17" s="6">
        <f t="shared" si="2"/>
        <v>5858223300</v>
      </c>
      <c r="T17" s="6"/>
      <c r="U17" s="9">
        <f t="shared" si="3"/>
        <v>-3.2590310588975499E-3</v>
      </c>
    </row>
    <row r="18" spans="1:21">
      <c r="A18" s="1" t="s">
        <v>48</v>
      </c>
      <c r="C18" s="6">
        <v>0</v>
      </c>
      <c r="D18" s="6"/>
      <c r="E18" s="6">
        <v>42851739781</v>
      </c>
      <c r="F18" s="6"/>
      <c r="G18" s="6">
        <v>-42461930477</v>
      </c>
      <c r="H18" s="6"/>
      <c r="I18" s="6">
        <f t="shared" si="0"/>
        <v>389809304</v>
      </c>
      <c r="J18" s="6"/>
      <c r="K18" s="10">
        <f t="shared" si="1"/>
        <v>-6.4284095849098135E-4</v>
      </c>
      <c r="L18" s="6"/>
      <c r="M18" s="6">
        <v>19963405431</v>
      </c>
      <c r="N18" s="6"/>
      <c r="O18" s="6">
        <v>-23598659646</v>
      </c>
      <c r="P18" s="6"/>
      <c r="Q18" s="6">
        <v>-44014209170</v>
      </c>
      <c r="R18" s="6"/>
      <c r="S18" s="6">
        <f t="shared" si="2"/>
        <v>-47649463385</v>
      </c>
      <c r="T18" s="6"/>
      <c r="U18" s="9">
        <f t="shared" si="3"/>
        <v>2.6508221547566577E-2</v>
      </c>
    </row>
    <row r="19" spans="1:21">
      <c r="A19" s="1" t="s">
        <v>51</v>
      </c>
      <c r="C19" s="6">
        <v>0</v>
      </c>
      <c r="D19" s="6"/>
      <c r="E19" s="6">
        <v>0</v>
      </c>
      <c r="F19" s="6"/>
      <c r="G19" s="6">
        <v>15611780275</v>
      </c>
      <c r="H19" s="6"/>
      <c r="I19" s="6">
        <f t="shared" si="0"/>
        <v>15611780275</v>
      </c>
      <c r="J19" s="6"/>
      <c r="K19" s="10">
        <f t="shared" si="1"/>
        <v>-2.5745644582489485E-2</v>
      </c>
      <c r="L19" s="6"/>
      <c r="M19" s="6">
        <v>0</v>
      </c>
      <c r="N19" s="6"/>
      <c r="O19" s="6">
        <v>0</v>
      </c>
      <c r="P19" s="6"/>
      <c r="Q19" s="6">
        <v>15611780275</v>
      </c>
      <c r="R19" s="6"/>
      <c r="S19" s="6">
        <f t="shared" si="2"/>
        <v>15611780275</v>
      </c>
      <c r="T19" s="6"/>
      <c r="U19" s="9">
        <f t="shared" si="3"/>
        <v>-8.6851036902108412E-3</v>
      </c>
    </row>
    <row r="20" spans="1:21">
      <c r="A20" s="1" t="s">
        <v>15</v>
      </c>
      <c r="C20" s="6">
        <v>0</v>
      </c>
      <c r="D20" s="6"/>
      <c r="E20" s="6">
        <v>37406431673</v>
      </c>
      <c r="F20" s="6"/>
      <c r="G20" s="6">
        <v>-1581014841</v>
      </c>
      <c r="H20" s="6"/>
      <c r="I20" s="6">
        <f t="shared" si="0"/>
        <v>35825416832</v>
      </c>
      <c r="J20" s="6"/>
      <c r="K20" s="10">
        <f t="shared" si="1"/>
        <v>-5.9080286330522827E-2</v>
      </c>
      <c r="L20" s="6"/>
      <c r="M20" s="6">
        <v>4928400000</v>
      </c>
      <c r="N20" s="6"/>
      <c r="O20" s="6">
        <v>-77968926844</v>
      </c>
      <c r="P20" s="6"/>
      <c r="Q20" s="6">
        <v>-39376092159</v>
      </c>
      <c r="R20" s="6"/>
      <c r="S20" s="6">
        <f t="shared" si="2"/>
        <v>-112416619003</v>
      </c>
      <c r="T20" s="6"/>
      <c r="U20" s="9">
        <f t="shared" si="3"/>
        <v>6.253931168295164E-2</v>
      </c>
    </row>
    <row r="21" spans="1:21">
      <c r="A21" s="1" t="s">
        <v>75</v>
      </c>
      <c r="C21" s="6">
        <v>0</v>
      </c>
      <c r="D21" s="6"/>
      <c r="E21" s="6">
        <v>-17906647294</v>
      </c>
      <c r="F21" s="6"/>
      <c r="G21" s="6">
        <v>3024067943</v>
      </c>
      <c r="H21" s="6"/>
      <c r="I21" s="6">
        <f t="shared" si="0"/>
        <v>-14882579351</v>
      </c>
      <c r="J21" s="6"/>
      <c r="K21" s="10">
        <f t="shared" si="1"/>
        <v>2.4543107300524895E-2</v>
      </c>
      <c r="L21" s="6"/>
      <c r="M21" s="6">
        <v>0</v>
      </c>
      <c r="N21" s="6"/>
      <c r="O21" s="6">
        <v>-4996719571</v>
      </c>
      <c r="P21" s="6"/>
      <c r="Q21" s="6">
        <v>4052915838</v>
      </c>
      <c r="R21" s="6"/>
      <c r="S21" s="6">
        <f t="shared" si="2"/>
        <v>-943803733</v>
      </c>
      <c r="T21" s="6"/>
      <c r="U21" s="9">
        <f t="shared" si="3"/>
        <v>5.2505435894709758E-4</v>
      </c>
    </row>
    <row r="22" spans="1:21">
      <c r="A22" s="1" t="s">
        <v>33</v>
      </c>
      <c r="C22" s="6">
        <v>0</v>
      </c>
      <c r="D22" s="6"/>
      <c r="E22" s="6">
        <v>-26170674342</v>
      </c>
      <c r="F22" s="6"/>
      <c r="G22" s="6">
        <v>-13180496107</v>
      </c>
      <c r="H22" s="6"/>
      <c r="I22" s="6">
        <f t="shared" si="0"/>
        <v>-39351170449</v>
      </c>
      <c r="J22" s="6"/>
      <c r="K22" s="10">
        <f t="shared" si="1"/>
        <v>6.4894664826104675E-2</v>
      </c>
      <c r="L22" s="6"/>
      <c r="M22" s="6">
        <v>45572408000</v>
      </c>
      <c r="N22" s="6"/>
      <c r="O22" s="6">
        <v>-102406211543</v>
      </c>
      <c r="P22" s="6"/>
      <c r="Q22" s="6">
        <v>-25218568555</v>
      </c>
      <c r="R22" s="6"/>
      <c r="S22" s="6">
        <f t="shared" si="2"/>
        <v>-82052372098</v>
      </c>
      <c r="T22" s="6"/>
      <c r="U22" s="9">
        <f t="shared" si="3"/>
        <v>4.5647155362548354E-2</v>
      </c>
    </row>
    <row r="23" spans="1:21">
      <c r="A23" s="1" t="s">
        <v>90</v>
      </c>
      <c r="C23" s="6">
        <v>0</v>
      </c>
      <c r="D23" s="6"/>
      <c r="E23" s="6">
        <v>7690591770</v>
      </c>
      <c r="F23" s="6"/>
      <c r="G23" s="6">
        <v>-19919009626</v>
      </c>
      <c r="H23" s="6"/>
      <c r="I23" s="6">
        <f t="shared" si="0"/>
        <v>-12228417856</v>
      </c>
      <c r="J23" s="6"/>
      <c r="K23" s="10">
        <f t="shared" si="1"/>
        <v>2.016608576223022E-2</v>
      </c>
      <c r="L23" s="6"/>
      <c r="M23" s="6">
        <v>0</v>
      </c>
      <c r="N23" s="6"/>
      <c r="O23" s="6">
        <v>-6996370507</v>
      </c>
      <c r="P23" s="6"/>
      <c r="Q23" s="6">
        <v>-18967703713</v>
      </c>
      <c r="R23" s="6"/>
      <c r="S23" s="6">
        <f t="shared" si="2"/>
        <v>-25964074220</v>
      </c>
      <c r="T23" s="6"/>
      <c r="U23" s="9">
        <f t="shared" si="3"/>
        <v>1.4444264065267224E-2</v>
      </c>
    </row>
    <row r="24" spans="1:21">
      <c r="A24" s="1" t="s">
        <v>37</v>
      </c>
      <c r="C24" s="6">
        <v>0</v>
      </c>
      <c r="D24" s="6"/>
      <c r="E24" s="6">
        <v>-62599105986</v>
      </c>
      <c r="F24" s="6"/>
      <c r="G24" s="6">
        <v>-9170702412</v>
      </c>
      <c r="H24" s="6"/>
      <c r="I24" s="6">
        <f t="shared" si="0"/>
        <v>-71769808398</v>
      </c>
      <c r="J24" s="6"/>
      <c r="K24" s="10">
        <f t="shared" si="1"/>
        <v>0.11835677585900926</v>
      </c>
      <c r="L24" s="6"/>
      <c r="M24" s="6">
        <v>95849721000</v>
      </c>
      <c r="N24" s="6"/>
      <c r="O24" s="6">
        <v>-161245447085</v>
      </c>
      <c r="P24" s="6"/>
      <c r="Q24" s="6">
        <v>-14315741374</v>
      </c>
      <c r="R24" s="6"/>
      <c r="S24" s="6">
        <f t="shared" si="2"/>
        <v>-79711467459</v>
      </c>
      <c r="T24" s="6"/>
      <c r="U24" s="9">
        <f t="shared" si="3"/>
        <v>4.4344869578321185E-2</v>
      </c>
    </row>
    <row r="25" spans="1:21">
      <c r="A25" s="1" t="s">
        <v>38</v>
      </c>
      <c r="C25" s="6">
        <v>0</v>
      </c>
      <c r="D25" s="6"/>
      <c r="E25" s="6">
        <v>32557620832</v>
      </c>
      <c r="F25" s="6"/>
      <c r="G25" s="6">
        <v>-48208404757</v>
      </c>
      <c r="H25" s="6"/>
      <c r="I25" s="6">
        <f t="shared" si="0"/>
        <v>-15650783925</v>
      </c>
      <c r="J25" s="6"/>
      <c r="K25" s="10">
        <f t="shared" si="1"/>
        <v>2.5809966145606017E-2</v>
      </c>
      <c r="L25" s="6"/>
      <c r="M25" s="6">
        <v>0</v>
      </c>
      <c r="N25" s="6"/>
      <c r="O25" s="6">
        <v>-53305933043</v>
      </c>
      <c r="P25" s="6"/>
      <c r="Q25" s="6">
        <v>-48208404757</v>
      </c>
      <c r="R25" s="6"/>
      <c r="S25" s="6">
        <f t="shared" si="2"/>
        <v>-101514337800</v>
      </c>
      <c r="T25" s="6"/>
      <c r="U25" s="9">
        <f t="shared" si="3"/>
        <v>5.6474183873055431E-2</v>
      </c>
    </row>
    <row r="26" spans="1:21">
      <c r="A26" s="1" t="s">
        <v>42</v>
      </c>
      <c r="C26" s="6">
        <v>0</v>
      </c>
      <c r="D26" s="6"/>
      <c r="E26" s="6">
        <v>7005070350</v>
      </c>
      <c r="F26" s="6"/>
      <c r="G26" s="6">
        <v>0</v>
      </c>
      <c r="H26" s="6"/>
      <c r="I26" s="6">
        <f t="shared" si="0"/>
        <v>7005070350</v>
      </c>
      <c r="J26" s="6"/>
      <c r="K26" s="10">
        <f t="shared" si="1"/>
        <v>-1.1552177159144346E-2</v>
      </c>
      <c r="L26" s="6"/>
      <c r="M26" s="6">
        <v>5346602526</v>
      </c>
      <c r="N26" s="6"/>
      <c r="O26" s="6">
        <v>18507222909</v>
      </c>
      <c r="P26" s="6"/>
      <c r="Q26" s="6">
        <v>3248311681</v>
      </c>
      <c r="R26" s="6"/>
      <c r="S26" s="6">
        <f t="shared" si="2"/>
        <v>27102137116</v>
      </c>
      <c r="T26" s="6"/>
      <c r="U26" s="9">
        <f t="shared" si="3"/>
        <v>-1.5077388160253991E-2</v>
      </c>
    </row>
    <row r="27" spans="1:21">
      <c r="A27" s="1" t="s">
        <v>242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10">
        <f t="shared" si="1"/>
        <v>0</v>
      </c>
      <c r="L27" s="6"/>
      <c r="M27" s="6">
        <v>1970273870</v>
      </c>
      <c r="N27" s="6"/>
      <c r="O27" s="6">
        <v>0</v>
      </c>
      <c r="P27" s="6"/>
      <c r="Q27" s="6">
        <v>-2979016237</v>
      </c>
      <c r="R27" s="6"/>
      <c r="S27" s="6">
        <f t="shared" si="2"/>
        <v>-1008742367</v>
      </c>
      <c r="T27" s="6"/>
      <c r="U27" s="9">
        <f t="shared" si="3"/>
        <v>5.6118084547559512E-4</v>
      </c>
    </row>
    <row r="28" spans="1:21">
      <c r="A28" s="1" t="s">
        <v>260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10">
        <f t="shared" si="1"/>
        <v>0</v>
      </c>
      <c r="L28" s="6"/>
      <c r="M28" s="6">
        <v>0</v>
      </c>
      <c r="N28" s="6"/>
      <c r="O28" s="6">
        <v>0</v>
      </c>
      <c r="P28" s="6"/>
      <c r="Q28" s="6">
        <v>0</v>
      </c>
      <c r="R28" s="6"/>
      <c r="S28" s="6">
        <f t="shared" si="2"/>
        <v>0</v>
      </c>
      <c r="T28" s="6"/>
      <c r="U28" s="9">
        <f t="shared" si="3"/>
        <v>0</v>
      </c>
    </row>
    <row r="29" spans="1:21">
      <c r="A29" s="1" t="s">
        <v>41</v>
      </c>
      <c r="C29" s="6">
        <v>0</v>
      </c>
      <c r="D29" s="6"/>
      <c r="E29" s="6">
        <v>20996324100</v>
      </c>
      <c r="F29" s="6"/>
      <c r="G29" s="6">
        <v>0</v>
      </c>
      <c r="H29" s="6"/>
      <c r="I29" s="6">
        <f t="shared" si="0"/>
        <v>20996324100</v>
      </c>
      <c r="J29" s="6"/>
      <c r="K29" s="10">
        <f t="shared" si="1"/>
        <v>-3.4625384696388088E-2</v>
      </c>
      <c r="L29" s="6"/>
      <c r="M29" s="6">
        <v>15925655088</v>
      </c>
      <c r="N29" s="6"/>
      <c r="O29" s="6">
        <v>-5338048495</v>
      </c>
      <c r="P29" s="6"/>
      <c r="Q29" s="6">
        <v>77524872</v>
      </c>
      <c r="R29" s="6"/>
      <c r="S29" s="6">
        <f t="shared" si="2"/>
        <v>10665131465</v>
      </c>
      <c r="T29" s="6"/>
      <c r="U29" s="9">
        <f t="shared" si="3"/>
        <v>-5.9331973043193018E-3</v>
      </c>
    </row>
    <row r="30" spans="1:21">
      <c r="A30" s="1" t="s">
        <v>261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10">
        <f t="shared" si="1"/>
        <v>0</v>
      </c>
      <c r="L30" s="6"/>
      <c r="M30" s="6">
        <v>0</v>
      </c>
      <c r="N30" s="6"/>
      <c r="O30" s="6">
        <v>0</v>
      </c>
      <c r="P30" s="6"/>
      <c r="Q30" s="6">
        <v>16311064391</v>
      </c>
      <c r="R30" s="6"/>
      <c r="S30" s="6">
        <f t="shared" si="2"/>
        <v>16311064391</v>
      </c>
      <c r="T30" s="6"/>
      <c r="U30" s="9">
        <f t="shared" si="3"/>
        <v>-9.0741275522813972E-3</v>
      </c>
    </row>
    <row r="31" spans="1:21">
      <c r="A31" s="1" t="s">
        <v>56</v>
      </c>
      <c r="C31" s="6">
        <v>0</v>
      </c>
      <c r="D31" s="6"/>
      <c r="E31" s="6">
        <v>16341829371</v>
      </c>
      <c r="F31" s="6"/>
      <c r="G31" s="6">
        <v>0</v>
      </c>
      <c r="H31" s="6"/>
      <c r="I31" s="6">
        <f t="shared" si="0"/>
        <v>16341829371</v>
      </c>
      <c r="J31" s="6"/>
      <c r="K31" s="10">
        <f t="shared" si="1"/>
        <v>-2.6949580598901537E-2</v>
      </c>
      <c r="L31" s="6"/>
      <c r="M31" s="6">
        <v>1681578563</v>
      </c>
      <c r="N31" s="6"/>
      <c r="O31" s="6">
        <v>33165362515</v>
      </c>
      <c r="P31" s="6"/>
      <c r="Q31" s="6">
        <v>7696519463</v>
      </c>
      <c r="R31" s="6"/>
      <c r="S31" s="6">
        <f t="shared" si="2"/>
        <v>42543460541</v>
      </c>
      <c r="T31" s="6"/>
      <c r="U31" s="9">
        <f t="shared" si="3"/>
        <v>-2.3667663753292122E-2</v>
      </c>
    </row>
    <row r="32" spans="1:21">
      <c r="A32" s="1" t="s">
        <v>98</v>
      </c>
      <c r="C32" s="6">
        <v>0</v>
      </c>
      <c r="D32" s="6"/>
      <c r="E32" s="6">
        <v>-7093544552</v>
      </c>
      <c r="F32" s="6"/>
      <c r="G32" s="6">
        <v>0</v>
      </c>
      <c r="H32" s="6"/>
      <c r="I32" s="6">
        <f t="shared" si="0"/>
        <v>-7093544552</v>
      </c>
      <c r="J32" s="6"/>
      <c r="K32" s="10">
        <f t="shared" si="1"/>
        <v>1.1698081426261081E-2</v>
      </c>
      <c r="L32" s="6"/>
      <c r="M32" s="6">
        <v>0</v>
      </c>
      <c r="N32" s="6"/>
      <c r="O32" s="6">
        <v>-21147866936</v>
      </c>
      <c r="P32" s="6"/>
      <c r="Q32" s="6">
        <v>-820522921</v>
      </c>
      <c r="R32" s="6"/>
      <c r="S32" s="6">
        <f t="shared" si="2"/>
        <v>-21968389857</v>
      </c>
      <c r="T32" s="6"/>
      <c r="U32" s="9">
        <f t="shared" si="3"/>
        <v>1.2221395667511155E-2</v>
      </c>
    </row>
    <row r="33" spans="1:21">
      <c r="A33" s="1" t="s">
        <v>250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10">
        <f t="shared" si="1"/>
        <v>0</v>
      </c>
      <c r="L33" s="6"/>
      <c r="M33" s="6">
        <v>56792770</v>
      </c>
      <c r="N33" s="6"/>
      <c r="O33" s="6">
        <v>0</v>
      </c>
      <c r="P33" s="6"/>
      <c r="Q33" s="6">
        <v>357515038</v>
      </c>
      <c r="R33" s="6"/>
      <c r="S33" s="6">
        <f t="shared" si="2"/>
        <v>414307808</v>
      </c>
      <c r="T33" s="6"/>
      <c r="U33" s="9">
        <f t="shared" si="3"/>
        <v>-2.3048660746949725E-4</v>
      </c>
    </row>
    <row r="34" spans="1:21">
      <c r="A34" s="1" t="s">
        <v>74</v>
      </c>
      <c r="C34" s="6">
        <v>0</v>
      </c>
      <c r="D34" s="6"/>
      <c r="E34" s="6">
        <v>-1303180632</v>
      </c>
      <c r="F34" s="6"/>
      <c r="G34" s="6">
        <v>0</v>
      </c>
      <c r="H34" s="6"/>
      <c r="I34" s="6">
        <f t="shared" si="0"/>
        <v>-1303180632</v>
      </c>
      <c r="J34" s="6"/>
      <c r="K34" s="10">
        <f t="shared" si="1"/>
        <v>2.1490966941152406E-3</v>
      </c>
      <c r="L34" s="6"/>
      <c r="M34" s="6">
        <v>1754873188</v>
      </c>
      <c r="N34" s="6"/>
      <c r="O34" s="6">
        <v>-4819309512</v>
      </c>
      <c r="P34" s="6"/>
      <c r="Q34" s="6">
        <v>-156013092</v>
      </c>
      <c r="R34" s="6"/>
      <c r="S34" s="6">
        <f t="shared" si="2"/>
        <v>-3220449416</v>
      </c>
      <c r="T34" s="6"/>
      <c r="U34" s="9">
        <f t="shared" si="3"/>
        <v>1.7915917732860193E-3</v>
      </c>
    </row>
    <row r="35" spans="1:21">
      <c r="A35" s="1" t="s">
        <v>226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10">
        <f t="shared" si="1"/>
        <v>0</v>
      </c>
      <c r="L35" s="6"/>
      <c r="M35" s="6">
        <v>5315505814</v>
      </c>
      <c r="N35" s="6"/>
      <c r="O35" s="6">
        <v>0</v>
      </c>
      <c r="P35" s="6"/>
      <c r="Q35" s="6">
        <v>-21833770359</v>
      </c>
      <c r="R35" s="6"/>
      <c r="S35" s="6">
        <f t="shared" si="2"/>
        <v>-16518264545</v>
      </c>
      <c r="T35" s="6"/>
      <c r="U35" s="9">
        <f t="shared" si="3"/>
        <v>9.18939658569198E-3</v>
      </c>
    </row>
    <row r="36" spans="1:21">
      <c r="A36" s="1" t="s">
        <v>262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10">
        <f t="shared" si="1"/>
        <v>0</v>
      </c>
      <c r="L36" s="6"/>
      <c r="M36" s="6">
        <v>0</v>
      </c>
      <c r="N36" s="6"/>
      <c r="O36" s="6">
        <v>0</v>
      </c>
      <c r="P36" s="6"/>
      <c r="Q36" s="6">
        <v>16184391849</v>
      </c>
      <c r="R36" s="6"/>
      <c r="S36" s="6">
        <f t="shared" si="2"/>
        <v>16184391849</v>
      </c>
      <c r="T36" s="6"/>
      <c r="U36" s="9">
        <f t="shared" si="3"/>
        <v>-9.0036574237891114E-3</v>
      </c>
    </row>
    <row r="37" spans="1:21">
      <c r="A37" s="1" t="s">
        <v>61</v>
      </c>
      <c r="C37" s="6">
        <v>0</v>
      </c>
      <c r="D37" s="6"/>
      <c r="E37" s="6">
        <v>32102016195</v>
      </c>
      <c r="F37" s="6"/>
      <c r="G37" s="6">
        <v>0</v>
      </c>
      <c r="H37" s="6"/>
      <c r="I37" s="6">
        <f t="shared" si="0"/>
        <v>32102016195</v>
      </c>
      <c r="J37" s="6"/>
      <c r="K37" s="10">
        <f t="shared" si="1"/>
        <v>-5.2939964871353627E-2</v>
      </c>
      <c r="L37" s="6"/>
      <c r="M37" s="6">
        <v>0</v>
      </c>
      <c r="N37" s="6"/>
      <c r="O37" s="6">
        <v>81512677926</v>
      </c>
      <c r="P37" s="6"/>
      <c r="Q37" s="6">
        <v>469565731</v>
      </c>
      <c r="R37" s="6"/>
      <c r="S37" s="6">
        <f t="shared" si="2"/>
        <v>81982243657</v>
      </c>
      <c r="T37" s="6"/>
      <c r="U37" s="9">
        <f t="shared" si="3"/>
        <v>-4.5608141696522497E-2</v>
      </c>
    </row>
    <row r="38" spans="1:21">
      <c r="A38" s="1" t="s">
        <v>263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10">
        <f t="shared" si="1"/>
        <v>0</v>
      </c>
      <c r="L38" s="6"/>
      <c r="M38" s="6">
        <v>0</v>
      </c>
      <c r="N38" s="6"/>
      <c r="O38" s="6">
        <v>0</v>
      </c>
      <c r="P38" s="6"/>
      <c r="Q38" s="6">
        <v>4438856474</v>
      </c>
      <c r="R38" s="6"/>
      <c r="S38" s="6">
        <f t="shared" si="2"/>
        <v>4438856474</v>
      </c>
      <c r="T38" s="6"/>
      <c r="U38" s="9">
        <f t="shared" si="3"/>
        <v>-2.4694127167795847E-3</v>
      </c>
    </row>
    <row r="39" spans="1:21">
      <c r="A39" s="1" t="s">
        <v>81</v>
      </c>
      <c r="C39" s="6">
        <v>0</v>
      </c>
      <c r="D39" s="6"/>
      <c r="E39" s="6">
        <v>-84995415833</v>
      </c>
      <c r="F39" s="6"/>
      <c r="G39" s="6">
        <v>0</v>
      </c>
      <c r="H39" s="6"/>
      <c r="I39" s="6">
        <f t="shared" si="0"/>
        <v>-84995415833</v>
      </c>
      <c r="J39" s="6"/>
      <c r="K39" s="10">
        <f t="shared" si="1"/>
        <v>0.14016734341832246</v>
      </c>
      <c r="L39" s="6"/>
      <c r="M39" s="6">
        <v>56295621999</v>
      </c>
      <c r="N39" s="6"/>
      <c r="O39" s="6">
        <v>-373552257385</v>
      </c>
      <c r="P39" s="6"/>
      <c r="Q39" s="6">
        <v>-35994361769</v>
      </c>
      <c r="R39" s="6"/>
      <c r="S39" s="6">
        <f t="shared" si="2"/>
        <v>-353250997155</v>
      </c>
      <c r="T39" s="6"/>
      <c r="U39" s="9">
        <f t="shared" si="3"/>
        <v>0.19651964637720024</v>
      </c>
    </row>
    <row r="40" spans="1:21">
      <c r="A40" s="1" t="s">
        <v>264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10">
        <f t="shared" si="1"/>
        <v>0</v>
      </c>
      <c r="L40" s="6"/>
      <c r="M40" s="6">
        <v>0</v>
      </c>
      <c r="N40" s="6"/>
      <c r="O40" s="6">
        <v>0</v>
      </c>
      <c r="P40" s="6"/>
      <c r="Q40" s="6">
        <v>-70399203</v>
      </c>
      <c r="R40" s="6"/>
      <c r="S40" s="6">
        <f t="shared" si="2"/>
        <v>-70399203</v>
      </c>
      <c r="T40" s="6"/>
      <c r="U40" s="9">
        <f t="shared" si="3"/>
        <v>3.9164295614787091E-5</v>
      </c>
    </row>
    <row r="41" spans="1:21">
      <c r="A41" s="1" t="s">
        <v>215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10">
        <f t="shared" si="1"/>
        <v>0</v>
      </c>
      <c r="L41" s="6"/>
      <c r="M41" s="6">
        <v>1710311165</v>
      </c>
      <c r="N41" s="6"/>
      <c r="O41" s="6">
        <v>0</v>
      </c>
      <c r="P41" s="6"/>
      <c r="Q41" s="6">
        <v>11393005348</v>
      </c>
      <c r="R41" s="6"/>
      <c r="S41" s="6">
        <f t="shared" si="2"/>
        <v>13103316513</v>
      </c>
      <c r="T41" s="6"/>
      <c r="U41" s="9">
        <f t="shared" si="3"/>
        <v>-7.2896018645161815E-3</v>
      </c>
    </row>
    <row r="42" spans="1:21">
      <c r="A42" s="1" t="s">
        <v>97</v>
      </c>
      <c r="C42" s="6">
        <v>0</v>
      </c>
      <c r="D42" s="6"/>
      <c r="E42" s="6">
        <v>3161079000</v>
      </c>
      <c r="F42" s="6"/>
      <c r="G42" s="6">
        <v>0</v>
      </c>
      <c r="H42" s="6"/>
      <c r="I42" s="6">
        <f t="shared" si="0"/>
        <v>3161079000</v>
      </c>
      <c r="J42" s="6"/>
      <c r="K42" s="10">
        <f t="shared" si="1"/>
        <v>-5.2129875643648384E-3</v>
      </c>
      <c r="L42" s="6"/>
      <c r="M42" s="6">
        <v>3558805606</v>
      </c>
      <c r="N42" s="6"/>
      <c r="O42" s="6">
        <v>-8290377010</v>
      </c>
      <c r="P42" s="6"/>
      <c r="Q42" s="6">
        <v>-547849349</v>
      </c>
      <c r="R42" s="6"/>
      <c r="S42" s="6">
        <f t="shared" si="2"/>
        <v>-5279420753</v>
      </c>
      <c r="T42" s="6"/>
      <c r="U42" s="9">
        <f t="shared" si="3"/>
        <v>2.9370331798405994E-3</v>
      </c>
    </row>
    <row r="43" spans="1:21">
      <c r="A43" s="1" t="s">
        <v>80</v>
      </c>
      <c r="C43" s="6">
        <v>0</v>
      </c>
      <c r="D43" s="6"/>
      <c r="E43" s="6">
        <v>-158090729850</v>
      </c>
      <c r="F43" s="6"/>
      <c r="G43" s="6">
        <v>0</v>
      </c>
      <c r="H43" s="6"/>
      <c r="I43" s="6">
        <f t="shared" si="0"/>
        <v>-158090729850</v>
      </c>
      <c r="J43" s="6"/>
      <c r="K43" s="10">
        <f t="shared" si="1"/>
        <v>0.26071003247606628</v>
      </c>
      <c r="L43" s="6"/>
      <c r="M43" s="6">
        <v>73095000000</v>
      </c>
      <c r="N43" s="6"/>
      <c r="O43" s="6">
        <v>-494969304600</v>
      </c>
      <c r="P43" s="6"/>
      <c r="Q43" s="6">
        <v>-6092</v>
      </c>
      <c r="R43" s="6"/>
      <c r="S43" s="6">
        <f t="shared" si="2"/>
        <v>-421874310692</v>
      </c>
      <c r="T43" s="6"/>
      <c r="U43" s="9">
        <f t="shared" si="3"/>
        <v>0.23469598393359684</v>
      </c>
    </row>
    <row r="44" spans="1:21">
      <c r="A44" s="1" t="s">
        <v>93</v>
      </c>
      <c r="C44" s="6">
        <v>0</v>
      </c>
      <c r="D44" s="6"/>
      <c r="E44" s="6">
        <v>29775773700</v>
      </c>
      <c r="F44" s="6"/>
      <c r="G44" s="6">
        <v>0</v>
      </c>
      <c r="H44" s="6"/>
      <c r="I44" s="6">
        <f t="shared" si="0"/>
        <v>29775773700</v>
      </c>
      <c r="J44" s="6"/>
      <c r="K44" s="10">
        <f t="shared" si="1"/>
        <v>-4.9103719969491942E-2</v>
      </c>
      <c r="L44" s="6"/>
      <c r="M44" s="6">
        <v>131361577505</v>
      </c>
      <c r="N44" s="6"/>
      <c r="O44" s="6">
        <v>-84948530894</v>
      </c>
      <c r="P44" s="6"/>
      <c r="Q44" s="6">
        <v>-518659022</v>
      </c>
      <c r="R44" s="6"/>
      <c r="S44" s="6">
        <f t="shared" si="2"/>
        <v>45894387589</v>
      </c>
      <c r="T44" s="6"/>
      <c r="U44" s="9">
        <f t="shared" si="3"/>
        <v>-2.553184249252384E-2</v>
      </c>
    </row>
    <row r="45" spans="1:21">
      <c r="A45" s="1" t="s">
        <v>64</v>
      </c>
      <c r="C45" s="6">
        <v>0</v>
      </c>
      <c r="D45" s="6"/>
      <c r="E45" s="6">
        <v>-2159219742</v>
      </c>
      <c r="F45" s="6"/>
      <c r="G45" s="6">
        <v>0</v>
      </c>
      <c r="H45" s="6"/>
      <c r="I45" s="6">
        <f t="shared" si="0"/>
        <v>-2159219742</v>
      </c>
      <c r="J45" s="6"/>
      <c r="K45" s="10">
        <f t="shared" si="1"/>
        <v>3.5608049225524115E-3</v>
      </c>
      <c r="L45" s="6"/>
      <c r="M45" s="6">
        <v>13409656992</v>
      </c>
      <c r="N45" s="6"/>
      <c r="O45" s="6">
        <v>-44070228604</v>
      </c>
      <c r="P45" s="6"/>
      <c r="Q45" s="6">
        <v>-98232779</v>
      </c>
      <c r="R45" s="6"/>
      <c r="S45" s="6">
        <f t="shared" si="2"/>
        <v>-30758804391</v>
      </c>
      <c r="T45" s="6"/>
      <c r="U45" s="9">
        <f t="shared" si="3"/>
        <v>1.7111655481760711E-2</v>
      </c>
    </row>
    <row r="46" spans="1:21">
      <c r="A46" s="1" t="s">
        <v>265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10">
        <f t="shared" si="1"/>
        <v>0</v>
      </c>
      <c r="L46" s="6"/>
      <c r="M46" s="6">
        <v>0</v>
      </c>
      <c r="N46" s="6"/>
      <c r="O46" s="6">
        <v>0</v>
      </c>
      <c r="P46" s="6"/>
      <c r="Q46" s="6">
        <v>0</v>
      </c>
      <c r="R46" s="6"/>
      <c r="S46" s="6">
        <f t="shared" si="2"/>
        <v>0</v>
      </c>
      <c r="T46" s="6"/>
      <c r="U46" s="9">
        <f t="shared" si="3"/>
        <v>0</v>
      </c>
    </row>
    <row r="47" spans="1:21">
      <c r="A47" s="1" t="s">
        <v>88</v>
      </c>
      <c r="C47" s="6">
        <v>0</v>
      </c>
      <c r="D47" s="6"/>
      <c r="E47" s="6">
        <v>-117576812188</v>
      </c>
      <c r="F47" s="6"/>
      <c r="G47" s="6">
        <v>0</v>
      </c>
      <c r="H47" s="6"/>
      <c r="I47" s="6">
        <f t="shared" si="0"/>
        <v>-117576812188</v>
      </c>
      <c r="J47" s="6"/>
      <c r="K47" s="10">
        <f t="shared" si="1"/>
        <v>0.19389786202549958</v>
      </c>
      <c r="L47" s="6"/>
      <c r="M47" s="6">
        <v>332824147500</v>
      </c>
      <c r="N47" s="6"/>
      <c r="O47" s="6">
        <v>41228232853</v>
      </c>
      <c r="P47" s="6"/>
      <c r="Q47" s="6">
        <v>2694506558</v>
      </c>
      <c r="R47" s="6"/>
      <c r="S47" s="6">
        <f t="shared" si="2"/>
        <v>376746886911</v>
      </c>
      <c r="T47" s="6"/>
      <c r="U47" s="9">
        <f t="shared" si="3"/>
        <v>-0.2095908166876998</v>
      </c>
    </row>
    <row r="48" spans="1:21">
      <c r="A48" s="1" t="s">
        <v>78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10">
        <f t="shared" si="1"/>
        <v>0</v>
      </c>
      <c r="L48" s="6"/>
      <c r="M48" s="6">
        <v>85185924970</v>
      </c>
      <c r="N48" s="6"/>
      <c r="O48" s="6">
        <v>99753569597</v>
      </c>
      <c r="P48" s="6"/>
      <c r="Q48" s="6">
        <v>1180635663</v>
      </c>
      <c r="R48" s="6"/>
      <c r="S48" s="6">
        <f t="shared" si="2"/>
        <v>186120130230</v>
      </c>
      <c r="T48" s="6"/>
      <c r="U48" s="9">
        <f t="shared" si="3"/>
        <v>-0.10354185117962758</v>
      </c>
    </row>
    <row r="49" spans="1:21">
      <c r="A49" s="1" t="s">
        <v>60</v>
      </c>
      <c r="C49" s="6">
        <v>0</v>
      </c>
      <c r="D49" s="6"/>
      <c r="E49" s="6">
        <v>11224020363</v>
      </c>
      <c r="F49" s="6"/>
      <c r="G49" s="6">
        <v>0</v>
      </c>
      <c r="H49" s="6"/>
      <c r="I49" s="6">
        <f t="shared" si="0"/>
        <v>11224020363</v>
      </c>
      <c r="J49" s="6"/>
      <c r="K49" s="10">
        <f t="shared" si="1"/>
        <v>-1.8509717275176203E-2</v>
      </c>
      <c r="L49" s="6"/>
      <c r="M49" s="6">
        <v>0</v>
      </c>
      <c r="N49" s="6"/>
      <c r="O49" s="6">
        <v>-23989022750</v>
      </c>
      <c r="P49" s="6"/>
      <c r="Q49" s="6">
        <v>-9204</v>
      </c>
      <c r="R49" s="6"/>
      <c r="S49" s="6">
        <f t="shared" si="2"/>
        <v>-23989031954</v>
      </c>
      <c r="T49" s="6"/>
      <c r="U49" s="9">
        <f t="shared" si="3"/>
        <v>1.3345513854170049E-2</v>
      </c>
    </row>
    <row r="50" spans="1:21">
      <c r="A50" s="1" t="s">
        <v>65</v>
      </c>
      <c r="C50" s="6">
        <v>127143164551</v>
      </c>
      <c r="D50" s="6"/>
      <c r="E50" s="6">
        <v>-145167922789</v>
      </c>
      <c r="F50" s="6"/>
      <c r="G50" s="6">
        <v>0</v>
      </c>
      <c r="H50" s="6"/>
      <c r="I50" s="6">
        <f t="shared" si="0"/>
        <v>-18024758238</v>
      </c>
      <c r="J50" s="6"/>
      <c r="K50" s="10">
        <f t="shared" si="1"/>
        <v>2.9724926376524179E-2</v>
      </c>
      <c r="L50" s="6"/>
      <c r="M50" s="6">
        <v>127143164551</v>
      </c>
      <c r="N50" s="6"/>
      <c r="O50" s="6">
        <v>-186730523113</v>
      </c>
      <c r="P50" s="6"/>
      <c r="Q50" s="6">
        <v>-760053618</v>
      </c>
      <c r="R50" s="6"/>
      <c r="S50" s="6">
        <f t="shared" si="2"/>
        <v>-60347412180</v>
      </c>
      <c r="T50" s="6"/>
      <c r="U50" s="9">
        <f t="shared" si="3"/>
        <v>3.3572310331480927E-2</v>
      </c>
    </row>
    <row r="51" spans="1:21">
      <c r="A51" s="1" t="s">
        <v>229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10">
        <f t="shared" si="1"/>
        <v>0</v>
      </c>
      <c r="L51" s="6"/>
      <c r="M51" s="6">
        <v>21637000</v>
      </c>
      <c r="N51" s="6"/>
      <c r="O51" s="6">
        <v>0</v>
      </c>
      <c r="P51" s="6"/>
      <c r="Q51" s="6">
        <v>89591009</v>
      </c>
      <c r="R51" s="6"/>
      <c r="S51" s="6">
        <f t="shared" si="2"/>
        <v>111228009</v>
      </c>
      <c r="T51" s="6"/>
      <c r="U51" s="9">
        <f t="shared" si="3"/>
        <v>-6.1878067357100603E-5</v>
      </c>
    </row>
    <row r="52" spans="1:21">
      <c r="A52" s="1" t="s">
        <v>91</v>
      </c>
      <c r="C52" s="6">
        <v>0</v>
      </c>
      <c r="D52" s="6"/>
      <c r="E52" s="6">
        <v>-95104931452</v>
      </c>
      <c r="F52" s="6"/>
      <c r="G52" s="6">
        <v>0</v>
      </c>
      <c r="H52" s="6"/>
      <c r="I52" s="6">
        <f t="shared" si="0"/>
        <v>-95104931452</v>
      </c>
      <c r="J52" s="6"/>
      <c r="K52" s="10">
        <f t="shared" si="1"/>
        <v>0.1568391125210874</v>
      </c>
      <c r="L52" s="6"/>
      <c r="M52" s="6">
        <v>84256469100</v>
      </c>
      <c r="N52" s="6"/>
      <c r="O52" s="6">
        <v>-181598018956</v>
      </c>
      <c r="P52" s="6"/>
      <c r="Q52" s="6">
        <v>-15618262050</v>
      </c>
      <c r="R52" s="6"/>
      <c r="S52" s="6">
        <f t="shared" si="2"/>
        <v>-112959811906</v>
      </c>
      <c r="T52" s="6"/>
      <c r="U52" s="9">
        <f t="shared" si="3"/>
        <v>6.2841499300458417E-2</v>
      </c>
    </row>
    <row r="53" spans="1:21">
      <c r="A53" s="1" t="s">
        <v>266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10">
        <f t="shared" si="1"/>
        <v>0</v>
      </c>
      <c r="L53" s="6"/>
      <c r="M53" s="6">
        <v>0</v>
      </c>
      <c r="N53" s="6"/>
      <c r="O53" s="6">
        <v>0</v>
      </c>
      <c r="P53" s="6"/>
      <c r="Q53" s="6">
        <v>1495814894</v>
      </c>
      <c r="R53" s="6"/>
      <c r="S53" s="6">
        <f t="shared" si="2"/>
        <v>1495814894</v>
      </c>
      <c r="T53" s="6"/>
      <c r="U53" s="9">
        <f t="shared" si="3"/>
        <v>-8.321477260703849E-4</v>
      </c>
    </row>
    <row r="54" spans="1:21">
      <c r="A54" s="1" t="s">
        <v>17</v>
      </c>
      <c r="C54" s="6">
        <v>0</v>
      </c>
      <c r="D54" s="6"/>
      <c r="E54" s="6">
        <v>2174875488</v>
      </c>
      <c r="F54" s="6"/>
      <c r="G54" s="6">
        <v>0</v>
      </c>
      <c r="H54" s="6"/>
      <c r="I54" s="6">
        <f t="shared" si="0"/>
        <v>2174875488</v>
      </c>
      <c r="J54" s="6"/>
      <c r="K54" s="10">
        <f t="shared" si="1"/>
        <v>-3.5866230717378181E-3</v>
      </c>
      <c r="L54" s="6"/>
      <c r="M54" s="6">
        <v>18029241</v>
      </c>
      <c r="N54" s="6"/>
      <c r="O54" s="6">
        <v>-3613069495</v>
      </c>
      <c r="P54" s="6"/>
      <c r="Q54" s="6">
        <v>-34021844101</v>
      </c>
      <c r="R54" s="6"/>
      <c r="S54" s="6">
        <f t="shared" si="2"/>
        <v>-37616884355</v>
      </c>
      <c r="T54" s="6"/>
      <c r="U54" s="9">
        <f t="shared" si="3"/>
        <v>2.0926924115696022E-2</v>
      </c>
    </row>
    <row r="55" spans="1:21">
      <c r="A55" s="1" t="s">
        <v>31</v>
      </c>
      <c r="C55" s="6">
        <v>0</v>
      </c>
      <c r="D55" s="6"/>
      <c r="E55" s="6">
        <v>2171701631</v>
      </c>
      <c r="F55" s="6"/>
      <c r="G55" s="6">
        <v>0</v>
      </c>
      <c r="H55" s="6"/>
      <c r="I55" s="6">
        <f t="shared" si="0"/>
        <v>2171701631</v>
      </c>
      <c r="J55" s="6"/>
      <c r="K55" s="10">
        <f t="shared" si="1"/>
        <v>-3.5813890117627045E-3</v>
      </c>
      <c r="L55" s="6"/>
      <c r="M55" s="6">
        <v>14400000000</v>
      </c>
      <c r="N55" s="6"/>
      <c r="O55" s="6">
        <v>-48192614941</v>
      </c>
      <c r="P55" s="6"/>
      <c r="Q55" s="6">
        <v>-103337239190</v>
      </c>
      <c r="R55" s="6"/>
      <c r="S55" s="6">
        <f t="shared" si="2"/>
        <v>-137129854131</v>
      </c>
      <c r="T55" s="6"/>
      <c r="U55" s="9">
        <f t="shared" si="3"/>
        <v>7.6287712302639518E-2</v>
      </c>
    </row>
    <row r="56" spans="1:21">
      <c r="A56" s="1" t="s">
        <v>84</v>
      </c>
      <c r="C56" s="6">
        <v>0</v>
      </c>
      <c r="D56" s="6"/>
      <c r="E56" s="6">
        <v>21338458330</v>
      </c>
      <c r="F56" s="6"/>
      <c r="G56" s="6">
        <v>0</v>
      </c>
      <c r="H56" s="6"/>
      <c r="I56" s="6">
        <f t="shared" si="0"/>
        <v>21338458330</v>
      </c>
      <c r="J56" s="6"/>
      <c r="K56" s="10">
        <f t="shared" si="1"/>
        <v>-3.5189603903289762E-2</v>
      </c>
      <c r="L56" s="6"/>
      <c r="M56" s="6">
        <v>0</v>
      </c>
      <c r="N56" s="6"/>
      <c r="O56" s="6">
        <v>-17964428594</v>
      </c>
      <c r="P56" s="6"/>
      <c r="Q56" s="6">
        <v>-2458</v>
      </c>
      <c r="R56" s="6"/>
      <c r="S56" s="6">
        <f t="shared" si="2"/>
        <v>-17964431052</v>
      </c>
      <c r="T56" s="6"/>
      <c r="U56" s="9">
        <f t="shared" si="3"/>
        <v>9.9939240543957392E-3</v>
      </c>
    </row>
    <row r="57" spans="1:21">
      <c r="A57" s="1" t="s">
        <v>27</v>
      </c>
      <c r="C57" s="6">
        <v>0</v>
      </c>
      <c r="D57" s="6"/>
      <c r="E57" s="6">
        <v>-21250973724</v>
      </c>
      <c r="F57" s="6"/>
      <c r="G57" s="6">
        <v>0</v>
      </c>
      <c r="H57" s="6"/>
      <c r="I57" s="6">
        <f t="shared" si="0"/>
        <v>-21250973724</v>
      </c>
      <c r="J57" s="6"/>
      <c r="K57" s="10">
        <f t="shared" si="1"/>
        <v>3.5045331595273621E-2</v>
      </c>
      <c r="L57" s="6"/>
      <c r="M57" s="6">
        <v>50192234280</v>
      </c>
      <c r="N57" s="6"/>
      <c r="O57" s="6">
        <v>14598494993</v>
      </c>
      <c r="P57" s="6"/>
      <c r="Q57" s="6">
        <v>-6652</v>
      </c>
      <c r="R57" s="6"/>
      <c r="S57" s="6">
        <f t="shared" si="2"/>
        <v>64790722621</v>
      </c>
      <c r="T57" s="6"/>
      <c r="U57" s="9">
        <f t="shared" si="3"/>
        <v>-3.6044200867224548E-2</v>
      </c>
    </row>
    <row r="58" spans="1:21">
      <c r="A58" s="1" t="s">
        <v>26</v>
      </c>
      <c r="C58" s="6">
        <v>0</v>
      </c>
      <c r="D58" s="6"/>
      <c r="E58" s="6">
        <v>-7922997303</v>
      </c>
      <c r="F58" s="6"/>
      <c r="G58" s="6">
        <v>0</v>
      </c>
      <c r="H58" s="6"/>
      <c r="I58" s="6">
        <f t="shared" si="0"/>
        <v>-7922997303</v>
      </c>
      <c r="J58" s="6"/>
      <c r="K58" s="10">
        <f t="shared" si="1"/>
        <v>1.3065945651163782E-2</v>
      </c>
      <c r="L58" s="6"/>
      <c r="M58" s="6">
        <v>10300000000</v>
      </c>
      <c r="N58" s="6"/>
      <c r="O58" s="6">
        <v>7964319777</v>
      </c>
      <c r="P58" s="6"/>
      <c r="Q58" s="6">
        <v>2306215710</v>
      </c>
      <c r="R58" s="6"/>
      <c r="S58" s="6">
        <f t="shared" si="2"/>
        <v>20570535487</v>
      </c>
      <c r="T58" s="6"/>
      <c r="U58" s="9">
        <f t="shared" si="3"/>
        <v>-1.1443745077161404E-2</v>
      </c>
    </row>
    <row r="59" spans="1:21">
      <c r="A59" s="1" t="s">
        <v>34</v>
      </c>
      <c r="C59" s="6">
        <v>0</v>
      </c>
      <c r="D59" s="6"/>
      <c r="E59" s="6">
        <v>-656456146</v>
      </c>
      <c r="F59" s="6"/>
      <c r="G59" s="6">
        <v>0</v>
      </c>
      <c r="H59" s="6"/>
      <c r="I59" s="6">
        <f t="shared" si="0"/>
        <v>-656456146</v>
      </c>
      <c r="J59" s="6"/>
      <c r="K59" s="10">
        <f t="shared" si="1"/>
        <v>1.0825726676393943E-3</v>
      </c>
      <c r="L59" s="6"/>
      <c r="M59" s="6">
        <v>7504380000</v>
      </c>
      <c r="N59" s="6"/>
      <c r="O59" s="6">
        <v>-18977550472</v>
      </c>
      <c r="P59" s="6"/>
      <c r="Q59" s="6">
        <v>-6050750377</v>
      </c>
      <c r="R59" s="6"/>
      <c r="S59" s="6">
        <f t="shared" si="2"/>
        <v>-17523920849</v>
      </c>
      <c r="T59" s="6"/>
      <c r="U59" s="9">
        <f t="shared" si="3"/>
        <v>9.7488606008844549E-3</v>
      </c>
    </row>
    <row r="60" spans="1:21">
      <c r="A60" s="1" t="s">
        <v>29</v>
      </c>
      <c r="C60" s="6">
        <v>0</v>
      </c>
      <c r="D60" s="6"/>
      <c r="E60" s="6">
        <v>914705088</v>
      </c>
      <c r="F60" s="6"/>
      <c r="G60" s="6">
        <v>0</v>
      </c>
      <c r="H60" s="6"/>
      <c r="I60" s="6">
        <f t="shared" si="0"/>
        <v>914705088</v>
      </c>
      <c r="J60" s="6"/>
      <c r="K60" s="10">
        <f t="shared" si="1"/>
        <v>-1.5084552612589705E-3</v>
      </c>
      <c r="L60" s="6"/>
      <c r="M60" s="6">
        <v>29830868750</v>
      </c>
      <c r="N60" s="6"/>
      <c r="O60" s="6">
        <v>-78893313861</v>
      </c>
      <c r="P60" s="6"/>
      <c r="Q60" s="6">
        <v>-2645791320</v>
      </c>
      <c r="R60" s="6"/>
      <c r="S60" s="6">
        <f t="shared" si="2"/>
        <v>-51708236431</v>
      </c>
      <c r="T60" s="6"/>
      <c r="U60" s="9">
        <f t="shared" si="3"/>
        <v>2.8766187272077318E-2</v>
      </c>
    </row>
    <row r="61" spans="1:21">
      <c r="A61" s="1" t="s">
        <v>35</v>
      </c>
      <c r="C61" s="6">
        <v>0</v>
      </c>
      <c r="D61" s="6"/>
      <c r="E61" s="6">
        <v>-14144027455</v>
      </c>
      <c r="F61" s="6"/>
      <c r="G61" s="6">
        <v>0</v>
      </c>
      <c r="H61" s="6"/>
      <c r="I61" s="6">
        <f t="shared" si="0"/>
        <v>-14144027455</v>
      </c>
      <c r="J61" s="6"/>
      <c r="K61" s="10">
        <f t="shared" si="1"/>
        <v>2.3325149176262237E-2</v>
      </c>
      <c r="L61" s="6"/>
      <c r="M61" s="6">
        <v>34841647722</v>
      </c>
      <c r="N61" s="6"/>
      <c r="O61" s="6">
        <v>-95880046050</v>
      </c>
      <c r="P61" s="6"/>
      <c r="Q61" s="6">
        <v>-33640871</v>
      </c>
      <c r="R61" s="6"/>
      <c r="S61" s="6">
        <f t="shared" si="2"/>
        <v>-61072039199</v>
      </c>
      <c r="T61" s="6"/>
      <c r="U61" s="9">
        <f t="shared" si="3"/>
        <v>3.3975432889311277E-2</v>
      </c>
    </row>
    <row r="62" spans="1:21">
      <c r="A62" s="1" t="s">
        <v>25</v>
      </c>
      <c r="C62" s="6">
        <v>0</v>
      </c>
      <c r="D62" s="6"/>
      <c r="E62" s="6">
        <v>-437382000</v>
      </c>
      <c r="F62" s="6"/>
      <c r="G62" s="6">
        <v>0</v>
      </c>
      <c r="H62" s="6"/>
      <c r="I62" s="6">
        <f t="shared" si="0"/>
        <v>-437382000</v>
      </c>
      <c r="J62" s="6"/>
      <c r="K62" s="10">
        <f t="shared" si="1"/>
        <v>7.2129387683035498E-4</v>
      </c>
      <c r="L62" s="6"/>
      <c r="M62" s="6">
        <v>12100000000</v>
      </c>
      <c r="N62" s="6"/>
      <c r="O62" s="6">
        <v>-31600849509</v>
      </c>
      <c r="P62" s="6"/>
      <c r="Q62" s="6">
        <v>-1779397685</v>
      </c>
      <c r="R62" s="6"/>
      <c r="S62" s="6">
        <f t="shared" si="2"/>
        <v>-21280247194</v>
      </c>
      <c r="T62" s="6"/>
      <c r="U62" s="9">
        <f t="shared" si="3"/>
        <v>1.1838569988662506E-2</v>
      </c>
    </row>
    <row r="63" spans="1:21">
      <c r="A63" s="1" t="s">
        <v>89</v>
      </c>
      <c r="C63" s="6">
        <v>0</v>
      </c>
      <c r="D63" s="6"/>
      <c r="E63" s="6">
        <v>16829701061</v>
      </c>
      <c r="F63" s="6"/>
      <c r="G63" s="6">
        <v>0</v>
      </c>
      <c r="H63" s="6"/>
      <c r="I63" s="6">
        <f t="shared" si="0"/>
        <v>16829701061</v>
      </c>
      <c r="J63" s="6"/>
      <c r="K63" s="10">
        <f t="shared" si="1"/>
        <v>-2.7754137857032592E-2</v>
      </c>
      <c r="L63" s="6"/>
      <c r="M63" s="6">
        <v>2743926739</v>
      </c>
      <c r="N63" s="6"/>
      <c r="O63" s="6">
        <v>-50970926837</v>
      </c>
      <c r="P63" s="6"/>
      <c r="Q63" s="6">
        <v>0</v>
      </c>
      <c r="R63" s="6"/>
      <c r="S63" s="6">
        <f t="shared" si="2"/>
        <v>-48227000098</v>
      </c>
      <c r="T63" s="6"/>
      <c r="U63" s="9">
        <f t="shared" si="3"/>
        <v>2.6829515221250985E-2</v>
      </c>
    </row>
    <row r="64" spans="1:21">
      <c r="A64" s="1" t="s">
        <v>16</v>
      </c>
      <c r="C64" s="6">
        <v>1797521848</v>
      </c>
      <c r="D64" s="6"/>
      <c r="E64" s="6">
        <v>4231303799</v>
      </c>
      <c r="F64" s="6"/>
      <c r="G64" s="6">
        <v>0</v>
      </c>
      <c r="H64" s="6"/>
      <c r="I64" s="6">
        <f t="shared" si="0"/>
        <v>6028825647</v>
      </c>
      <c r="J64" s="6"/>
      <c r="K64" s="10">
        <f t="shared" si="1"/>
        <v>-9.9422359028467182E-3</v>
      </c>
      <c r="L64" s="6"/>
      <c r="M64" s="6">
        <v>1797521848</v>
      </c>
      <c r="N64" s="6"/>
      <c r="O64" s="6">
        <v>1778092861</v>
      </c>
      <c r="P64" s="6"/>
      <c r="Q64" s="6">
        <v>0</v>
      </c>
      <c r="R64" s="6"/>
      <c r="S64" s="6">
        <f t="shared" si="2"/>
        <v>3575614709</v>
      </c>
      <c r="T64" s="6"/>
      <c r="U64" s="9">
        <f t="shared" si="3"/>
        <v>-1.9891763755884697E-3</v>
      </c>
    </row>
    <row r="65" spans="1:21">
      <c r="A65" s="1" t="s">
        <v>18</v>
      </c>
      <c r="C65" s="6">
        <v>0</v>
      </c>
      <c r="D65" s="6"/>
      <c r="E65" s="6">
        <v>4208081864</v>
      </c>
      <c r="F65" s="6"/>
      <c r="G65" s="6">
        <v>0</v>
      </c>
      <c r="H65" s="6"/>
      <c r="I65" s="6">
        <f t="shared" si="0"/>
        <v>4208081864</v>
      </c>
      <c r="J65" s="6"/>
      <c r="K65" s="10">
        <f t="shared" si="1"/>
        <v>-6.9396172720963979E-3</v>
      </c>
      <c r="L65" s="6"/>
      <c r="M65" s="6">
        <v>1037727621</v>
      </c>
      <c r="N65" s="6"/>
      <c r="O65" s="6">
        <v>1745887538</v>
      </c>
      <c r="P65" s="6"/>
      <c r="Q65" s="6">
        <v>0</v>
      </c>
      <c r="R65" s="6"/>
      <c r="S65" s="6">
        <f t="shared" si="2"/>
        <v>2783615159</v>
      </c>
      <c r="T65" s="6"/>
      <c r="U65" s="9">
        <f t="shared" si="3"/>
        <v>-1.5485733121847782E-3</v>
      </c>
    </row>
    <row r="66" spans="1:21">
      <c r="A66" s="1" t="s">
        <v>62</v>
      </c>
      <c r="C66" s="6">
        <v>0</v>
      </c>
      <c r="D66" s="6"/>
      <c r="E66" s="6">
        <v>-5791394823</v>
      </c>
      <c r="F66" s="6"/>
      <c r="G66" s="6">
        <v>0</v>
      </c>
      <c r="H66" s="6"/>
      <c r="I66" s="6">
        <f t="shared" si="0"/>
        <v>-5791394823</v>
      </c>
      <c r="J66" s="6"/>
      <c r="K66" s="10">
        <f t="shared" si="1"/>
        <v>9.5506848113020605E-3</v>
      </c>
      <c r="L66" s="6"/>
      <c r="M66" s="6">
        <v>12733603929</v>
      </c>
      <c r="N66" s="6"/>
      <c r="O66" s="6">
        <v>-104210215021</v>
      </c>
      <c r="P66" s="6"/>
      <c r="Q66" s="6">
        <v>0</v>
      </c>
      <c r="R66" s="6"/>
      <c r="S66" s="6">
        <f t="shared" si="2"/>
        <v>-91476611092</v>
      </c>
      <c r="T66" s="6"/>
      <c r="U66" s="9">
        <f t="shared" si="3"/>
        <v>5.0890022698779694E-2</v>
      </c>
    </row>
    <row r="67" spans="1:21">
      <c r="A67" s="1" t="s">
        <v>92</v>
      </c>
      <c r="C67" s="6">
        <v>0</v>
      </c>
      <c r="D67" s="6"/>
      <c r="E67" s="6">
        <v>-2388733850</v>
      </c>
      <c r="F67" s="6"/>
      <c r="G67" s="6">
        <v>0</v>
      </c>
      <c r="H67" s="6"/>
      <c r="I67" s="6">
        <f t="shared" si="0"/>
        <v>-2388733850</v>
      </c>
      <c r="J67" s="6"/>
      <c r="K67" s="10">
        <f t="shared" si="1"/>
        <v>3.9393004270463798E-3</v>
      </c>
      <c r="L67" s="6"/>
      <c r="M67" s="6">
        <v>56070744100</v>
      </c>
      <c r="N67" s="6"/>
      <c r="O67" s="6">
        <v>-178315533784</v>
      </c>
      <c r="P67" s="6"/>
      <c r="Q67" s="6">
        <v>0</v>
      </c>
      <c r="R67" s="6"/>
      <c r="S67" s="6">
        <f t="shared" si="2"/>
        <v>-122244789684</v>
      </c>
      <c r="T67" s="6"/>
      <c r="U67" s="9">
        <f t="shared" si="3"/>
        <v>6.800689321087415E-2</v>
      </c>
    </row>
    <row r="68" spans="1:21">
      <c r="A68" s="1" t="s">
        <v>95</v>
      </c>
      <c r="C68" s="6">
        <v>0</v>
      </c>
      <c r="D68" s="6"/>
      <c r="E68" s="6">
        <v>5602496102</v>
      </c>
      <c r="F68" s="6"/>
      <c r="G68" s="6">
        <v>0</v>
      </c>
      <c r="H68" s="6"/>
      <c r="I68" s="6">
        <f t="shared" si="0"/>
        <v>5602496102</v>
      </c>
      <c r="J68" s="6"/>
      <c r="K68" s="10">
        <f t="shared" si="1"/>
        <v>-9.2391688120190864E-3</v>
      </c>
      <c r="L68" s="6"/>
      <c r="M68" s="6">
        <v>5425636974</v>
      </c>
      <c r="N68" s="6"/>
      <c r="O68" s="6">
        <v>24610965022</v>
      </c>
      <c r="P68" s="6"/>
      <c r="Q68" s="6">
        <v>0</v>
      </c>
      <c r="R68" s="6"/>
      <c r="S68" s="6">
        <f t="shared" si="2"/>
        <v>30036601996</v>
      </c>
      <c r="T68" s="6"/>
      <c r="U68" s="9">
        <f t="shared" si="3"/>
        <v>-1.6709881784244745E-2</v>
      </c>
    </row>
    <row r="69" spans="1:21">
      <c r="A69" s="1" t="s">
        <v>71</v>
      </c>
      <c r="C69" s="6">
        <v>0</v>
      </c>
      <c r="D69" s="6"/>
      <c r="E69" s="6">
        <v>-2424453158</v>
      </c>
      <c r="F69" s="6"/>
      <c r="G69" s="6">
        <v>0</v>
      </c>
      <c r="H69" s="6"/>
      <c r="I69" s="6">
        <f t="shared" si="0"/>
        <v>-2424453158</v>
      </c>
      <c r="J69" s="6"/>
      <c r="K69" s="10">
        <f t="shared" si="1"/>
        <v>3.9982057275503276E-3</v>
      </c>
      <c r="L69" s="6"/>
      <c r="M69" s="6">
        <v>20695398511</v>
      </c>
      <c r="N69" s="6"/>
      <c r="O69" s="6">
        <v>2059129206</v>
      </c>
      <c r="P69" s="6"/>
      <c r="Q69" s="6">
        <v>0</v>
      </c>
      <c r="R69" s="6"/>
      <c r="S69" s="6">
        <f t="shared" si="2"/>
        <v>22754527717</v>
      </c>
      <c r="T69" s="6"/>
      <c r="U69" s="9">
        <f t="shared" si="3"/>
        <v>-1.2658737771270712E-2</v>
      </c>
    </row>
    <row r="70" spans="1:21">
      <c r="A70" s="1" t="s">
        <v>69</v>
      </c>
      <c r="C70" s="6">
        <v>0</v>
      </c>
      <c r="D70" s="6"/>
      <c r="E70" s="6">
        <v>-7648307281</v>
      </c>
      <c r="F70" s="6"/>
      <c r="G70" s="6">
        <v>0</v>
      </c>
      <c r="H70" s="6"/>
      <c r="I70" s="6">
        <f t="shared" si="0"/>
        <v>-7648307281</v>
      </c>
      <c r="J70" s="6"/>
      <c r="K70" s="10">
        <f t="shared" si="1"/>
        <v>1.2612949801094515E-2</v>
      </c>
      <c r="L70" s="6"/>
      <c r="M70" s="6">
        <v>14871772320</v>
      </c>
      <c r="N70" s="6"/>
      <c r="O70" s="6">
        <v>-6185333330</v>
      </c>
      <c r="P70" s="6"/>
      <c r="Q70" s="6">
        <v>0</v>
      </c>
      <c r="R70" s="6"/>
      <c r="S70" s="6">
        <f t="shared" si="2"/>
        <v>8686438990</v>
      </c>
      <c r="T70" s="6"/>
      <c r="U70" s="9">
        <f t="shared" si="3"/>
        <v>-4.8324164187508291E-3</v>
      </c>
    </row>
    <row r="71" spans="1:21">
      <c r="A71" s="1" t="s">
        <v>20</v>
      </c>
      <c r="C71" s="6">
        <v>0</v>
      </c>
      <c r="D71" s="6"/>
      <c r="E71" s="6">
        <v>-11269976236</v>
      </c>
      <c r="F71" s="6"/>
      <c r="G71" s="6">
        <v>0</v>
      </c>
      <c r="H71" s="6"/>
      <c r="I71" s="6">
        <f t="shared" si="0"/>
        <v>-11269976236</v>
      </c>
      <c r="J71" s="6"/>
      <c r="K71" s="10">
        <f t="shared" si="1"/>
        <v>1.8585503864014551E-2</v>
      </c>
      <c r="L71" s="6"/>
      <c r="M71" s="6">
        <v>12876500000</v>
      </c>
      <c r="N71" s="6"/>
      <c r="O71" s="6">
        <v>-26217109309</v>
      </c>
      <c r="P71" s="6"/>
      <c r="Q71" s="6">
        <v>0</v>
      </c>
      <c r="R71" s="6"/>
      <c r="S71" s="6">
        <f t="shared" si="2"/>
        <v>-13340609309</v>
      </c>
      <c r="T71" s="6"/>
      <c r="U71" s="9">
        <f t="shared" si="3"/>
        <v>7.421611955735586E-3</v>
      </c>
    </row>
    <row r="72" spans="1:21">
      <c r="A72" s="1" t="s">
        <v>82</v>
      </c>
      <c r="C72" s="6">
        <v>269581460678</v>
      </c>
      <c r="D72" s="6"/>
      <c r="E72" s="6">
        <v>-221294439822</v>
      </c>
      <c r="F72" s="6"/>
      <c r="G72" s="6">
        <v>0</v>
      </c>
      <c r="H72" s="6"/>
      <c r="I72" s="6">
        <f t="shared" si="0"/>
        <v>48287020856</v>
      </c>
      <c r="J72" s="6"/>
      <c r="K72" s="10">
        <f t="shared" si="1"/>
        <v>-7.9630923252014138E-2</v>
      </c>
      <c r="L72" s="6"/>
      <c r="M72" s="6">
        <v>269581460678</v>
      </c>
      <c r="N72" s="6"/>
      <c r="O72" s="6">
        <v>-381087601571</v>
      </c>
      <c r="P72" s="6"/>
      <c r="Q72" s="6">
        <v>0</v>
      </c>
      <c r="R72" s="6"/>
      <c r="S72" s="6">
        <f t="shared" si="2"/>
        <v>-111506140893</v>
      </c>
      <c r="T72" s="6"/>
      <c r="U72" s="9">
        <f t="shared" si="3"/>
        <v>6.2032796945123814E-2</v>
      </c>
    </row>
    <row r="73" spans="1:21">
      <c r="A73" s="1" t="s">
        <v>55</v>
      </c>
      <c r="C73" s="6">
        <v>13113916284</v>
      </c>
      <c r="D73" s="6"/>
      <c r="E73" s="6">
        <v>-1420131758</v>
      </c>
      <c r="F73" s="6"/>
      <c r="G73" s="6">
        <v>0</v>
      </c>
      <c r="H73" s="6"/>
      <c r="I73" s="6">
        <f t="shared" ref="I73:I105" si="4">C73+E73+G73</f>
        <v>11693784526</v>
      </c>
      <c r="J73" s="6"/>
      <c r="K73" s="10">
        <f t="shared" ref="K73:K105" si="5">I73/$I$106</f>
        <v>-1.9284413111598911E-2</v>
      </c>
      <c r="L73" s="6"/>
      <c r="M73" s="6">
        <v>13113916284</v>
      </c>
      <c r="N73" s="6"/>
      <c r="O73" s="6">
        <v>-51199950682</v>
      </c>
      <c r="P73" s="6"/>
      <c r="Q73" s="6">
        <v>0</v>
      </c>
      <c r="R73" s="6"/>
      <c r="S73" s="6">
        <f t="shared" ref="S73:S105" si="6">M73+O73+Q73</f>
        <v>-38086034398</v>
      </c>
      <c r="T73" s="6"/>
      <c r="U73" s="9">
        <f t="shared" ref="U73:U105" si="7">S73/$S$106</f>
        <v>2.1187920408107769E-2</v>
      </c>
    </row>
    <row r="74" spans="1:21">
      <c r="A74" s="1" t="s">
        <v>76</v>
      </c>
      <c r="C74" s="6">
        <v>0</v>
      </c>
      <c r="D74" s="6"/>
      <c r="E74" s="6">
        <v>2891719542</v>
      </c>
      <c r="F74" s="6"/>
      <c r="G74" s="6">
        <v>0</v>
      </c>
      <c r="H74" s="6"/>
      <c r="I74" s="6">
        <f t="shared" si="4"/>
        <v>2891719542</v>
      </c>
      <c r="J74" s="6"/>
      <c r="K74" s="10">
        <f t="shared" si="5"/>
        <v>-4.7687824353889246E-3</v>
      </c>
      <c r="L74" s="6"/>
      <c r="M74" s="6">
        <v>7748346300</v>
      </c>
      <c r="N74" s="6"/>
      <c r="O74" s="6">
        <v>-9134590701</v>
      </c>
      <c r="P74" s="6"/>
      <c r="Q74" s="6">
        <v>0</v>
      </c>
      <c r="R74" s="6"/>
      <c r="S74" s="6">
        <f t="shared" si="6"/>
        <v>-1386244401</v>
      </c>
      <c r="T74" s="6"/>
      <c r="U74" s="9">
        <f t="shared" si="7"/>
        <v>7.7119176356453155E-4</v>
      </c>
    </row>
    <row r="75" spans="1:21">
      <c r="A75" s="1" t="s">
        <v>21</v>
      </c>
      <c r="C75" s="6">
        <v>0</v>
      </c>
      <c r="D75" s="6"/>
      <c r="E75" s="6">
        <v>-22419166931</v>
      </c>
      <c r="F75" s="6"/>
      <c r="G75" s="6">
        <v>0</v>
      </c>
      <c r="H75" s="6"/>
      <c r="I75" s="6">
        <f t="shared" si="4"/>
        <v>-22419166931</v>
      </c>
      <c r="J75" s="6"/>
      <c r="K75" s="10">
        <f t="shared" si="5"/>
        <v>3.6971818298347628E-2</v>
      </c>
      <c r="L75" s="6"/>
      <c r="M75" s="6">
        <v>27278104219</v>
      </c>
      <c r="N75" s="6"/>
      <c r="O75" s="6">
        <v>-41069430704</v>
      </c>
      <c r="P75" s="6"/>
      <c r="Q75" s="6">
        <v>0</v>
      </c>
      <c r="R75" s="6"/>
      <c r="S75" s="6">
        <f t="shared" si="6"/>
        <v>-13791326485</v>
      </c>
      <c r="T75" s="6"/>
      <c r="U75" s="9">
        <f t="shared" si="7"/>
        <v>7.672353725063941E-3</v>
      </c>
    </row>
    <row r="76" spans="1:21">
      <c r="A76" s="1" t="s">
        <v>24</v>
      </c>
      <c r="C76" s="6">
        <v>102513022150</v>
      </c>
      <c r="D76" s="6"/>
      <c r="E76" s="6">
        <v>-49295694839</v>
      </c>
      <c r="F76" s="6"/>
      <c r="G76" s="6">
        <v>0</v>
      </c>
      <c r="H76" s="6"/>
      <c r="I76" s="6">
        <f t="shared" si="4"/>
        <v>53217327311</v>
      </c>
      <c r="J76" s="6"/>
      <c r="K76" s="10">
        <f t="shared" si="5"/>
        <v>-8.776157302015429E-2</v>
      </c>
      <c r="L76" s="6"/>
      <c r="M76" s="6">
        <v>102513022150</v>
      </c>
      <c r="N76" s="6"/>
      <c r="O76" s="6">
        <v>-49295694839</v>
      </c>
      <c r="P76" s="6"/>
      <c r="Q76" s="6">
        <v>0</v>
      </c>
      <c r="R76" s="6"/>
      <c r="S76" s="6">
        <f t="shared" si="6"/>
        <v>53217327311</v>
      </c>
      <c r="T76" s="6"/>
      <c r="U76" s="9">
        <f t="shared" si="7"/>
        <v>-2.9605720659037667E-2</v>
      </c>
    </row>
    <row r="77" spans="1:21">
      <c r="A77" s="1" t="s">
        <v>72</v>
      </c>
      <c r="C77" s="6">
        <v>0</v>
      </c>
      <c r="D77" s="6"/>
      <c r="E77" s="6">
        <v>5470691431</v>
      </c>
      <c r="F77" s="6"/>
      <c r="G77" s="6">
        <v>0</v>
      </c>
      <c r="H77" s="6"/>
      <c r="I77" s="6">
        <f t="shared" si="4"/>
        <v>5470691431</v>
      </c>
      <c r="J77" s="6"/>
      <c r="K77" s="10">
        <f t="shared" si="5"/>
        <v>-9.0218075531425454E-3</v>
      </c>
      <c r="L77" s="6"/>
      <c r="M77" s="6">
        <v>50822377260</v>
      </c>
      <c r="N77" s="6"/>
      <c r="O77" s="6">
        <v>-184635835780</v>
      </c>
      <c r="P77" s="6"/>
      <c r="Q77" s="6">
        <v>0</v>
      </c>
      <c r="R77" s="6"/>
      <c r="S77" s="6">
        <f t="shared" si="6"/>
        <v>-133813458520</v>
      </c>
      <c r="T77" s="6"/>
      <c r="U77" s="9">
        <f t="shared" si="7"/>
        <v>7.4442743999734343E-2</v>
      </c>
    </row>
    <row r="78" spans="1:21">
      <c r="A78" s="1" t="s">
        <v>57</v>
      </c>
      <c r="C78" s="6">
        <v>0</v>
      </c>
      <c r="D78" s="6"/>
      <c r="E78" s="6">
        <v>-15295589309</v>
      </c>
      <c r="F78" s="6"/>
      <c r="G78" s="6">
        <v>0</v>
      </c>
      <c r="H78" s="6"/>
      <c r="I78" s="6">
        <f t="shared" si="4"/>
        <v>-15295589309</v>
      </c>
      <c r="J78" s="6"/>
      <c r="K78" s="10">
        <f t="shared" si="5"/>
        <v>2.5224208840541086E-2</v>
      </c>
      <c r="L78" s="6"/>
      <c r="M78" s="6">
        <v>29736472109</v>
      </c>
      <c r="N78" s="6"/>
      <c r="O78" s="6">
        <v>-29438277034</v>
      </c>
      <c r="P78" s="6"/>
      <c r="Q78" s="6">
        <v>0</v>
      </c>
      <c r="R78" s="6"/>
      <c r="S78" s="6">
        <f t="shared" si="6"/>
        <v>298195075</v>
      </c>
      <c r="T78" s="6"/>
      <c r="U78" s="9">
        <f t="shared" si="7"/>
        <v>-1.6589108357055701E-4</v>
      </c>
    </row>
    <row r="79" spans="1:21">
      <c r="A79" s="1" t="s">
        <v>83</v>
      </c>
      <c r="C79" s="6">
        <v>0</v>
      </c>
      <c r="D79" s="6"/>
      <c r="E79" s="6">
        <v>-2857569142</v>
      </c>
      <c r="F79" s="6"/>
      <c r="G79" s="6">
        <v>0</v>
      </c>
      <c r="H79" s="6"/>
      <c r="I79" s="6">
        <f t="shared" si="4"/>
        <v>-2857569142</v>
      </c>
      <c r="J79" s="6"/>
      <c r="K79" s="10">
        <f t="shared" si="5"/>
        <v>4.7124644469684878E-3</v>
      </c>
      <c r="L79" s="6"/>
      <c r="M79" s="6">
        <v>16488213564</v>
      </c>
      <c r="N79" s="6"/>
      <c r="O79" s="6">
        <v>-12986150570</v>
      </c>
      <c r="P79" s="6"/>
      <c r="Q79" s="6">
        <v>0</v>
      </c>
      <c r="R79" s="6"/>
      <c r="S79" s="6">
        <f t="shared" si="6"/>
        <v>3502062994</v>
      </c>
      <c r="T79" s="6"/>
      <c r="U79" s="9">
        <f t="shared" si="7"/>
        <v>-1.9482582829612766E-3</v>
      </c>
    </row>
    <row r="80" spans="1:21">
      <c r="A80" s="1" t="s">
        <v>23</v>
      </c>
      <c r="C80" s="6">
        <v>3932627394</v>
      </c>
      <c r="D80" s="6"/>
      <c r="E80" s="6">
        <v>-9662359632</v>
      </c>
      <c r="F80" s="6"/>
      <c r="G80" s="6">
        <v>0</v>
      </c>
      <c r="H80" s="6"/>
      <c r="I80" s="6">
        <f t="shared" si="4"/>
        <v>-5729732238</v>
      </c>
      <c r="J80" s="6"/>
      <c r="K80" s="10">
        <f t="shared" si="5"/>
        <v>9.4489960244063236E-3</v>
      </c>
      <c r="L80" s="6"/>
      <c r="M80" s="6">
        <v>3932627394</v>
      </c>
      <c r="N80" s="6"/>
      <c r="O80" s="6">
        <v>-19361109582</v>
      </c>
      <c r="P80" s="6"/>
      <c r="Q80" s="6">
        <v>0</v>
      </c>
      <c r="R80" s="6"/>
      <c r="S80" s="6">
        <f t="shared" si="6"/>
        <v>-15428482188</v>
      </c>
      <c r="T80" s="6"/>
      <c r="U80" s="9">
        <f t="shared" si="7"/>
        <v>8.5831317905446913E-3</v>
      </c>
    </row>
    <row r="81" spans="1:21">
      <c r="A81" s="1" t="s">
        <v>36</v>
      </c>
      <c r="C81" s="6">
        <v>0</v>
      </c>
      <c r="D81" s="6"/>
      <c r="E81" s="6">
        <v>20023662313</v>
      </c>
      <c r="F81" s="6"/>
      <c r="G81" s="6">
        <v>0</v>
      </c>
      <c r="H81" s="6"/>
      <c r="I81" s="6">
        <f t="shared" si="4"/>
        <v>20023662313</v>
      </c>
      <c r="J81" s="6"/>
      <c r="K81" s="10">
        <f t="shared" si="5"/>
        <v>-3.3021352086015525E-2</v>
      </c>
      <c r="L81" s="6"/>
      <c r="M81" s="6">
        <v>32111031031</v>
      </c>
      <c r="N81" s="6"/>
      <c r="O81" s="6">
        <v>-58077727764</v>
      </c>
      <c r="P81" s="6"/>
      <c r="Q81" s="6">
        <v>0</v>
      </c>
      <c r="R81" s="6"/>
      <c r="S81" s="6">
        <f t="shared" si="6"/>
        <v>-25966696733</v>
      </c>
      <c r="T81" s="6"/>
      <c r="U81" s="9">
        <f t="shared" si="7"/>
        <v>1.444572301465882E-2</v>
      </c>
    </row>
    <row r="82" spans="1:21">
      <c r="A82" s="1" t="s">
        <v>77</v>
      </c>
      <c r="C82" s="6">
        <v>1040789993</v>
      </c>
      <c r="D82" s="6"/>
      <c r="E82" s="6">
        <v>-2007626322</v>
      </c>
      <c r="F82" s="6"/>
      <c r="G82" s="6">
        <v>0</v>
      </c>
      <c r="H82" s="6"/>
      <c r="I82" s="6">
        <f t="shared" si="4"/>
        <v>-966836329</v>
      </c>
      <c r="J82" s="6"/>
      <c r="K82" s="10">
        <f t="shared" si="5"/>
        <v>1.5944257514137266E-3</v>
      </c>
      <c r="L82" s="6"/>
      <c r="M82" s="6">
        <v>1040789993</v>
      </c>
      <c r="N82" s="6"/>
      <c r="O82" s="6">
        <v>-1477836042</v>
      </c>
      <c r="P82" s="6"/>
      <c r="Q82" s="6">
        <v>0</v>
      </c>
      <c r="R82" s="6"/>
      <c r="S82" s="6">
        <f t="shared" si="6"/>
        <v>-437046049</v>
      </c>
      <c r="T82" s="6"/>
      <c r="U82" s="9">
        <f t="shared" si="7"/>
        <v>2.4313628465809085E-4</v>
      </c>
    </row>
    <row r="83" spans="1:21">
      <c r="A83" s="1" t="s">
        <v>67</v>
      </c>
      <c r="C83" s="6">
        <v>0</v>
      </c>
      <c r="D83" s="6"/>
      <c r="E83" s="6">
        <v>-4020291052</v>
      </c>
      <c r="F83" s="6"/>
      <c r="G83" s="6">
        <v>0</v>
      </c>
      <c r="H83" s="6"/>
      <c r="I83" s="6">
        <f t="shared" si="4"/>
        <v>-4020291052</v>
      </c>
      <c r="J83" s="6"/>
      <c r="K83" s="10">
        <f t="shared" si="5"/>
        <v>6.6299283438355176E-3</v>
      </c>
      <c r="L83" s="6"/>
      <c r="M83" s="6">
        <v>13226638530</v>
      </c>
      <c r="N83" s="6"/>
      <c r="O83" s="6">
        <v>-21449438755</v>
      </c>
      <c r="P83" s="6"/>
      <c r="Q83" s="6">
        <v>0</v>
      </c>
      <c r="R83" s="6"/>
      <c r="S83" s="6">
        <f t="shared" si="6"/>
        <v>-8222800225</v>
      </c>
      <c r="T83" s="6"/>
      <c r="U83" s="9">
        <f t="shared" si="7"/>
        <v>4.5744861457201131E-3</v>
      </c>
    </row>
    <row r="84" spans="1:21">
      <c r="A84" s="1" t="s">
        <v>32</v>
      </c>
      <c r="C84" s="6">
        <v>0</v>
      </c>
      <c r="D84" s="6"/>
      <c r="E84" s="6">
        <v>-48757158450</v>
      </c>
      <c r="F84" s="6"/>
      <c r="G84" s="6">
        <v>0</v>
      </c>
      <c r="H84" s="6"/>
      <c r="I84" s="6">
        <f t="shared" si="4"/>
        <v>-48757158450</v>
      </c>
      <c r="J84" s="6"/>
      <c r="K84" s="10">
        <f t="shared" si="5"/>
        <v>8.0406234919663824E-2</v>
      </c>
      <c r="L84" s="6"/>
      <c r="M84" s="6">
        <v>66640000000</v>
      </c>
      <c r="N84" s="6"/>
      <c r="O84" s="6">
        <v>-143592510600</v>
      </c>
      <c r="P84" s="6"/>
      <c r="Q84" s="6">
        <v>0</v>
      </c>
      <c r="R84" s="6"/>
      <c r="S84" s="6">
        <f t="shared" si="6"/>
        <v>-76952510600</v>
      </c>
      <c r="T84" s="6"/>
      <c r="U84" s="9">
        <f t="shared" si="7"/>
        <v>4.2810014105393167E-2</v>
      </c>
    </row>
    <row r="85" spans="1:21">
      <c r="A85" s="1" t="s">
        <v>70</v>
      </c>
      <c r="C85" s="6">
        <v>0</v>
      </c>
      <c r="D85" s="6"/>
      <c r="E85" s="6">
        <v>3437256587</v>
      </c>
      <c r="F85" s="6"/>
      <c r="G85" s="6">
        <v>0</v>
      </c>
      <c r="H85" s="6"/>
      <c r="I85" s="6">
        <f t="shared" si="4"/>
        <v>3437256587</v>
      </c>
      <c r="J85" s="6"/>
      <c r="K85" s="10">
        <f t="shared" si="5"/>
        <v>-5.6684365824334433E-3</v>
      </c>
      <c r="L85" s="6"/>
      <c r="M85" s="6">
        <v>0</v>
      </c>
      <c r="N85" s="6"/>
      <c r="O85" s="6">
        <v>12310345141</v>
      </c>
      <c r="P85" s="6"/>
      <c r="Q85" s="6">
        <v>0</v>
      </c>
      <c r="R85" s="6"/>
      <c r="S85" s="6">
        <f t="shared" si="6"/>
        <v>12310345141</v>
      </c>
      <c r="T85" s="6"/>
      <c r="U85" s="9">
        <f t="shared" si="7"/>
        <v>-6.848458159706465E-3</v>
      </c>
    </row>
    <row r="86" spans="1:21">
      <c r="A86" s="1" t="s">
        <v>66</v>
      </c>
      <c r="C86" s="6">
        <v>0</v>
      </c>
      <c r="D86" s="6"/>
      <c r="E86" s="6">
        <v>-3860593384</v>
      </c>
      <c r="F86" s="6"/>
      <c r="G86" s="6">
        <v>0</v>
      </c>
      <c r="H86" s="6"/>
      <c r="I86" s="6">
        <f t="shared" si="4"/>
        <v>-3860593384</v>
      </c>
      <c r="J86" s="6"/>
      <c r="K86" s="10">
        <f t="shared" si="5"/>
        <v>6.3665682831277456E-3</v>
      </c>
      <c r="L86" s="6"/>
      <c r="M86" s="6">
        <v>0</v>
      </c>
      <c r="N86" s="6"/>
      <c r="O86" s="6">
        <v>-26360251421</v>
      </c>
      <c r="P86" s="6"/>
      <c r="Q86" s="6">
        <v>0</v>
      </c>
      <c r="R86" s="6"/>
      <c r="S86" s="6">
        <f t="shared" si="6"/>
        <v>-26360251421</v>
      </c>
      <c r="T86" s="6"/>
      <c r="U86" s="9">
        <f t="shared" si="7"/>
        <v>1.466466430212506E-2</v>
      </c>
    </row>
    <row r="87" spans="1:21">
      <c r="A87" s="1" t="s">
        <v>63</v>
      </c>
      <c r="C87" s="6">
        <v>0</v>
      </c>
      <c r="D87" s="6"/>
      <c r="E87" s="6">
        <v>-10756781693</v>
      </c>
      <c r="F87" s="6"/>
      <c r="G87" s="6">
        <v>0</v>
      </c>
      <c r="H87" s="6"/>
      <c r="I87" s="6">
        <f t="shared" si="4"/>
        <v>-10756781693</v>
      </c>
      <c r="J87" s="6"/>
      <c r="K87" s="10">
        <f t="shared" si="5"/>
        <v>1.7739186270952532E-2</v>
      </c>
      <c r="L87" s="6"/>
      <c r="M87" s="6">
        <v>0</v>
      </c>
      <c r="N87" s="6"/>
      <c r="O87" s="6">
        <v>-111641900542</v>
      </c>
      <c r="P87" s="6"/>
      <c r="Q87" s="6">
        <v>0</v>
      </c>
      <c r="R87" s="6"/>
      <c r="S87" s="6">
        <f t="shared" si="6"/>
        <v>-111641900542</v>
      </c>
      <c r="T87" s="6"/>
      <c r="U87" s="9">
        <f t="shared" si="7"/>
        <v>6.2108322388586518E-2</v>
      </c>
    </row>
    <row r="88" spans="1:21">
      <c r="A88" s="1" t="s">
        <v>68</v>
      </c>
      <c r="C88" s="6">
        <v>0</v>
      </c>
      <c r="D88" s="6"/>
      <c r="E88" s="6">
        <v>2546551821</v>
      </c>
      <c r="F88" s="6"/>
      <c r="G88" s="6">
        <v>0</v>
      </c>
      <c r="H88" s="6"/>
      <c r="I88" s="6">
        <f t="shared" si="4"/>
        <v>2546551821</v>
      </c>
      <c r="J88" s="6"/>
      <c r="K88" s="10">
        <f t="shared" si="5"/>
        <v>-4.1995606484000036E-3</v>
      </c>
      <c r="L88" s="6"/>
      <c r="M88" s="6">
        <v>0</v>
      </c>
      <c r="N88" s="6"/>
      <c r="O88" s="6">
        <v>13178036588</v>
      </c>
      <c r="P88" s="6"/>
      <c r="Q88" s="6">
        <v>0</v>
      </c>
      <c r="R88" s="6"/>
      <c r="S88" s="6">
        <f t="shared" si="6"/>
        <v>13178036588</v>
      </c>
      <c r="T88" s="6"/>
      <c r="U88" s="9">
        <f t="shared" si="7"/>
        <v>-7.3311699360419213E-3</v>
      </c>
    </row>
    <row r="89" spans="1:21">
      <c r="A89" s="1" t="s">
        <v>54</v>
      </c>
      <c r="C89" s="6">
        <v>0</v>
      </c>
      <c r="D89" s="6"/>
      <c r="E89" s="6">
        <v>-4386936509</v>
      </c>
      <c r="F89" s="6"/>
      <c r="G89" s="6">
        <v>0</v>
      </c>
      <c r="H89" s="6"/>
      <c r="I89" s="6">
        <f t="shared" si="4"/>
        <v>-4386936509</v>
      </c>
      <c r="J89" s="6"/>
      <c r="K89" s="10">
        <f t="shared" si="5"/>
        <v>7.2345694198326259E-3</v>
      </c>
      <c r="L89" s="6"/>
      <c r="M89" s="6">
        <v>0</v>
      </c>
      <c r="N89" s="6"/>
      <c r="O89" s="6">
        <v>9808312821</v>
      </c>
      <c r="P89" s="6"/>
      <c r="Q89" s="6">
        <v>0</v>
      </c>
      <c r="R89" s="6"/>
      <c r="S89" s="6">
        <f t="shared" si="6"/>
        <v>9808312821</v>
      </c>
      <c r="T89" s="6"/>
      <c r="U89" s="9">
        <f t="shared" si="7"/>
        <v>-5.4565342565589883E-3</v>
      </c>
    </row>
    <row r="90" spans="1:21">
      <c r="A90" s="1" t="s">
        <v>52</v>
      </c>
      <c r="C90" s="6">
        <v>0</v>
      </c>
      <c r="D90" s="6"/>
      <c r="E90" s="6">
        <v>-4941900247</v>
      </c>
      <c r="F90" s="6"/>
      <c r="G90" s="6">
        <v>0</v>
      </c>
      <c r="H90" s="6"/>
      <c r="I90" s="6">
        <f t="shared" si="4"/>
        <v>-4941900247</v>
      </c>
      <c r="J90" s="6"/>
      <c r="K90" s="10">
        <f t="shared" si="5"/>
        <v>8.1497692819263688E-3</v>
      </c>
      <c r="L90" s="6"/>
      <c r="M90" s="6">
        <v>0</v>
      </c>
      <c r="N90" s="6"/>
      <c r="O90" s="6">
        <v>26216023238</v>
      </c>
      <c r="P90" s="6"/>
      <c r="Q90" s="6">
        <v>0</v>
      </c>
      <c r="R90" s="6"/>
      <c r="S90" s="6">
        <f t="shared" si="6"/>
        <v>26216023238</v>
      </c>
      <c r="T90" s="6"/>
      <c r="U90" s="9">
        <f t="shared" si="7"/>
        <v>-1.4584427666562644E-2</v>
      </c>
    </row>
    <row r="91" spans="1:21">
      <c r="A91" s="1" t="s">
        <v>86</v>
      </c>
      <c r="C91" s="6">
        <v>0</v>
      </c>
      <c r="D91" s="6"/>
      <c r="E91" s="6">
        <v>2036380975</v>
      </c>
      <c r="F91" s="6"/>
      <c r="G91" s="6">
        <v>0</v>
      </c>
      <c r="H91" s="6"/>
      <c r="I91" s="6">
        <f t="shared" si="4"/>
        <v>2036380975</v>
      </c>
      <c r="J91" s="6"/>
      <c r="K91" s="10">
        <f t="shared" si="5"/>
        <v>-3.3582294839781435E-3</v>
      </c>
      <c r="L91" s="6"/>
      <c r="M91" s="6">
        <v>0</v>
      </c>
      <c r="N91" s="6"/>
      <c r="O91" s="6">
        <v>-11381692291</v>
      </c>
      <c r="P91" s="6"/>
      <c r="Q91" s="6">
        <v>0</v>
      </c>
      <c r="R91" s="6"/>
      <c r="S91" s="6">
        <f t="shared" si="6"/>
        <v>-11381692291</v>
      </c>
      <c r="T91" s="6"/>
      <c r="U91" s="9">
        <f t="shared" si="7"/>
        <v>6.3318324993149044E-3</v>
      </c>
    </row>
    <row r="92" spans="1:21">
      <c r="A92" s="1" t="s">
        <v>28</v>
      </c>
      <c r="C92" s="6">
        <v>0</v>
      </c>
      <c r="D92" s="6"/>
      <c r="E92" s="6">
        <v>60618147662</v>
      </c>
      <c r="F92" s="6"/>
      <c r="G92" s="6">
        <v>0</v>
      </c>
      <c r="H92" s="6"/>
      <c r="I92" s="6">
        <f t="shared" si="4"/>
        <v>60618147662</v>
      </c>
      <c r="J92" s="6"/>
      <c r="K92" s="10">
        <f t="shared" si="5"/>
        <v>-9.99663880392858E-2</v>
      </c>
      <c r="L92" s="6"/>
      <c r="M92" s="6">
        <v>0</v>
      </c>
      <c r="N92" s="6"/>
      <c r="O92" s="6">
        <v>-57880286707</v>
      </c>
      <c r="P92" s="6"/>
      <c r="Q92" s="6">
        <v>0</v>
      </c>
      <c r="R92" s="6"/>
      <c r="S92" s="6">
        <f t="shared" si="6"/>
        <v>-57880286707</v>
      </c>
      <c r="T92" s="6"/>
      <c r="U92" s="9">
        <f t="shared" si="7"/>
        <v>3.219980571174335E-2</v>
      </c>
    </row>
    <row r="93" spans="1:21">
      <c r="A93" s="1" t="s">
        <v>87</v>
      </c>
      <c r="C93" s="6">
        <v>0</v>
      </c>
      <c r="D93" s="6"/>
      <c r="E93" s="6">
        <v>-18454054533</v>
      </c>
      <c r="F93" s="6"/>
      <c r="G93" s="6">
        <v>0</v>
      </c>
      <c r="H93" s="6"/>
      <c r="I93" s="6">
        <f t="shared" si="4"/>
        <v>-18454054533</v>
      </c>
      <c r="J93" s="6"/>
      <c r="K93" s="10">
        <f t="shared" si="5"/>
        <v>3.0432885983754147E-2</v>
      </c>
      <c r="L93" s="6"/>
      <c r="M93" s="6">
        <v>0</v>
      </c>
      <c r="N93" s="6"/>
      <c r="O93" s="6">
        <v>-25015602971</v>
      </c>
      <c r="P93" s="6"/>
      <c r="Q93" s="6">
        <v>0</v>
      </c>
      <c r="R93" s="6"/>
      <c r="S93" s="6">
        <f t="shared" si="6"/>
        <v>-25015602971</v>
      </c>
      <c r="T93" s="6"/>
      <c r="U93" s="9">
        <f t="shared" si="7"/>
        <v>1.3916613086349717E-2</v>
      </c>
    </row>
    <row r="94" spans="1:21">
      <c r="A94" s="1" t="s">
        <v>30</v>
      </c>
      <c r="C94" s="6">
        <v>0</v>
      </c>
      <c r="D94" s="6"/>
      <c r="E94" s="6">
        <v>-772073485</v>
      </c>
      <c r="F94" s="6"/>
      <c r="G94" s="6">
        <v>0</v>
      </c>
      <c r="H94" s="6"/>
      <c r="I94" s="6">
        <f t="shared" si="4"/>
        <v>-772073485</v>
      </c>
      <c r="J94" s="6"/>
      <c r="K94" s="10">
        <f t="shared" si="5"/>
        <v>1.2732391300821089E-3</v>
      </c>
      <c r="L94" s="6"/>
      <c r="M94" s="6">
        <v>0</v>
      </c>
      <c r="N94" s="6"/>
      <c r="O94" s="6">
        <v>-2306539284</v>
      </c>
      <c r="P94" s="6"/>
      <c r="Q94" s="6">
        <v>0</v>
      </c>
      <c r="R94" s="6"/>
      <c r="S94" s="6">
        <f t="shared" si="6"/>
        <v>-2306539284</v>
      </c>
      <c r="T94" s="6"/>
      <c r="U94" s="9">
        <f t="shared" si="7"/>
        <v>1.2831677421929813E-3</v>
      </c>
    </row>
    <row r="95" spans="1:21">
      <c r="A95" s="1" t="s">
        <v>96</v>
      </c>
      <c r="C95" s="6">
        <v>0</v>
      </c>
      <c r="D95" s="6"/>
      <c r="E95" s="6">
        <v>-326016671</v>
      </c>
      <c r="F95" s="6"/>
      <c r="G95" s="6">
        <v>0</v>
      </c>
      <c r="H95" s="6"/>
      <c r="I95" s="6">
        <f t="shared" si="4"/>
        <v>-326016671</v>
      </c>
      <c r="J95" s="6"/>
      <c r="K95" s="10">
        <f t="shared" si="5"/>
        <v>5.376394742740131E-4</v>
      </c>
      <c r="L95" s="6"/>
      <c r="M95" s="6">
        <v>0</v>
      </c>
      <c r="N95" s="6"/>
      <c r="O95" s="6">
        <v>531261986</v>
      </c>
      <c r="P95" s="6"/>
      <c r="Q95" s="6">
        <v>0</v>
      </c>
      <c r="R95" s="6"/>
      <c r="S95" s="6">
        <f t="shared" si="6"/>
        <v>531261986</v>
      </c>
      <c r="T95" s="6"/>
      <c r="U95" s="9">
        <f t="shared" si="7"/>
        <v>-2.9555024179184073E-4</v>
      </c>
    </row>
    <row r="96" spans="1:21">
      <c r="A96" s="1" t="s">
        <v>59</v>
      </c>
      <c r="C96" s="6">
        <v>0</v>
      </c>
      <c r="D96" s="6"/>
      <c r="E96" s="6">
        <v>2371362259</v>
      </c>
      <c r="F96" s="6"/>
      <c r="G96" s="6">
        <v>0</v>
      </c>
      <c r="H96" s="6"/>
      <c r="I96" s="6">
        <f t="shared" si="4"/>
        <v>2371362259</v>
      </c>
      <c r="J96" s="6"/>
      <c r="K96" s="10">
        <f t="shared" si="5"/>
        <v>-3.9106526495450164E-3</v>
      </c>
      <c r="L96" s="6"/>
      <c r="M96" s="6">
        <v>0</v>
      </c>
      <c r="N96" s="6"/>
      <c r="O96" s="6">
        <v>3726426408</v>
      </c>
      <c r="P96" s="6"/>
      <c r="Q96" s="6">
        <v>0</v>
      </c>
      <c r="R96" s="6"/>
      <c r="S96" s="6">
        <f t="shared" si="6"/>
        <v>3726426408</v>
      </c>
      <c r="T96" s="6"/>
      <c r="U96" s="9">
        <f t="shared" si="7"/>
        <v>-2.0730755350974813E-3</v>
      </c>
    </row>
    <row r="97" spans="1:21">
      <c r="A97" s="1" t="s">
        <v>99</v>
      </c>
      <c r="C97" s="6">
        <v>0</v>
      </c>
      <c r="D97" s="6"/>
      <c r="E97" s="6">
        <v>9529724314</v>
      </c>
      <c r="F97" s="6"/>
      <c r="G97" s="6">
        <v>0</v>
      </c>
      <c r="H97" s="6"/>
      <c r="I97" s="6">
        <f t="shared" si="4"/>
        <v>9529724314</v>
      </c>
      <c r="J97" s="6"/>
      <c r="K97" s="10">
        <f t="shared" si="5"/>
        <v>-1.5715625690059389E-2</v>
      </c>
      <c r="L97" s="6"/>
      <c r="M97" s="6">
        <v>0</v>
      </c>
      <c r="N97" s="6"/>
      <c r="O97" s="6">
        <v>9529724314</v>
      </c>
      <c r="P97" s="6"/>
      <c r="Q97" s="6">
        <v>0</v>
      </c>
      <c r="R97" s="6"/>
      <c r="S97" s="6">
        <f t="shared" si="6"/>
        <v>9529724314</v>
      </c>
      <c r="T97" s="6"/>
      <c r="U97" s="9">
        <f t="shared" si="7"/>
        <v>-5.3015506462611535E-3</v>
      </c>
    </row>
    <row r="98" spans="1:21">
      <c r="A98" s="1" t="s">
        <v>45</v>
      </c>
      <c r="C98" s="6">
        <v>0</v>
      </c>
      <c r="D98" s="6"/>
      <c r="E98" s="6">
        <v>-3125581232</v>
      </c>
      <c r="F98" s="6"/>
      <c r="G98" s="6">
        <v>0</v>
      </c>
      <c r="H98" s="6"/>
      <c r="I98" s="6">
        <f t="shared" si="4"/>
        <v>-3125581232</v>
      </c>
      <c r="J98" s="6"/>
      <c r="K98" s="10">
        <f t="shared" si="5"/>
        <v>5.1544476091322398E-3</v>
      </c>
      <c r="L98" s="6"/>
      <c r="M98" s="6">
        <v>0</v>
      </c>
      <c r="N98" s="6"/>
      <c r="O98" s="6">
        <v>224707348</v>
      </c>
      <c r="P98" s="6"/>
      <c r="Q98" s="6">
        <v>0</v>
      </c>
      <c r="R98" s="6"/>
      <c r="S98" s="6">
        <f t="shared" si="6"/>
        <v>224707348</v>
      </c>
      <c r="T98" s="6"/>
      <c r="U98" s="9">
        <f t="shared" si="7"/>
        <v>-1.2500858857573767E-4</v>
      </c>
    </row>
    <row r="99" spans="1:21">
      <c r="A99" s="1" t="s">
        <v>44</v>
      </c>
      <c r="C99" s="6">
        <v>0</v>
      </c>
      <c r="D99" s="6"/>
      <c r="E99" s="6">
        <v>-530025438</v>
      </c>
      <c r="F99" s="6"/>
      <c r="G99" s="6">
        <v>0</v>
      </c>
      <c r="H99" s="6"/>
      <c r="I99" s="6">
        <f t="shared" si="4"/>
        <v>-530025438</v>
      </c>
      <c r="J99" s="6"/>
      <c r="K99" s="10">
        <f t="shared" si="5"/>
        <v>8.7407369986356766E-4</v>
      </c>
      <c r="L99" s="6"/>
      <c r="M99" s="6">
        <v>0</v>
      </c>
      <c r="N99" s="6"/>
      <c r="O99" s="6">
        <v>-800446317</v>
      </c>
      <c r="P99" s="6"/>
      <c r="Q99" s="6">
        <v>0</v>
      </c>
      <c r="R99" s="6"/>
      <c r="S99" s="6">
        <f t="shared" si="6"/>
        <v>-800446317</v>
      </c>
      <c r="T99" s="6"/>
      <c r="U99" s="9">
        <f t="shared" si="7"/>
        <v>4.4530214614440421E-4</v>
      </c>
    </row>
    <row r="100" spans="1:21">
      <c r="A100" s="1" t="s">
        <v>19</v>
      </c>
      <c r="C100" s="6">
        <v>0</v>
      </c>
      <c r="D100" s="6"/>
      <c r="E100" s="6">
        <v>4062240650</v>
      </c>
      <c r="F100" s="6"/>
      <c r="G100" s="6">
        <v>0</v>
      </c>
      <c r="H100" s="6"/>
      <c r="I100" s="6">
        <f t="shared" si="4"/>
        <v>4062240650</v>
      </c>
      <c r="J100" s="6"/>
      <c r="K100" s="10">
        <f t="shared" si="5"/>
        <v>-6.6991081184327693E-3</v>
      </c>
      <c r="L100" s="6"/>
      <c r="M100" s="6">
        <v>0</v>
      </c>
      <c r="N100" s="6"/>
      <c r="O100" s="6">
        <v>8768291612</v>
      </c>
      <c r="P100" s="6"/>
      <c r="Q100" s="6">
        <v>0</v>
      </c>
      <c r="R100" s="6"/>
      <c r="S100" s="6">
        <f t="shared" si="6"/>
        <v>8768291612</v>
      </c>
      <c r="T100" s="6"/>
      <c r="U100" s="9">
        <f t="shared" si="7"/>
        <v>-4.8779524496751197E-3</v>
      </c>
    </row>
    <row r="101" spans="1:21">
      <c r="A101" s="1" t="s">
        <v>100</v>
      </c>
      <c r="C101" s="6">
        <v>0</v>
      </c>
      <c r="D101" s="6"/>
      <c r="E101" s="6">
        <v>2726928219</v>
      </c>
      <c r="F101" s="6"/>
      <c r="G101" s="6">
        <v>0</v>
      </c>
      <c r="H101" s="6"/>
      <c r="I101" s="6">
        <f>C101+E101+G101</f>
        <v>2726928219</v>
      </c>
      <c r="J101" s="6"/>
      <c r="K101" s="10">
        <f t="shared" si="5"/>
        <v>-4.4970223441307723E-3</v>
      </c>
      <c r="L101" s="6"/>
      <c r="M101" s="6">
        <v>0</v>
      </c>
      <c r="N101" s="6"/>
      <c r="O101" s="6">
        <v>2726928212</v>
      </c>
      <c r="P101" s="6"/>
      <c r="Q101" s="6">
        <v>0</v>
      </c>
      <c r="R101" s="6"/>
      <c r="S101" s="6">
        <f t="shared" si="6"/>
        <v>2726928212</v>
      </c>
      <c r="T101" s="6"/>
      <c r="U101" s="9">
        <f t="shared" si="7"/>
        <v>-1.5170373820151174E-3</v>
      </c>
    </row>
    <row r="102" spans="1:21">
      <c r="A102" s="1" t="s">
        <v>53</v>
      </c>
      <c r="C102" s="6">
        <v>0</v>
      </c>
      <c r="D102" s="6"/>
      <c r="E102" s="6">
        <v>-1195835435</v>
      </c>
      <c r="F102" s="6"/>
      <c r="G102" s="6">
        <v>0</v>
      </c>
      <c r="H102" s="6"/>
      <c r="I102" s="6">
        <f t="shared" si="4"/>
        <v>-1195835435</v>
      </c>
      <c r="J102" s="6"/>
      <c r="K102" s="10">
        <f t="shared" si="5"/>
        <v>1.9720719576074553E-3</v>
      </c>
      <c r="L102" s="6"/>
      <c r="M102" s="6">
        <v>0</v>
      </c>
      <c r="N102" s="6"/>
      <c r="O102" s="6">
        <v>1948679203</v>
      </c>
      <c r="P102" s="6"/>
      <c r="Q102" s="6">
        <v>0</v>
      </c>
      <c r="R102" s="6"/>
      <c r="S102" s="6">
        <f>M102+O102+Q102</f>
        <v>1948679203</v>
      </c>
      <c r="T102" s="6"/>
      <c r="U102" s="9">
        <f t="shared" si="7"/>
        <v>-1.08408398266497E-3</v>
      </c>
    </row>
    <row r="103" spans="1:21">
      <c r="A103" s="1" t="s">
        <v>46</v>
      </c>
      <c r="C103" s="6">
        <v>0</v>
      </c>
      <c r="D103" s="6"/>
      <c r="E103" s="6">
        <v>-588228293</v>
      </c>
      <c r="F103" s="6"/>
      <c r="G103" s="6">
        <v>0</v>
      </c>
      <c r="H103" s="6"/>
      <c r="I103" s="6">
        <f t="shared" si="4"/>
        <v>-588228293</v>
      </c>
      <c r="J103" s="6"/>
      <c r="K103" s="10">
        <f t="shared" si="5"/>
        <v>9.7005698890048511E-4</v>
      </c>
      <c r="L103" s="6"/>
      <c r="M103" s="6">
        <v>0</v>
      </c>
      <c r="N103" s="6"/>
      <c r="O103" s="6">
        <v>-848916435</v>
      </c>
      <c r="P103" s="6"/>
      <c r="Q103" s="6">
        <v>0</v>
      </c>
      <c r="R103" s="6"/>
      <c r="S103" s="6">
        <f t="shared" si="6"/>
        <v>-848916435</v>
      </c>
      <c r="T103" s="6"/>
      <c r="U103" s="9">
        <f t="shared" si="7"/>
        <v>4.7226691206420606E-4</v>
      </c>
    </row>
    <row r="104" spans="1:21">
      <c r="A104" s="1" t="s">
        <v>47</v>
      </c>
      <c r="C104" s="6">
        <v>0</v>
      </c>
      <c r="D104" s="6"/>
      <c r="E104" s="6">
        <v>-47941593405</v>
      </c>
      <c r="F104" s="6"/>
      <c r="G104" s="6">
        <v>0</v>
      </c>
      <c r="H104" s="6"/>
      <c r="I104" s="6">
        <f t="shared" si="4"/>
        <v>-47941593405</v>
      </c>
      <c r="J104" s="6"/>
      <c r="K104" s="10">
        <f t="shared" si="5"/>
        <v>7.9061273139994406E-2</v>
      </c>
      <c r="L104" s="6"/>
      <c r="M104" s="6">
        <v>0</v>
      </c>
      <c r="N104" s="6"/>
      <c r="O104" s="6">
        <v>-3213189562</v>
      </c>
      <c r="P104" s="6"/>
      <c r="Q104" s="6">
        <v>0</v>
      </c>
      <c r="R104" s="6"/>
      <c r="S104" s="6">
        <f t="shared" si="6"/>
        <v>-3213189562</v>
      </c>
      <c r="T104" s="6"/>
      <c r="U104" s="9">
        <f t="shared" si="7"/>
        <v>1.7875529907990045E-3</v>
      </c>
    </row>
    <row r="105" spans="1:21">
      <c r="A105" s="1" t="s">
        <v>43</v>
      </c>
      <c r="C105" s="6">
        <v>0</v>
      </c>
      <c r="D105" s="6"/>
      <c r="E105" s="6">
        <v>-46132825994</v>
      </c>
      <c r="F105" s="6"/>
      <c r="G105" s="6">
        <v>0</v>
      </c>
      <c r="H105" s="6"/>
      <c r="I105" s="6">
        <f t="shared" si="4"/>
        <v>-46132825994</v>
      </c>
      <c r="J105" s="6"/>
      <c r="K105" s="10">
        <f t="shared" si="5"/>
        <v>7.6078404942024211E-2</v>
      </c>
      <c r="L105" s="6"/>
      <c r="M105" s="6">
        <v>0</v>
      </c>
      <c r="N105" s="6"/>
      <c r="O105" s="6">
        <v>9132113388</v>
      </c>
      <c r="P105" s="6"/>
      <c r="Q105" s="6">
        <v>0</v>
      </c>
      <c r="R105" s="6"/>
      <c r="S105" s="6">
        <f t="shared" si="6"/>
        <v>9132113388</v>
      </c>
      <c r="T105" s="6"/>
      <c r="U105" s="9">
        <f t="shared" si="7"/>
        <v>-5.0803528033603858E-3</v>
      </c>
    </row>
    <row r="106" spans="1:21" ht="24.75" thickBot="1">
      <c r="C106" s="7">
        <f>SUM(C8:C105)</f>
        <v>519122502898</v>
      </c>
      <c r="D106" s="4"/>
      <c r="E106" s="7">
        <f>SUM(E8:E105)</f>
        <v>-944377518812</v>
      </c>
      <c r="F106" s="4"/>
      <c r="G106" s="7">
        <f>SUM(G8:G105)</f>
        <v>-181130278693</v>
      </c>
      <c r="H106" s="4"/>
      <c r="I106" s="7">
        <f>SUM(I8:I105)</f>
        <v>-606385294607</v>
      </c>
      <c r="J106" s="4"/>
      <c r="K106" s="14">
        <f>SUM(K8:K105)</f>
        <v>0.99999999999999978</v>
      </c>
      <c r="L106" s="4"/>
      <c r="M106" s="7">
        <f>SUM(M8:M105)</f>
        <v>2182900222284</v>
      </c>
      <c r="N106" s="4"/>
      <c r="O106" s="7">
        <f>SUM(O8:O105)</f>
        <v>-3581053748371</v>
      </c>
      <c r="P106" s="4"/>
      <c r="Q106" s="7">
        <f>SUM(Q8:Q105)</f>
        <v>-399381751770</v>
      </c>
      <c r="R106" s="4"/>
      <c r="S106" s="7">
        <f>SUM(S8:S105)</f>
        <v>-1797535277857</v>
      </c>
      <c r="T106" s="4"/>
      <c r="U106" s="15">
        <f>SUM(U8:U105)</f>
        <v>0.99999999999999989</v>
      </c>
    </row>
    <row r="107" spans="1:21" ht="24.75" thickTop="1">
      <c r="C107" s="6"/>
      <c r="D107" s="4"/>
      <c r="E107" s="6"/>
      <c r="F107" s="4"/>
      <c r="G107" s="6"/>
      <c r="H107" s="4"/>
      <c r="I107" s="4"/>
      <c r="J107" s="4"/>
      <c r="K107" s="4"/>
      <c r="L107" s="4"/>
      <c r="M107" s="6"/>
      <c r="N107" s="4"/>
      <c r="O107" s="6"/>
      <c r="P107" s="4"/>
      <c r="Q107" s="6"/>
      <c r="R107" s="4"/>
      <c r="S107" s="4"/>
      <c r="T107" s="4"/>
      <c r="U107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2022-08-24T08:38:02Z</dcterms:created>
  <dcterms:modified xsi:type="dcterms:W3CDTF">2022-08-31T11:24:16Z</dcterms:modified>
</cp:coreProperties>
</file>