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بان\"/>
    </mc:Choice>
  </mc:AlternateContent>
  <xr:revisionPtr revIDLastSave="0" documentId="13_ncr:1_{B72223A2-701E-417C-91AE-62ABCCADAF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5" l="1"/>
  <c r="E7" i="15" s="1"/>
  <c r="G11" i="15"/>
  <c r="C10" i="15"/>
  <c r="C9" i="15"/>
  <c r="C8" i="15"/>
  <c r="C7" i="15"/>
  <c r="K11" i="13"/>
  <c r="G11" i="13"/>
  <c r="I11" i="13"/>
  <c r="K9" i="13" s="1"/>
  <c r="K8" i="13"/>
  <c r="G9" i="13"/>
  <c r="G10" i="13"/>
  <c r="G8" i="13"/>
  <c r="E11" i="13"/>
  <c r="Q40" i="12"/>
  <c r="C42" i="12"/>
  <c r="E42" i="12"/>
  <c r="G42" i="12"/>
  <c r="K42" i="12"/>
  <c r="M42" i="12"/>
  <c r="O42" i="12"/>
  <c r="Q42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1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42" i="12" s="1"/>
  <c r="I37" i="12"/>
  <c r="I38" i="12"/>
  <c r="I39" i="12"/>
  <c r="I40" i="12"/>
  <c r="I41" i="12"/>
  <c r="I8" i="12"/>
  <c r="S106" i="11"/>
  <c r="I8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C108" i="11"/>
  <c r="E108" i="11"/>
  <c r="G108" i="11"/>
  <c r="O108" i="11"/>
  <c r="Q108" i="11"/>
  <c r="Q9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8" i="10"/>
  <c r="I9" i="10"/>
  <c r="I10" i="10"/>
  <c r="I11" i="10"/>
  <c r="I12" i="10"/>
  <c r="I94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8" i="10"/>
  <c r="O94" i="10"/>
  <c r="M94" i="10"/>
  <c r="G94" i="10"/>
  <c r="E94" i="10"/>
  <c r="Q8" i="9"/>
  <c r="Q112" i="9"/>
  <c r="R114" i="9"/>
  <c r="M113" i="9"/>
  <c r="O113" i="9"/>
  <c r="Q113" i="9"/>
  <c r="I11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8" i="9"/>
  <c r="E113" i="9"/>
  <c r="G113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8" i="8"/>
  <c r="Q74" i="8"/>
  <c r="I74" i="8"/>
  <c r="K74" i="8"/>
  <c r="M74" i="8"/>
  <c r="T28" i="7"/>
  <c r="I25" i="7"/>
  <c r="K25" i="7"/>
  <c r="M25" i="7"/>
  <c r="O25" i="7"/>
  <c r="Q25" i="7"/>
  <c r="S25" i="7"/>
  <c r="Q11" i="6"/>
  <c r="O11" i="6"/>
  <c r="M11" i="6"/>
  <c r="K11" i="6"/>
  <c r="S11" i="6"/>
  <c r="AK32" i="3"/>
  <c r="AI32" i="3"/>
  <c r="AG32" i="3"/>
  <c r="AA32" i="3"/>
  <c r="W32" i="3"/>
  <c r="S32" i="3"/>
  <c r="Q32" i="3"/>
  <c r="U100" i="1"/>
  <c r="W100" i="1"/>
  <c r="O100" i="1"/>
  <c r="K100" i="1"/>
  <c r="G100" i="1"/>
  <c r="E100" i="1"/>
  <c r="E10" i="15" l="1"/>
  <c r="E9" i="15"/>
  <c r="E8" i="15"/>
  <c r="E11" i="15" s="1"/>
  <c r="K10" i="13"/>
  <c r="I108" i="11"/>
  <c r="Y100" i="1"/>
  <c r="O74" i="8"/>
  <c r="S74" i="8"/>
  <c r="K12" i="11" l="1"/>
  <c r="K72" i="11"/>
  <c r="K84" i="11"/>
  <c r="K96" i="11"/>
  <c r="K8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5" i="11"/>
  <c r="K89" i="11"/>
  <c r="K93" i="11"/>
  <c r="K97" i="11"/>
  <c r="K101" i="11"/>
  <c r="K105" i="11"/>
  <c r="K10" i="11"/>
  <c r="K14" i="11"/>
  <c r="K18" i="11"/>
  <c r="K22" i="11"/>
  <c r="K26" i="11"/>
  <c r="K30" i="11"/>
  <c r="K34" i="11"/>
  <c r="K38" i="11"/>
  <c r="K46" i="11"/>
  <c r="K50" i="11"/>
  <c r="K54" i="11"/>
  <c r="K58" i="11"/>
  <c r="K62" i="11"/>
  <c r="K66" i="11"/>
  <c r="K70" i="11"/>
  <c r="K74" i="11"/>
  <c r="K78" i="11"/>
  <c r="K82" i="11"/>
  <c r="K86" i="11"/>
  <c r="K90" i="11"/>
  <c r="K94" i="11"/>
  <c r="K102" i="11"/>
  <c r="K42" i="11"/>
  <c r="K98" i="11"/>
  <c r="K106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87" i="11"/>
  <c r="K91" i="11"/>
  <c r="K95" i="11"/>
  <c r="K99" i="11"/>
  <c r="K103" i="11"/>
  <c r="K107" i="11"/>
  <c r="K16" i="11"/>
  <c r="K20" i="11"/>
  <c r="K24" i="11"/>
  <c r="K28" i="11"/>
  <c r="K32" i="11"/>
  <c r="K36" i="11"/>
  <c r="K40" i="11"/>
  <c r="K44" i="11"/>
  <c r="K48" i="11"/>
  <c r="K52" i="11"/>
  <c r="K56" i="11"/>
  <c r="K60" i="11"/>
  <c r="K64" i="11"/>
  <c r="K68" i="11"/>
  <c r="K76" i="11"/>
  <c r="K80" i="11"/>
  <c r="K88" i="11"/>
  <c r="K92" i="11"/>
  <c r="K100" i="11"/>
  <c r="K104" i="11"/>
  <c r="K108" i="11" l="1"/>
  <c r="M108" i="11"/>
  <c r="S84" i="11"/>
  <c r="S108" i="11" l="1"/>
  <c r="U83" i="11" s="1"/>
  <c r="U76" i="11"/>
  <c r="U45" i="11"/>
  <c r="U78" i="11"/>
  <c r="U47" i="11"/>
  <c r="U81" i="11"/>
  <c r="U100" i="11"/>
  <c r="U13" i="11"/>
  <c r="U92" i="11"/>
  <c r="U38" i="11"/>
  <c r="U74" i="11"/>
  <c r="U14" i="11"/>
  <c r="U73" i="11" l="1"/>
  <c r="U77" i="11"/>
  <c r="U60" i="11"/>
  <c r="U29" i="11"/>
  <c r="U88" i="11"/>
  <c r="U71" i="11"/>
  <c r="U87" i="11"/>
  <c r="U86" i="11"/>
  <c r="U85" i="11"/>
  <c r="U46" i="11"/>
  <c r="U67" i="11"/>
  <c r="U50" i="11"/>
  <c r="U98" i="11"/>
  <c r="U54" i="11"/>
  <c r="U23" i="11"/>
  <c r="U106" i="11"/>
  <c r="U9" i="11"/>
  <c r="U33" i="11"/>
  <c r="U8" i="11"/>
  <c r="U69" i="11"/>
  <c r="U91" i="11"/>
  <c r="U52" i="11"/>
  <c r="U56" i="11"/>
  <c r="U96" i="11"/>
  <c r="U66" i="11"/>
  <c r="U21" i="11"/>
  <c r="U51" i="11"/>
  <c r="U102" i="11"/>
  <c r="U28" i="11"/>
  <c r="U18" i="11"/>
  <c r="U15" i="11"/>
  <c r="U79" i="11"/>
  <c r="U82" i="11"/>
  <c r="U20" i="11"/>
  <c r="U72" i="11"/>
  <c r="U58" i="11"/>
  <c r="U43" i="11"/>
  <c r="U84" i="11"/>
  <c r="U101" i="11"/>
  <c r="U25" i="11"/>
  <c r="U22" i="11"/>
  <c r="U26" i="11"/>
  <c r="U49" i="11"/>
  <c r="U65" i="11"/>
  <c r="U12" i="11"/>
  <c r="U89" i="11"/>
  <c r="U55" i="11"/>
  <c r="U39" i="11"/>
  <c r="U61" i="11"/>
  <c r="U34" i="11"/>
  <c r="U94" i="11"/>
  <c r="U80" i="11"/>
  <c r="U93" i="11"/>
  <c r="U32" i="11"/>
  <c r="U27" i="11"/>
  <c r="U59" i="11"/>
  <c r="U75" i="11"/>
  <c r="U97" i="11"/>
  <c r="U107" i="11"/>
  <c r="U105" i="11"/>
  <c r="U16" i="11"/>
  <c r="U90" i="11"/>
  <c r="U17" i="11"/>
  <c r="U30" i="11"/>
  <c r="U10" i="11"/>
  <c r="U42" i="11"/>
  <c r="U62" i="11"/>
  <c r="U36" i="11"/>
  <c r="U40" i="11"/>
  <c r="U11" i="11"/>
  <c r="U63" i="11"/>
  <c r="U44" i="11"/>
  <c r="U104" i="11"/>
  <c r="U70" i="11"/>
  <c r="U24" i="11"/>
  <c r="U41" i="11"/>
  <c r="U95" i="11"/>
  <c r="U64" i="11"/>
  <c r="U99" i="11"/>
  <c r="U19" i="11"/>
  <c r="U68" i="11"/>
  <c r="U35" i="11"/>
  <c r="U103" i="11"/>
  <c r="U53" i="11"/>
  <c r="U31" i="11"/>
  <c r="U48" i="11"/>
  <c r="U37" i="11"/>
  <c r="U57" i="11"/>
  <c r="U108" i="11" l="1"/>
</calcChain>
</file>

<file path=xl/sharedStrings.xml><?xml version="1.0" encoding="utf-8"?>
<sst xmlns="http://schemas.openxmlformats.org/spreadsheetml/2006/main" count="1101" uniqueCount="307">
  <si>
    <t>صندوق سرمایه‌گذاری مشترک پیشرو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</si>
  <si>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</si>
  <si>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</si>
  <si>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</si>
  <si>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</si>
  <si>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</si>
  <si>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</si>
  <si>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</si>
  <si>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</si>
  <si>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</si>
  <si>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</si>
  <si>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</si>
  <si>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</si>
  <si>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</si>
  <si>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</si>
  <si>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</si>
  <si>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سینا</t>
  </si>
  <si>
    <t>بانک صادرات ایران</t>
  </si>
  <si>
    <t>بانک‌اقتصادنوین‌</t>
  </si>
  <si>
    <t>بیمه اتکایی امین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</si>
  <si>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</si>
  <si>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</si>
  <si>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</si>
  <si>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</si>
  <si>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</si>
  <si>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</si>
  <si>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</si>
  <si>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</si>
  <si>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</si>
  <si>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</si>
  <si>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</si>
  <si>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</si>
  <si>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</si>
  <si>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</si>
  <si>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</si>
  <si>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</si>
  <si>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</si>
  <si>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</si>
  <si>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</si>
  <si>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</si>
  <si>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</si>
  <si>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</si>
  <si>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</si>
  <si>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تمام سکه طرح جدید 0110 صادرات</t>
  </si>
  <si>
    <t>تمام سکه طرح جدید0111آینده</t>
  </si>
  <si>
    <t>تمام سکه طرح جدید0112سامان</t>
  </si>
  <si>
    <t>تمام سکه طرح جدید0211ملت</t>
  </si>
  <si>
    <t>تمام سکه طرح جدید0312 رفاه</t>
  </si>
  <si>
    <t>توسعه‌معادن‌وفلزات‌</t>
  </si>
  <si>
    <t>تولیدی و خدمات صنایع نسوز توکا</t>
  </si>
  <si>
    <t>ح . تامین سرمایه لوتوس پارسیان</t>
  </si>
  <si>
    <t>ح . واسپاری ملت</t>
  </si>
  <si>
    <t>ح .داروسازی کاسپین تامین</t>
  </si>
  <si>
    <t>حفاری شمال</t>
  </si>
  <si>
    <t>حمل و نقل گهرترابر سیرجان</t>
  </si>
  <si>
    <t>داروسازی کاسپین تامین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</si>
  <si>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</si>
  <si>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</si>
  <si>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</si>
  <si>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</si>
  <si>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</si>
  <si>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</si>
  <si>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</si>
  <si>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</si>
  <si>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</si>
  <si>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</si>
  <si>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</si>
  <si>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سیمان‌ کرمان‌</t>
  </si>
  <si>
    <t>سیمان‌ارومیه‌</t>
  </si>
  <si>
    <t>سیمان‌مازندران‌</t>
  </si>
  <si>
    <t>سیمان‌هگمتان‌</t>
  </si>
  <si>
    <t>شرکت آهن و فولاد ارفع</t>
  </si>
  <si>
    <t>شرکت ارتباطات سیار ایران</t>
  </si>
  <si>
    <t>شرکت کی بی سی</t>
  </si>
  <si>
    <t>صنایع پتروشیمی خلیج فارس</t>
  </si>
  <si>
    <t>صنایع پتروشیمی کرمانشاه</t>
  </si>
  <si>
    <t>صنایع گلدیران</t>
  </si>
  <si>
    <t>صنعتی دوده فام</t>
  </si>
  <si>
    <t>فجر انرژی خلیج فارس</t>
  </si>
  <si>
    <t>فروسیلیس‌ ایران‌</t>
  </si>
  <si>
    <t>فولاد  خوزستان</t>
  </si>
  <si>
    <t>فولاد امیرکبیرکاشان</t>
  </si>
  <si>
    <t>فولاد مبارکه اصفهان</t>
  </si>
  <si>
    <t>فولاد کاوه جنوب کیش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</si>
  <si>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</si>
  <si>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</si>
  <si>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</si>
  <si>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</si>
  <si>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</si>
  <si>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</si>
  <si>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</si>
  <si>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</si>
  <si>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</si>
  <si>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نفت ایرانول</t>
  </si>
  <si>
    <t>نفت پاسارگاد</t>
  </si>
  <si>
    <t>نفت سپاهان</t>
  </si>
  <si>
    <t>نفت‌ بهران‌</t>
  </si>
  <si>
    <t>نیروترانس‌</t>
  </si>
  <si>
    <t>واسپاری ملت</t>
  </si>
  <si>
    <t>کارخانجات‌داروپخش‌</t>
  </si>
  <si>
    <t>کالسیمین‌</t>
  </si>
  <si>
    <t>کویر تایر</t>
  </si>
  <si>
    <t>زغال سنگ پروده طبس</t>
  </si>
  <si>
    <t>سرمایه گذاری دارویی تامین</t>
  </si>
  <si>
    <t>داروپخش‌ (هلدینگ‌</t>
  </si>
  <si>
    <t>اختیارخ فملی-3500-1402/07/05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</si>
  <si>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</si>
  <si>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</si>
  <si>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</si>
  <si>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</si>
  <si>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</si>
  <si>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</si>
  <si>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</si>
  <si>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</si>
  <si>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</si>
  <si>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</si>
  <si>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</si>
  <si>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</si>
  <si>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</si>
  <si>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</si>
  <si>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</si>
  <si>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</si>
  <si>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</si>
  <si>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</si>
  <si>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</si>
  <si>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اسنادخزانه-م1بودجه00-030821</t>
  </si>
  <si>
    <t>1400/02/22</t>
  </si>
  <si>
    <t>1403/08/21</t>
  </si>
  <si>
    <t>اسنادخزانه-م21بودجه98-020906</t>
  </si>
  <si>
    <t>1399/01/27</t>
  </si>
  <si>
    <t>1402/09/06</t>
  </si>
  <si>
    <t>اسنادخزانه-م2بودجه00-031024</t>
  </si>
  <si>
    <t>1403/10/24</t>
  </si>
  <si>
    <t>اسنادخزانه-م2بودجه99-011019</t>
  </si>
  <si>
    <t>1399/06/19</t>
  </si>
  <si>
    <t>1401/10/19</t>
  </si>
  <si>
    <t>اسنادخزانه-م3بودجه00-030418</t>
  </si>
  <si>
    <t>1403/04/18</t>
  </si>
  <si>
    <t>اسنادخزانه-م3بودجه99-011110</t>
  </si>
  <si>
    <t>1399/06/22</t>
  </si>
  <si>
    <t>1401/11/10</t>
  </si>
  <si>
    <t>اسنادخزانه-م4بودجه00-030522</t>
  </si>
  <si>
    <t>1400/03/11</t>
  </si>
  <si>
    <t>1403/05/22</t>
  </si>
  <si>
    <t>اسنادخزانه-م5بودجه00-030626</t>
  </si>
  <si>
    <t>اسنادخزانه-م7بودجه00-030912</t>
  </si>
  <si>
    <t>1400/04/14</t>
  </si>
  <si>
    <t>1403/09/12</t>
  </si>
  <si>
    <t>اسنادخزانه-م8بودجه00-030919</t>
  </si>
  <si>
    <t>1400/06/16</t>
  </si>
  <si>
    <t>1403/09/19</t>
  </si>
  <si>
    <t>اسنادخزانه-م8بودجه99-020606</t>
  </si>
  <si>
    <t>1399/09/25</t>
  </si>
  <si>
    <t>1402/06/06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</si>
  <si>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</si>
  <si>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</si>
  <si>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</si>
  <si>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</si>
  <si>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</si>
  <si>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</si>
  <si>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دولت3-ش.خ0211</t>
  </si>
  <si>
    <t>1399/03/13</t>
  </si>
  <si>
    <t>1402/11/13</t>
  </si>
  <si>
    <t>مرابحه عام دولت4-ش.خ 0206</t>
  </si>
  <si>
    <t>1399/06/12</t>
  </si>
  <si>
    <t>1402/06/12</t>
  </si>
  <si>
    <t>مرابحه عام دولت70-ش.خ0112</t>
  </si>
  <si>
    <t>1399/11/07</t>
  </si>
  <si>
    <t>1401/12/07</t>
  </si>
  <si>
    <t>مرابحه عام دولت86-ش.خ020404</t>
  </si>
  <si>
    <t>1400/03/04</t>
  </si>
  <si>
    <t>1402/04/04</t>
  </si>
  <si>
    <t>مرابحه عام دولتی64-ش.خ0111</t>
  </si>
  <si>
    <t>1399/10/09</t>
  </si>
  <si>
    <t>1401/11/09</t>
  </si>
  <si>
    <t>منفعت دولت5-ش.خاص کاردان0108</t>
  </si>
  <si>
    <t>1398/08/18</t>
  </si>
  <si>
    <t>1401/08/18</t>
  </si>
  <si>
    <t>منفعت دولت5-ش.خاص کاریزما0108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</si>
  <si>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</si>
  <si>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</si>
  <si>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</si>
  <si>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</si>
  <si>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</si>
  <si>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</si>
  <si>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</si>
  <si>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</si>
  <si>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</si>
  <si>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</si>
  <si>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</si>
  <si>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</si>
  <si>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</si>
  <si>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</si>
  <si>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</si>
  <si>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</si>
  <si>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</si>
  <si>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</si>
  <si>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</si>
  <si>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</si>
  <si>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</si>
  <si>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</si>
  <si>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</si>
  <si>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</si>
  <si>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</si>
  <si>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</si>
  <si>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</si>
  <si>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</si>
  <si>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</si>
  <si>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</si>
  <si>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</si>
  <si>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0104</t>
  </si>
  <si>
    <t>1401/04/03</t>
  </si>
  <si>
    <t>مرابحه عام دولت3-ش.خ 0103</t>
  </si>
  <si>
    <t>منفعت دولتی4-شرایط خاص14010729</t>
  </si>
  <si>
    <t>1401/07/29</t>
  </si>
  <si>
    <t>صکوک اجاره مخابرات-3 ماهه 16%</t>
  </si>
  <si>
    <t>1401/02/30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</si>
  <si>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</si>
  <si>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</si>
  <si>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</si>
  <si>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</si>
  <si>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</si>
  <si>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</si>
  <si>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1401/03/04</t>
  </si>
  <si>
    <t>سرمایه‌گذاری‌توکافولاد(هلدینگ</t>
  </si>
  <si>
    <t>1401/03/28</t>
  </si>
  <si>
    <t>1401/04/21</t>
  </si>
  <si>
    <t>1401/04/25</t>
  </si>
  <si>
    <t>1401/05/13</t>
  </si>
  <si>
    <t>1401/04/29</t>
  </si>
  <si>
    <t>1401/04/30</t>
  </si>
  <si>
    <t>1401/04/22</t>
  </si>
  <si>
    <t>1401/04/02</t>
  </si>
  <si>
    <t>1401/02/29</t>
  </si>
  <si>
    <t>1401/04/16</t>
  </si>
  <si>
    <t>1401/03/08</t>
  </si>
  <si>
    <t>1401/02/28</t>
  </si>
  <si>
    <t>فرآورده‌های‌نسوزآذر</t>
  </si>
  <si>
    <t>1401/02/25</t>
  </si>
  <si>
    <t>1401/02/10</t>
  </si>
  <si>
    <t>1401/04/18</t>
  </si>
  <si>
    <t>1401/05/11</t>
  </si>
  <si>
    <t>1401/04/26</t>
  </si>
  <si>
    <t>1401/03/31</t>
  </si>
  <si>
    <t>1401/05/25</t>
  </si>
  <si>
    <t>1401/04/20</t>
  </si>
  <si>
    <t>1401/04/15</t>
  </si>
  <si>
    <t>1401/07/27</t>
  </si>
  <si>
    <t>1401/04/14</t>
  </si>
  <si>
    <t>1401/03/22</t>
  </si>
  <si>
    <t>1401/01/31</t>
  </si>
  <si>
    <t>سیمان خوزستان</t>
  </si>
  <si>
    <t>1401/03/02</t>
  </si>
  <si>
    <t>1401/02/31</t>
  </si>
  <si>
    <t>1401/02/19</t>
  </si>
  <si>
    <t>1401/06/16</t>
  </si>
  <si>
    <t>1401/04/12</t>
  </si>
  <si>
    <t>1401/03/09</t>
  </si>
  <si>
    <t>1401/05/22</t>
  </si>
  <si>
    <t>1401/02/26</t>
  </si>
  <si>
    <t>شیرپاستوریزه پگاه گیلان</t>
  </si>
  <si>
    <t>1401/02/21</t>
  </si>
  <si>
    <t>1401/03/29</t>
  </si>
  <si>
    <t>1401/04/11</t>
  </si>
  <si>
    <t>1401/03/18</t>
  </si>
  <si>
    <t>1401/04/01</t>
  </si>
  <si>
    <t>بهای فروش</t>
  </si>
  <si>
    <t>ارزش دفتری</t>
  </si>
  <si>
    <t>سود و زیان ناشی از تغییر قیمت</t>
  </si>
  <si>
    <t>سود و زیان ناشی از فروش</t>
  </si>
  <si>
    <t>فولاد خراسان</t>
  </si>
  <si>
    <t>ح . پخش هجرت</t>
  </si>
  <si>
    <t>ح . سرمایه‌گذاری‌ سپه‌</t>
  </si>
  <si>
    <t>ح . توسعه‌معادن‌وفلزات‌</t>
  </si>
  <si>
    <t>ح. پالایش نفت تبریز</t>
  </si>
  <si>
    <t>کشتیرانی جمهوری اسلامی ایران</t>
  </si>
  <si>
    <t>ح . سیمان‌ارومیه‌</t>
  </si>
  <si>
    <t>صندوق طلای عیار مفید</t>
  </si>
  <si>
    <t>ح . بیمه اتکایی امین</t>
  </si>
  <si>
    <t>بانک‌ کارآفرین‌</t>
  </si>
  <si>
    <t>ح . کارخانجات‌داروپخش</t>
  </si>
  <si>
    <t>ح . سرمایه گذاری صبا تامین</t>
  </si>
  <si>
    <t>اسنادخزانه-م13بودجه98-010219</t>
  </si>
  <si>
    <t>اسنادخزانه-م18بودجه99-010323</t>
  </si>
  <si>
    <t>اسنادخزانه-م1بودجه99-010621</t>
  </si>
  <si>
    <t>اسنادخزانه-م14بودجه98-010318</t>
  </si>
  <si>
    <t>اسنادخزانه-م17بودجه98-010512</t>
  </si>
  <si>
    <t>اسنادخزانه-م15بودجه98-010406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</si>
  <si>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</si>
  <si>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</si>
  <si>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</si>
  <si>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</si>
  <si>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</si>
  <si>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</si>
  <si>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</si>
  <si>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</si>
  <si>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</si>
  <si>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</si>
  <si>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</si>
  <si>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</si>
  <si>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</si>
  <si>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</si>
  <si>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1401/08/01</t>
  </si>
  <si>
    <t>-</t>
  </si>
  <si>
    <t>از ابتدای سال مالی</t>
  </si>
  <si>
    <t>تا پایان ماه</t>
  </si>
  <si>
    <t>سایر درآمدها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</si>
</sst>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0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0" applyNumberFormat="1" applyFont="1"/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15462F9D-9F7D-8454-CEB3-CE7D1BE39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01BF-78BC-40D2-965E-AD77822C0E32}">
  <dimension ref="A1"/>
  <sheetViews>
    <sheetView rightToLeft="1" tabSelected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9525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1"/>
  <sheetViews>
    <sheetView rightToLeft="1" topLeftCell="A100" workbookViewId="0">
      <selection activeCell="O13" sqref="O13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8.1406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 x14ac:dyDescent="0.55000000000000004">
      <c r="A6" s="19" t="s">
        <v>3</v>
      </c>
      <c r="C6" s="20" t="s">
        <v>200</v>
      </c>
      <c r="D6" s="20" t="s">
        <v>200</v>
      </c>
      <c r="E6" s="20" t="s">
        <v>200</v>
      </c>
      <c r="F6" s="20" t="s">
        <v>200</v>
      </c>
      <c r="G6" s="20" t="s">
        <v>200</v>
      </c>
      <c r="H6" s="20" t="s">
        <v>200</v>
      </c>
      <c r="I6" s="20" t="s">
        <v>200</v>
      </c>
      <c r="J6" s="20" t="s">
        <v>200</v>
      </c>
      <c r="K6" s="20" t="s">
        <v>200</v>
      </c>
      <c r="M6" s="20" t="s">
        <v>201</v>
      </c>
      <c r="N6" s="20" t="s">
        <v>201</v>
      </c>
      <c r="O6" s="20" t="s">
        <v>201</v>
      </c>
      <c r="P6" s="20" t="s">
        <v>201</v>
      </c>
      <c r="Q6" s="20" t="s">
        <v>201</v>
      </c>
      <c r="R6" s="20" t="s">
        <v>201</v>
      </c>
      <c r="S6" s="20" t="s">
        <v>201</v>
      </c>
      <c r="T6" s="20" t="s">
        <v>201</v>
      </c>
      <c r="U6" s="20" t="s">
        <v>201</v>
      </c>
    </row>
    <row r="7" spans="1:21" ht="24.75" x14ac:dyDescent="0.55000000000000004">
      <c r="A7" s="20" t="s">
        <v>3</v>
      </c>
      <c r="C7" s="20" t="s">
        <v>288</v>
      </c>
      <c r="E7" s="20" t="s">
        <v>289</v>
      </c>
      <c r="G7" s="20" t="s">
        <v>290</v>
      </c>
      <c r="I7" s="20" t="s">
        <v>185</v>
      </c>
      <c r="K7" s="20" t="s">
        <v>291</v>
      </c>
      <c r="M7" s="20" t="s">
        <v>288</v>
      </c>
      <c r="O7" s="20" t="s">
        <v>289</v>
      </c>
      <c r="Q7" s="20" t="s">
        <v>290</v>
      </c>
      <c r="S7" s="20" t="s">
        <v>185</v>
      </c>
      <c r="U7" s="20" t="s">
        <v>291</v>
      </c>
    </row>
    <row r="8" spans="1:21" x14ac:dyDescent="0.55000000000000004">
      <c r="A8" s="1" t="s">
        <v>79</v>
      </c>
      <c r="C8" s="8">
        <v>0</v>
      </c>
      <c r="D8" s="8"/>
      <c r="E8" s="8">
        <v>2403923083</v>
      </c>
      <c r="F8" s="8"/>
      <c r="G8" s="8">
        <v>-2313405582</v>
      </c>
      <c r="H8" s="8"/>
      <c r="I8" s="8">
        <f>C8+E8+G8</f>
        <v>90517501</v>
      </c>
      <c r="J8" s="8"/>
      <c r="K8" s="12">
        <f>I8/$I$108</f>
        <v>4.533862154283929E-5</v>
      </c>
      <c r="L8" s="8"/>
      <c r="M8" s="8">
        <v>1673002800</v>
      </c>
      <c r="N8" s="8"/>
      <c r="O8" s="8">
        <v>-68551374</v>
      </c>
      <c r="P8" s="8"/>
      <c r="Q8" s="8">
        <v>-4955546130</v>
      </c>
      <c r="R8" s="8"/>
      <c r="S8" s="8">
        <f>M8+O8+Q8</f>
        <v>-3351094704</v>
      </c>
      <c r="T8" s="8"/>
      <c r="U8" s="12">
        <f>S8/$S$108</f>
        <v>4.2810045765185045E-3</v>
      </c>
    </row>
    <row r="9" spans="1:21" x14ac:dyDescent="0.55000000000000004">
      <c r="A9" s="1" t="s">
        <v>75</v>
      </c>
      <c r="C9" s="8">
        <v>0</v>
      </c>
      <c r="D9" s="8"/>
      <c r="E9" s="8">
        <v>3577709540</v>
      </c>
      <c r="F9" s="8"/>
      <c r="G9" s="8">
        <v>-2258648787</v>
      </c>
      <c r="H9" s="8"/>
      <c r="I9" s="8">
        <f t="shared" ref="I9:I66" si="0">C9+E9+G9</f>
        <v>1319060753</v>
      </c>
      <c r="J9" s="8"/>
      <c r="K9" s="12">
        <f t="shared" ref="K9:K72" si="1">I9/$I$108</f>
        <v>6.6069429239191675E-4</v>
      </c>
      <c r="L9" s="8"/>
      <c r="M9" s="8">
        <v>7748346300</v>
      </c>
      <c r="N9" s="8"/>
      <c r="O9" s="8">
        <v>-5151499917</v>
      </c>
      <c r="P9" s="8"/>
      <c r="Q9" s="8">
        <v>-2258648787</v>
      </c>
      <c r="R9" s="8"/>
      <c r="S9" s="8">
        <f t="shared" ref="S9:S66" si="2">M9+O9+Q9</f>
        <v>338197596</v>
      </c>
      <c r="T9" s="8"/>
      <c r="U9" s="12">
        <f t="shared" ref="U9:U72" si="3">S9/$S$108</f>
        <v>-4.3204552068175638E-4</v>
      </c>
    </row>
    <row r="10" spans="1:21" x14ac:dyDescent="0.55000000000000004">
      <c r="A10" s="1" t="s">
        <v>50</v>
      </c>
      <c r="C10" s="8">
        <v>0</v>
      </c>
      <c r="D10" s="8"/>
      <c r="E10" s="8">
        <v>0</v>
      </c>
      <c r="F10" s="8"/>
      <c r="G10" s="8">
        <v>23561771281</v>
      </c>
      <c r="H10" s="8"/>
      <c r="I10" s="8">
        <f t="shared" si="0"/>
        <v>23561771281</v>
      </c>
      <c r="J10" s="8"/>
      <c r="K10" s="12">
        <f t="shared" si="1"/>
        <v>1.1801676130985971E-2</v>
      </c>
      <c r="L10" s="8"/>
      <c r="M10" s="8">
        <v>0</v>
      </c>
      <c r="N10" s="8"/>
      <c r="O10" s="8">
        <v>0</v>
      </c>
      <c r="P10" s="8"/>
      <c r="Q10" s="8">
        <v>23561771281</v>
      </c>
      <c r="R10" s="8"/>
      <c r="S10" s="8">
        <f t="shared" si="2"/>
        <v>23561771281</v>
      </c>
      <c r="T10" s="8"/>
      <c r="U10" s="12">
        <f t="shared" si="3"/>
        <v>-3.010002986917772E-2</v>
      </c>
    </row>
    <row r="11" spans="1:21" x14ac:dyDescent="0.55000000000000004">
      <c r="A11" s="1" t="s">
        <v>38</v>
      </c>
      <c r="C11" s="8">
        <v>0</v>
      </c>
      <c r="D11" s="8"/>
      <c r="E11" s="8">
        <v>0</v>
      </c>
      <c r="F11" s="8"/>
      <c r="G11" s="8">
        <v>-14051639356</v>
      </c>
      <c r="H11" s="8"/>
      <c r="I11" s="8">
        <f t="shared" si="0"/>
        <v>-14051639356</v>
      </c>
      <c r="J11" s="8"/>
      <c r="K11" s="12">
        <f t="shared" si="1"/>
        <v>-7.0382185961823012E-3</v>
      </c>
      <c r="L11" s="8"/>
      <c r="M11" s="8">
        <v>0</v>
      </c>
      <c r="N11" s="8"/>
      <c r="O11" s="8">
        <v>0</v>
      </c>
      <c r="P11" s="8"/>
      <c r="Q11" s="8">
        <v>-106039783938</v>
      </c>
      <c r="R11" s="8"/>
      <c r="S11" s="8">
        <f t="shared" si="2"/>
        <v>-106039783938</v>
      </c>
      <c r="T11" s="8"/>
      <c r="U11" s="12">
        <f t="shared" si="3"/>
        <v>0.13546522567379266</v>
      </c>
    </row>
    <row r="12" spans="1:21" x14ac:dyDescent="0.55000000000000004">
      <c r="A12" s="1" t="s">
        <v>97</v>
      </c>
      <c r="C12" s="8">
        <v>0</v>
      </c>
      <c r="D12" s="8"/>
      <c r="E12" s="8">
        <v>-3811694064</v>
      </c>
      <c r="F12" s="8"/>
      <c r="G12" s="8">
        <v>3969441110</v>
      </c>
      <c r="H12" s="8"/>
      <c r="I12" s="8">
        <f t="shared" si="0"/>
        <v>157747046</v>
      </c>
      <c r="J12" s="8"/>
      <c r="K12" s="12">
        <f t="shared" si="1"/>
        <v>7.9012716204956434E-5</v>
      </c>
      <c r="L12" s="8"/>
      <c r="M12" s="8">
        <v>6105699691</v>
      </c>
      <c r="N12" s="8"/>
      <c r="O12" s="8">
        <v>24848192841</v>
      </c>
      <c r="P12" s="8"/>
      <c r="Q12" s="8">
        <v>10587770578</v>
      </c>
      <c r="R12" s="8"/>
      <c r="S12" s="8">
        <f t="shared" si="2"/>
        <v>41541663110</v>
      </c>
      <c r="T12" s="8"/>
      <c r="U12" s="12">
        <f t="shared" si="3"/>
        <v>-5.3069240232996993E-2</v>
      </c>
    </row>
    <row r="13" spans="1:21" x14ac:dyDescent="0.55000000000000004">
      <c r="A13" s="1" t="s">
        <v>74</v>
      </c>
      <c r="C13" s="8">
        <v>0</v>
      </c>
      <c r="D13" s="8"/>
      <c r="E13" s="8">
        <v>27240903695</v>
      </c>
      <c r="F13" s="8"/>
      <c r="G13" s="8">
        <v>-22748850370</v>
      </c>
      <c r="H13" s="8"/>
      <c r="I13" s="8">
        <f t="shared" si="0"/>
        <v>4492053325</v>
      </c>
      <c r="J13" s="8"/>
      <c r="K13" s="12">
        <f t="shared" si="1"/>
        <v>2.2499903709496784E-3</v>
      </c>
      <c r="L13" s="8"/>
      <c r="M13" s="8">
        <v>11920726487</v>
      </c>
      <c r="N13" s="8"/>
      <c r="O13" s="8">
        <v>-9842468713</v>
      </c>
      <c r="P13" s="8"/>
      <c r="Q13" s="8">
        <v>-37220901784</v>
      </c>
      <c r="R13" s="8"/>
      <c r="S13" s="8">
        <f t="shared" si="2"/>
        <v>-35142644010</v>
      </c>
      <c r="T13" s="8"/>
      <c r="U13" s="12">
        <f t="shared" si="3"/>
        <v>4.4894529437855782E-2</v>
      </c>
    </row>
    <row r="14" spans="1:21" x14ac:dyDescent="0.55000000000000004">
      <c r="A14" s="1" t="s">
        <v>30</v>
      </c>
      <c r="C14" s="8">
        <v>0</v>
      </c>
      <c r="D14" s="8"/>
      <c r="E14" s="8">
        <v>0</v>
      </c>
      <c r="F14" s="8"/>
      <c r="G14" s="8">
        <v>-2966890280</v>
      </c>
      <c r="H14" s="8"/>
      <c r="I14" s="8">
        <f t="shared" si="0"/>
        <v>-2966890280</v>
      </c>
      <c r="J14" s="8"/>
      <c r="K14" s="12">
        <f t="shared" si="1"/>
        <v>-1.4860630715384919E-3</v>
      </c>
      <c r="L14" s="8"/>
      <c r="M14" s="8">
        <v>0</v>
      </c>
      <c r="N14" s="8"/>
      <c r="O14" s="8">
        <v>0</v>
      </c>
      <c r="P14" s="8"/>
      <c r="Q14" s="8">
        <v>-2966890280</v>
      </c>
      <c r="R14" s="8"/>
      <c r="S14" s="8">
        <f t="shared" si="2"/>
        <v>-2966890280</v>
      </c>
      <c r="T14" s="8"/>
      <c r="U14" s="12">
        <f t="shared" si="3"/>
        <v>3.7901855926505226E-3</v>
      </c>
    </row>
    <row r="15" spans="1:21" x14ac:dyDescent="0.55000000000000004">
      <c r="A15" s="1" t="s">
        <v>84</v>
      </c>
      <c r="C15" s="8">
        <v>0</v>
      </c>
      <c r="D15" s="8"/>
      <c r="E15" s="8">
        <v>13991473127</v>
      </c>
      <c r="F15" s="8"/>
      <c r="G15" s="8">
        <v>-8955033931</v>
      </c>
      <c r="H15" s="8"/>
      <c r="I15" s="8">
        <f t="shared" si="0"/>
        <v>5036439196</v>
      </c>
      <c r="J15" s="8"/>
      <c r="K15" s="12">
        <f t="shared" si="1"/>
        <v>2.5226636629193488E-3</v>
      </c>
      <c r="L15" s="8"/>
      <c r="M15" s="8">
        <v>1647408348</v>
      </c>
      <c r="N15" s="8"/>
      <c r="O15" s="8">
        <v>-43549412370</v>
      </c>
      <c r="P15" s="8"/>
      <c r="Q15" s="8">
        <v>-8955036389</v>
      </c>
      <c r="R15" s="8"/>
      <c r="S15" s="8">
        <f t="shared" si="2"/>
        <v>-50857040411</v>
      </c>
      <c r="T15" s="8"/>
      <c r="U15" s="12">
        <f t="shared" si="3"/>
        <v>6.4969582174982762E-2</v>
      </c>
    </row>
    <row r="16" spans="1:21" x14ac:dyDescent="0.55000000000000004">
      <c r="A16" s="1" t="s">
        <v>92</v>
      </c>
      <c r="C16" s="8">
        <v>0</v>
      </c>
      <c r="D16" s="8"/>
      <c r="E16" s="8">
        <v>95711378334</v>
      </c>
      <c r="F16" s="8"/>
      <c r="G16" s="8">
        <v>-5722839999</v>
      </c>
      <c r="H16" s="8"/>
      <c r="I16" s="8">
        <f t="shared" si="0"/>
        <v>89988538335</v>
      </c>
      <c r="J16" s="8"/>
      <c r="K16" s="12">
        <f t="shared" si="1"/>
        <v>4.5073673463033967E-2</v>
      </c>
      <c r="L16" s="8"/>
      <c r="M16" s="8">
        <v>56070744100</v>
      </c>
      <c r="N16" s="8"/>
      <c r="O16" s="8">
        <v>-119709154590</v>
      </c>
      <c r="P16" s="8"/>
      <c r="Q16" s="8">
        <v>-5722839999</v>
      </c>
      <c r="R16" s="8"/>
      <c r="S16" s="8">
        <f t="shared" si="2"/>
        <v>-69361250489</v>
      </c>
      <c r="T16" s="8"/>
      <c r="U16" s="12">
        <f t="shared" si="3"/>
        <v>8.860860614354496E-2</v>
      </c>
    </row>
    <row r="17" spans="1:21" x14ac:dyDescent="0.55000000000000004">
      <c r="A17" s="1" t="s">
        <v>85</v>
      </c>
      <c r="C17" s="8">
        <v>0</v>
      </c>
      <c r="D17" s="8"/>
      <c r="E17" s="8">
        <v>0</v>
      </c>
      <c r="F17" s="8"/>
      <c r="G17" s="8">
        <v>-31587021458</v>
      </c>
      <c r="H17" s="8"/>
      <c r="I17" s="8">
        <f t="shared" si="0"/>
        <v>-31587021458</v>
      </c>
      <c r="J17" s="8"/>
      <c r="K17" s="12">
        <f t="shared" si="1"/>
        <v>-1.582138255838289E-2</v>
      </c>
      <c r="L17" s="8"/>
      <c r="M17" s="8">
        <v>47402269630</v>
      </c>
      <c r="N17" s="8"/>
      <c r="O17" s="8">
        <v>0</v>
      </c>
      <c r="P17" s="8"/>
      <c r="Q17" s="8">
        <v>-137144067084</v>
      </c>
      <c r="R17" s="8"/>
      <c r="S17" s="8">
        <f t="shared" si="2"/>
        <v>-89741797454</v>
      </c>
      <c r="T17" s="8"/>
      <c r="U17" s="12">
        <f t="shared" si="3"/>
        <v>0.11464463989841651</v>
      </c>
    </row>
    <row r="18" spans="1:21" x14ac:dyDescent="0.55000000000000004">
      <c r="A18" s="1" t="s">
        <v>27</v>
      </c>
      <c r="C18" s="8">
        <v>0</v>
      </c>
      <c r="D18" s="8"/>
      <c r="E18" s="8">
        <v>9130215715</v>
      </c>
      <c r="F18" s="8"/>
      <c r="G18" s="8">
        <v>-216976567</v>
      </c>
      <c r="H18" s="8"/>
      <c r="I18" s="8">
        <f t="shared" si="0"/>
        <v>8913239148</v>
      </c>
      <c r="J18" s="8"/>
      <c r="K18" s="12">
        <f t="shared" si="1"/>
        <v>4.4644844586682894E-3</v>
      </c>
      <c r="L18" s="8"/>
      <c r="M18" s="8">
        <v>50192234280</v>
      </c>
      <c r="N18" s="8"/>
      <c r="O18" s="8">
        <v>4880020969</v>
      </c>
      <c r="P18" s="8"/>
      <c r="Q18" s="8">
        <v>-216983219</v>
      </c>
      <c r="R18" s="8"/>
      <c r="S18" s="8">
        <f t="shared" si="2"/>
        <v>54855272030</v>
      </c>
      <c r="T18" s="8"/>
      <c r="U18" s="12">
        <f t="shared" si="3"/>
        <v>-7.0077300509080911E-2</v>
      </c>
    </row>
    <row r="19" spans="1:21" x14ac:dyDescent="0.55000000000000004">
      <c r="A19" s="1" t="s">
        <v>91</v>
      </c>
      <c r="C19" s="8">
        <v>0</v>
      </c>
      <c r="D19" s="8"/>
      <c r="E19" s="8">
        <v>52142536624</v>
      </c>
      <c r="F19" s="8"/>
      <c r="G19" s="8">
        <v>-19631104797</v>
      </c>
      <c r="H19" s="8"/>
      <c r="I19" s="8">
        <f t="shared" si="0"/>
        <v>32511431827</v>
      </c>
      <c r="J19" s="8"/>
      <c r="K19" s="12">
        <f t="shared" si="1"/>
        <v>1.6284403426252047E-2</v>
      </c>
      <c r="L19" s="8"/>
      <c r="M19" s="8">
        <v>84256469100</v>
      </c>
      <c r="N19" s="8"/>
      <c r="O19" s="8">
        <v>-241172817553</v>
      </c>
      <c r="P19" s="8"/>
      <c r="Q19" s="8">
        <v>-35943302991</v>
      </c>
      <c r="R19" s="8"/>
      <c r="S19" s="8">
        <f t="shared" si="2"/>
        <v>-192859651444</v>
      </c>
      <c r="T19" s="8"/>
      <c r="U19" s="12">
        <f t="shared" si="3"/>
        <v>0.24637711655000952</v>
      </c>
    </row>
    <row r="20" spans="1:21" x14ac:dyDescent="0.55000000000000004">
      <c r="A20" s="1" t="s">
        <v>33</v>
      </c>
      <c r="C20" s="8">
        <v>0</v>
      </c>
      <c r="D20" s="8"/>
      <c r="E20" s="8">
        <v>7719911968</v>
      </c>
      <c r="F20" s="8"/>
      <c r="G20" s="8">
        <v>-6011675881</v>
      </c>
      <c r="H20" s="8"/>
      <c r="I20" s="8">
        <f t="shared" si="0"/>
        <v>1708236087</v>
      </c>
      <c r="J20" s="8"/>
      <c r="K20" s="12">
        <f t="shared" si="1"/>
        <v>8.556253608273354E-4</v>
      </c>
      <c r="L20" s="8"/>
      <c r="M20" s="8">
        <v>45572408000</v>
      </c>
      <c r="N20" s="8"/>
      <c r="O20" s="8">
        <v>-92748884793</v>
      </c>
      <c r="P20" s="8"/>
      <c r="Q20" s="8">
        <v>-31230244436</v>
      </c>
      <c r="R20" s="8"/>
      <c r="S20" s="8">
        <f t="shared" si="2"/>
        <v>-78406721229</v>
      </c>
      <c r="T20" s="8"/>
      <c r="U20" s="12">
        <f t="shared" si="3"/>
        <v>0.10016414397674378</v>
      </c>
    </row>
    <row r="21" spans="1:21" x14ac:dyDescent="0.55000000000000004">
      <c r="A21" s="1" t="s">
        <v>61</v>
      </c>
      <c r="C21" s="8">
        <v>0</v>
      </c>
      <c r="D21" s="8"/>
      <c r="E21" s="8">
        <v>34470283699</v>
      </c>
      <c r="F21" s="8"/>
      <c r="G21" s="8">
        <v>-2655167174</v>
      </c>
      <c r="H21" s="8"/>
      <c r="I21" s="8">
        <f t="shared" si="0"/>
        <v>31815116525</v>
      </c>
      <c r="J21" s="8"/>
      <c r="K21" s="12">
        <f t="shared" si="1"/>
        <v>1.5935631358938062E-2</v>
      </c>
      <c r="L21" s="8"/>
      <c r="M21" s="8">
        <v>0</v>
      </c>
      <c r="N21" s="8"/>
      <c r="O21" s="8">
        <v>-66580725614</v>
      </c>
      <c r="P21" s="8"/>
      <c r="Q21" s="8">
        <v>-2655167174</v>
      </c>
      <c r="R21" s="8"/>
      <c r="S21" s="8">
        <f t="shared" si="2"/>
        <v>-69235892788</v>
      </c>
      <c r="T21" s="8"/>
      <c r="U21" s="12">
        <f t="shared" si="3"/>
        <v>8.8448462387821711E-2</v>
      </c>
    </row>
    <row r="22" spans="1:21" x14ac:dyDescent="0.55000000000000004">
      <c r="A22" s="1" t="s">
        <v>34</v>
      </c>
      <c r="C22" s="8">
        <v>0</v>
      </c>
      <c r="D22" s="8"/>
      <c r="E22" s="8">
        <v>5155505319</v>
      </c>
      <c r="F22" s="8"/>
      <c r="G22" s="8">
        <v>-3267135155</v>
      </c>
      <c r="H22" s="8"/>
      <c r="I22" s="8">
        <f t="shared" si="0"/>
        <v>1888370164</v>
      </c>
      <c r="J22" s="8"/>
      <c r="K22" s="12">
        <f t="shared" si="1"/>
        <v>9.4585134645271932E-4</v>
      </c>
      <c r="L22" s="8"/>
      <c r="M22" s="8">
        <v>7504380000</v>
      </c>
      <c r="N22" s="8"/>
      <c r="O22" s="8">
        <v>-17120348694</v>
      </c>
      <c r="P22" s="8"/>
      <c r="Q22" s="8">
        <v>-9317885532</v>
      </c>
      <c r="R22" s="8"/>
      <c r="S22" s="8">
        <f t="shared" si="2"/>
        <v>-18933854226</v>
      </c>
      <c r="T22" s="8"/>
      <c r="U22" s="12">
        <f t="shared" si="3"/>
        <v>2.4187891943456167E-2</v>
      </c>
    </row>
    <row r="23" spans="1:21" x14ac:dyDescent="0.55000000000000004">
      <c r="A23" s="1" t="s">
        <v>39</v>
      </c>
      <c r="C23" s="8">
        <v>0</v>
      </c>
      <c r="D23" s="8"/>
      <c r="E23" s="8">
        <v>0</v>
      </c>
      <c r="F23" s="8"/>
      <c r="G23" s="8">
        <v>-31697922930</v>
      </c>
      <c r="H23" s="8"/>
      <c r="I23" s="8">
        <f t="shared" si="0"/>
        <v>-31697922930</v>
      </c>
      <c r="J23" s="8"/>
      <c r="K23" s="12">
        <f t="shared" si="1"/>
        <v>-1.5876931151881421E-2</v>
      </c>
      <c r="L23" s="8"/>
      <c r="M23" s="8">
        <v>12882649600</v>
      </c>
      <c r="N23" s="8"/>
      <c r="O23" s="8">
        <v>0</v>
      </c>
      <c r="P23" s="8"/>
      <c r="Q23" s="8">
        <v>-31517797126</v>
      </c>
      <c r="R23" s="8"/>
      <c r="S23" s="8">
        <f t="shared" si="2"/>
        <v>-18635147526</v>
      </c>
      <c r="T23" s="8"/>
      <c r="U23" s="12">
        <f t="shared" si="3"/>
        <v>2.3806295819595404E-2</v>
      </c>
    </row>
    <row r="24" spans="1:21" x14ac:dyDescent="0.55000000000000004">
      <c r="A24" s="1" t="s">
        <v>40</v>
      </c>
      <c r="C24" s="8">
        <v>0</v>
      </c>
      <c r="D24" s="8"/>
      <c r="E24" s="8">
        <v>-157028509</v>
      </c>
      <c r="F24" s="8"/>
      <c r="G24" s="8">
        <v>-3366385106</v>
      </c>
      <c r="H24" s="8"/>
      <c r="I24" s="8">
        <f t="shared" si="0"/>
        <v>-3523413615</v>
      </c>
      <c r="J24" s="8"/>
      <c r="K24" s="12">
        <f t="shared" si="1"/>
        <v>-1.7648158053918464E-3</v>
      </c>
      <c r="L24" s="8"/>
      <c r="M24" s="8">
        <v>7750714546</v>
      </c>
      <c r="N24" s="8"/>
      <c r="O24" s="8">
        <v>-745108554</v>
      </c>
      <c r="P24" s="8"/>
      <c r="Q24" s="8">
        <v>-3723494815</v>
      </c>
      <c r="R24" s="8"/>
      <c r="S24" s="8">
        <f t="shared" si="2"/>
        <v>3282111177</v>
      </c>
      <c r="T24" s="8"/>
      <c r="U24" s="12">
        <f t="shared" si="3"/>
        <v>-4.1928785100009327E-3</v>
      </c>
    </row>
    <row r="25" spans="1:21" x14ac:dyDescent="0.55000000000000004">
      <c r="A25" s="1" t="s">
        <v>29</v>
      </c>
      <c r="C25" s="8">
        <v>0</v>
      </c>
      <c r="D25" s="8"/>
      <c r="E25" s="8">
        <v>20809406433</v>
      </c>
      <c r="F25" s="8"/>
      <c r="G25" s="8">
        <v>-902597355</v>
      </c>
      <c r="H25" s="8"/>
      <c r="I25" s="8">
        <f t="shared" si="0"/>
        <v>19906809078</v>
      </c>
      <c r="J25" s="8"/>
      <c r="K25" s="12">
        <f t="shared" si="1"/>
        <v>9.9709699554454065E-3</v>
      </c>
      <c r="L25" s="8"/>
      <c r="M25" s="8">
        <v>29830868750</v>
      </c>
      <c r="N25" s="8"/>
      <c r="O25" s="8">
        <v>-78207419365</v>
      </c>
      <c r="P25" s="8"/>
      <c r="Q25" s="8">
        <v>-3548388675</v>
      </c>
      <c r="R25" s="8"/>
      <c r="S25" s="8">
        <f t="shared" si="2"/>
        <v>-51924939290</v>
      </c>
      <c r="T25" s="8"/>
      <c r="U25" s="12">
        <f t="shared" si="3"/>
        <v>6.6333816967512213E-2</v>
      </c>
    </row>
    <row r="26" spans="1:21" x14ac:dyDescent="0.55000000000000004">
      <c r="A26" s="1" t="s">
        <v>32</v>
      </c>
      <c r="C26" s="8">
        <v>0</v>
      </c>
      <c r="D26" s="8"/>
      <c r="E26" s="8">
        <v>41139913725</v>
      </c>
      <c r="F26" s="8"/>
      <c r="G26" s="8">
        <v>-37358718328</v>
      </c>
      <c r="H26" s="8"/>
      <c r="I26" s="8">
        <f t="shared" si="0"/>
        <v>3781195397</v>
      </c>
      <c r="J26" s="8"/>
      <c r="K26" s="12">
        <f t="shared" si="1"/>
        <v>1.8939341584795738E-3</v>
      </c>
      <c r="L26" s="8"/>
      <c r="M26" s="8">
        <v>66640000000</v>
      </c>
      <c r="N26" s="8"/>
      <c r="O26" s="8">
        <v>-160513069274</v>
      </c>
      <c r="P26" s="8"/>
      <c r="Q26" s="8">
        <v>-37358718328</v>
      </c>
      <c r="R26" s="8"/>
      <c r="S26" s="8">
        <f t="shared" si="2"/>
        <v>-131231787602</v>
      </c>
      <c r="T26" s="8"/>
      <c r="U26" s="12">
        <f t="shared" si="3"/>
        <v>0.16764786821401226</v>
      </c>
    </row>
    <row r="27" spans="1:21" x14ac:dyDescent="0.55000000000000004">
      <c r="A27" s="1" t="s">
        <v>88</v>
      </c>
      <c r="C27" s="8">
        <v>0</v>
      </c>
      <c r="D27" s="8"/>
      <c r="E27" s="8">
        <v>218591846072</v>
      </c>
      <c r="F27" s="8"/>
      <c r="G27" s="8">
        <v>-218638739</v>
      </c>
      <c r="H27" s="8"/>
      <c r="I27" s="8">
        <f t="shared" si="0"/>
        <v>218373207333</v>
      </c>
      <c r="J27" s="8"/>
      <c r="K27" s="12">
        <f t="shared" si="1"/>
        <v>0.10937929232455131</v>
      </c>
      <c r="L27" s="8"/>
      <c r="M27" s="8">
        <v>332824147500</v>
      </c>
      <c r="N27" s="8"/>
      <c r="O27" s="8">
        <v>134608408802</v>
      </c>
      <c r="P27" s="8"/>
      <c r="Q27" s="8">
        <v>2475867819</v>
      </c>
      <c r="R27" s="8"/>
      <c r="S27" s="8">
        <f t="shared" si="2"/>
        <v>469908424121</v>
      </c>
      <c r="T27" s="8"/>
      <c r="U27" s="12">
        <f t="shared" si="3"/>
        <v>-0.60030536045590654</v>
      </c>
    </row>
    <row r="28" spans="1:21" x14ac:dyDescent="0.55000000000000004">
      <c r="A28" s="1" t="s">
        <v>101</v>
      </c>
      <c r="C28" s="8">
        <v>0</v>
      </c>
      <c r="D28" s="8"/>
      <c r="E28" s="8">
        <v>13259191759</v>
      </c>
      <c r="F28" s="8"/>
      <c r="G28" s="8">
        <v>-446794264</v>
      </c>
      <c r="H28" s="8"/>
      <c r="I28" s="8">
        <f t="shared" si="0"/>
        <v>12812397495</v>
      </c>
      <c r="J28" s="8"/>
      <c r="K28" s="12">
        <f t="shared" si="1"/>
        <v>6.4175041805697572E-3</v>
      </c>
      <c r="L28" s="8"/>
      <c r="M28" s="8">
        <v>0</v>
      </c>
      <c r="N28" s="8"/>
      <c r="O28" s="8">
        <v>-4171202631</v>
      </c>
      <c r="P28" s="8"/>
      <c r="Q28" s="8">
        <v>-1267317185</v>
      </c>
      <c r="R28" s="8"/>
      <c r="S28" s="8">
        <f t="shared" si="2"/>
        <v>-5438519816</v>
      </c>
      <c r="T28" s="8"/>
      <c r="U28" s="12">
        <f t="shared" si="3"/>
        <v>6.9476783792448071E-3</v>
      </c>
    </row>
    <row r="29" spans="1:21" x14ac:dyDescent="0.55000000000000004">
      <c r="A29" s="1" t="s">
        <v>56</v>
      </c>
      <c r="C29" s="8">
        <v>0</v>
      </c>
      <c r="D29" s="8"/>
      <c r="E29" s="8">
        <v>0</v>
      </c>
      <c r="F29" s="8"/>
      <c r="G29" s="8">
        <v>-20039549863</v>
      </c>
      <c r="H29" s="8"/>
      <c r="I29" s="8">
        <f t="shared" si="0"/>
        <v>-20039549863</v>
      </c>
      <c r="J29" s="8"/>
      <c r="K29" s="12">
        <f t="shared" si="1"/>
        <v>-1.0037457476067683E-2</v>
      </c>
      <c r="L29" s="8"/>
      <c r="M29" s="8">
        <v>30491945827</v>
      </c>
      <c r="N29" s="8"/>
      <c r="O29" s="8">
        <v>0</v>
      </c>
      <c r="P29" s="8"/>
      <c r="Q29" s="8">
        <v>-109811322087</v>
      </c>
      <c r="R29" s="8"/>
      <c r="S29" s="8">
        <f t="shared" si="2"/>
        <v>-79319376260</v>
      </c>
      <c r="T29" s="8"/>
      <c r="U29" s="12">
        <f t="shared" si="3"/>
        <v>0.10133005562938374</v>
      </c>
    </row>
    <row r="30" spans="1:21" x14ac:dyDescent="0.55000000000000004">
      <c r="A30" s="1" t="s">
        <v>22</v>
      </c>
      <c r="C30" s="8">
        <v>0</v>
      </c>
      <c r="D30" s="8"/>
      <c r="E30" s="8">
        <v>52570944478</v>
      </c>
      <c r="F30" s="8"/>
      <c r="G30" s="8">
        <v>-10645950786</v>
      </c>
      <c r="H30" s="8"/>
      <c r="I30" s="8">
        <f t="shared" si="0"/>
        <v>41924993692</v>
      </c>
      <c r="J30" s="8"/>
      <c r="K30" s="12">
        <f t="shared" si="1"/>
        <v>2.0999490719341804E-2</v>
      </c>
      <c r="L30" s="8"/>
      <c r="M30" s="8">
        <v>44961157800</v>
      </c>
      <c r="N30" s="8"/>
      <c r="O30" s="8">
        <v>11404951448</v>
      </c>
      <c r="P30" s="8"/>
      <c r="Q30" s="8">
        <v>-8678222802</v>
      </c>
      <c r="R30" s="8"/>
      <c r="S30" s="8">
        <f t="shared" si="2"/>
        <v>47687886446</v>
      </c>
      <c r="T30" s="8"/>
      <c r="U30" s="12">
        <f t="shared" si="3"/>
        <v>-6.0921005865974709E-2</v>
      </c>
    </row>
    <row r="31" spans="1:21" x14ac:dyDescent="0.55000000000000004">
      <c r="A31" s="1" t="s">
        <v>82</v>
      </c>
      <c r="C31" s="8">
        <v>0</v>
      </c>
      <c r="D31" s="8"/>
      <c r="E31" s="8">
        <v>35562584773</v>
      </c>
      <c r="F31" s="8"/>
      <c r="G31" s="8">
        <v>-10317993128</v>
      </c>
      <c r="H31" s="8"/>
      <c r="I31" s="8">
        <f t="shared" si="0"/>
        <v>25244591645</v>
      </c>
      <c r="J31" s="8"/>
      <c r="K31" s="12">
        <f t="shared" si="1"/>
        <v>1.2644571203928595E-2</v>
      </c>
      <c r="L31" s="8"/>
      <c r="M31" s="8">
        <v>273274357400</v>
      </c>
      <c r="N31" s="8"/>
      <c r="O31" s="8">
        <v>-468658464203</v>
      </c>
      <c r="P31" s="8"/>
      <c r="Q31" s="8">
        <v>-10317993128</v>
      </c>
      <c r="R31" s="8"/>
      <c r="S31" s="8">
        <f t="shared" si="2"/>
        <v>-205702099931</v>
      </c>
      <c r="T31" s="8"/>
      <c r="U31" s="12">
        <f t="shared" si="3"/>
        <v>0.26278327203135882</v>
      </c>
    </row>
    <row r="32" spans="1:21" x14ac:dyDescent="0.55000000000000004">
      <c r="A32" s="1" t="s">
        <v>90</v>
      </c>
      <c r="C32" s="8">
        <v>0</v>
      </c>
      <c r="D32" s="8"/>
      <c r="E32" s="8">
        <v>820800815</v>
      </c>
      <c r="F32" s="8"/>
      <c r="G32" s="8">
        <v>-836222628</v>
      </c>
      <c r="H32" s="8"/>
      <c r="I32" s="8">
        <f t="shared" si="0"/>
        <v>-15421813</v>
      </c>
      <c r="J32" s="8"/>
      <c r="K32" s="12">
        <f t="shared" si="1"/>
        <v>-7.7245144351857334E-6</v>
      </c>
      <c r="L32" s="8"/>
      <c r="M32" s="8">
        <v>0</v>
      </c>
      <c r="N32" s="8"/>
      <c r="O32" s="8">
        <v>-1184124597</v>
      </c>
      <c r="P32" s="8"/>
      <c r="Q32" s="8">
        <v>-23727762416</v>
      </c>
      <c r="R32" s="8"/>
      <c r="S32" s="8">
        <f t="shared" si="2"/>
        <v>-24911887013</v>
      </c>
      <c r="T32" s="8"/>
      <c r="U32" s="12">
        <f t="shared" si="3"/>
        <v>3.1824795099065904E-2</v>
      </c>
    </row>
    <row r="33" spans="1:21" x14ac:dyDescent="0.55000000000000004">
      <c r="A33" s="1" t="s">
        <v>80</v>
      </c>
      <c r="C33" s="8">
        <v>0</v>
      </c>
      <c r="D33" s="8"/>
      <c r="E33" s="8">
        <v>19871433840</v>
      </c>
      <c r="F33" s="8"/>
      <c r="G33" s="8">
        <v>-3846</v>
      </c>
      <c r="H33" s="8"/>
      <c r="I33" s="8">
        <f t="shared" si="0"/>
        <v>19871429994</v>
      </c>
      <c r="J33" s="8"/>
      <c r="K33" s="12">
        <f t="shared" si="1"/>
        <v>9.9532491955670686E-3</v>
      </c>
      <c r="L33" s="8"/>
      <c r="M33" s="8">
        <v>73095000000</v>
      </c>
      <c r="N33" s="8"/>
      <c r="O33" s="8">
        <v>-557996422731</v>
      </c>
      <c r="P33" s="8"/>
      <c r="Q33" s="8">
        <v>-9938</v>
      </c>
      <c r="R33" s="8"/>
      <c r="S33" s="8">
        <f t="shared" si="2"/>
        <v>-484901432669</v>
      </c>
      <c r="T33" s="8"/>
      <c r="U33" s="12">
        <f t="shared" si="3"/>
        <v>0.61945884428110409</v>
      </c>
    </row>
    <row r="34" spans="1:21" x14ac:dyDescent="0.55000000000000004">
      <c r="A34" s="1" t="s">
        <v>24</v>
      </c>
      <c r="C34" s="8">
        <v>0</v>
      </c>
      <c r="D34" s="8"/>
      <c r="E34" s="8">
        <v>-30117264400</v>
      </c>
      <c r="F34" s="8"/>
      <c r="G34" s="8">
        <v>-7497289301</v>
      </c>
      <c r="H34" s="8"/>
      <c r="I34" s="8">
        <f t="shared" si="0"/>
        <v>-37614553701</v>
      </c>
      <c r="J34" s="8"/>
      <c r="K34" s="12">
        <f t="shared" si="1"/>
        <v>-1.884046726778774E-2</v>
      </c>
      <c r="L34" s="8"/>
      <c r="M34" s="8">
        <v>108059959650</v>
      </c>
      <c r="N34" s="8"/>
      <c r="O34" s="8">
        <v>-66513993933</v>
      </c>
      <c r="P34" s="8"/>
      <c r="Q34" s="8">
        <v>-7660920271</v>
      </c>
      <c r="R34" s="8"/>
      <c r="S34" s="8">
        <f t="shared" si="2"/>
        <v>33885045446</v>
      </c>
      <c r="T34" s="8"/>
      <c r="U34" s="12">
        <f t="shared" si="3"/>
        <v>-4.3287954368079092E-2</v>
      </c>
    </row>
    <row r="35" spans="1:21" x14ac:dyDescent="0.55000000000000004">
      <c r="A35" s="1" t="s">
        <v>224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0"/>
        <v>0</v>
      </c>
      <c r="J35" s="8"/>
      <c r="K35" s="12">
        <f t="shared" si="1"/>
        <v>0</v>
      </c>
      <c r="L35" s="8"/>
      <c r="M35" s="8">
        <v>1810852713</v>
      </c>
      <c r="N35" s="8"/>
      <c r="O35" s="8">
        <v>0</v>
      </c>
      <c r="P35" s="8"/>
      <c r="Q35" s="8">
        <v>11393005348</v>
      </c>
      <c r="R35" s="8"/>
      <c r="S35" s="8">
        <f t="shared" si="2"/>
        <v>13203858061</v>
      </c>
      <c r="T35" s="8"/>
      <c r="U35" s="12">
        <f t="shared" si="3"/>
        <v>-1.6867854172957372E-2</v>
      </c>
    </row>
    <row r="36" spans="1:21" x14ac:dyDescent="0.55000000000000004">
      <c r="A36" s="1" t="s">
        <v>35</v>
      </c>
      <c r="C36" s="8">
        <v>0</v>
      </c>
      <c r="D36" s="8"/>
      <c r="E36" s="8">
        <v>78473159735</v>
      </c>
      <c r="F36" s="8"/>
      <c r="G36" s="8">
        <v>0</v>
      </c>
      <c r="H36" s="8"/>
      <c r="I36" s="8">
        <f t="shared" si="0"/>
        <v>78473159735</v>
      </c>
      <c r="J36" s="8"/>
      <c r="K36" s="12">
        <f t="shared" si="1"/>
        <v>3.9305823196510249E-2</v>
      </c>
      <c r="L36" s="8"/>
      <c r="M36" s="8">
        <v>39542883750</v>
      </c>
      <c r="N36" s="8"/>
      <c r="O36" s="8">
        <v>16434009004</v>
      </c>
      <c r="P36" s="8"/>
      <c r="Q36" s="8">
        <v>-33640871</v>
      </c>
      <c r="R36" s="8"/>
      <c r="S36" s="8">
        <f t="shared" si="2"/>
        <v>55943251883</v>
      </c>
      <c r="T36" s="8"/>
      <c r="U36" s="12">
        <f t="shared" si="3"/>
        <v>-7.1467188632592715E-2</v>
      </c>
    </row>
    <row r="37" spans="1:21" x14ac:dyDescent="0.55000000000000004">
      <c r="A37" s="1" t="s">
        <v>53</v>
      </c>
      <c r="C37" s="8">
        <v>0</v>
      </c>
      <c r="D37" s="8"/>
      <c r="E37" s="8">
        <v>22782090807</v>
      </c>
      <c r="F37" s="8"/>
      <c r="G37" s="8">
        <v>0</v>
      </c>
      <c r="H37" s="8"/>
      <c r="I37" s="8">
        <f t="shared" si="0"/>
        <v>22782090807</v>
      </c>
      <c r="J37" s="8"/>
      <c r="K37" s="12">
        <f t="shared" si="1"/>
        <v>1.1411147917717825E-2</v>
      </c>
      <c r="L37" s="8"/>
      <c r="M37" s="8">
        <v>13572005140</v>
      </c>
      <c r="N37" s="8"/>
      <c r="O37" s="8">
        <v>-45036200006</v>
      </c>
      <c r="P37" s="8"/>
      <c r="Q37" s="8">
        <v>-142762913</v>
      </c>
      <c r="R37" s="8"/>
      <c r="S37" s="8">
        <f t="shared" si="2"/>
        <v>-31606957779</v>
      </c>
      <c r="T37" s="8"/>
      <c r="U37" s="12">
        <f t="shared" si="3"/>
        <v>4.0377710227113339E-2</v>
      </c>
    </row>
    <row r="38" spans="1:21" x14ac:dyDescent="0.55000000000000004">
      <c r="A38" s="1" t="s">
        <v>37</v>
      </c>
      <c r="C38" s="8">
        <v>0</v>
      </c>
      <c r="D38" s="8"/>
      <c r="E38" s="8">
        <v>53952461370</v>
      </c>
      <c r="F38" s="8"/>
      <c r="G38" s="8">
        <v>0</v>
      </c>
      <c r="H38" s="8"/>
      <c r="I38" s="8">
        <f t="shared" si="0"/>
        <v>53952461370</v>
      </c>
      <c r="J38" s="8"/>
      <c r="K38" s="12">
        <f t="shared" si="1"/>
        <v>2.7023837383215944E-2</v>
      </c>
      <c r="L38" s="8"/>
      <c r="M38" s="8">
        <v>95849721000</v>
      </c>
      <c r="N38" s="8"/>
      <c r="O38" s="8">
        <v>-143669251415</v>
      </c>
      <c r="P38" s="8"/>
      <c r="Q38" s="8">
        <v>-14315741374</v>
      </c>
      <c r="R38" s="8"/>
      <c r="S38" s="8">
        <f t="shared" si="2"/>
        <v>-62135271789</v>
      </c>
      <c r="T38" s="8"/>
      <c r="U38" s="12">
        <f t="shared" si="3"/>
        <v>7.9377459125347993E-2</v>
      </c>
    </row>
    <row r="39" spans="1:21" x14ac:dyDescent="0.55000000000000004">
      <c r="A39" s="1" t="s">
        <v>89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12">
        <f t="shared" si="1"/>
        <v>0</v>
      </c>
      <c r="L39" s="8"/>
      <c r="M39" s="8">
        <v>2911060161</v>
      </c>
      <c r="N39" s="8"/>
      <c r="O39" s="8">
        <v>-93810947563</v>
      </c>
      <c r="P39" s="8"/>
      <c r="Q39" s="8">
        <v>-262393563</v>
      </c>
      <c r="R39" s="8"/>
      <c r="S39" s="8">
        <f t="shared" si="2"/>
        <v>-91162280965</v>
      </c>
      <c r="T39" s="8"/>
      <c r="U39" s="12">
        <f t="shared" si="3"/>
        <v>0.11645929956894192</v>
      </c>
    </row>
    <row r="40" spans="1:21" x14ac:dyDescent="0.55000000000000004">
      <c r="A40" s="1" t="s">
        <v>48</v>
      </c>
      <c r="C40" s="8">
        <v>0</v>
      </c>
      <c r="D40" s="8"/>
      <c r="E40" s="8">
        <v>-1446954005</v>
      </c>
      <c r="F40" s="8"/>
      <c r="G40" s="8">
        <v>0</v>
      </c>
      <c r="H40" s="8"/>
      <c r="I40" s="8">
        <f t="shared" si="0"/>
        <v>-1446954005</v>
      </c>
      <c r="J40" s="8"/>
      <c r="K40" s="12">
        <f t="shared" si="1"/>
        <v>-7.2475376913676162E-4</v>
      </c>
      <c r="L40" s="8"/>
      <c r="M40" s="8">
        <v>21119047858</v>
      </c>
      <c r="N40" s="8"/>
      <c r="O40" s="8">
        <v>-63892596600</v>
      </c>
      <c r="P40" s="8"/>
      <c r="Q40" s="8">
        <v>-58249807036</v>
      </c>
      <c r="R40" s="8"/>
      <c r="S40" s="8">
        <f t="shared" si="2"/>
        <v>-101023355778</v>
      </c>
      <c r="T40" s="8"/>
      <c r="U40" s="12">
        <f t="shared" si="3"/>
        <v>0.12905676700352517</v>
      </c>
    </row>
    <row r="41" spans="1:21" x14ac:dyDescent="0.55000000000000004">
      <c r="A41" s="1" t="s">
        <v>31</v>
      </c>
      <c r="C41" s="8">
        <v>0</v>
      </c>
      <c r="D41" s="8"/>
      <c r="E41" s="8">
        <v>13754576424</v>
      </c>
      <c r="F41" s="8"/>
      <c r="G41" s="8">
        <v>0</v>
      </c>
      <c r="H41" s="8"/>
      <c r="I41" s="8">
        <f t="shared" si="0"/>
        <v>13754576424</v>
      </c>
      <c r="J41" s="8"/>
      <c r="K41" s="12">
        <f t="shared" si="1"/>
        <v>6.8894250071021715E-3</v>
      </c>
      <c r="L41" s="8"/>
      <c r="M41" s="8">
        <v>14400000000</v>
      </c>
      <c r="N41" s="8"/>
      <c r="O41" s="8">
        <v>-41370289596</v>
      </c>
      <c r="P41" s="8"/>
      <c r="Q41" s="8">
        <v>-103337239190</v>
      </c>
      <c r="R41" s="8"/>
      <c r="S41" s="8">
        <f t="shared" si="2"/>
        <v>-130307528786</v>
      </c>
      <c r="T41" s="8"/>
      <c r="U41" s="12">
        <f t="shared" si="3"/>
        <v>0.16646713279150668</v>
      </c>
    </row>
    <row r="42" spans="1:21" x14ac:dyDescent="0.55000000000000004">
      <c r="A42" s="1" t="s">
        <v>81</v>
      </c>
      <c r="C42" s="8">
        <v>0</v>
      </c>
      <c r="D42" s="8"/>
      <c r="E42" s="8">
        <v>-7206695495</v>
      </c>
      <c r="F42" s="8"/>
      <c r="G42" s="8">
        <v>0</v>
      </c>
      <c r="H42" s="8"/>
      <c r="I42" s="8">
        <f t="shared" si="0"/>
        <v>-7206695495</v>
      </c>
      <c r="J42" s="8"/>
      <c r="K42" s="12">
        <f t="shared" si="1"/>
        <v>-3.6097068082147988E-3</v>
      </c>
      <c r="L42" s="8"/>
      <c r="M42" s="8">
        <v>57490940000</v>
      </c>
      <c r="N42" s="8"/>
      <c r="O42" s="8">
        <v>-456166108421</v>
      </c>
      <c r="P42" s="8"/>
      <c r="Q42" s="8">
        <v>-35994361769</v>
      </c>
      <c r="R42" s="8"/>
      <c r="S42" s="8">
        <f t="shared" si="2"/>
        <v>-434669530190</v>
      </c>
      <c r="T42" s="8"/>
      <c r="U42" s="12">
        <f t="shared" si="3"/>
        <v>0.55528787228704302</v>
      </c>
    </row>
    <row r="43" spans="1:21" x14ac:dyDescent="0.55000000000000004">
      <c r="A43" s="1" t="s">
        <v>270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12">
        <f t="shared" si="1"/>
        <v>0</v>
      </c>
      <c r="L43" s="8"/>
      <c r="M43" s="8">
        <v>0</v>
      </c>
      <c r="N43" s="8"/>
      <c r="O43" s="8">
        <v>0</v>
      </c>
      <c r="P43" s="8"/>
      <c r="Q43" s="8">
        <v>-70399203</v>
      </c>
      <c r="R43" s="8"/>
      <c r="S43" s="8">
        <f t="shared" si="2"/>
        <v>-70399203</v>
      </c>
      <c r="T43" s="8"/>
      <c r="U43" s="12">
        <f t="shared" si="3"/>
        <v>8.9934584619920437E-5</v>
      </c>
    </row>
    <row r="44" spans="1:21" x14ac:dyDescent="0.55000000000000004">
      <c r="A44" s="1" t="s">
        <v>17</v>
      </c>
      <c r="C44" s="8">
        <v>0</v>
      </c>
      <c r="D44" s="8"/>
      <c r="E44" s="8">
        <v>1048755805</v>
      </c>
      <c r="F44" s="8"/>
      <c r="G44" s="8">
        <v>0</v>
      </c>
      <c r="H44" s="8"/>
      <c r="I44" s="8">
        <f t="shared" si="0"/>
        <v>1048755805</v>
      </c>
      <c r="J44" s="8"/>
      <c r="K44" s="12">
        <f t="shared" si="1"/>
        <v>5.2530330608387837E-4</v>
      </c>
      <c r="L44" s="8"/>
      <c r="M44" s="8">
        <v>20622488</v>
      </c>
      <c r="N44" s="8"/>
      <c r="O44" s="8">
        <v>-7542744857</v>
      </c>
      <c r="P44" s="8"/>
      <c r="Q44" s="8">
        <v>-34021844101</v>
      </c>
      <c r="R44" s="8"/>
      <c r="S44" s="8">
        <f t="shared" si="2"/>
        <v>-41543966470</v>
      </c>
      <c r="T44" s="8"/>
      <c r="U44" s="12">
        <f t="shared" si="3"/>
        <v>5.307218276240077E-2</v>
      </c>
    </row>
    <row r="45" spans="1:21" x14ac:dyDescent="0.55000000000000004">
      <c r="A45" s="1" t="s">
        <v>251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12">
        <f t="shared" si="1"/>
        <v>0</v>
      </c>
      <c r="L45" s="8"/>
      <c r="M45" s="8">
        <v>2176747776</v>
      </c>
      <c r="N45" s="8"/>
      <c r="O45" s="8">
        <v>0</v>
      </c>
      <c r="P45" s="8"/>
      <c r="Q45" s="8">
        <v>-2979016237</v>
      </c>
      <c r="R45" s="8"/>
      <c r="S45" s="8">
        <f t="shared" si="2"/>
        <v>-802268461</v>
      </c>
      <c r="T45" s="8"/>
      <c r="U45" s="12">
        <f t="shared" si="3"/>
        <v>1.0248934322977753E-3</v>
      </c>
    </row>
    <row r="46" spans="1:21" x14ac:dyDescent="0.55000000000000004">
      <c r="A46" s="1" t="s">
        <v>26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12">
        <f t="shared" si="1"/>
        <v>0</v>
      </c>
      <c r="L46" s="8"/>
      <c r="M46" s="8">
        <v>10300000000</v>
      </c>
      <c r="N46" s="8"/>
      <c r="O46" s="8">
        <v>3420228644</v>
      </c>
      <c r="P46" s="8"/>
      <c r="Q46" s="8">
        <v>2306215710</v>
      </c>
      <c r="R46" s="8"/>
      <c r="S46" s="8">
        <f t="shared" si="2"/>
        <v>16026444354</v>
      </c>
      <c r="T46" s="8"/>
      <c r="U46" s="12">
        <f t="shared" si="3"/>
        <v>-2.0473692236420052E-2</v>
      </c>
    </row>
    <row r="47" spans="1:21" x14ac:dyDescent="0.55000000000000004">
      <c r="A47" s="1" t="s">
        <v>41</v>
      </c>
      <c r="C47" s="8">
        <v>0</v>
      </c>
      <c r="D47" s="8"/>
      <c r="E47" s="8">
        <v>-1352305620</v>
      </c>
      <c r="F47" s="8"/>
      <c r="G47" s="8">
        <v>0</v>
      </c>
      <c r="H47" s="8"/>
      <c r="I47" s="8">
        <f t="shared" si="0"/>
        <v>-1352305620</v>
      </c>
      <c r="J47" s="8"/>
      <c r="K47" s="12">
        <f t="shared" si="1"/>
        <v>-6.7734606057490078E-4</v>
      </c>
      <c r="L47" s="8"/>
      <c r="M47" s="8">
        <v>16860645161</v>
      </c>
      <c r="N47" s="8"/>
      <c r="O47" s="8">
        <v>-28825461895</v>
      </c>
      <c r="P47" s="8"/>
      <c r="Q47" s="8">
        <v>77524872</v>
      </c>
      <c r="R47" s="8"/>
      <c r="S47" s="8">
        <f t="shared" si="2"/>
        <v>-11887291862</v>
      </c>
      <c r="T47" s="8"/>
      <c r="U47" s="12">
        <f t="shared" si="3"/>
        <v>1.5185948282180561E-2</v>
      </c>
    </row>
    <row r="48" spans="1:21" x14ac:dyDescent="0.55000000000000004">
      <c r="A48" s="1" t="s">
        <v>42</v>
      </c>
      <c r="C48" s="8">
        <v>0</v>
      </c>
      <c r="D48" s="8"/>
      <c r="E48" s="8">
        <v>16518128850</v>
      </c>
      <c r="F48" s="8"/>
      <c r="G48" s="8">
        <v>0</v>
      </c>
      <c r="H48" s="8"/>
      <c r="I48" s="8">
        <f t="shared" si="0"/>
        <v>16518128850</v>
      </c>
      <c r="J48" s="8"/>
      <c r="K48" s="12">
        <f t="shared" si="1"/>
        <v>8.2736397299126192E-3</v>
      </c>
      <c r="L48" s="8"/>
      <c r="M48" s="8">
        <v>6090000000</v>
      </c>
      <c r="N48" s="8"/>
      <c r="O48" s="8">
        <v>26204152059</v>
      </c>
      <c r="P48" s="8"/>
      <c r="Q48" s="8">
        <v>3248311681</v>
      </c>
      <c r="R48" s="8"/>
      <c r="S48" s="8">
        <f t="shared" si="2"/>
        <v>35542463740</v>
      </c>
      <c r="T48" s="8"/>
      <c r="U48" s="12">
        <f t="shared" si="3"/>
        <v>-4.5405296887032716E-2</v>
      </c>
    </row>
    <row r="49" spans="1:21" x14ac:dyDescent="0.55000000000000004">
      <c r="A49" s="1" t="s">
        <v>93</v>
      </c>
      <c r="C49" s="8">
        <v>0</v>
      </c>
      <c r="D49" s="8"/>
      <c r="E49" s="8">
        <v>68309127900</v>
      </c>
      <c r="F49" s="8"/>
      <c r="G49" s="8">
        <v>0</v>
      </c>
      <c r="H49" s="8"/>
      <c r="I49" s="8">
        <f t="shared" si="0"/>
        <v>68309127900</v>
      </c>
      <c r="J49" s="8"/>
      <c r="K49" s="12">
        <f t="shared" si="1"/>
        <v>3.4214838716984733E-2</v>
      </c>
      <c r="L49" s="8"/>
      <c r="M49" s="8">
        <v>135410393250</v>
      </c>
      <c r="N49" s="8"/>
      <c r="O49" s="8">
        <v>-9633338594</v>
      </c>
      <c r="P49" s="8"/>
      <c r="Q49" s="8">
        <v>-518659022</v>
      </c>
      <c r="R49" s="8"/>
      <c r="S49" s="8">
        <f t="shared" si="2"/>
        <v>125258395634</v>
      </c>
      <c r="T49" s="8"/>
      <c r="U49" s="12">
        <f t="shared" si="3"/>
        <v>-0.16001689367849017</v>
      </c>
    </row>
    <row r="50" spans="1:21" x14ac:dyDescent="0.55000000000000004">
      <c r="A50" s="1" t="s">
        <v>59</v>
      </c>
      <c r="C50" s="8">
        <v>0</v>
      </c>
      <c r="D50" s="8"/>
      <c r="E50" s="8">
        <v>34115795809</v>
      </c>
      <c r="F50" s="8"/>
      <c r="G50" s="8">
        <v>0</v>
      </c>
      <c r="H50" s="8"/>
      <c r="I50" s="8">
        <f t="shared" si="0"/>
        <v>34115795809</v>
      </c>
      <c r="J50" s="8"/>
      <c r="K50" s="12">
        <f t="shared" si="1"/>
        <v>1.708800107967004E-2</v>
      </c>
      <c r="L50" s="8"/>
      <c r="M50" s="8">
        <v>60968468635</v>
      </c>
      <c r="N50" s="8"/>
      <c r="O50" s="8">
        <v>-99727487309</v>
      </c>
      <c r="P50" s="8"/>
      <c r="Q50" s="8">
        <v>469565731</v>
      </c>
      <c r="R50" s="8"/>
      <c r="S50" s="8">
        <f t="shared" si="2"/>
        <v>-38289452943</v>
      </c>
      <c r="T50" s="8"/>
      <c r="U50" s="12">
        <f t="shared" si="3"/>
        <v>4.8914560094560945E-2</v>
      </c>
    </row>
    <row r="51" spans="1:21" x14ac:dyDescent="0.55000000000000004">
      <c r="A51" s="1" t="s">
        <v>273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12">
        <f t="shared" si="1"/>
        <v>0</v>
      </c>
      <c r="L51" s="8"/>
      <c r="M51" s="8">
        <v>0</v>
      </c>
      <c r="N51" s="8"/>
      <c r="O51" s="8">
        <v>0</v>
      </c>
      <c r="P51" s="8"/>
      <c r="Q51" s="8">
        <v>15611780275</v>
      </c>
      <c r="R51" s="8"/>
      <c r="S51" s="8">
        <f t="shared" si="2"/>
        <v>15611780275</v>
      </c>
      <c r="T51" s="8"/>
      <c r="U51" s="12">
        <f t="shared" si="3"/>
        <v>-1.9943961215151716E-2</v>
      </c>
    </row>
    <row r="52" spans="1:21" x14ac:dyDescent="0.55000000000000004">
      <c r="A52" s="1" t="s">
        <v>62</v>
      </c>
      <c r="C52" s="8">
        <v>0</v>
      </c>
      <c r="D52" s="8"/>
      <c r="E52" s="8">
        <v>8609196668</v>
      </c>
      <c r="F52" s="8"/>
      <c r="G52" s="8">
        <v>0</v>
      </c>
      <c r="H52" s="8"/>
      <c r="I52" s="8">
        <f t="shared" si="0"/>
        <v>8609196668</v>
      </c>
      <c r="J52" s="8"/>
      <c r="K52" s="12">
        <f t="shared" si="1"/>
        <v>4.3121949369583799E-3</v>
      </c>
      <c r="L52" s="8"/>
      <c r="M52" s="8">
        <v>13924000000</v>
      </c>
      <c r="N52" s="8"/>
      <c r="O52" s="8">
        <v>-39281189943</v>
      </c>
      <c r="P52" s="8"/>
      <c r="Q52" s="8">
        <v>-98232779</v>
      </c>
      <c r="R52" s="8"/>
      <c r="S52" s="8">
        <f t="shared" si="2"/>
        <v>-25455422722</v>
      </c>
      <c r="T52" s="8"/>
      <c r="U52" s="12">
        <f t="shared" si="3"/>
        <v>3.2519158900528387E-2</v>
      </c>
    </row>
    <row r="53" spans="1:21" x14ac:dyDescent="0.55000000000000004">
      <c r="A53" s="1" t="s">
        <v>73</v>
      </c>
      <c r="C53" s="8">
        <v>0</v>
      </c>
      <c r="D53" s="8"/>
      <c r="E53" s="8">
        <v>1524475458</v>
      </c>
      <c r="F53" s="8"/>
      <c r="G53" s="8">
        <v>0</v>
      </c>
      <c r="H53" s="8"/>
      <c r="I53" s="8">
        <f t="shared" si="0"/>
        <v>1524475458</v>
      </c>
      <c r="J53" s="8"/>
      <c r="K53" s="12">
        <f t="shared" si="1"/>
        <v>7.6358289919657187E-4</v>
      </c>
      <c r="L53" s="8"/>
      <c r="M53" s="8">
        <v>1862121985</v>
      </c>
      <c r="N53" s="8"/>
      <c r="O53" s="8">
        <v>-4942251081</v>
      </c>
      <c r="P53" s="8"/>
      <c r="Q53" s="8">
        <v>-156013092</v>
      </c>
      <c r="R53" s="8"/>
      <c r="S53" s="8">
        <f t="shared" si="2"/>
        <v>-3236142188</v>
      </c>
      <c r="T53" s="8"/>
      <c r="U53" s="12">
        <f t="shared" si="3"/>
        <v>4.1341533859237086E-3</v>
      </c>
    </row>
    <row r="54" spans="1:21" x14ac:dyDescent="0.55000000000000004">
      <c r="A54" s="1" t="s">
        <v>63</v>
      </c>
      <c r="C54" s="8">
        <v>0</v>
      </c>
      <c r="D54" s="8"/>
      <c r="E54" s="8">
        <v>65656861345</v>
      </c>
      <c r="F54" s="8"/>
      <c r="G54" s="8">
        <v>0</v>
      </c>
      <c r="H54" s="8"/>
      <c r="I54" s="8">
        <f t="shared" si="0"/>
        <v>65656861345</v>
      </c>
      <c r="J54" s="8"/>
      <c r="K54" s="12">
        <f t="shared" si="1"/>
        <v>3.2886365126359701E-2</v>
      </c>
      <c r="L54" s="8"/>
      <c r="M54" s="8">
        <v>145430880000</v>
      </c>
      <c r="N54" s="8"/>
      <c r="O54" s="8">
        <v>-143963209760</v>
      </c>
      <c r="P54" s="8"/>
      <c r="Q54" s="8">
        <v>-760053618</v>
      </c>
      <c r="R54" s="8"/>
      <c r="S54" s="8">
        <f t="shared" si="2"/>
        <v>707616622</v>
      </c>
      <c r="T54" s="8"/>
      <c r="U54" s="12">
        <f t="shared" si="3"/>
        <v>-9.0397624202821238E-4</v>
      </c>
    </row>
    <row r="55" spans="1:21" x14ac:dyDescent="0.55000000000000004">
      <c r="A55" s="1" t="s">
        <v>275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12">
        <f t="shared" si="1"/>
        <v>0</v>
      </c>
      <c r="L55" s="8"/>
      <c r="M55" s="8">
        <v>0</v>
      </c>
      <c r="N55" s="8"/>
      <c r="O55" s="8">
        <v>0</v>
      </c>
      <c r="P55" s="8"/>
      <c r="Q55" s="8">
        <v>16311064391</v>
      </c>
      <c r="R55" s="8"/>
      <c r="S55" s="8">
        <f t="shared" si="2"/>
        <v>16311064391</v>
      </c>
      <c r="T55" s="8"/>
      <c r="U55" s="12">
        <f t="shared" si="3"/>
        <v>-2.0837292727779327E-2</v>
      </c>
    </row>
    <row r="56" spans="1:21" x14ac:dyDescent="0.55000000000000004">
      <c r="A56" s="1" t="s">
        <v>100</v>
      </c>
      <c r="C56" s="8">
        <v>0</v>
      </c>
      <c r="D56" s="8"/>
      <c r="E56" s="8">
        <v>2251140235</v>
      </c>
      <c r="F56" s="8"/>
      <c r="G56" s="8">
        <v>0</v>
      </c>
      <c r="H56" s="8"/>
      <c r="I56" s="8">
        <f t="shared" si="0"/>
        <v>2251140235</v>
      </c>
      <c r="J56" s="8"/>
      <c r="K56" s="12">
        <f t="shared" si="1"/>
        <v>1.1275564838508225E-3</v>
      </c>
      <c r="L56" s="8"/>
      <c r="M56" s="8">
        <v>3767741935</v>
      </c>
      <c r="N56" s="8"/>
      <c r="O56" s="8">
        <v>-9816626775</v>
      </c>
      <c r="P56" s="8"/>
      <c r="Q56" s="8">
        <v>-547849349</v>
      </c>
      <c r="R56" s="8"/>
      <c r="S56" s="8">
        <f t="shared" si="2"/>
        <v>-6596734189</v>
      </c>
      <c r="T56" s="8"/>
      <c r="U56" s="12">
        <f t="shared" si="3"/>
        <v>8.4272907057732285E-3</v>
      </c>
    </row>
    <row r="57" spans="1:21" x14ac:dyDescent="0.55000000000000004">
      <c r="A57" s="1" t="s">
        <v>15</v>
      </c>
      <c r="C57" s="8">
        <v>0</v>
      </c>
      <c r="D57" s="8"/>
      <c r="E57" s="8">
        <v>11519706703</v>
      </c>
      <c r="F57" s="8"/>
      <c r="G57" s="8">
        <v>0</v>
      </c>
      <c r="H57" s="8"/>
      <c r="I57" s="8">
        <f t="shared" si="0"/>
        <v>11519706703</v>
      </c>
      <c r="J57" s="8"/>
      <c r="K57" s="12">
        <f t="shared" si="1"/>
        <v>5.7700181370652949E-3</v>
      </c>
      <c r="L57" s="8"/>
      <c r="M57" s="8">
        <v>4928400000</v>
      </c>
      <c r="N57" s="8"/>
      <c r="O57" s="8">
        <v>-135567460357</v>
      </c>
      <c r="P57" s="8"/>
      <c r="Q57" s="8">
        <v>-39376092159</v>
      </c>
      <c r="R57" s="8"/>
      <c r="S57" s="8">
        <f t="shared" si="2"/>
        <v>-170015152516</v>
      </c>
      <c r="T57" s="8"/>
      <c r="U57" s="12">
        <f t="shared" si="3"/>
        <v>0.21719339806473209</v>
      </c>
    </row>
    <row r="58" spans="1:21" x14ac:dyDescent="0.55000000000000004">
      <c r="A58" s="1" t="s">
        <v>25</v>
      </c>
      <c r="C58" s="8">
        <v>0</v>
      </c>
      <c r="D58" s="8"/>
      <c r="E58" s="8">
        <v>546727500</v>
      </c>
      <c r="F58" s="8"/>
      <c r="G58" s="8">
        <v>0</v>
      </c>
      <c r="H58" s="8"/>
      <c r="I58" s="8">
        <f t="shared" si="0"/>
        <v>546727500</v>
      </c>
      <c r="J58" s="8"/>
      <c r="K58" s="12">
        <f t="shared" si="1"/>
        <v>2.7384617268170792E-4</v>
      </c>
      <c r="L58" s="8"/>
      <c r="M58" s="8">
        <v>12100000000</v>
      </c>
      <c r="N58" s="8"/>
      <c r="O58" s="8">
        <v>-31983558759</v>
      </c>
      <c r="P58" s="8"/>
      <c r="Q58" s="8">
        <v>-1779397685</v>
      </c>
      <c r="R58" s="8"/>
      <c r="S58" s="8">
        <f t="shared" si="2"/>
        <v>-21662956444</v>
      </c>
      <c r="T58" s="8"/>
      <c r="U58" s="12">
        <f t="shared" si="3"/>
        <v>2.7674304628570425E-2</v>
      </c>
    </row>
    <row r="59" spans="1:21" x14ac:dyDescent="0.55000000000000004">
      <c r="A59" s="1" t="s">
        <v>78</v>
      </c>
      <c r="C59" s="8">
        <v>0</v>
      </c>
      <c r="D59" s="8"/>
      <c r="E59" s="8">
        <v>73479191891</v>
      </c>
      <c r="F59" s="8"/>
      <c r="G59" s="8">
        <v>0</v>
      </c>
      <c r="H59" s="8"/>
      <c r="I59" s="8">
        <f t="shared" si="0"/>
        <v>73479191891</v>
      </c>
      <c r="J59" s="8"/>
      <c r="K59" s="12">
        <f t="shared" si="1"/>
        <v>3.6804432685561161E-2</v>
      </c>
      <c r="L59" s="8"/>
      <c r="M59" s="8">
        <v>97438695000</v>
      </c>
      <c r="N59" s="8"/>
      <c r="O59" s="8">
        <v>111109444707</v>
      </c>
      <c r="P59" s="8"/>
      <c r="Q59" s="8">
        <v>1180635663</v>
      </c>
      <c r="R59" s="8"/>
      <c r="S59" s="8">
        <f t="shared" si="2"/>
        <v>209728775370</v>
      </c>
      <c r="T59" s="8"/>
      <c r="U59" s="12">
        <f t="shared" si="3"/>
        <v>-0.26792732718501872</v>
      </c>
    </row>
    <row r="60" spans="1:21" x14ac:dyDescent="0.55000000000000004">
      <c r="A60" s="1" t="s">
        <v>277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12">
        <f t="shared" si="1"/>
        <v>0</v>
      </c>
      <c r="L60" s="8"/>
      <c r="M60" s="8">
        <v>0</v>
      </c>
      <c r="N60" s="8"/>
      <c r="O60" s="8">
        <v>0</v>
      </c>
      <c r="P60" s="8"/>
      <c r="Q60" s="8">
        <v>4438856474</v>
      </c>
      <c r="R60" s="8"/>
      <c r="S60" s="8">
        <f t="shared" si="2"/>
        <v>4438856474</v>
      </c>
      <c r="T60" s="8"/>
      <c r="U60" s="12">
        <f t="shared" si="3"/>
        <v>-5.6706141002283031E-3</v>
      </c>
    </row>
    <row r="61" spans="1:21" x14ac:dyDescent="0.55000000000000004">
      <c r="A61" s="1" t="s">
        <v>19</v>
      </c>
      <c r="C61" s="8">
        <v>0</v>
      </c>
      <c r="D61" s="8"/>
      <c r="E61" s="8">
        <v>4638455494</v>
      </c>
      <c r="F61" s="8"/>
      <c r="G61" s="8">
        <v>0</v>
      </c>
      <c r="H61" s="8"/>
      <c r="I61" s="8">
        <f t="shared" si="0"/>
        <v>4638455494</v>
      </c>
      <c r="J61" s="8"/>
      <c r="K61" s="12">
        <f t="shared" si="1"/>
        <v>2.323320638135709E-3</v>
      </c>
      <c r="L61" s="8"/>
      <c r="M61" s="8">
        <v>0</v>
      </c>
      <c r="N61" s="8"/>
      <c r="O61" s="8">
        <v>19191856946</v>
      </c>
      <c r="P61" s="8"/>
      <c r="Q61" s="8">
        <v>279923518</v>
      </c>
      <c r="R61" s="8"/>
      <c r="S61" s="8">
        <f t="shared" si="2"/>
        <v>19471780464</v>
      </c>
      <c r="T61" s="8"/>
      <c r="U61" s="12">
        <f t="shared" si="3"/>
        <v>-2.4875089677366402E-2</v>
      </c>
    </row>
    <row r="62" spans="1:21" x14ac:dyDescent="0.55000000000000004">
      <c r="A62" s="1" t="s">
        <v>49</v>
      </c>
      <c r="C62" s="8">
        <v>0</v>
      </c>
      <c r="D62" s="8"/>
      <c r="E62" s="8">
        <v>-914636861</v>
      </c>
      <c r="F62" s="8"/>
      <c r="G62" s="8">
        <v>0</v>
      </c>
      <c r="H62" s="8"/>
      <c r="I62" s="8">
        <f t="shared" si="0"/>
        <v>-914636861</v>
      </c>
      <c r="J62" s="8"/>
      <c r="K62" s="12">
        <f t="shared" si="1"/>
        <v>-4.5812548989846179E-4</v>
      </c>
      <c r="L62" s="8"/>
      <c r="M62" s="8">
        <v>3125238847</v>
      </c>
      <c r="N62" s="8"/>
      <c r="O62" s="8">
        <v>-24887699517</v>
      </c>
      <c r="P62" s="8"/>
      <c r="Q62" s="8">
        <v>-3758315273</v>
      </c>
      <c r="R62" s="8"/>
      <c r="S62" s="8">
        <f t="shared" si="2"/>
        <v>-25520775943</v>
      </c>
      <c r="T62" s="8"/>
      <c r="U62" s="12">
        <f t="shared" si="3"/>
        <v>3.2602647271614188E-2</v>
      </c>
    </row>
    <row r="63" spans="1:21" x14ac:dyDescent="0.55000000000000004">
      <c r="A63" s="1" t="s">
        <v>260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12">
        <f t="shared" si="1"/>
        <v>0</v>
      </c>
      <c r="L63" s="8"/>
      <c r="M63" s="8">
        <v>62316450</v>
      </c>
      <c r="N63" s="8"/>
      <c r="O63" s="8">
        <v>0</v>
      </c>
      <c r="P63" s="8"/>
      <c r="Q63" s="8">
        <v>357515038</v>
      </c>
      <c r="R63" s="8"/>
      <c r="S63" s="8">
        <f t="shared" si="2"/>
        <v>419831488</v>
      </c>
      <c r="T63" s="8"/>
      <c r="U63" s="12">
        <f t="shared" si="3"/>
        <v>-5.3633235710982569E-4</v>
      </c>
    </row>
    <row r="64" spans="1:21" x14ac:dyDescent="0.55000000000000004">
      <c r="A64" s="1" t="s">
        <v>58</v>
      </c>
      <c r="C64" s="8">
        <v>54536899725</v>
      </c>
      <c r="D64" s="8"/>
      <c r="E64" s="8">
        <v>-14451773057</v>
      </c>
      <c r="F64" s="8"/>
      <c r="G64" s="8">
        <v>0</v>
      </c>
      <c r="H64" s="8"/>
      <c r="I64" s="8">
        <f t="shared" si="0"/>
        <v>40085126668</v>
      </c>
      <c r="J64" s="8"/>
      <c r="K64" s="12">
        <f t="shared" si="1"/>
        <v>2.0077933741202449E-2</v>
      </c>
      <c r="L64" s="8"/>
      <c r="M64" s="8">
        <v>54536899725</v>
      </c>
      <c r="N64" s="8"/>
      <c r="O64" s="8">
        <v>-68673931700</v>
      </c>
      <c r="P64" s="8"/>
      <c r="Q64" s="8">
        <v>-9204</v>
      </c>
      <c r="R64" s="8"/>
      <c r="S64" s="8">
        <f t="shared" si="2"/>
        <v>-14137041179</v>
      </c>
      <c r="T64" s="8"/>
      <c r="U64" s="12">
        <f t="shared" si="3"/>
        <v>1.8059990340914447E-2</v>
      </c>
    </row>
    <row r="65" spans="1:21" x14ac:dyDescent="0.55000000000000004">
      <c r="A65" s="1" t="s">
        <v>54</v>
      </c>
      <c r="C65" s="8">
        <v>0</v>
      </c>
      <c r="D65" s="8"/>
      <c r="E65" s="8">
        <v>34922265505</v>
      </c>
      <c r="F65" s="8"/>
      <c r="G65" s="8">
        <v>0</v>
      </c>
      <c r="H65" s="8"/>
      <c r="I65" s="8">
        <f t="shared" si="0"/>
        <v>34922265505</v>
      </c>
      <c r="J65" s="8"/>
      <c r="K65" s="12">
        <f t="shared" si="1"/>
        <v>1.7491947542274133E-2</v>
      </c>
      <c r="L65" s="8"/>
      <c r="M65" s="8">
        <v>1780239845</v>
      </c>
      <c r="N65" s="8"/>
      <c r="O65" s="8">
        <v>99651983380</v>
      </c>
      <c r="P65" s="8"/>
      <c r="Q65" s="8">
        <v>7696519463</v>
      </c>
      <c r="R65" s="8"/>
      <c r="S65" s="8">
        <f t="shared" si="2"/>
        <v>109128742688</v>
      </c>
      <c r="T65" s="8"/>
      <c r="U65" s="12">
        <f t="shared" si="3"/>
        <v>-0.13941135304812272</v>
      </c>
    </row>
    <row r="66" spans="1:21" x14ac:dyDescent="0.55000000000000004">
      <c r="A66" s="1" t="s">
        <v>279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12">
        <f t="shared" si="1"/>
        <v>0</v>
      </c>
      <c r="L66" s="8"/>
      <c r="M66" s="8">
        <v>0</v>
      </c>
      <c r="N66" s="8"/>
      <c r="O66" s="8">
        <v>0</v>
      </c>
      <c r="P66" s="8"/>
      <c r="Q66" s="8">
        <v>1495814894</v>
      </c>
      <c r="R66" s="8"/>
      <c r="S66" s="8">
        <f t="shared" si="2"/>
        <v>1495814894</v>
      </c>
      <c r="T66" s="8"/>
      <c r="U66" s="12">
        <f t="shared" si="3"/>
        <v>-1.9108950872665465E-3</v>
      </c>
    </row>
    <row r="67" spans="1:21" x14ac:dyDescent="0.55000000000000004">
      <c r="A67" s="1" t="s">
        <v>99</v>
      </c>
      <c r="C67" s="8">
        <v>0</v>
      </c>
      <c r="D67" s="8"/>
      <c r="E67" s="8">
        <v>5970386966</v>
      </c>
      <c r="F67" s="8"/>
      <c r="G67" s="8">
        <v>0</v>
      </c>
      <c r="H67" s="8"/>
      <c r="I67" s="8">
        <f t="shared" ref="I67:I107" si="4">C67+E67+G67</f>
        <v>5970386966</v>
      </c>
      <c r="J67" s="8"/>
      <c r="K67" s="12">
        <f t="shared" si="1"/>
        <v>2.9904616469225605E-3</v>
      </c>
      <c r="L67" s="8"/>
      <c r="M67" s="8">
        <v>5638410373</v>
      </c>
      <c r="N67" s="8"/>
      <c r="O67" s="8">
        <v>17632152909</v>
      </c>
      <c r="P67" s="8"/>
      <c r="Q67" s="8">
        <v>-21833770359</v>
      </c>
      <c r="R67" s="8"/>
      <c r="S67" s="8">
        <f t="shared" ref="S67:S107" si="5">M67+O67+Q67</f>
        <v>1436792923</v>
      </c>
      <c r="T67" s="8"/>
      <c r="U67" s="12">
        <f t="shared" si="3"/>
        <v>-1.8354948523330063E-3</v>
      </c>
    </row>
    <row r="68" spans="1:21" x14ac:dyDescent="0.55000000000000004">
      <c r="A68" s="1" t="s">
        <v>237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4"/>
        <v>0</v>
      </c>
      <c r="J68" s="8"/>
      <c r="K68" s="12">
        <f t="shared" si="1"/>
        <v>0</v>
      </c>
      <c r="L68" s="8"/>
      <c r="M68" s="8">
        <v>21637000</v>
      </c>
      <c r="N68" s="8"/>
      <c r="O68" s="8">
        <v>0</v>
      </c>
      <c r="P68" s="8"/>
      <c r="Q68" s="8">
        <v>89591009</v>
      </c>
      <c r="R68" s="8"/>
      <c r="S68" s="8">
        <f t="shared" si="5"/>
        <v>111228009</v>
      </c>
      <c r="T68" s="8"/>
      <c r="U68" s="12">
        <f t="shared" si="3"/>
        <v>-1.4209315391703757E-4</v>
      </c>
    </row>
    <row r="69" spans="1:21" x14ac:dyDescent="0.55000000000000004">
      <c r="A69" s="1" t="s">
        <v>94</v>
      </c>
      <c r="C69" s="8">
        <v>0</v>
      </c>
      <c r="D69" s="8"/>
      <c r="E69" s="8">
        <v>3409479375</v>
      </c>
      <c r="F69" s="8"/>
      <c r="G69" s="8">
        <v>0</v>
      </c>
      <c r="H69" s="8"/>
      <c r="I69" s="8">
        <f t="shared" si="4"/>
        <v>3409479375</v>
      </c>
      <c r="J69" s="8"/>
      <c r="K69" s="12">
        <f t="shared" si="1"/>
        <v>1.7077481518324423E-3</v>
      </c>
      <c r="L69" s="8"/>
      <c r="M69" s="8">
        <v>4807770701</v>
      </c>
      <c r="N69" s="8"/>
      <c r="O69" s="8">
        <v>-6571628466</v>
      </c>
      <c r="P69" s="8"/>
      <c r="Q69" s="8">
        <v>-2109495482</v>
      </c>
      <c r="R69" s="8"/>
      <c r="S69" s="8">
        <f t="shared" si="5"/>
        <v>-3873353247</v>
      </c>
      <c r="T69" s="8"/>
      <c r="U69" s="12">
        <f t="shared" si="3"/>
        <v>4.9481869184678853E-3</v>
      </c>
    </row>
    <row r="70" spans="1:21" x14ac:dyDescent="0.55000000000000004">
      <c r="A70" s="1" t="s">
        <v>72</v>
      </c>
      <c r="C70" s="8">
        <v>0</v>
      </c>
      <c r="D70" s="8"/>
      <c r="E70" s="8">
        <v>2766357570</v>
      </c>
      <c r="F70" s="8"/>
      <c r="G70" s="8">
        <v>0</v>
      </c>
      <c r="H70" s="8"/>
      <c r="I70" s="8">
        <f t="shared" si="4"/>
        <v>2766357570</v>
      </c>
      <c r="J70" s="8"/>
      <c r="K70" s="12">
        <f t="shared" si="1"/>
        <v>1.3856197700199274E-3</v>
      </c>
      <c r="L70" s="8"/>
      <c r="M70" s="8">
        <v>5987735950</v>
      </c>
      <c r="N70" s="8"/>
      <c r="O70" s="8">
        <v>-19825562588</v>
      </c>
      <c r="P70" s="8"/>
      <c r="Q70" s="8">
        <v>-5916659921</v>
      </c>
      <c r="R70" s="8"/>
      <c r="S70" s="8">
        <f t="shared" si="5"/>
        <v>-19754486559</v>
      </c>
      <c r="T70" s="8"/>
      <c r="U70" s="12">
        <f t="shared" si="3"/>
        <v>2.5236245118619688E-2</v>
      </c>
    </row>
    <row r="71" spans="1:21" x14ac:dyDescent="0.55000000000000004">
      <c r="A71" s="1" t="s">
        <v>281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4"/>
        <v>0</v>
      </c>
      <c r="J71" s="8"/>
      <c r="K71" s="12">
        <f t="shared" si="1"/>
        <v>0</v>
      </c>
      <c r="L71" s="8"/>
      <c r="M71" s="8">
        <v>0</v>
      </c>
      <c r="N71" s="8"/>
      <c r="O71" s="8">
        <v>0</v>
      </c>
      <c r="P71" s="8"/>
      <c r="Q71" s="8">
        <v>16184391849</v>
      </c>
      <c r="R71" s="8"/>
      <c r="S71" s="8">
        <f t="shared" si="5"/>
        <v>16184391849</v>
      </c>
      <c r="T71" s="8"/>
      <c r="U71" s="12">
        <f t="shared" si="3"/>
        <v>-2.0675469270097294E-2</v>
      </c>
    </row>
    <row r="72" spans="1:21" x14ac:dyDescent="0.55000000000000004">
      <c r="A72" s="1" t="s">
        <v>16</v>
      </c>
      <c r="C72" s="8">
        <v>0</v>
      </c>
      <c r="D72" s="8"/>
      <c r="E72" s="8">
        <v>1798357573</v>
      </c>
      <c r="F72" s="8"/>
      <c r="G72" s="8">
        <v>0</v>
      </c>
      <c r="H72" s="8"/>
      <c r="I72" s="8">
        <f t="shared" si="4"/>
        <v>1798357573</v>
      </c>
      <c r="J72" s="8"/>
      <c r="K72" s="12">
        <f t="shared" si="1"/>
        <v>9.0076562543353893E-4</v>
      </c>
      <c r="L72" s="8"/>
      <c r="M72" s="8">
        <v>1797521848</v>
      </c>
      <c r="N72" s="8"/>
      <c r="O72" s="8">
        <v>-7999554957</v>
      </c>
      <c r="P72" s="8"/>
      <c r="Q72" s="8">
        <v>0</v>
      </c>
      <c r="R72" s="8"/>
      <c r="S72" s="8">
        <f t="shared" si="5"/>
        <v>-6202033109</v>
      </c>
      <c r="T72" s="8"/>
      <c r="U72" s="12">
        <f t="shared" si="3"/>
        <v>7.9230623030904033E-3</v>
      </c>
    </row>
    <row r="73" spans="1:21" x14ac:dyDescent="0.55000000000000004">
      <c r="A73" s="1" t="s">
        <v>18</v>
      </c>
      <c r="C73" s="8">
        <v>0</v>
      </c>
      <c r="D73" s="8"/>
      <c r="E73" s="8">
        <v>-2980042408</v>
      </c>
      <c r="F73" s="8"/>
      <c r="G73" s="8">
        <v>0</v>
      </c>
      <c r="H73" s="8"/>
      <c r="I73" s="8">
        <f t="shared" si="4"/>
        <v>-2980042408</v>
      </c>
      <c r="J73" s="8"/>
      <c r="K73" s="12">
        <f t="shared" ref="K73:K107" si="6">I73/$I$108</f>
        <v>-1.4926507407437538E-3</v>
      </c>
      <c r="L73" s="8"/>
      <c r="M73" s="8">
        <v>1037727621</v>
      </c>
      <c r="N73" s="8"/>
      <c r="O73" s="8">
        <v>-10600002442</v>
      </c>
      <c r="P73" s="8"/>
      <c r="Q73" s="8">
        <v>0</v>
      </c>
      <c r="R73" s="8"/>
      <c r="S73" s="8">
        <f t="shared" si="5"/>
        <v>-9562274821</v>
      </c>
      <c r="T73" s="8"/>
      <c r="U73" s="12">
        <f t="shared" ref="U73:U107" si="7">S73/$S$108</f>
        <v>1.2215752130718854E-2</v>
      </c>
    </row>
    <row r="74" spans="1:21" x14ac:dyDescent="0.55000000000000004">
      <c r="A74" s="1" t="s">
        <v>60</v>
      </c>
      <c r="C74" s="8">
        <v>0</v>
      </c>
      <c r="D74" s="8"/>
      <c r="E74" s="8">
        <v>24538938649</v>
      </c>
      <c r="F74" s="8"/>
      <c r="G74" s="8">
        <v>0</v>
      </c>
      <c r="H74" s="8"/>
      <c r="I74" s="8">
        <f t="shared" si="4"/>
        <v>24538938649</v>
      </c>
      <c r="J74" s="8"/>
      <c r="K74" s="12">
        <f t="shared" si="6"/>
        <v>1.2291122050198482E-2</v>
      </c>
      <c r="L74" s="8"/>
      <c r="M74" s="8">
        <v>13467459507</v>
      </c>
      <c r="N74" s="8"/>
      <c r="O74" s="8">
        <v>-95501088890</v>
      </c>
      <c r="P74" s="8"/>
      <c r="Q74" s="8">
        <v>0</v>
      </c>
      <c r="R74" s="8"/>
      <c r="S74" s="8">
        <f t="shared" si="5"/>
        <v>-82033629383</v>
      </c>
      <c r="T74" s="8"/>
      <c r="U74" s="12">
        <f t="shared" si="7"/>
        <v>0.10479749867941837</v>
      </c>
    </row>
    <row r="75" spans="1:21" x14ac:dyDescent="0.55000000000000004">
      <c r="A75" s="1" t="s">
        <v>70</v>
      </c>
      <c r="C75" s="8">
        <v>0</v>
      </c>
      <c r="D75" s="8"/>
      <c r="E75" s="8">
        <v>51992738665</v>
      </c>
      <c r="F75" s="8"/>
      <c r="G75" s="8">
        <v>0</v>
      </c>
      <c r="H75" s="8"/>
      <c r="I75" s="8">
        <f t="shared" si="4"/>
        <v>51992738665</v>
      </c>
      <c r="J75" s="8"/>
      <c r="K75" s="12">
        <f t="shared" si="6"/>
        <v>2.6042246806042318E-2</v>
      </c>
      <c r="L75" s="8"/>
      <c r="M75" s="8">
        <v>21959345668</v>
      </c>
      <c r="N75" s="8"/>
      <c r="O75" s="8">
        <v>62212824293</v>
      </c>
      <c r="P75" s="8"/>
      <c r="Q75" s="8">
        <v>0</v>
      </c>
      <c r="R75" s="8"/>
      <c r="S75" s="8">
        <f t="shared" si="5"/>
        <v>84172169961</v>
      </c>
      <c r="T75" s="8"/>
      <c r="U75" s="12">
        <f t="shared" si="7"/>
        <v>-0.10752947220155148</v>
      </c>
    </row>
    <row r="76" spans="1:21" x14ac:dyDescent="0.55000000000000004">
      <c r="A76" s="1" t="s">
        <v>68</v>
      </c>
      <c r="C76" s="8">
        <v>0</v>
      </c>
      <c r="D76" s="8"/>
      <c r="E76" s="8">
        <v>5374486198</v>
      </c>
      <c r="F76" s="8"/>
      <c r="G76" s="8">
        <v>0</v>
      </c>
      <c r="H76" s="8"/>
      <c r="I76" s="8">
        <f t="shared" si="4"/>
        <v>5374486198</v>
      </c>
      <c r="J76" s="8"/>
      <c r="K76" s="12">
        <f t="shared" si="6"/>
        <v>2.6919854506183864E-3</v>
      </c>
      <c r="L76" s="8"/>
      <c r="M76" s="8">
        <v>14871772320</v>
      </c>
      <c r="N76" s="8"/>
      <c r="O76" s="8">
        <v>-14626032807</v>
      </c>
      <c r="P76" s="8"/>
      <c r="Q76" s="8">
        <v>0</v>
      </c>
      <c r="R76" s="8"/>
      <c r="S76" s="8">
        <f t="shared" si="5"/>
        <v>245739513</v>
      </c>
      <c r="T76" s="8"/>
      <c r="U76" s="12">
        <f t="shared" si="7"/>
        <v>-3.1393084132439028E-4</v>
      </c>
    </row>
    <row r="77" spans="1:21" x14ac:dyDescent="0.55000000000000004">
      <c r="A77" s="1" t="s">
        <v>20</v>
      </c>
      <c r="C77" s="8">
        <v>0</v>
      </c>
      <c r="D77" s="8"/>
      <c r="E77" s="8">
        <v>43656472549</v>
      </c>
      <c r="F77" s="8"/>
      <c r="G77" s="8">
        <v>0</v>
      </c>
      <c r="H77" s="8"/>
      <c r="I77" s="8">
        <f t="shared" si="4"/>
        <v>43656472549</v>
      </c>
      <c r="J77" s="8"/>
      <c r="K77" s="12">
        <f t="shared" si="6"/>
        <v>2.1866757974178537E-2</v>
      </c>
      <c r="L77" s="8"/>
      <c r="M77" s="8">
        <v>12876500000</v>
      </c>
      <c r="N77" s="8"/>
      <c r="O77" s="8">
        <v>31651559251</v>
      </c>
      <c r="P77" s="8"/>
      <c r="Q77" s="8">
        <v>0</v>
      </c>
      <c r="R77" s="8"/>
      <c r="S77" s="8">
        <f t="shared" si="5"/>
        <v>44528059251</v>
      </c>
      <c r="T77" s="8"/>
      <c r="U77" s="12">
        <f t="shared" si="7"/>
        <v>-5.6884344453017328E-2</v>
      </c>
    </row>
    <row r="78" spans="1:21" x14ac:dyDescent="0.55000000000000004">
      <c r="A78" s="1" t="s">
        <v>21</v>
      </c>
      <c r="C78" s="8">
        <v>0</v>
      </c>
      <c r="D78" s="8"/>
      <c r="E78" s="8">
        <v>37714486427</v>
      </c>
      <c r="F78" s="8"/>
      <c r="G78" s="8">
        <v>0</v>
      </c>
      <c r="H78" s="8"/>
      <c r="I78" s="8">
        <f t="shared" si="4"/>
        <v>37714486427</v>
      </c>
      <c r="J78" s="8"/>
      <c r="K78" s="12">
        <f t="shared" si="6"/>
        <v>1.8890521809658691E-2</v>
      </c>
      <c r="L78" s="8"/>
      <c r="M78" s="8">
        <v>28455173100</v>
      </c>
      <c r="N78" s="8"/>
      <c r="O78" s="8">
        <v>416504365</v>
      </c>
      <c r="P78" s="8"/>
      <c r="Q78" s="8">
        <v>0</v>
      </c>
      <c r="R78" s="8"/>
      <c r="S78" s="8">
        <f t="shared" si="5"/>
        <v>28871677465</v>
      </c>
      <c r="T78" s="8"/>
      <c r="U78" s="12">
        <f t="shared" si="7"/>
        <v>-3.688340505921768E-2</v>
      </c>
    </row>
    <row r="79" spans="1:21" x14ac:dyDescent="0.55000000000000004">
      <c r="A79" s="1" t="s">
        <v>71</v>
      </c>
      <c r="C79" s="8">
        <v>0</v>
      </c>
      <c r="D79" s="8"/>
      <c r="E79" s="8">
        <v>124458230045</v>
      </c>
      <c r="F79" s="8"/>
      <c r="G79" s="8">
        <v>0</v>
      </c>
      <c r="H79" s="8"/>
      <c r="I79" s="8">
        <f t="shared" si="4"/>
        <v>124458230045</v>
      </c>
      <c r="J79" s="8"/>
      <c r="K79" s="12">
        <f t="shared" si="6"/>
        <v>6.2338934764691364E-2</v>
      </c>
      <c r="L79" s="8"/>
      <c r="M79" s="8">
        <v>55034368800</v>
      </c>
      <c r="N79" s="8"/>
      <c r="O79" s="8">
        <v>-89354626698</v>
      </c>
      <c r="P79" s="8"/>
      <c r="Q79" s="8">
        <v>0</v>
      </c>
      <c r="R79" s="8"/>
      <c r="S79" s="8">
        <f t="shared" si="5"/>
        <v>-34320257898</v>
      </c>
      <c r="T79" s="8"/>
      <c r="U79" s="12">
        <f t="shared" si="7"/>
        <v>4.3843935819915088E-2</v>
      </c>
    </row>
    <row r="80" spans="1:21" x14ac:dyDescent="0.55000000000000004">
      <c r="A80" s="1" t="s">
        <v>55</v>
      </c>
      <c r="C80" s="8">
        <v>0</v>
      </c>
      <c r="D80" s="8"/>
      <c r="E80" s="8">
        <v>84896939768</v>
      </c>
      <c r="F80" s="8"/>
      <c r="G80" s="8">
        <v>0</v>
      </c>
      <c r="H80" s="8"/>
      <c r="I80" s="8">
        <f t="shared" si="4"/>
        <v>84896939768</v>
      </c>
      <c r="J80" s="8"/>
      <c r="K80" s="12">
        <f t="shared" si="6"/>
        <v>4.2523381442960681E-2</v>
      </c>
      <c r="L80" s="8"/>
      <c r="M80" s="8">
        <v>31962513891</v>
      </c>
      <c r="N80" s="8"/>
      <c r="O80" s="8">
        <v>45341201515</v>
      </c>
      <c r="P80" s="8"/>
      <c r="Q80" s="8">
        <v>0</v>
      </c>
      <c r="R80" s="8"/>
      <c r="S80" s="8">
        <f t="shared" si="5"/>
        <v>77303715406</v>
      </c>
      <c r="T80" s="8"/>
      <c r="U80" s="12">
        <f t="shared" si="7"/>
        <v>-9.8755060261337818E-2</v>
      </c>
    </row>
    <row r="81" spans="1:21" x14ac:dyDescent="0.55000000000000004">
      <c r="A81" s="1" t="s">
        <v>87</v>
      </c>
      <c r="C81" s="8">
        <v>0</v>
      </c>
      <c r="D81" s="8"/>
      <c r="E81" s="8">
        <v>0</v>
      </c>
      <c r="F81" s="8"/>
      <c r="G81" s="8">
        <v>0</v>
      </c>
      <c r="H81" s="8"/>
      <c r="I81" s="8">
        <f t="shared" si="4"/>
        <v>0</v>
      </c>
      <c r="J81" s="8"/>
      <c r="K81" s="12">
        <f t="shared" si="6"/>
        <v>0</v>
      </c>
      <c r="L81" s="8"/>
      <c r="M81" s="8">
        <v>7396052632</v>
      </c>
      <c r="N81" s="8"/>
      <c r="O81" s="8">
        <v>-45180096372</v>
      </c>
      <c r="P81" s="8"/>
      <c r="Q81" s="8">
        <v>0</v>
      </c>
      <c r="R81" s="8"/>
      <c r="S81" s="8">
        <f t="shared" si="5"/>
        <v>-37784043740</v>
      </c>
      <c r="T81" s="8"/>
      <c r="U81" s="12">
        <f t="shared" si="7"/>
        <v>4.826890268939274E-2</v>
      </c>
    </row>
    <row r="82" spans="1:21" x14ac:dyDescent="0.55000000000000004">
      <c r="A82" s="1" t="s">
        <v>83</v>
      </c>
      <c r="C82" s="8">
        <v>0</v>
      </c>
      <c r="D82" s="8"/>
      <c r="E82" s="8">
        <v>24681893611</v>
      </c>
      <c r="F82" s="8"/>
      <c r="G82" s="8">
        <v>0</v>
      </c>
      <c r="H82" s="8"/>
      <c r="I82" s="8">
        <f t="shared" si="4"/>
        <v>24681893611</v>
      </c>
      <c r="J82" s="8"/>
      <c r="K82" s="12">
        <f t="shared" si="6"/>
        <v>1.236272567212999E-2</v>
      </c>
      <c r="L82" s="8"/>
      <c r="M82" s="8">
        <v>16725372800</v>
      </c>
      <c r="N82" s="8"/>
      <c r="O82" s="8">
        <v>8838173897</v>
      </c>
      <c r="P82" s="8"/>
      <c r="Q82" s="8">
        <v>0</v>
      </c>
      <c r="R82" s="8"/>
      <c r="S82" s="8">
        <f t="shared" si="5"/>
        <v>25563546697</v>
      </c>
      <c r="T82" s="8"/>
      <c r="U82" s="12">
        <f t="shared" si="7"/>
        <v>-3.2657286668524278E-2</v>
      </c>
    </row>
    <row r="83" spans="1:21" x14ac:dyDescent="0.55000000000000004">
      <c r="A83" s="1" t="s">
        <v>23</v>
      </c>
      <c r="C83" s="8">
        <v>0</v>
      </c>
      <c r="D83" s="8"/>
      <c r="E83" s="8">
        <v>21190518310</v>
      </c>
      <c r="F83" s="8"/>
      <c r="G83" s="8">
        <v>0</v>
      </c>
      <c r="H83" s="8"/>
      <c r="I83" s="8">
        <f t="shared" si="4"/>
        <v>21190518310</v>
      </c>
      <c r="J83" s="8"/>
      <c r="K83" s="12">
        <f t="shared" si="6"/>
        <v>1.0613957293780089E-2</v>
      </c>
      <c r="L83" s="8"/>
      <c r="M83" s="8">
        <v>4498279280</v>
      </c>
      <c r="N83" s="8"/>
      <c r="O83" s="8">
        <v>973988558</v>
      </c>
      <c r="P83" s="8"/>
      <c r="Q83" s="8">
        <v>0</v>
      </c>
      <c r="R83" s="8"/>
      <c r="S83" s="8">
        <f t="shared" si="5"/>
        <v>5472267838</v>
      </c>
      <c r="T83" s="8"/>
      <c r="U83" s="12">
        <f t="shared" si="7"/>
        <v>-6.9907912869337473E-3</v>
      </c>
    </row>
    <row r="84" spans="1:21" x14ac:dyDescent="0.55000000000000004">
      <c r="A84" s="1" t="s">
        <v>36</v>
      </c>
      <c r="C84" s="8">
        <v>0</v>
      </c>
      <c r="D84" s="8"/>
      <c r="E84" s="8">
        <v>52308599453</v>
      </c>
      <c r="F84" s="8"/>
      <c r="G84" s="8">
        <v>0</v>
      </c>
      <c r="H84" s="8"/>
      <c r="I84" s="8">
        <f t="shared" si="4"/>
        <v>52308599453</v>
      </c>
      <c r="J84" s="8"/>
      <c r="K84" s="12">
        <f t="shared" si="6"/>
        <v>2.6200455910018301E-2</v>
      </c>
      <c r="L84" s="8"/>
      <c r="M84" s="8">
        <v>33716448439</v>
      </c>
      <c r="N84" s="8"/>
      <c r="O84" s="8">
        <v>-6209896310</v>
      </c>
      <c r="P84" s="8"/>
      <c r="Q84" s="8">
        <v>0</v>
      </c>
      <c r="R84" s="8"/>
      <c r="S84" s="8">
        <f t="shared" si="5"/>
        <v>27506552129</v>
      </c>
      <c r="T84" s="8"/>
      <c r="U84" s="12">
        <f t="shared" si="7"/>
        <v>-3.5139465144908011E-2</v>
      </c>
    </row>
    <row r="85" spans="1:21" x14ac:dyDescent="0.55000000000000004">
      <c r="A85" s="1" t="s">
        <v>77</v>
      </c>
      <c r="C85" s="8">
        <v>0</v>
      </c>
      <c r="D85" s="8"/>
      <c r="E85" s="8">
        <v>-195185892</v>
      </c>
      <c r="F85" s="8"/>
      <c r="G85" s="8">
        <v>0</v>
      </c>
      <c r="H85" s="8"/>
      <c r="I85" s="8">
        <f t="shared" si="4"/>
        <v>-195185892</v>
      </c>
      <c r="J85" s="8"/>
      <c r="K85" s="12">
        <f t="shared" si="6"/>
        <v>-9.7765174580874737E-5</v>
      </c>
      <c r="L85" s="8"/>
      <c r="M85" s="8">
        <v>1099947950</v>
      </c>
      <c r="N85" s="8"/>
      <c r="O85" s="8">
        <v>-4377740731</v>
      </c>
      <c r="P85" s="8"/>
      <c r="Q85" s="8">
        <v>0</v>
      </c>
      <c r="R85" s="8"/>
      <c r="S85" s="8">
        <f t="shared" si="5"/>
        <v>-3277792781</v>
      </c>
      <c r="T85" s="8"/>
      <c r="U85" s="12">
        <f t="shared" si="7"/>
        <v>4.1873617834765663E-3</v>
      </c>
    </row>
    <row r="86" spans="1:21" x14ac:dyDescent="0.55000000000000004">
      <c r="A86" s="1" t="s">
        <v>66</v>
      </c>
      <c r="C86" s="8">
        <v>0</v>
      </c>
      <c r="D86" s="8"/>
      <c r="E86" s="8">
        <v>42212925207</v>
      </c>
      <c r="F86" s="8"/>
      <c r="G86" s="8">
        <v>0</v>
      </c>
      <c r="H86" s="8"/>
      <c r="I86" s="8">
        <f t="shared" si="4"/>
        <v>42212925207</v>
      </c>
      <c r="J86" s="8"/>
      <c r="K86" s="12">
        <f t="shared" si="6"/>
        <v>2.1143710542520986E-2</v>
      </c>
      <c r="L86" s="8"/>
      <c r="M86" s="8">
        <v>13226638530</v>
      </c>
      <c r="N86" s="8"/>
      <c r="O86" s="8">
        <v>33669348934</v>
      </c>
      <c r="P86" s="8"/>
      <c r="Q86" s="8">
        <v>0</v>
      </c>
      <c r="R86" s="8"/>
      <c r="S86" s="8">
        <f t="shared" si="5"/>
        <v>46895987464</v>
      </c>
      <c r="T86" s="8"/>
      <c r="U86" s="12">
        <f t="shared" si="7"/>
        <v>-5.9909359384591847E-2</v>
      </c>
    </row>
    <row r="87" spans="1:21" x14ac:dyDescent="0.55000000000000004">
      <c r="A87" s="1" t="s">
        <v>104</v>
      </c>
      <c r="C87" s="8">
        <v>0</v>
      </c>
      <c r="D87" s="8"/>
      <c r="E87" s="8">
        <v>-845500009</v>
      </c>
      <c r="F87" s="8"/>
      <c r="G87" s="8">
        <v>0</v>
      </c>
      <c r="H87" s="8"/>
      <c r="I87" s="8">
        <f t="shared" si="4"/>
        <v>-845500009</v>
      </c>
      <c r="J87" s="8"/>
      <c r="K87" s="12">
        <f t="shared" si="6"/>
        <v>-4.2349605876236258E-4</v>
      </c>
      <c r="L87" s="8"/>
      <c r="M87" s="8">
        <v>0</v>
      </c>
      <c r="N87" s="8"/>
      <c r="O87" s="8">
        <v>-845500009</v>
      </c>
      <c r="P87" s="8"/>
      <c r="Q87" s="8">
        <v>0</v>
      </c>
      <c r="R87" s="8"/>
      <c r="S87" s="8">
        <f t="shared" si="5"/>
        <v>-845500009</v>
      </c>
      <c r="T87" s="8"/>
      <c r="U87" s="12">
        <f t="shared" si="7"/>
        <v>1.08012149094293E-3</v>
      </c>
    </row>
    <row r="88" spans="1:21" x14ac:dyDescent="0.55000000000000004">
      <c r="A88" s="1" t="s">
        <v>51</v>
      </c>
      <c r="C88" s="8">
        <v>0</v>
      </c>
      <c r="D88" s="8"/>
      <c r="E88" s="8">
        <v>3761798113</v>
      </c>
      <c r="F88" s="8"/>
      <c r="G88" s="8">
        <v>0</v>
      </c>
      <c r="H88" s="8"/>
      <c r="I88" s="8">
        <f t="shared" si="4"/>
        <v>3761798113</v>
      </c>
      <c r="J88" s="8"/>
      <c r="K88" s="12">
        <f t="shared" si="6"/>
        <v>1.8842184006590504E-3</v>
      </c>
      <c r="L88" s="8"/>
      <c r="M88" s="8">
        <v>0</v>
      </c>
      <c r="N88" s="8"/>
      <c r="O88" s="8">
        <v>4124906039</v>
      </c>
      <c r="P88" s="8"/>
      <c r="Q88" s="8">
        <v>0</v>
      </c>
      <c r="R88" s="8"/>
      <c r="S88" s="8">
        <f t="shared" si="5"/>
        <v>4124906039</v>
      </c>
      <c r="T88" s="8"/>
      <c r="U88" s="12">
        <f t="shared" si="7"/>
        <v>-5.2695441909145812E-3</v>
      </c>
    </row>
    <row r="89" spans="1:21" x14ac:dyDescent="0.55000000000000004">
      <c r="A89" s="1" t="s">
        <v>98</v>
      </c>
      <c r="C89" s="8">
        <v>0</v>
      </c>
      <c r="D89" s="8"/>
      <c r="E89" s="8">
        <v>1025566616</v>
      </c>
      <c r="F89" s="8"/>
      <c r="G89" s="8">
        <v>0</v>
      </c>
      <c r="H89" s="8"/>
      <c r="I89" s="8">
        <f t="shared" si="4"/>
        <v>1025566616</v>
      </c>
      <c r="J89" s="8"/>
      <c r="K89" s="12">
        <f t="shared" si="6"/>
        <v>5.1368824985341117E-4</v>
      </c>
      <c r="L89" s="8"/>
      <c r="M89" s="8">
        <v>0</v>
      </c>
      <c r="N89" s="8"/>
      <c r="O89" s="8">
        <v>1124559533</v>
      </c>
      <c r="P89" s="8"/>
      <c r="Q89" s="8">
        <v>0</v>
      </c>
      <c r="R89" s="8"/>
      <c r="S89" s="8">
        <f t="shared" si="5"/>
        <v>1124559533</v>
      </c>
      <c r="T89" s="8"/>
      <c r="U89" s="12">
        <f t="shared" si="7"/>
        <v>-1.4366184583187215E-3</v>
      </c>
    </row>
    <row r="90" spans="1:21" x14ac:dyDescent="0.55000000000000004">
      <c r="A90" s="1" t="s">
        <v>43</v>
      </c>
      <c r="C90" s="8">
        <v>0</v>
      </c>
      <c r="D90" s="8"/>
      <c r="E90" s="8">
        <v>56691429621</v>
      </c>
      <c r="F90" s="8"/>
      <c r="G90" s="8">
        <v>0</v>
      </c>
      <c r="H90" s="8"/>
      <c r="I90" s="8">
        <f t="shared" si="4"/>
        <v>56691429621</v>
      </c>
      <c r="J90" s="8"/>
      <c r="K90" s="12">
        <f t="shared" si="6"/>
        <v>2.8395738325884937E-2</v>
      </c>
      <c r="L90" s="8"/>
      <c r="M90" s="8">
        <v>0</v>
      </c>
      <c r="N90" s="8"/>
      <c r="O90" s="8">
        <v>115881379301</v>
      </c>
      <c r="P90" s="8"/>
      <c r="Q90" s="8">
        <v>0</v>
      </c>
      <c r="R90" s="8"/>
      <c r="S90" s="8">
        <f t="shared" si="5"/>
        <v>115881379301</v>
      </c>
      <c r="T90" s="8"/>
      <c r="U90" s="12">
        <f t="shared" si="7"/>
        <v>-0.14803780822090956</v>
      </c>
    </row>
    <row r="91" spans="1:21" x14ac:dyDescent="0.55000000000000004">
      <c r="A91" s="1" t="s">
        <v>47</v>
      </c>
      <c r="C91" s="8">
        <v>0</v>
      </c>
      <c r="D91" s="8"/>
      <c r="E91" s="8">
        <v>54718325888</v>
      </c>
      <c r="F91" s="8"/>
      <c r="G91" s="8">
        <v>0</v>
      </c>
      <c r="H91" s="8"/>
      <c r="I91" s="8">
        <f t="shared" si="4"/>
        <v>54718325888</v>
      </c>
      <c r="J91" s="8"/>
      <c r="K91" s="12">
        <f t="shared" si="6"/>
        <v>2.7407445427528734E-2</v>
      </c>
      <c r="L91" s="8"/>
      <c r="M91" s="8">
        <v>0</v>
      </c>
      <c r="N91" s="8"/>
      <c r="O91" s="8">
        <v>101449799060</v>
      </c>
      <c r="P91" s="8"/>
      <c r="Q91" s="8">
        <v>0</v>
      </c>
      <c r="R91" s="8"/>
      <c r="S91" s="8">
        <f t="shared" si="5"/>
        <v>101449799060</v>
      </c>
      <c r="T91" s="8"/>
      <c r="U91" s="12">
        <f t="shared" si="7"/>
        <v>-0.12960154589016434</v>
      </c>
    </row>
    <row r="92" spans="1:21" x14ac:dyDescent="0.55000000000000004">
      <c r="A92" s="1" t="s">
        <v>76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4"/>
        <v>0</v>
      </c>
      <c r="J92" s="8"/>
      <c r="K92" s="12">
        <f t="shared" si="6"/>
        <v>0</v>
      </c>
      <c r="L92" s="8"/>
      <c r="M92" s="8">
        <v>0</v>
      </c>
      <c r="N92" s="8"/>
      <c r="O92" s="8">
        <v>-2291157000</v>
      </c>
      <c r="P92" s="8"/>
      <c r="Q92" s="8">
        <v>0</v>
      </c>
      <c r="R92" s="8"/>
      <c r="S92" s="8">
        <f t="shared" si="5"/>
        <v>-2291157000</v>
      </c>
      <c r="T92" s="8"/>
      <c r="U92" s="12">
        <f t="shared" si="7"/>
        <v>2.9269401401323118E-3</v>
      </c>
    </row>
    <row r="93" spans="1:21" x14ac:dyDescent="0.55000000000000004">
      <c r="A93" s="1" t="s">
        <v>105</v>
      </c>
      <c r="C93" s="8">
        <v>0</v>
      </c>
      <c r="D93" s="8"/>
      <c r="E93" s="8">
        <v>490838253</v>
      </c>
      <c r="F93" s="8"/>
      <c r="G93" s="8">
        <v>0</v>
      </c>
      <c r="H93" s="8"/>
      <c r="I93" s="8">
        <f t="shared" si="4"/>
        <v>490838253</v>
      </c>
      <c r="J93" s="8"/>
      <c r="K93" s="12">
        <f t="shared" si="6"/>
        <v>2.4585223349808785E-4</v>
      </c>
      <c r="L93" s="8"/>
      <c r="M93" s="8">
        <v>0</v>
      </c>
      <c r="N93" s="8"/>
      <c r="O93" s="8">
        <v>490838253</v>
      </c>
      <c r="P93" s="8"/>
      <c r="Q93" s="8">
        <v>0</v>
      </c>
      <c r="R93" s="8"/>
      <c r="S93" s="8">
        <f t="shared" si="5"/>
        <v>490838253</v>
      </c>
      <c r="T93" s="8"/>
      <c r="U93" s="12">
        <f t="shared" si="7"/>
        <v>-6.2704309875670635E-4</v>
      </c>
    </row>
    <row r="94" spans="1:21" x14ac:dyDescent="0.55000000000000004">
      <c r="A94" s="1" t="s">
        <v>67</v>
      </c>
      <c r="C94" s="8">
        <v>0</v>
      </c>
      <c r="D94" s="8"/>
      <c r="E94" s="8">
        <v>8776198738</v>
      </c>
      <c r="F94" s="8"/>
      <c r="G94" s="8">
        <v>0</v>
      </c>
      <c r="H94" s="8"/>
      <c r="I94" s="8">
        <f t="shared" si="4"/>
        <v>8776198738</v>
      </c>
      <c r="J94" s="8"/>
      <c r="K94" s="12">
        <f t="shared" si="6"/>
        <v>4.3958433316329164E-3</v>
      </c>
      <c r="L94" s="8"/>
      <c r="M94" s="8">
        <v>0</v>
      </c>
      <c r="N94" s="8"/>
      <c r="O94" s="8">
        <v>17602145592</v>
      </c>
      <c r="P94" s="8"/>
      <c r="Q94" s="8">
        <v>0</v>
      </c>
      <c r="R94" s="8"/>
      <c r="S94" s="8">
        <f t="shared" si="5"/>
        <v>17602145592</v>
      </c>
      <c r="T94" s="8"/>
      <c r="U94" s="12">
        <f t="shared" si="7"/>
        <v>-2.2486641677404835E-2</v>
      </c>
    </row>
    <row r="95" spans="1:21" x14ac:dyDescent="0.55000000000000004">
      <c r="A95" s="1" t="s">
        <v>44</v>
      </c>
      <c r="C95" s="8">
        <v>0</v>
      </c>
      <c r="D95" s="8"/>
      <c r="E95" s="8">
        <v>646980961</v>
      </c>
      <c r="F95" s="8"/>
      <c r="G95" s="8">
        <v>0</v>
      </c>
      <c r="H95" s="8"/>
      <c r="I95" s="8">
        <f t="shared" si="4"/>
        <v>646980961</v>
      </c>
      <c r="J95" s="8"/>
      <c r="K95" s="12">
        <f t="shared" si="6"/>
        <v>3.2406136506355236E-4</v>
      </c>
      <c r="L95" s="8"/>
      <c r="M95" s="8">
        <v>0</v>
      </c>
      <c r="N95" s="8"/>
      <c r="O95" s="8">
        <v>414219649</v>
      </c>
      <c r="P95" s="8"/>
      <c r="Q95" s="8">
        <v>0</v>
      </c>
      <c r="R95" s="8"/>
      <c r="S95" s="8">
        <f t="shared" si="5"/>
        <v>414219649</v>
      </c>
      <c r="T95" s="8"/>
      <c r="U95" s="12">
        <f t="shared" si="7"/>
        <v>-5.2916326445093763E-4</v>
      </c>
    </row>
    <row r="96" spans="1:21" x14ac:dyDescent="0.55000000000000004">
      <c r="A96" s="1" t="s">
        <v>46</v>
      </c>
      <c r="C96" s="8">
        <v>0</v>
      </c>
      <c r="D96" s="8"/>
      <c r="E96" s="8">
        <v>661230428</v>
      </c>
      <c r="F96" s="8"/>
      <c r="G96" s="8">
        <v>0</v>
      </c>
      <c r="H96" s="8"/>
      <c r="I96" s="8">
        <f t="shared" si="4"/>
        <v>661230428</v>
      </c>
      <c r="J96" s="8"/>
      <c r="K96" s="12">
        <f t="shared" si="6"/>
        <v>3.3119867204135084E-4</v>
      </c>
      <c r="L96" s="8"/>
      <c r="M96" s="8">
        <v>0</v>
      </c>
      <c r="N96" s="8"/>
      <c r="O96" s="8">
        <v>444609633</v>
      </c>
      <c r="P96" s="8"/>
      <c r="Q96" s="8">
        <v>0</v>
      </c>
      <c r="R96" s="8"/>
      <c r="S96" s="8">
        <f t="shared" si="5"/>
        <v>444609633</v>
      </c>
      <c r="T96" s="8"/>
      <c r="U96" s="12">
        <f t="shared" si="7"/>
        <v>-5.6798629754189513E-4</v>
      </c>
    </row>
    <row r="97" spans="1:21" x14ac:dyDescent="0.55000000000000004">
      <c r="A97" s="1" t="s">
        <v>64</v>
      </c>
      <c r="C97" s="8">
        <v>0</v>
      </c>
      <c r="D97" s="8"/>
      <c r="E97" s="8">
        <v>202292730263</v>
      </c>
      <c r="F97" s="8"/>
      <c r="G97" s="8">
        <v>0</v>
      </c>
      <c r="H97" s="8"/>
      <c r="I97" s="8">
        <f t="shared" si="4"/>
        <v>202292730263</v>
      </c>
      <c r="J97" s="8"/>
      <c r="K97" s="12">
        <f t="shared" si="6"/>
        <v>0.10132486466083315</v>
      </c>
      <c r="L97" s="8"/>
      <c r="M97" s="8">
        <v>0</v>
      </c>
      <c r="N97" s="8"/>
      <c r="O97" s="8">
        <v>145674159274</v>
      </c>
      <c r="P97" s="8"/>
      <c r="Q97" s="8">
        <v>0</v>
      </c>
      <c r="R97" s="8"/>
      <c r="S97" s="8">
        <f t="shared" si="5"/>
        <v>145674159274</v>
      </c>
      <c r="T97" s="8"/>
      <c r="U97" s="12">
        <f t="shared" si="7"/>
        <v>-0.18609791653697161</v>
      </c>
    </row>
    <row r="98" spans="1:21" x14ac:dyDescent="0.55000000000000004">
      <c r="A98" s="1" t="s">
        <v>103</v>
      </c>
      <c r="C98" s="8">
        <v>0</v>
      </c>
      <c r="D98" s="8"/>
      <c r="E98" s="8">
        <v>1685806132</v>
      </c>
      <c r="F98" s="8"/>
      <c r="G98" s="8">
        <v>0</v>
      </c>
      <c r="H98" s="8"/>
      <c r="I98" s="8">
        <f t="shared" si="4"/>
        <v>1685806132</v>
      </c>
      <c r="J98" s="8"/>
      <c r="K98" s="12">
        <f t="shared" si="6"/>
        <v>8.4439059153152915E-4</v>
      </c>
      <c r="L98" s="8"/>
      <c r="M98" s="8">
        <v>0</v>
      </c>
      <c r="N98" s="8"/>
      <c r="O98" s="8">
        <v>1685806132</v>
      </c>
      <c r="P98" s="8"/>
      <c r="Q98" s="8">
        <v>0</v>
      </c>
      <c r="R98" s="8"/>
      <c r="S98" s="8">
        <f t="shared" si="5"/>
        <v>1685806132</v>
      </c>
      <c r="T98" s="8"/>
      <c r="U98" s="12">
        <f t="shared" si="7"/>
        <v>-2.1536078218262608E-3</v>
      </c>
    </row>
    <row r="99" spans="1:21" x14ac:dyDescent="0.55000000000000004">
      <c r="A99" s="1" t="s">
        <v>86</v>
      </c>
      <c r="C99" s="8">
        <v>0</v>
      </c>
      <c r="D99" s="8"/>
      <c r="E99" s="8">
        <v>134683086497</v>
      </c>
      <c r="F99" s="8"/>
      <c r="G99" s="8">
        <v>0</v>
      </c>
      <c r="H99" s="8"/>
      <c r="I99" s="8">
        <f t="shared" si="4"/>
        <v>134683086497</v>
      </c>
      <c r="J99" s="8"/>
      <c r="K99" s="12">
        <f t="shared" si="6"/>
        <v>6.746038522328375E-2</v>
      </c>
      <c r="L99" s="8"/>
      <c r="M99" s="8">
        <v>0</v>
      </c>
      <c r="N99" s="8"/>
      <c r="O99" s="8">
        <v>127664913043</v>
      </c>
      <c r="P99" s="8"/>
      <c r="Q99" s="8">
        <v>0</v>
      </c>
      <c r="R99" s="8"/>
      <c r="S99" s="8">
        <f t="shared" si="5"/>
        <v>127664913043</v>
      </c>
      <c r="T99" s="8"/>
      <c r="U99" s="12">
        <f t="shared" si="7"/>
        <v>-0.16309120609022332</v>
      </c>
    </row>
    <row r="100" spans="1:21" x14ac:dyDescent="0.55000000000000004">
      <c r="A100" s="1" t="s">
        <v>69</v>
      </c>
      <c r="C100" s="8">
        <v>0</v>
      </c>
      <c r="D100" s="8"/>
      <c r="E100" s="8">
        <v>7353151401</v>
      </c>
      <c r="F100" s="8"/>
      <c r="G100" s="8">
        <v>0</v>
      </c>
      <c r="H100" s="8"/>
      <c r="I100" s="8">
        <f t="shared" si="4"/>
        <v>7353151401</v>
      </c>
      <c r="J100" s="8"/>
      <c r="K100" s="12">
        <f t="shared" si="6"/>
        <v>3.6830639913174087E-3</v>
      </c>
      <c r="L100" s="8"/>
      <c r="M100" s="8">
        <v>0</v>
      </c>
      <c r="N100" s="8"/>
      <c r="O100" s="8">
        <v>18496329653</v>
      </c>
      <c r="P100" s="8"/>
      <c r="Q100" s="8">
        <v>0</v>
      </c>
      <c r="R100" s="8"/>
      <c r="S100" s="8">
        <f t="shared" si="5"/>
        <v>18496329653</v>
      </c>
      <c r="T100" s="8"/>
      <c r="U100" s="12">
        <f t="shared" si="7"/>
        <v>-2.3628956770088323E-2</v>
      </c>
    </row>
    <row r="101" spans="1:21" x14ac:dyDescent="0.55000000000000004">
      <c r="A101" s="1" t="s">
        <v>102</v>
      </c>
      <c r="C101" s="8">
        <v>0</v>
      </c>
      <c r="D101" s="8"/>
      <c r="E101" s="8">
        <v>-108163624</v>
      </c>
      <c r="F101" s="8"/>
      <c r="G101" s="8">
        <v>0</v>
      </c>
      <c r="H101" s="8"/>
      <c r="I101" s="8">
        <f t="shared" si="4"/>
        <v>-108163624</v>
      </c>
      <c r="J101" s="8"/>
      <c r="K101" s="12">
        <f t="shared" si="6"/>
        <v>-5.417725366985075E-5</v>
      </c>
      <c r="L101" s="8"/>
      <c r="M101" s="8">
        <v>0</v>
      </c>
      <c r="N101" s="8"/>
      <c r="O101" s="8">
        <v>-108163624</v>
      </c>
      <c r="P101" s="8"/>
      <c r="Q101" s="8">
        <v>0</v>
      </c>
      <c r="R101" s="8"/>
      <c r="S101" s="8">
        <f t="shared" si="5"/>
        <v>-108163624</v>
      </c>
      <c r="T101" s="8"/>
      <c r="U101" s="12">
        <f t="shared" si="7"/>
        <v>1.3817841936968034E-4</v>
      </c>
    </row>
    <row r="102" spans="1:21" x14ac:dyDescent="0.55000000000000004">
      <c r="A102" s="1" t="s">
        <v>65</v>
      </c>
      <c r="C102" s="8">
        <v>0</v>
      </c>
      <c r="D102" s="8"/>
      <c r="E102" s="8">
        <v>4998438861</v>
      </c>
      <c r="F102" s="8"/>
      <c r="G102" s="8">
        <v>0</v>
      </c>
      <c r="H102" s="8"/>
      <c r="I102" s="8">
        <f t="shared" si="4"/>
        <v>4998438861</v>
      </c>
      <c r="J102" s="8"/>
      <c r="K102" s="12">
        <f t="shared" si="6"/>
        <v>2.5036299645954619E-3</v>
      </c>
      <c r="L102" s="8"/>
      <c r="M102" s="8">
        <v>0</v>
      </c>
      <c r="N102" s="8"/>
      <c r="O102" s="8">
        <v>4401490210</v>
      </c>
      <c r="P102" s="8"/>
      <c r="Q102" s="8">
        <v>0</v>
      </c>
      <c r="R102" s="8"/>
      <c r="S102" s="8">
        <f t="shared" si="5"/>
        <v>4401490210</v>
      </c>
      <c r="T102" s="8"/>
      <c r="U102" s="12">
        <f t="shared" si="7"/>
        <v>-5.6228789087995274E-3</v>
      </c>
    </row>
    <row r="103" spans="1:21" x14ac:dyDescent="0.55000000000000004">
      <c r="A103" s="1" t="s">
        <v>45</v>
      </c>
      <c r="C103" s="8">
        <v>0</v>
      </c>
      <c r="D103" s="8"/>
      <c r="E103" s="8">
        <v>3788195130</v>
      </c>
      <c r="F103" s="8"/>
      <c r="G103" s="8">
        <v>0</v>
      </c>
      <c r="H103" s="8"/>
      <c r="I103" s="8">
        <f t="shared" si="4"/>
        <v>3788195130</v>
      </c>
      <c r="J103" s="8"/>
      <c r="K103" s="12">
        <f t="shared" si="6"/>
        <v>1.8974402014202412E-3</v>
      </c>
      <c r="L103" s="8"/>
      <c r="M103" s="8">
        <v>0</v>
      </c>
      <c r="N103" s="8"/>
      <c r="O103" s="8">
        <v>7380220462</v>
      </c>
      <c r="P103" s="8"/>
      <c r="Q103" s="8">
        <v>0</v>
      </c>
      <c r="R103" s="8"/>
      <c r="S103" s="8">
        <f t="shared" si="5"/>
        <v>7380220462</v>
      </c>
      <c r="T103" s="8"/>
      <c r="U103" s="12">
        <f t="shared" si="7"/>
        <v>-9.428189998875517E-3</v>
      </c>
    </row>
    <row r="104" spans="1:21" x14ac:dyDescent="0.55000000000000004">
      <c r="A104" s="1" t="s">
        <v>95</v>
      </c>
      <c r="C104" s="8">
        <v>0</v>
      </c>
      <c r="D104" s="8"/>
      <c r="E104" s="8">
        <v>11470320905</v>
      </c>
      <c r="F104" s="8"/>
      <c r="G104" s="8">
        <v>0</v>
      </c>
      <c r="H104" s="8"/>
      <c r="I104" s="8">
        <f t="shared" si="4"/>
        <v>11470320905</v>
      </c>
      <c r="J104" s="8"/>
      <c r="K104" s="12">
        <f t="shared" si="6"/>
        <v>5.7452816609101136E-3</v>
      </c>
      <c r="L104" s="8"/>
      <c r="M104" s="8">
        <v>0</v>
      </c>
      <c r="N104" s="8"/>
      <c r="O104" s="8">
        <v>10423884718</v>
      </c>
      <c r="P104" s="8"/>
      <c r="Q104" s="8">
        <v>0</v>
      </c>
      <c r="R104" s="8"/>
      <c r="S104" s="8">
        <f t="shared" si="5"/>
        <v>10423884718</v>
      </c>
      <c r="T104" s="8"/>
      <c r="U104" s="12">
        <f t="shared" si="7"/>
        <v>-1.3316453912685156E-2</v>
      </c>
    </row>
    <row r="105" spans="1:21" x14ac:dyDescent="0.55000000000000004">
      <c r="A105" s="1" t="s">
        <v>96</v>
      </c>
      <c r="C105" s="8">
        <v>0</v>
      </c>
      <c r="D105" s="8"/>
      <c r="E105" s="8">
        <v>3162995379</v>
      </c>
      <c r="F105" s="8"/>
      <c r="G105" s="8">
        <v>0</v>
      </c>
      <c r="H105" s="8"/>
      <c r="I105" s="8">
        <f t="shared" si="4"/>
        <v>3162995379</v>
      </c>
      <c r="J105" s="8"/>
      <c r="K105" s="12">
        <f t="shared" si="6"/>
        <v>1.5842886607113748E-3</v>
      </c>
      <c r="L105" s="8"/>
      <c r="M105" s="8">
        <v>0</v>
      </c>
      <c r="N105" s="8"/>
      <c r="O105" s="8">
        <v>4331365517</v>
      </c>
      <c r="P105" s="8"/>
      <c r="Q105" s="8">
        <v>0</v>
      </c>
      <c r="R105" s="8"/>
      <c r="S105" s="8">
        <f t="shared" si="5"/>
        <v>4331365517</v>
      </c>
      <c r="T105" s="8"/>
      <c r="U105" s="12">
        <f t="shared" si="7"/>
        <v>-5.5332950091557418E-3</v>
      </c>
    </row>
    <row r="106" spans="1:21" x14ac:dyDescent="0.55000000000000004">
      <c r="A106" s="1" t="s">
        <v>28</v>
      </c>
      <c r="C106" s="8">
        <v>0</v>
      </c>
      <c r="D106" s="8"/>
      <c r="E106" s="8">
        <v>58065763727</v>
      </c>
      <c r="F106" s="8"/>
      <c r="G106" s="8">
        <v>0</v>
      </c>
      <c r="H106" s="8"/>
      <c r="I106" s="8">
        <f t="shared" si="4"/>
        <v>58065763727</v>
      </c>
      <c r="J106" s="8"/>
      <c r="K106" s="12">
        <f t="shared" si="6"/>
        <v>2.9084118067006497E-2</v>
      </c>
      <c r="L106" s="8"/>
      <c r="M106" s="8">
        <v>0</v>
      </c>
      <c r="N106" s="8"/>
      <c r="O106" s="8">
        <v>117655037735</v>
      </c>
      <c r="P106" s="8"/>
      <c r="Q106" s="8">
        <v>0</v>
      </c>
      <c r="R106" s="8"/>
      <c r="S106" s="8">
        <f>M106+O106+Q106</f>
        <v>117655037735</v>
      </c>
      <c r="T106" s="8"/>
      <c r="U106" s="12">
        <f t="shared" si="7"/>
        <v>-0.15030364686285283</v>
      </c>
    </row>
    <row r="107" spans="1:21" x14ac:dyDescent="0.55000000000000004">
      <c r="A107" s="1" t="s">
        <v>57</v>
      </c>
      <c r="C107" s="8">
        <v>0</v>
      </c>
      <c r="D107" s="8"/>
      <c r="E107" s="8">
        <v>-3805471816</v>
      </c>
      <c r="F107" s="8"/>
      <c r="G107" s="8">
        <v>0</v>
      </c>
      <c r="H107" s="8"/>
      <c r="I107" s="8">
        <f t="shared" si="4"/>
        <v>-3805471816</v>
      </c>
      <c r="J107" s="8"/>
      <c r="K107" s="12">
        <f t="shared" si="6"/>
        <v>-1.9060937890625744E-3</v>
      </c>
      <c r="L107" s="8"/>
      <c r="M107" s="8">
        <v>0</v>
      </c>
      <c r="N107" s="8"/>
      <c r="O107" s="8">
        <v>10467870547</v>
      </c>
      <c r="P107" s="8"/>
      <c r="Q107" s="8">
        <v>0</v>
      </c>
      <c r="R107" s="8"/>
      <c r="S107" s="8">
        <f t="shared" si="5"/>
        <v>10467870547</v>
      </c>
      <c r="T107" s="8"/>
      <c r="U107" s="12">
        <f t="shared" si="7"/>
        <v>-1.337264556105194E-2</v>
      </c>
    </row>
    <row r="108" spans="1:21" ht="24.75" thickBot="1" x14ac:dyDescent="0.6">
      <c r="C108" s="9">
        <f>SUM(C8:C107)</f>
        <v>54536899725</v>
      </c>
      <c r="D108" s="8"/>
      <c r="E108" s="9">
        <f>SUM(E8:E107)</f>
        <v>2160123032017</v>
      </c>
      <c r="F108" s="8"/>
      <c r="G108" s="9">
        <f>SUM(G8:G107)</f>
        <v>-218183243220</v>
      </c>
      <c r="H108" s="8"/>
      <c r="I108" s="9">
        <f>SUM(I8:I107)</f>
        <v>1996476688522</v>
      </c>
      <c r="J108" s="8"/>
      <c r="K108" s="10">
        <f>SUM(K8:K107)</f>
        <v>0.99999999999999989</v>
      </c>
      <c r="L108" s="8"/>
      <c r="M108" s="9">
        <f>SUM(M8:M107)</f>
        <v>2391965087938</v>
      </c>
      <c r="N108" s="8"/>
      <c r="O108" s="9">
        <f>SUM(O8:O107)</f>
        <v>-2344012537075</v>
      </c>
      <c r="P108" s="8"/>
      <c r="Q108" s="9">
        <f>SUM(Q8:Q107)</f>
        <v>-830734873120</v>
      </c>
      <c r="R108" s="8"/>
      <c r="S108" s="9">
        <f>SUM(S8:S107)</f>
        <v>-782782322257</v>
      </c>
      <c r="T108" s="8"/>
      <c r="U108" s="10">
        <f>SUM(U8:U107)</f>
        <v>1.0000000000000013</v>
      </c>
    </row>
    <row r="109" spans="1:21" ht="24.75" thickTop="1" x14ac:dyDescent="0.55000000000000004">
      <c r="C109" s="14"/>
      <c r="E109" s="14"/>
      <c r="G109" s="14"/>
      <c r="M109" s="14"/>
      <c r="O109" s="14"/>
      <c r="Q109" s="14"/>
    </row>
    <row r="111" spans="1:21" x14ac:dyDescent="0.55000000000000004">
      <c r="M111" s="14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3"/>
  <sheetViews>
    <sheetView rightToLeft="1" topLeftCell="A40" workbookViewId="0">
      <selection activeCell="E24" sqref="E24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202</v>
      </c>
      <c r="C6" s="20" t="s">
        <v>200</v>
      </c>
      <c r="D6" s="20" t="s">
        <v>200</v>
      </c>
      <c r="E6" s="20" t="s">
        <v>200</v>
      </c>
      <c r="F6" s="20" t="s">
        <v>200</v>
      </c>
      <c r="G6" s="20" t="s">
        <v>200</v>
      </c>
      <c r="H6" s="20" t="s">
        <v>200</v>
      </c>
      <c r="I6" s="20" t="s">
        <v>200</v>
      </c>
      <c r="K6" s="20" t="s">
        <v>201</v>
      </c>
      <c r="L6" s="20" t="s">
        <v>201</v>
      </c>
      <c r="M6" s="20" t="s">
        <v>201</v>
      </c>
      <c r="N6" s="20" t="s">
        <v>201</v>
      </c>
      <c r="O6" s="20" t="s">
        <v>201</v>
      </c>
      <c r="P6" s="20" t="s">
        <v>201</v>
      </c>
      <c r="Q6" s="20" t="s">
        <v>201</v>
      </c>
    </row>
    <row r="7" spans="1:17" ht="24.75" x14ac:dyDescent="0.55000000000000004">
      <c r="A7" s="20" t="s">
        <v>202</v>
      </c>
      <c r="C7" s="20" t="s">
        <v>292</v>
      </c>
      <c r="E7" s="20" t="s">
        <v>289</v>
      </c>
      <c r="G7" s="20" t="s">
        <v>290</v>
      </c>
      <c r="I7" s="20" t="s">
        <v>293</v>
      </c>
      <c r="K7" s="20" t="s">
        <v>292</v>
      </c>
      <c r="M7" s="20" t="s">
        <v>289</v>
      </c>
      <c r="O7" s="20" t="s">
        <v>290</v>
      </c>
      <c r="Q7" s="20" t="s">
        <v>293</v>
      </c>
    </row>
    <row r="8" spans="1:17" x14ac:dyDescent="0.55000000000000004">
      <c r="A8" s="1" t="s">
        <v>178</v>
      </c>
      <c r="C8" s="8">
        <v>238611384</v>
      </c>
      <c r="D8" s="8"/>
      <c r="E8" s="8">
        <v>0</v>
      </c>
      <c r="F8" s="8"/>
      <c r="G8" s="8">
        <v>4781205</v>
      </c>
      <c r="H8" s="8"/>
      <c r="I8" s="8">
        <f>C8+E8+G8</f>
        <v>243392589</v>
      </c>
      <c r="J8" s="8"/>
      <c r="K8" s="8">
        <v>2519847978</v>
      </c>
      <c r="L8" s="8"/>
      <c r="M8" s="8">
        <v>0</v>
      </c>
      <c r="N8" s="8"/>
      <c r="O8" s="8">
        <v>4781205</v>
      </c>
      <c r="P8" s="8"/>
      <c r="Q8" s="8">
        <f>K8+M8+O8</f>
        <v>2524629183</v>
      </c>
    </row>
    <row r="9" spans="1:17" x14ac:dyDescent="0.55000000000000004">
      <c r="A9" s="1" t="s">
        <v>169</v>
      </c>
      <c r="C9" s="8">
        <v>4126352787</v>
      </c>
      <c r="D9" s="8"/>
      <c r="E9" s="8">
        <v>3980262446</v>
      </c>
      <c r="F9" s="8"/>
      <c r="G9" s="8">
        <v>199991747</v>
      </c>
      <c r="H9" s="8"/>
      <c r="I9" s="8">
        <f t="shared" ref="I9:I41" si="0">C9+E9+G9</f>
        <v>8306606980</v>
      </c>
      <c r="J9" s="8"/>
      <c r="K9" s="8">
        <v>28639314011</v>
      </c>
      <c r="L9" s="8"/>
      <c r="M9" s="8">
        <v>8480936551</v>
      </c>
      <c r="N9" s="8"/>
      <c r="O9" s="8">
        <v>199991747</v>
      </c>
      <c r="P9" s="8"/>
      <c r="Q9" s="8">
        <f t="shared" ref="Q9:Q41" si="1">K9+M9+O9</f>
        <v>37320242309</v>
      </c>
    </row>
    <row r="10" spans="1:17" x14ac:dyDescent="0.55000000000000004">
      <c r="A10" s="1" t="s">
        <v>175</v>
      </c>
      <c r="C10" s="8">
        <v>477222769</v>
      </c>
      <c r="D10" s="8"/>
      <c r="E10" s="8">
        <v>0</v>
      </c>
      <c r="F10" s="8"/>
      <c r="G10" s="8">
        <v>9112491</v>
      </c>
      <c r="H10" s="8"/>
      <c r="I10" s="8">
        <f t="shared" si="0"/>
        <v>486335260</v>
      </c>
      <c r="J10" s="8"/>
      <c r="K10" s="8">
        <v>5039695959</v>
      </c>
      <c r="L10" s="8"/>
      <c r="M10" s="8">
        <v>0</v>
      </c>
      <c r="N10" s="8"/>
      <c r="O10" s="8">
        <v>9112491</v>
      </c>
      <c r="P10" s="8"/>
      <c r="Q10" s="8">
        <f t="shared" si="1"/>
        <v>5048808450</v>
      </c>
    </row>
    <row r="11" spans="1:17" x14ac:dyDescent="0.55000000000000004">
      <c r="A11" s="1" t="s">
        <v>282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0</v>
      </c>
      <c r="L11" s="8"/>
      <c r="M11" s="8">
        <v>0</v>
      </c>
      <c r="N11" s="8"/>
      <c r="O11" s="8">
        <v>35477679</v>
      </c>
      <c r="P11" s="8"/>
      <c r="Q11" s="8">
        <f t="shared" si="1"/>
        <v>35477679</v>
      </c>
    </row>
    <row r="12" spans="1:17" x14ac:dyDescent="0.55000000000000004">
      <c r="A12" s="1" t="s">
        <v>208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5485844349</v>
      </c>
      <c r="L12" s="8"/>
      <c r="M12" s="8">
        <v>0</v>
      </c>
      <c r="N12" s="8"/>
      <c r="O12" s="8">
        <v>1197075004</v>
      </c>
      <c r="P12" s="8"/>
      <c r="Q12" s="8">
        <f t="shared" si="1"/>
        <v>6682919353</v>
      </c>
    </row>
    <row r="13" spans="1:17" x14ac:dyDescent="0.55000000000000004">
      <c r="A13" s="1" t="s">
        <v>122</v>
      </c>
      <c r="C13" s="8">
        <v>0</v>
      </c>
      <c r="D13" s="8"/>
      <c r="E13" s="8">
        <v>256809394</v>
      </c>
      <c r="F13" s="8"/>
      <c r="G13" s="8">
        <v>0</v>
      </c>
      <c r="H13" s="8"/>
      <c r="I13" s="8">
        <f t="shared" si="0"/>
        <v>256809394</v>
      </c>
      <c r="J13" s="8"/>
      <c r="K13" s="8">
        <v>0</v>
      </c>
      <c r="L13" s="8"/>
      <c r="M13" s="8">
        <v>4486429186</v>
      </c>
      <c r="N13" s="8"/>
      <c r="O13" s="8">
        <v>2577883626</v>
      </c>
      <c r="P13" s="8"/>
      <c r="Q13" s="8">
        <f t="shared" si="1"/>
        <v>7064312812</v>
      </c>
    </row>
    <row r="14" spans="1:17" x14ac:dyDescent="0.55000000000000004">
      <c r="A14" s="1" t="s">
        <v>283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9406679588</v>
      </c>
      <c r="P14" s="8"/>
      <c r="Q14" s="8">
        <f t="shared" si="1"/>
        <v>9406679588</v>
      </c>
    </row>
    <row r="15" spans="1:17" x14ac:dyDescent="0.55000000000000004">
      <c r="A15" s="1" t="s">
        <v>284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0</v>
      </c>
      <c r="L15" s="8"/>
      <c r="M15" s="8">
        <v>0</v>
      </c>
      <c r="N15" s="8"/>
      <c r="O15" s="8">
        <v>977307436</v>
      </c>
      <c r="P15" s="8"/>
      <c r="Q15" s="8">
        <f t="shared" si="1"/>
        <v>977307436</v>
      </c>
    </row>
    <row r="16" spans="1:17" x14ac:dyDescent="0.55000000000000004">
      <c r="A16" s="1" t="s">
        <v>213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3525166222</v>
      </c>
      <c r="L16" s="8"/>
      <c r="M16" s="8">
        <v>0</v>
      </c>
      <c r="N16" s="8"/>
      <c r="O16" s="8">
        <v>347386345</v>
      </c>
      <c r="P16" s="8"/>
      <c r="Q16" s="8">
        <f t="shared" si="1"/>
        <v>3872552567</v>
      </c>
    </row>
    <row r="17" spans="1:17" x14ac:dyDescent="0.55000000000000004">
      <c r="A17" s="1" t="s">
        <v>212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7539383563</v>
      </c>
      <c r="L17" s="8"/>
      <c r="M17" s="8">
        <v>0</v>
      </c>
      <c r="N17" s="8"/>
      <c r="O17" s="8">
        <v>2545180032</v>
      </c>
      <c r="P17" s="8"/>
      <c r="Q17" s="8">
        <f t="shared" si="1"/>
        <v>10084563595</v>
      </c>
    </row>
    <row r="18" spans="1:17" x14ac:dyDescent="0.55000000000000004">
      <c r="A18" s="1" t="s">
        <v>215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1464684872</v>
      </c>
      <c r="L18" s="8"/>
      <c r="M18" s="8">
        <v>0</v>
      </c>
      <c r="N18" s="8"/>
      <c r="O18" s="8">
        <v>543936094</v>
      </c>
      <c r="P18" s="8"/>
      <c r="Q18" s="8">
        <f t="shared" si="1"/>
        <v>2008620966</v>
      </c>
    </row>
    <row r="19" spans="1:17" x14ac:dyDescent="0.55000000000000004">
      <c r="A19" s="1" t="s">
        <v>285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167889271</v>
      </c>
      <c r="P19" s="8"/>
      <c r="Q19" s="8">
        <f t="shared" si="1"/>
        <v>167889271</v>
      </c>
    </row>
    <row r="20" spans="1:17" x14ac:dyDescent="0.55000000000000004">
      <c r="A20" s="1" t="s">
        <v>286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0</v>
      </c>
      <c r="L20" s="8"/>
      <c r="M20" s="8">
        <v>0</v>
      </c>
      <c r="N20" s="8"/>
      <c r="O20" s="8">
        <v>5075978474</v>
      </c>
      <c r="P20" s="8"/>
      <c r="Q20" s="8">
        <f t="shared" si="1"/>
        <v>5075978474</v>
      </c>
    </row>
    <row r="21" spans="1:17" x14ac:dyDescent="0.55000000000000004">
      <c r="A21" s="1" t="s">
        <v>287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J21" s="8"/>
      <c r="K21" s="8">
        <v>0</v>
      </c>
      <c r="L21" s="8"/>
      <c r="M21" s="8">
        <v>0</v>
      </c>
      <c r="N21" s="8"/>
      <c r="O21" s="8">
        <v>1941527784</v>
      </c>
      <c r="P21" s="8"/>
      <c r="Q21" s="8">
        <f t="shared" si="1"/>
        <v>1941527784</v>
      </c>
    </row>
    <row r="22" spans="1:17" x14ac:dyDescent="0.55000000000000004">
      <c r="A22" s="1" t="s">
        <v>210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0"/>
        <v>0</v>
      </c>
      <c r="J22" s="8"/>
      <c r="K22" s="8">
        <v>22741602967</v>
      </c>
      <c r="L22" s="8"/>
      <c r="M22" s="8">
        <v>0</v>
      </c>
      <c r="N22" s="8"/>
      <c r="O22" s="8">
        <v>11143006250</v>
      </c>
      <c r="P22" s="8"/>
      <c r="Q22" s="8">
        <f t="shared" si="1"/>
        <v>33884609217</v>
      </c>
    </row>
    <row r="23" spans="1:17" x14ac:dyDescent="0.55000000000000004">
      <c r="A23" s="1" t="s">
        <v>157</v>
      </c>
      <c r="C23" s="8">
        <v>4669732764</v>
      </c>
      <c r="D23" s="8"/>
      <c r="E23" s="8">
        <v>-11385935925</v>
      </c>
      <c r="F23" s="8"/>
      <c r="G23" s="8">
        <v>0</v>
      </c>
      <c r="H23" s="8"/>
      <c r="I23" s="8">
        <f t="shared" si="0"/>
        <v>-6716203161</v>
      </c>
      <c r="J23" s="8"/>
      <c r="K23" s="8">
        <v>17488368292</v>
      </c>
      <c r="L23" s="8"/>
      <c r="M23" s="8">
        <v>6066145325</v>
      </c>
      <c r="N23" s="8"/>
      <c r="O23" s="8">
        <v>0</v>
      </c>
      <c r="P23" s="8"/>
      <c r="Q23" s="8">
        <f t="shared" si="1"/>
        <v>23554513617</v>
      </c>
    </row>
    <row r="24" spans="1:17" x14ac:dyDescent="0.55000000000000004">
      <c r="A24" s="1" t="s">
        <v>154</v>
      </c>
      <c r="C24" s="8">
        <v>6348547050</v>
      </c>
      <c r="D24" s="8"/>
      <c r="E24" s="8">
        <v>0</v>
      </c>
      <c r="F24" s="8"/>
      <c r="G24" s="8">
        <v>0</v>
      </c>
      <c r="H24" s="8"/>
      <c r="I24" s="8">
        <f t="shared" si="0"/>
        <v>6348547050</v>
      </c>
      <c r="J24" s="8"/>
      <c r="K24" s="8">
        <v>35651431382</v>
      </c>
      <c r="L24" s="8"/>
      <c r="M24" s="8">
        <v>3752343900</v>
      </c>
      <c r="N24" s="8"/>
      <c r="O24" s="8">
        <v>0</v>
      </c>
      <c r="P24" s="8"/>
      <c r="Q24" s="8">
        <f t="shared" si="1"/>
        <v>39403775282</v>
      </c>
    </row>
    <row r="25" spans="1:17" x14ac:dyDescent="0.55000000000000004">
      <c r="A25" s="1" t="s">
        <v>160</v>
      </c>
      <c r="C25" s="8">
        <v>2595104424</v>
      </c>
      <c r="D25" s="8"/>
      <c r="E25" s="8">
        <v>-7198695000</v>
      </c>
      <c r="F25" s="8"/>
      <c r="G25" s="8">
        <v>0</v>
      </c>
      <c r="H25" s="8"/>
      <c r="I25" s="8">
        <f t="shared" si="0"/>
        <v>-4603590576</v>
      </c>
      <c r="J25" s="8"/>
      <c r="K25" s="8">
        <v>8414551987</v>
      </c>
      <c r="L25" s="8"/>
      <c r="M25" s="8">
        <v>1987231250</v>
      </c>
      <c r="N25" s="8"/>
      <c r="O25" s="8">
        <v>0</v>
      </c>
      <c r="P25" s="8"/>
      <c r="Q25" s="8">
        <f t="shared" si="1"/>
        <v>10401783237</v>
      </c>
    </row>
    <row r="26" spans="1:17" x14ac:dyDescent="0.55000000000000004">
      <c r="A26" s="1" t="s">
        <v>166</v>
      </c>
      <c r="C26" s="8">
        <v>1325530916</v>
      </c>
      <c r="D26" s="8"/>
      <c r="E26" s="8">
        <v>0</v>
      </c>
      <c r="F26" s="8"/>
      <c r="G26" s="8">
        <v>0</v>
      </c>
      <c r="H26" s="8"/>
      <c r="I26" s="8">
        <f t="shared" si="0"/>
        <v>1325530916</v>
      </c>
      <c r="J26" s="8"/>
      <c r="K26" s="8">
        <v>9478790781</v>
      </c>
      <c r="L26" s="8"/>
      <c r="M26" s="8">
        <v>3429378312</v>
      </c>
      <c r="N26" s="8"/>
      <c r="O26" s="8">
        <v>0</v>
      </c>
      <c r="P26" s="8"/>
      <c r="Q26" s="8">
        <f t="shared" si="1"/>
        <v>12908169093</v>
      </c>
    </row>
    <row r="27" spans="1:17" x14ac:dyDescent="0.55000000000000004">
      <c r="A27" s="1" t="s">
        <v>172</v>
      </c>
      <c r="C27" s="8">
        <v>1358422399</v>
      </c>
      <c r="D27" s="8"/>
      <c r="E27" s="8">
        <v>1199782500</v>
      </c>
      <c r="F27" s="8"/>
      <c r="G27" s="8">
        <v>0</v>
      </c>
      <c r="H27" s="8"/>
      <c r="I27" s="8">
        <f t="shared" si="0"/>
        <v>2558204899</v>
      </c>
      <c r="J27" s="8"/>
      <c r="K27" s="8">
        <v>9513730675</v>
      </c>
      <c r="L27" s="8"/>
      <c r="M27" s="8">
        <v>4699148125</v>
      </c>
      <c r="N27" s="8"/>
      <c r="O27" s="8">
        <v>0</v>
      </c>
      <c r="P27" s="8"/>
      <c r="Q27" s="8">
        <f t="shared" si="1"/>
        <v>14212878800</v>
      </c>
    </row>
    <row r="28" spans="1:17" x14ac:dyDescent="0.55000000000000004">
      <c r="A28" s="1" t="s">
        <v>163</v>
      </c>
      <c r="C28" s="8">
        <v>1398526866</v>
      </c>
      <c r="D28" s="8"/>
      <c r="E28" s="8">
        <v>533735243</v>
      </c>
      <c r="F28" s="8"/>
      <c r="G28" s="8">
        <v>0</v>
      </c>
      <c r="H28" s="8"/>
      <c r="I28" s="8">
        <f t="shared" si="0"/>
        <v>1932262109</v>
      </c>
      <c r="J28" s="8"/>
      <c r="K28" s="8">
        <v>2353313618</v>
      </c>
      <c r="L28" s="8"/>
      <c r="M28" s="8">
        <v>79889705</v>
      </c>
      <c r="N28" s="8"/>
      <c r="O28" s="8">
        <v>0</v>
      </c>
      <c r="P28" s="8"/>
      <c r="Q28" s="8">
        <f t="shared" si="1"/>
        <v>2433203323</v>
      </c>
    </row>
    <row r="29" spans="1:17" x14ac:dyDescent="0.55000000000000004">
      <c r="A29" s="1" t="s">
        <v>141</v>
      </c>
      <c r="C29" s="8">
        <v>0</v>
      </c>
      <c r="D29" s="8"/>
      <c r="E29" s="8">
        <v>-76035175</v>
      </c>
      <c r="F29" s="8"/>
      <c r="G29" s="8">
        <v>0</v>
      </c>
      <c r="H29" s="8"/>
      <c r="I29" s="8">
        <f t="shared" si="0"/>
        <v>-76035175</v>
      </c>
      <c r="J29" s="8"/>
      <c r="K29" s="8">
        <v>0</v>
      </c>
      <c r="L29" s="8"/>
      <c r="M29" s="8">
        <v>1079942880</v>
      </c>
      <c r="N29" s="8"/>
      <c r="O29" s="8">
        <v>0</v>
      </c>
      <c r="P29" s="8"/>
      <c r="Q29" s="8">
        <f t="shared" si="1"/>
        <v>1079942880</v>
      </c>
    </row>
    <row r="30" spans="1:17" x14ac:dyDescent="0.55000000000000004">
      <c r="A30" s="1" t="s">
        <v>125</v>
      </c>
      <c r="C30" s="8">
        <v>0</v>
      </c>
      <c r="D30" s="8"/>
      <c r="E30" s="8">
        <v>-264302086</v>
      </c>
      <c r="F30" s="8"/>
      <c r="G30" s="8">
        <v>0</v>
      </c>
      <c r="H30" s="8"/>
      <c r="I30" s="8">
        <f t="shared" si="0"/>
        <v>-264302086</v>
      </c>
      <c r="J30" s="8"/>
      <c r="K30" s="8">
        <v>0</v>
      </c>
      <c r="L30" s="8"/>
      <c r="M30" s="8">
        <v>2088045881</v>
      </c>
      <c r="N30" s="8"/>
      <c r="O30" s="8">
        <v>0</v>
      </c>
      <c r="P30" s="8"/>
      <c r="Q30" s="8">
        <f t="shared" si="1"/>
        <v>2088045881</v>
      </c>
    </row>
    <row r="31" spans="1:17" x14ac:dyDescent="0.55000000000000004">
      <c r="A31" s="1" t="s">
        <v>133</v>
      </c>
      <c r="C31" s="8">
        <v>0</v>
      </c>
      <c r="D31" s="8"/>
      <c r="E31" s="8">
        <v>339629991</v>
      </c>
      <c r="F31" s="8"/>
      <c r="G31" s="8">
        <v>0</v>
      </c>
      <c r="H31" s="8"/>
      <c r="I31" s="8">
        <f t="shared" si="0"/>
        <v>339629991</v>
      </c>
      <c r="J31" s="8"/>
      <c r="K31" s="8">
        <v>0</v>
      </c>
      <c r="L31" s="8"/>
      <c r="M31" s="8">
        <v>2415788819</v>
      </c>
      <c r="N31" s="8"/>
      <c r="O31" s="8">
        <v>0</v>
      </c>
      <c r="P31" s="8"/>
      <c r="Q31" s="8">
        <f t="shared" si="1"/>
        <v>2415788819</v>
      </c>
    </row>
    <row r="32" spans="1:17" x14ac:dyDescent="0.55000000000000004">
      <c r="A32" s="1" t="s">
        <v>148</v>
      </c>
      <c r="C32" s="8">
        <v>0</v>
      </c>
      <c r="D32" s="8"/>
      <c r="E32" s="8">
        <v>-3335395</v>
      </c>
      <c r="F32" s="8"/>
      <c r="G32" s="8">
        <v>0</v>
      </c>
      <c r="H32" s="8"/>
      <c r="I32" s="8">
        <f t="shared" si="0"/>
        <v>-3335395</v>
      </c>
      <c r="J32" s="8"/>
      <c r="K32" s="8">
        <v>0</v>
      </c>
      <c r="L32" s="8"/>
      <c r="M32" s="8">
        <v>18027795</v>
      </c>
      <c r="N32" s="8"/>
      <c r="O32" s="8">
        <v>0</v>
      </c>
      <c r="P32" s="8"/>
      <c r="Q32" s="8">
        <f t="shared" si="1"/>
        <v>18027795</v>
      </c>
    </row>
    <row r="33" spans="1:17" x14ac:dyDescent="0.55000000000000004">
      <c r="A33" s="1" t="s">
        <v>136</v>
      </c>
      <c r="C33" s="8">
        <v>0</v>
      </c>
      <c r="D33" s="8"/>
      <c r="E33" s="8">
        <v>-485911</v>
      </c>
      <c r="F33" s="8"/>
      <c r="G33" s="8">
        <v>0</v>
      </c>
      <c r="H33" s="8"/>
      <c r="I33" s="8">
        <f t="shared" si="0"/>
        <v>-485911</v>
      </c>
      <c r="J33" s="8"/>
      <c r="K33" s="8">
        <v>0</v>
      </c>
      <c r="L33" s="8"/>
      <c r="M33" s="8">
        <v>28436983</v>
      </c>
      <c r="N33" s="8"/>
      <c r="O33" s="8">
        <v>0</v>
      </c>
      <c r="P33" s="8"/>
      <c r="Q33" s="8">
        <f t="shared" si="1"/>
        <v>28436983</v>
      </c>
    </row>
    <row r="34" spans="1:17" x14ac:dyDescent="0.55000000000000004">
      <c r="A34" s="1" t="s">
        <v>115</v>
      </c>
      <c r="C34" s="8">
        <v>0</v>
      </c>
      <c r="D34" s="8"/>
      <c r="E34" s="8">
        <v>-5481805</v>
      </c>
      <c r="F34" s="8"/>
      <c r="G34" s="8">
        <v>0</v>
      </c>
      <c r="H34" s="8"/>
      <c r="I34" s="8">
        <f t="shared" si="0"/>
        <v>-5481805</v>
      </c>
      <c r="J34" s="8"/>
      <c r="K34" s="8">
        <v>0</v>
      </c>
      <c r="L34" s="8"/>
      <c r="M34" s="8">
        <v>17984022</v>
      </c>
      <c r="N34" s="8"/>
      <c r="O34" s="8">
        <v>0</v>
      </c>
      <c r="P34" s="8"/>
      <c r="Q34" s="8">
        <f t="shared" si="1"/>
        <v>17984022</v>
      </c>
    </row>
    <row r="35" spans="1:17" x14ac:dyDescent="0.55000000000000004">
      <c r="A35" s="1" t="s">
        <v>131</v>
      </c>
      <c r="C35" s="8">
        <v>0</v>
      </c>
      <c r="D35" s="8"/>
      <c r="E35" s="8">
        <v>-285212295</v>
      </c>
      <c r="F35" s="8"/>
      <c r="G35" s="8">
        <v>0</v>
      </c>
      <c r="H35" s="8"/>
      <c r="I35" s="8">
        <f t="shared" si="0"/>
        <v>-285212295</v>
      </c>
      <c r="J35" s="8"/>
      <c r="K35" s="8">
        <v>0</v>
      </c>
      <c r="L35" s="8"/>
      <c r="M35" s="8">
        <v>1212439837</v>
      </c>
      <c r="N35" s="8"/>
      <c r="O35" s="8">
        <v>0</v>
      </c>
      <c r="P35" s="8"/>
      <c r="Q35" s="8">
        <f t="shared" si="1"/>
        <v>1212439837</v>
      </c>
    </row>
    <row r="36" spans="1:17" x14ac:dyDescent="0.55000000000000004">
      <c r="A36" s="1" t="s">
        <v>151</v>
      </c>
      <c r="C36" s="8">
        <v>0</v>
      </c>
      <c r="D36" s="8"/>
      <c r="E36" s="8">
        <v>26941507</v>
      </c>
      <c r="F36" s="8"/>
      <c r="G36" s="8">
        <v>0</v>
      </c>
      <c r="H36" s="8"/>
      <c r="I36" s="8">
        <f t="shared" si="0"/>
        <v>26941507</v>
      </c>
      <c r="J36" s="8"/>
      <c r="K36" s="8">
        <v>0</v>
      </c>
      <c r="L36" s="8"/>
      <c r="M36" s="8">
        <v>2584100476</v>
      </c>
      <c r="N36" s="8"/>
      <c r="O36" s="8">
        <v>0</v>
      </c>
      <c r="P36" s="8"/>
      <c r="Q36" s="8">
        <f t="shared" si="1"/>
        <v>2584100476</v>
      </c>
    </row>
    <row r="37" spans="1:17" x14ac:dyDescent="0.55000000000000004">
      <c r="A37" s="1" t="s">
        <v>145</v>
      </c>
      <c r="C37" s="8">
        <v>0</v>
      </c>
      <c r="D37" s="8"/>
      <c r="E37" s="8">
        <v>-205330777</v>
      </c>
      <c r="F37" s="8"/>
      <c r="G37" s="8">
        <v>0</v>
      </c>
      <c r="H37" s="8"/>
      <c r="I37" s="8">
        <f t="shared" si="0"/>
        <v>-205330777</v>
      </c>
      <c r="J37" s="8"/>
      <c r="K37" s="8">
        <v>0</v>
      </c>
      <c r="L37" s="8"/>
      <c r="M37" s="8">
        <v>1208698681</v>
      </c>
      <c r="N37" s="8"/>
      <c r="O37" s="8">
        <v>0</v>
      </c>
      <c r="P37" s="8"/>
      <c r="Q37" s="8">
        <f t="shared" si="1"/>
        <v>1208698681</v>
      </c>
    </row>
    <row r="38" spans="1:17" x14ac:dyDescent="0.55000000000000004">
      <c r="A38" s="1" t="s">
        <v>128</v>
      </c>
      <c r="C38" s="8">
        <v>0</v>
      </c>
      <c r="D38" s="8"/>
      <c r="E38" s="8">
        <v>-3554354</v>
      </c>
      <c r="F38" s="8"/>
      <c r="G38" s="8">
        <v>0</v>
      </c>
      <c r="H38" s="8"/>
      <c r="I38" s="8">
        <f t="shared" si="0"/>
        <v>-3554354</v>
      </c>
      <c r="J38" s="8"/>
      <c r="K38" s="8">
        <v>0</v>
      </c>
      <c r="L38" s="8"/>
      <c r="M38" s="8">
        <v>-53290805</v>
      </c>
      <c r="N38" s="8"/>
      <c r="O38" s="8">
        <v>0</v>
      </c>
      <c r="P38" s="8"/>
      <c r="Q38" s="8">
        <f t="shared" si="1"/>
        <v>-53290805</v>
      </c>
    </row>
    <row r="39" spans="1:17" x14ac:dyDescent="0.55000000000000004">
      <c r="A39" s="1" t="s">
        <v>119</v>
      </c>
      <c r="C39" s="8">
        <v>0</v>
      </c>
      <c r="D39" s="8"/>
      <c r="E39" s="8">
        <v>-510879385</v>
      </c>
      <c r="F39" s="8"/>
      <c r="G39" s="8">
        <v>0</v>
      </c>
      <c r="H39" s="8"/>
      <c r="I39" s="8">
        <f t="shared" si="0"/>
        <v>-510879385</v>
      </c>
      <c r="J39" s="8"/>
      <c r="K39" s="8">
        <v>0</v>
      </c>
      <c r="L39" s="8"/>
      <c r="M39" s="8">
        <v>1901053079</v>
      </c>
      <c r="N39" s="8"/>
      <c r="O39" s="8">
        <v>0</v>
      </c>
      <c r="P39" s="8"/>
      <c r="Q39" s="8">
        <f t="shared" si="1"/>
        <v>1901053079</v>
      </c>
    </row>
    <row r="40" spans="1:17" x14ac:dyDescent="0.55000000000000004">
      <c r="A40" s="1" t="s">
        <v>144</v>
      </c>
      <c r="C40" s="8">
        <v>0</v>
      </c>
      <c r="D40" s="8"/>
      <c r="E40" s="8">
        <v>-178915565</v>
      </c>
      <c r="F40" s="8"/>
      <c r="G40" s="8">
        <v>0</v>
      </c>
      <c r="H40" s="8"/>
      <c r="I40" s="8">
        <f t="shared" si="0"/>
        <v>-178915565</v>
      </c>
      <c r="J40" s="8"/>
      <c r="K40" s="8">
        <v>0</v>
      </c>
      <c r="L40" s="8"/>
      <c r="M40" s="8">
        <v>1407930425</v>
      </c>
      <c r="N40" s="8"/>
      <c r="O40" s="8">
        <v>0</v>
      </c>
      <c r="P40" s="8"/>
      <c r="Q40" s="8">
        <f>K40+M40+O40</f>
        <v>1407930425</v>
      </c>
    </row>
    <row r="41" spans="1:17" x14ac:dyDescent="0.55000000000000004">
      <c r="A41" s="1" t="s">
        <v>138</v>
      </c>
      <c r="C41" s="8">
        <v>0</v>
      </c>
      <c r="D41" s="8"/>
      <c r="E41" s="8">
        <v>2065324392</v>
      </c>
      <c r="F41" s="8"/>
      <c r="G41" s="8">
        <v>0</v>
      </c>
      <c r="H41" s="8"/>
      <c r="I41" s="8">
        <f t="shared" si="0"/>
        <v>2065324392</v>
      </c>
      <c r="J41" s="8"/>
      <c r="K41" s="8">
        <v>0</v>
      </c>
      <c r="L41" s="8"/>
      <c r="M41" s="8">
        <v>8312819635</v>
      </c>
      <c r="N41" s="8"/>
      <c r="O41" s="8">
        <v>0</v>
      </c>
      <c r="P41" s="8"/>
      <c r="Q41" s="8">
        <f t="shared" si="1"/>
        <v>8312819635</v>
      </c>
    </row>
    <row r="42" spans="1:17" ht="24.75" thickBot="1" x14ac:dyDescent="0.6">
      <c r="C42" s="9">
        <f>SUM(C8:C41)</f>
        <v>22538051359</v>
      </c>
      <c r="D42" s="8"/>
      <c r="E42" s="9">
        <f>SUM(E8:E41)</f>
        <v>-11715678200</v>
      </c>
      <c r="F42" s="8"/>
      <c r="G42" s="9">
        <f>SUM(G8:G41)</f>
        <v>213885443</v>
      </c>
      <c r="H42" s="8"/>
      <c r="I42" s="9">
        <f>SUM(I8:I41)</f>
        <v>11036258602</v>
      </c>
      <c r="J42" s="8"/>
      <c r="K42" s="9">
        <f>SUM(K8:K41)</f>
        <v>159855726656</v>
      </c>
      <c r="L42" s="8"/>
      <c r="M42" s="9">
        <f>SUM(M8:M41)</f>
        <v>55203480062</v>
      </c>
      <c r="N42" s="8"/>
      <c r="O42" s="9">
        <f>SUM(O8:O41)</f>
        <v>36173213026</v>
      </c>
      <c r="P42" s="8"/>
      <c r="Q42" s="9">
        <f>SUM(Q8:Q41)</f>
        <v>251232419744</v>
      </c>
    </row>
    <row r="43" spans="1:17" ht="24.75" thickTop="1" x14ac:dyDescent="0.55000000000000004">
      <c r="C43" s="14"/>
      <c r="E43" s="14"/>
      <c r="G43" s="14"/>
      <c r="K43" s="14"/>
      <c r="M43" s="14"/>
      <c r="O43" s="1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G21" sqref="G21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 x14ac:dyDescent="0.55000000000000004">
      <c r="A6" s="20" t="s">
        <v>294</v>
      </c>
      <c r="B6" s="20" t="s">
        <v>294</v>
      </c>
      <c r="C6" s="20" t="s">
        <v>294</v>
      </c>
      <c r="E6" s="20" t="s">
        <v>200</v>
      </c>
      <c r="F6" s="20" t="s">
        <v>200</v>
      </c>
      <c r="G6" s="20" t="s">
        <v>200</v>
      </c>
      <c r="I6" s="20" t="s">
        <v>201</v>
      </c>
      <c r="J6" s="20" t="s">
        <v>201</v>
      </c>
      <c r="K6" s="20" t="s">
        <v>201</v>
      </c>
    </row>
    <row r="7" spans="1:11" ht="24.75" x14ac:dyDescent="0.55000000000000004">
      <c r="A7" s="20" t="s">
        <v>295</v>
      </c>
      <c r="C7" s="20" t="s">
        <v>182</v>
      </c>
      <c r="E7" s="20" t="s">
        <v>296</v>
      </c>
      <c r="G7" s="20" t="s">
        <v>297</v>
      </c>
      <c r="I7" s="20" t="s">
        <v>296</v>
      </c>
      <c r="K7" s="20" t="s">
        <v>297</v>
      </c>
    </row>
    <row r="8" spans="1:11" x14ac:dyDescent="0.55000000000000004">
      <c r="A8" s="1" t="s">
        <v>188</v>
      </c>
      <c r="C8" s="5" t="s">
        <v>189</v>
      </c>
      <c r="D8" s="5"/>
      <c r="E8" s="7">
        <v>18047979</v>
      </c>
      <c r="F8" s="5"/>
      <c r="G8" s="12">
        <f>E8/$E$11</f>
        <v>0.26283937163608029</v>
      </c>
      <c r="H8" s="5"/>
      <c r="I8" s="7">
        <v>4509579442</v>
      </c>
      <c r="J8" s="5"/>
      <c r="K8" s="12">
        <f>I8/$I$11</f>
        <v>0.45629563888538538</v>
      </c>
    </row>
    <row r="9" spans="1:11" x14ac:dyDescent="0.55000000000000004">
      <c r="A9" s="1" t="s">
        <v>192</v>
      </c>
      <c r="C9" s="5" t="s">
        <v>193</v>
      </c>
      <c r="D9" s="5"/>
      <c r="E9" s="7">
        <v>12419607</v>
      </c>
      <c r="F9" s="5"/>
      <c r="G9" s="12">
        <f t="shared" ref="G9:G10" si="0">E9/$E$11</f>
        <v>0.18087131527840675</v>
      </c>
      <c r="H9" s="5"/>
      <c r="I9" s="7">
        <v>5179947457</v>
      </c>
      <c r="J9" s="5"/>
      <c r="K9" s="12">
        <f t="shared" ref="K9:K10" si="1">I9/$I$11</f>
        <v>0.52412591122605667</v>
      </c>
    </row>
    <row r="10" spans="1:11" x14ac:dyDescent="0.55000000000000004">
      <c r="A10" s="1" t="s">
        <v>195</v>
      </c>
      <c r="C10" s="5" t="s">
        <v>196</v>
      </c>
      <c r="D10" s="5"/>
      <c r="E10" s="7">
        <v>38197846</v>
      </c>
      <c r="F10" s="5"/>
      <c r="G10" s="12">
        <f t="shared" si="0"/>
        <v>0.55628931308551299</v>
      </c>
      <c r="H10" s="5"/>
      <c r="I10" s="7">
        <v>193494234</v>
      </c>
      <c r="J10" s="5"/>
      <c r="K10" s="12">
        <f t="shared" si="1"/>
        <v>1.9578449888557978E-2</v>
      </c>
    </row>
    <row r="11" spans="1:11" ht="24.75" thickBot="1" x14ac:dyDescent="0.6">
      <c r="C11" s="5"/>
      <c r="D11" s="5"/>
      <c r="E11" s="11">
        <f>SUM(E8:E10)</f>
        <v>68665432</v>
      </c>
      <c r="F11" s="5"/>
      <c r="G11" s="10">
        <f>SUM(G8:G10)</f>
        <v>1</v>
      </c>
      <c r="H11" s="5"/>
      <c r="I11" s="11">
        <f>SUM(I8:I10)</f>
        <v>9883021133</v>
      </c>
      <c r="J11" s="5"/>
      <c r="K11" s="10">
        <f>SUM(K8:K10)</f>
        <v>1</v>
      </c>
    </row>
    <row r="12" spans="1:11" ht="24.75" thickTop="1" x14ac:dyDescent="0.55000000000000004">
      <c r="C12" s="5"/>
      <c r="D12" s="5"/>
      <c r="E12" s="5"/>
      <c r="F12" s="5"/>
      <c r="G12" s="5"/>
      <c r="H12" s="5"/>
      <c r="I12" s="5"/>
      <c r="J12" s="5"/>
      <c r="K12" s="5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H14" sqref="H14"/>
    </sheetView>
  </sheetViews>
  <sheetFormatPr defaultRowHeight="24" x14ac:dyDescent="0.55000000000000004"/>
  <cols>
    <col min="1" max="1" width="33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9" t="s">
        <v>0</v>
      </c>
      <c r="B2" s="19"/>
      <c r="C2" s="19"/>
      <c r="D2" s="19"/>
      <c r="E2" s="19"/>
    </row>
    <row r="3" spans="1:5" ht="24.75" x14ac:dyDescent="0.55000000000000004">
      <c r="A3" s="19" t="s">
        <v>198</v>
      </c>
      <c r="B3" s="19"/>
      <c r="C3" s="19"/>
      <c r="D3" s="19"/>
      <c r="E3" s="19"/>
    </row>
    <row r="4" spans="1:5" ht="24.75" x14ac:dyDescent="0.55000000000000004">
      <c r="A4" s="19" t="s">
        <v>2</v>
      </c>
      <c r="B4" s="19"/>
      <c r="C4" s="19"/>
      <c r="D4" s="19"/>
      <c r="E4" s="19"/>
    </row>
    <row r="5" spans="1:5" ht="24.75" x14ac:dyDescent="0.55000000000000004">
      <c r="C5" s="19" t="s">
        <v>200</v>
      </c>
      <c r="E5" s="2" t="s">
        <v>304</v>
      </c>
    </row>
    <row r="6" spans="1:5" ht="24.75" x14ac:dyDescent="0.55000000000000004">
      <c r="A6" s="19" t="s">
        <v>298</v>
      </c>
      <c r="C6" s="20"/>
      <c r="E6" s="6" t="s">
        <v>305</v>
      </c>
    </row>
    <row r="7" spans="1:5" ht="24.75" x14ac:dyDescent="0.55000000000000004">
      <c r="A7" s="20" t="s">
        <v>298</v>
      </c>
      <c r="C7" s="20" t="s">
        <v>185</v>
      </c>
      <c r="E7" s="20" t="s">
        <v>185</v>
      </c>
    </row>
    <row r="8" spans="1:5" ht="24.75" x14ac:dyDescent="0.6">
      <c r="A8" s="3" t="s">
        <v>306</v>
      </c>
      <c r="C8" s="4">
        <v>220095050</v>
      </c>
      <c r="E8" s="4">
        <v>31348113521</v>
      </c>
    </row>
    <row r="9" spans="1:5" ht="25.5" thickBot="1" x14ac:dyDescent="0.65">
      <c r="A9" s="3" t="s">
        <v>207</v>
      </c>
      <c r="C9" s="18">
        <v>220095050</v>
      </c>
      <c r="E9" s="18">
        <v>31348113521</v>
      </c>
    </row>
    <row r="10" spans="1:5" ht="24.75" thickTop="1" x14ac:dyDescent="0.55000000000000004"/>
  </sheetData>
  <mergeCells count="7">
    <mergeCell ref="E7"/>
    <mergeCell ref="A2:E2"/>
    <mergeCell ref="A3:E3"/>
    <mergeCell ref="A4:E4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4"/>
  <sheetViews>
    <sheetView rightToLeft="1" workbookViewId="0">
      <selection activeCell="E21" sqref="E21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9.8554687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0.7109375" style="1" customWidth="1"/>
    <col min="17" max="17" width="13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9.8554687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 x14ac:dyDescent="0.55000000000000004">
      <c r="A6" s="19" t="s">
        <v>3</v>
      </c>
      <c r="C6" s="20" t="s">
        <v>302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1" t="s">
        <v>15</v>
      </c>
      <c r="C9" s="8">
        <v>178287065</v>
      </c>
      <c r="D9" s="8"/>
      <c r="E9" s="8">
        <v>139715732897</v>
      </c>
      <c r="F9" s="8"/>
      <c r="G9" s="8">
        <v>236951505559.86499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178287065</v>
      </c>
      <c r="R9" s="8"/>
      <c r="S9" s="8">
        <v>1402</v>
      </c>
      <c r="T9" s="8"/>
      <c r="U9" s="8">
        <v>139715732897</v>
      </c>
      <c r="V9" s="8"/>
      <c r="W9" s="8">
        <v>248471212262.47699</v>
      </c>
      <c r="X9" s="8"/>
      <c r="Y9" s="12">
        <v>8.9401214449021747E-3</v>
      </c>
    </row>
    <row r="10" spans="1:25" x14ac:dyDescent="0.55000000000000004">
      <c r="A10" s="1" t="s">
        <v>16</v>
      </c>
      <c r="C10" s="8">
        <v>62383512</v>
      </c>
      <c r="D10" s="8"/>
      <c r="E10" s="8">
        <v>136241053612</v>
      </c>
      <c r="F10" s="8"/>
      <c r="G10" s="8">
        <v>126443141081.24001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62383512</v>
      </c>
      <c r="R10" s="8"/>
      <c r="S10" s="8">
        <v>2068</v>
      </c>
      <c r="T10" s="8"/>
      <c r="U10" s="8">
        <v>136241053612</v>
      </c>
      <c r="V10" s="8"/>
      <c r="W10" s="8">
        <v>128241498654.245</v>
      </c>
      <c r="X10" s="8"/>
      <c r="Y10" s="12">
        <v>4.6141947866141092E-3</v>
      </c>
    </row>
    <row r="11" spans="1:25" x14ac:dyDescent="0.55000000000000004">
      <c r="A11" s="1" t="s">
        <v>17</v>
      </c>
      <c r="C11" s="8">
        <v>12711244</v>
      </c>
      <c r="D11" s="8"/>
      <c r="E11" s="8">
        <v>17204903744</v>
      </c>
      <c r="F11" s="8"/>
      <c r="G11" s="8">
        <v>16716914805.9186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12711244</v>
      </c>
      <c r="R11" s="8"/>
      <c r="S11" s="8">
        <v>1406</v>
      </c>
      <c r="T11" s="8"/>
      <c r="U11" s="8">
        <v>17204903744</v>
      </c>
      <c r="V11" s="8"/>
      <c r="W11" s="8">
        <v>17765670610.069199</v>
      </c>
      <c r="X11" s="8"/>
      <c r="Y11" s="12">
        <v>6.3921792531992775E-4</v>
      </c>
    </row>
    <row r="12" spans="1:25" x14ac:dyDescent="0.55000000000000004">
      <c r="A12" s="1" t="s">
        <v>18</v>
      </c>
      <c r="C12" s="8">
        <v>16471867</v>
      </c>
      <c r="D12" s="8"/>
      <c r="E12" s="8">
        <v>58640905897</v>
      </c>
      <c r="F12" s="8"/>
      <c r="G12" s="8">
        <v>51020945863.446602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16471867</v>
      </c>
      <c r="R12" s="8"/>
      <c r="S12" s="8">
        <v>2934</v>
      </c>
      <c r="T12" s="8"/>
      <c r="U12" s="8">
        <v>58640905897</v>
      </c>
      <c r="V12" s="8"/>
      <c r="W12" s="8">
        <v>48040903454.220901</v>
      </c>
      <c r="X12" s="8"/>
      <c r="Y12" s="12">
        <v>1.7285363052434992E-3</v>
      </c>
    </row>
    <row r="13" spans="1:25" x14ac:dyDescent="0.55000000000000004">
      <c r="A13" s="1" t="s">
        <v>19</v>
      </c>
      <c r="C13" s="8">
        <v>54896700</v>
      </c>
      <c r="D13" s="8"/>
      <c r="E13" s="8">
        <v>157459304149</v>
      </c>
      <c r="F13" s="8"/>
      <c r="G13" s="8">
        <v>169876611208.755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54896700</v>
      </c>
      <c r="R13" s="8"/>
      <c r="S13" s="8">
        <v>3198</v>
      </c>
      <c r="T13" s="8"/>
      <c r="U13" s="8">
        <v>157459304149</v>
      </c>
      <c r="V13" s="8"/>
      <c r="W13" s="8">
        <v>174515066702.73001</v>
      </c>
      <c r="X13" s="8"/>
      <c r="Y13" s="12">
        <v>6.2791414590092623E-3</v>
      </c>
    </row>
    <row r="14" spans="1:25" x14ac:dyDescent="0.55000000000000004">
      <c r="A14" s="1" t="s">
        <v>20</v>
      </c>
      <c r="C14" s="8">
        <v>49906572</v>
      </c>
      <c r="D14" s="8"/>
      <c r="E14" s="8">
        <v>322561183930</v>
      </c>
      <c r="F14" s="8"/>
      <c r="G14" s="8">
        <v>310556270632.716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49906572</v>
      </c>
      <c r="R14" s="8"/>
      <c r="S14" s="8">
        <v>7140</v>
      </c>
      <c r="T14" s="8"/>
      <c r="U14" s="8">
        <v>322561183930</v>
      </c>
      <c r="V14" s="8"/>
      <c r="W14" s="8">
        <v>354212743181.724</v>
      </c>
      <c r="X14" s="8"/>
      <c r="Y14" s="12">
        <v>1.2744755871482416E-2</v>
      </c>
    </row>
    <row r="15" spans="1:25" x14ac:dyDescent="0.55000000000000004">
      <c r="A15" s="1" t="s">
        <v>21</v>
      </c>
      <c r="C15" s="8">
        <v>21077906</v>
      </c>
      <c r="D15" s="8"/>
      <c r="E15" s="8">
        <v>133698349569</v>
      </c>
      <c r="F15" s="8"/>
      <c r="G15" s="8">
        <v>152115095254.51801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21077906</v>
      </c>
      <c r="R15" s="8"/>
      <c r="S15" s="8">
        <v>9060</v>
      </c>
      <c r="T15" s="8"/>
      <c r="U15" s="8">
        <v>133698349569</v>
      </c>
      <c r="V15" s="8"/>
      <c r="W15" s="8">
        <v>189829581681.258</v>
      </c>
      <c r="X15" s="8"/>
      <c r="Y15" s="12">
        <v>6.8301655496116878E-3</v>
      </c>
    </row>
    <row r="16" spans="1:25" x14ac:dyDescent="0.55000000000000004">
      <c r="A16" s="1" t="s">
        <v>22</v>
      </c>
      <c r="C16" s="8">
        <v>23750623</v>
      </c>
      <c r="D16" s="8"/>
      <c r="E16" s="8">
        <v>236456008900</v>
      </c>
      <c r="F16" s="8"/>
      <c r="G16" s="8">
        <v>333835598055.14099</v>
      </c>
      <c r="H16" s="8"/>
      <c r="I16" s="8">
        <v>0</v>
      </c>
      <c r="J16" s="8"/>
      <c r="K16" s="8">
        <v>0</v>
      </c>
      <c r="L16" s="8"/>
      <c r="M16" s="8">
        <v>-4829344</v>
      </c>
      <c r="N16" s="8"/>
      <c r="O16" s="8">
        <v>65605171787</v>
      </c>
      <c r="P16" s="8"/>
      <c r="Q16" s="8">
        <v>18921279</v>
      </c>
      <c r="R16" s="8"/>
      <c r="S16" s="8">
        <v>16490</v>
      </c>
      <c r="T16" s="8"/>
      <c r="U16" s="8">
        <v>188376116078</v>
      </c>
      <c r="V16" s="8"/>
      <c r="W16" s="8">
        <v>310155419960.276</v>
      </c>
      <c r="X16" s="8"/>
      <c r="Y16" s="12">
        <v>1.1159550822774504E-2</v>
      </c>
    </row>
    <row r="17" spans="1:25" x14ac:dyDescent="0.55000000000000004">
      <c r="A17" s="1" t="s">
        <v>23</v>
      </c>
      <c r="C17" s="8">
        <v>19557736</v>
      </c>
      <c r="D17" s="8"/>
      <c r="E17" s="8">
        <v>93830562663</v>
      </c>
      <c r="F17" s="8"/>
      <c r="G17" s="8">
        <v>93882363516.493195</v>
      </c>
      <c r="H17" s="8"/>
      <c r="I17" s="8">
        <v>12079778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31637514</v>
      </c>
      <c r="R17" s="8"/>
      <c r="S17" s="8">
        <v>3659</v>
      </c>
      <c r="T17" s="8"/>
      <c r="U17" s="8">
        <v>93830562663</v>
      </c>
      <c r="V17" s="8"/>
      <c r="W17" s="8">
        <v>115072881826.83</v>
      </c>
      <c r="X17" s="8"/>
      <c r="Y17" s="12">
        <v>4.1403812102787253E-3</v>
      </c>
    </row>
    <row r="18" spans="1:25" x14ac:dyDescent="0.55000000000000004">
      <c r="A18" s="1" t="s">
        <v>24</v>
      </c>
      <c r="C18" s="8">
        <v>58210789</v>
      </c>
      <c r="D18" s="8"/>
      <c r="E18" s="8">
        <v>401766945218</v>
      </c>
      <c r="F18" s="8"/>
      <c r="G18" s="8">
        <v>731985100288.94299</v>
      </c>
      <c r="H18" s="8"/>
      <c r="I18" s="8">
        <v>23</v>
      </c>
      <c r="J18" s="8"/>
      <c r="K18" s="8">
        <v>23</v>
      </c>
      <c r="L18" s="8"/>
      <c r="M18" s="8">
        <v>-4638030</v>
      </c>
      <c r="N18" s="8"/>
      <c r="O18" s="8">
        <v>53724638526</v>
      </c>
      <c r="P18" s="8"/>
      <c r="Q18" s="8">
        <v>53572782</v>
      </c>
      <c r="R18" s="8"/>
      <c r="S18" s="8">
        <v>12030</v>
      </c>
      <c r="T18" s="8"/>
      <c r="U18" s="8">
        <v>369755585409</v>
      </c>
      <c r="V18" s="8"/>
      <c r="W18" s="8">
        <v>640645908083.61304</v>
      </c>
      <c r="X18" s="8"/>
      <c r="Y18" s="12">
        <v>2.3050767810465059E-2</v>
      </c>
    </row>
    <row r="19" spans="1:25" x14ac:dyDescent="0.55000000000000004">
      <c r="A19" s="1" t="s">
        <v>25</v>
      </c>
      <c r="C19" s="8">
        <v>1100000</v>
      </c>
      <c r="D19" s="8"/>
      <c r="E19" s="8">
        <v>92482425199</v>
      </c>
      <c r="F19" s="8"/>
      <c r="G19" s="8">
        <v>78236705250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1100000</v>
      </c>
      <c r="R19" s="8"/>
      <c r="S19" s="8">
        <v>72050</v>
      </c>
      <c r="T19" s="8"/>
      <c r="U19" s="8">
        <v>92482425199</v>
      </c>
      <c r="V19" s="8"/>
      <c r="W19" s="8">
        <v>78783432750</v>
      </c>
      <c r="X19" s="8"/>
      <c r="Y19" s="12">
        <v>2.8346682507720375E-3</v>
      </c>
    </row>
    <row r="20" spans="1:25" x14ac:dyDescent="0.55000000000000004">
      <c r="A20" s="1" t="s">
        <v>26</v>
      </c>
      <c r="C20" s="8">
        <v>10364570</v>
      </c>
      <c r="D20" s="8"/>
      <c r="E20" s="8">
        <v>189522791926</v>
      </c>
      <c r="F20" s="8"/>
      <c r="G20" s="8">
        <v>236317635844.564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10364570</v>
      </c>
      <c r="R20" s="8"/>
      <c r="S20" s="8">
        <v>22937</v>
      </c>
      <c r="T20" s="8"/>
      <c r="U20" s="8">
        <v>189522791926</v>
      </c>
      <c r="V20" s="8"/>
      <c r="W20" s="8">
        <v>236317635844.564</v>
      </c>
      <c r="X20" s="8"/>
      <c r="Y20" s="12">
        <v>8.5028295422440014E-3</v>
      </c>
    </row>
    <row r="21" spans="1:25" x14ac:dyDescent="0.55000000000000004">
      <c r="A21" s="1" t="s">
        <v>27</v>
      </c>
      <c r="C21" s="8">
        <v>185897164</v>
      </c>
      <c r="D21" s="8"/>
      <c r="E21" s="8">
        <v>144280878763</v>
      </c>
      <c r="F21" s="8"/>
      <c r="G21" s="8">
        <v>408203486606.10797</v>
      </c>
      <c r="H21" s="8"/>
      <c r="I21" s="8">
        <v>200000</v>
      </c>
      <c r="J21" s="8"/>
      <c r="K21" s="8">
        <v>461828169</v>
      </c>
      <c r="L21" s="8"/>
      <c r="M21" s="8">
        <v>-3600000</v>
      </c>
      <c r="N21" s="8"/>
      <c r="O21" s="8">
        <v>7770413954</v>
      </c>
      <c r="P21" s="8"/>
      <c r="Q21" s="8">
        <v>182497164</v>
      </c>
      <c r="R21" s="8"/>
      <c r="S21" s="8">
        <v>2259</v>
      </c>
      <c r="T21" s="8"/>
      <c r="U21" s="8">
        <v>141948628999</v>
      </c>
      <c r="V21" s="8"/>
      <c r="W21" s="8">
        <v>409808139969.81799</v>
      </c>
      <c r="X21" s="8"/>
      <c r="Y21" s="12">
        <v>1.4745106715096597E-2</v>
      </c>
    </row>
    <row r="22" spans="1:25" x14ac:dyDescent="0.55000000000000004">
      <c r="A22" s="1" t="s">
        <v>28</v>
      </c>
      <c r="C22" s="8">
        <v>8812281</v>
      </c>
      <c r="D22" s="8"/>
      <c r="E22" s="8">
        <v>257126791128</v>
      </c>
      <c r="F22" s="8"/>
      <c r="G22" s="8">
        <v>1636777585356.1399</v>
      </c>
      <c r="H22" s="8"/>
      <c r="I22" s="8">
        <v>501000</v>
      </c>
      <c r="J22" s="8"/>
      <c r="K22" s="8">
        <v>100071900621</v>
      </c>
      <c r="L22" s="8"/>
      <c r="M22" s="8">
        <v>0</v>
      </c>
      <c r="N22" s="8"/>
      <c r="O22" s="8">
        <v>0</v>
      </c>
      <c r="P22" s="8"/>
      <c r="Q22" s="8">
        <v>9313281</v>
      </c>
      <c r="R22" s="8"/>
      <c r="S22" s="8">
        <v>193880</v>
      </c>
      <c r="T22" s="8"/>
      <c r="U22" s="8">
        <v>357198691749</v>
      </c>
      <c r="V22" s="8"/>
      <c r="W22" s="8">
        <v>1794915249704.3301</v>
      </c>
      <c r="X22" s="8"/>
      <c r="Y22" s="12">
        <v>6.4581969756368957E-2</v>
      </c>
    </row>
    <row r="23" spans="1:25" x14ac:dyDescent="0.55000000000000004">
      <c r="A23" s="1" t="s">
        <v>29</v>
      </c>
      <c r="C23" s="8">
        <v>23004504</v>
      </c>
      <c r="D23" s="8"/>
      <c r="E23" s="8">
        <v>242818590725</v>
      </c>
      <c r="F23" s="8"/>
      <c r="G23" s="8">
        <v>198491004106.41599</v>
      </c>
      <c r="H23" s="8"/>
      <c r="I23" s="8">
        <v>0</v>
      </c>
      <c r="J23" s="8"/>
      <c r="K23" s="8">
        <v>0</v>
      </c>
      <c r="L23" s="8"/>
      <c r="M23" s="8">
        <v>-200000</v>
      </c>
      <c r="N23" s="8"/>
      <c r="O23" s="8">
        <v>1683920741</v>
      </c>
      <c r="P23" s="8"/>
      <c r="Q23" s="8">
        <v>22804504</v>
      </c>
      <c r="R23" s="8"/>
      <c r="S23" s="8">
        <v>9560</v>
      </c>
      <c r="T23" s="8"/>
      <c r="U23" s="8">
        <v>240707538118</v>
      </c>
      <c r="V23" s="8"/>
      <c r="W23" s="8">
        <v>216713892443.47198</v>
      </c>
      <c r="X23" s="8"/>
      <c r="Y23" s="12">
        <v>7.7974768167325915E-3</v>
      </c>
    </row>
    <row r="24" spans="1:25" x14ac:dyDescent="0.55000000000000004">
      <c r="A24" s="1" t="s">
        <v>30</v>
      </c>
      <c r="C24" s="8">
        <v>243478</v>
      </c>
      <c r="D24" s="8"/>
      <c r="E24" s="8">
        <v>8830361245</v>
      </c>
      <c r="F24" s="8"/>
      <c r="G24" s="8">
        <v>8996229300.3029995</v>
      </c>
      <c r="H24" s="8"/>
      <c r="I24" s="8">
        <v>0</v>
      </c>
      <c r="J24" s="8"/>
      <c r="K24" s="8">
        <v>0</v>
      </c>
      <c r="L24" s="8"/>
      <c r="M24" s="8">
        <v>-243478</v>
      </c>
      <c r="N24" s="8"/>
      <c r="O24" s="8">
        <v>8873183364</v>
      </c>
      <c r="P24" s="8"/>
      <c r="Q24" s="8">
        <v>0</v>
      </c>
      <c r="R24" s="8"/>
      <c r="S24" s="8">
        <v>0</v>
      </c>
      <c r="T24" s="8"/>
      <c r="U24" s="8">
        <v>0</v>
      </c>
      <c r="V24" s="8"/>
      <c r="W24" s="8">
        <v>0</v>
      </c>
      <c r="X24" s="8"/>
      <c r="Y24" s="12">
        <v>0</v>
      </c>
    </row>
    <row r="25" spans="1:25" x14ac:dyDescent="0.55000000000000004">
      <c r="A25" s="1" t="s">
        <v>31</v>
      </c>
      <c r="C25" s="8">
        <v>702559</v>
      </c>
      <c r="D25" s="8"/>
      <c r="E25" s="8">
        <v>76308327202</v>
      </c>
      <c r="F25" s="8"/>
      <c r="G25" s="8">
        <v>70641012985.042496</v>
      </c>
      <c r="H25" s="8"/>
      <c r="I25" s="8">
        <v>50000</v>
      </c>
      <c r="J25" s="8"/>
      <c r="K25" s="8">
        <v>5187143146</v>
      </c>
      <c r="L25" s="8"/>
      <c r="M25" s="8">
        <v>0</v>
      </c>
      <c r="N25" s="8"/>
      <c r="O25" s="8">
        <v>0</v>
      </c>
      <c r="P25" s="8"/>
      <c r="Q25" s="8">
        <v>752559</v>
      </c>
      <c r="R25" s="8"/>
      <c r="S25" s="8">
        <v>119750</v>
      </c>
      <c r="T25" s="8"/>
      <c r="U25" s="8">
        <v>81495470348</v>
      </c>
      <c r="V25" s="8"/>
      <c r="W25" s="8">
        <v>89582732555.512497</v>
      </c>
      <c r="X25" s="8"/>
      <c r="Y25" s="12">
        <v>3.2232325874695256E-3</v>
      </c>
    </row>
    <row r="26" spans="1:25" x14ac:dyDescent="0.55000000000000004">
      <c r="A26" s="1" t="s">
        <v>32</v>
      </c>
      <c r="C26" s="8">
        <v>4900000</v>
      </c>
      <c r="D26" s="8"/>
      <c r="E26" s="8">
        <v>338697800000</v>
      </c>
      <c r="F26" s="8"/>
      <c r="G26" s="8">
        <v>278320083300</v>
      </c>
      <c r="H26" s="8"/>
      <c r="I26" s="8">
        <v>0</v>
      </c>
      <c r="J26" s="8"/>
      <c r="K26" s="8">
        <v>0</v>
      </c>
      <c r="L26" s="8"/>
      <c r="M26" s="8">
        <v>-782870</v>
      </c>
      <c r="N26" s="8"/>
      <c r="O26" s="8">
        <v>39326284600</v>
      </c>
      <c r="P26" s="8"/>
      <c r="Q26" s="8">
        <v>4117130</v>
      </c>
      <c r="R26" s="8"/>
      <c r="S26" s="8">
        <v>59320</v>
      </c>
      <c r="T26" s="8"/>
      <c r="U26" s="8">
        <v>284584259860</v>
      </c>
      <c r="V26" s="8"/>
      <c r="W26" s="8">
        <v>242774994097.98001</v>
      </c>
      <c r="X26" s="8"/>
      <c r="Y26" s="12">
        <v>8.73516859864059E-3</v>
      </c>
    </row>
    <row r="27" spans="1:25" x14ac:dyDescent="0.55000000000000004">
      <c r="A27" s="1" t="s">
        <v>33</v>
      </c>
      <c r="C27" s="8">
        <v>2784302</v>
      </c>
      <c r="D27" s="8"/>
      <c r="E27" s="8">
        <v>46654561799</v>
      </c>
      <c r="F27" s="8"/>
      <c r="G27" s="8">
        <v>249483669235.43399</v>
      </c>
      <c r="H27" s="8"/>
      <c r="I27" s="8">
        <v>0</v>
      </c>
      <c r="J27" s="8"/>
      <c r="K27" s="8">
        <v>0</v>
      </c>
      <c r="L27" s="8"/>
      <c r="M27" s="8">
        <v>-141128</v>
      </c>
      <c r="N27" s="8"/>
      <c r="O27" s="8">
        <v>11726375289</v>
      </c>
      <c r="P27" s="8"/>
      <c r="Q27" s="8">
        <v>2643174</v>
      </c>
      <c r="R27" s="8"/>
      <c r="S27" s="8">
        <v>91140</v>
      </c>
      <c r="T27" s="8"/>
      <c r="U27" s="8">
        <v>44289780606</v>
      </c>
      <c r="V27" s="8"/>
      <c r="W27" s="8">
        <v>239465530033.758</v>
      </c>
      <c r="X27" s="8"/>
      <c r="Y27" s="12">
        <v>8.6160923870252596E-3</v>
      </c>
    </row>
    <row r="28" spans="1:25" x14ac:dyDescent="0.55000000000000004">
      <c r="A28" s="1" t="s">
        <v>34</v>
      </c>
      <c r="C28" s="8">
        <v>1550876</v>
      </c>
      <c r="D28" s="8"/>
      <c r="E28" s="8">
        <v>69231703011</v>
      </c>
      <c r="F28" s="8"/>
      <c r="G28" s="8">
        <v>55699752638.213997</v>
      </c>
      <c r="H28" s="8"/>
      <c r="I28" s="8">
        <v>0</v>
      </c>
      <c r="J28" s="8"/>
      <c r="K28" s="8">
        <v>0</v>
      </c>
      <c r="L28" s="8"/>
      <c r="M28" s="8">
        <v>-200000</v>
      </c>
      <c r="N28" s="8"/>
      <c r="O28" s="8">
        <v>6788550375</v>
      </c>
      <c r="P28" s="8"/>
      <c r="Q28" s="8">
        <v>1350876</v>
      </c>
      <c r="R28" s="8"/>
      <c r="S28" s="8">
        <v>37830</v>
      </c>
      <c r="T28" s="8"/>
      <c r="U28" s="8">
        <v>60303625845</v>
      </c>
      <c r="V28" s="8"/>
      <c r="W28" s="8">
        <v>50799572427.473999</v>
      </c>
      <c r="X28" s="8"/>
      <c r="Y28" s="12">
        <v>1.8277946274555439E-3</v>
      </c>
    </row>
    <row r="29" spans="1:25" x14ac:dyDescent="0.55000000000000004">
      <c r="A29" s="1" t="s">
        <v>35</v>
      </c>
      <c r="C29" s="8">
        <v>10539769</v>
      </c>
      <c r="D29" s="8"/>
      <c r="E29" s="8">
        <v>123813263944</v>
      </c>
      <c r="F29" s="8"/>
      <c r="G29" s="8">
        <v>724383746869.47302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10539769</v>
      </c>
      <c r="R29" s="8"/>
      <c r="S29" s="8">
        <v>76630</v>
      </c>
      <c r="T29" s="8"/>
      <c r="U29" s="8">
        <v>123813263944</v>
      </c>
      <c r="V29" s="8"/>
      <c r="W29" s="8">
        <v>802856906604.104</v>
      </c>
      <c r="X29" s="8"/>
      <c r="Y29" s="12">
        <v>2.8887202596077594E-2</v>
      </c>
    </row>
    <row r="30" spans="1:25" x14ac:dyDescent="0.55000000000000004">
      <c r="A30" s="1" t="s">
        <v>36</v>
      </c>
      <c r="C30" s="8">
        <v>14781376</v>
      </c>
      <c r="D30" s="8"/>
      <c r="E30" s="8">
        <v>174210469454</v>
      </c>
      <c r="F30" s="8"/>
      <c r="G30" s="8">
        <v>250375992890.112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14781376</v>
      </c>
      <c r="R30" s="8"/>
      <c r="S30" s="8">
        <v>20600</v>
      </c>
      <c r="T30" s="8"/>
      <c r="U30" s="8">
        <v>174210469454</v>
      </c>
      <c r="V30" s="8"/>
      <c r="W30" s="8">
        <v>302684592343.67999</v>
      </c>
      <c r="X30" s="8"/>
      <c r="Y30" s="12">
        <v>1.089074661975181E-2</v>
      </c>
    </row>
    <row r="31" spans="1:25" x14ac:dyDescent="0.55000000000000004">
      <c r="A31" s="1" t="s">
        <v>37</v>
      </c>
      <c r="C31" s="8">
        <v>3420000</v>
      </c>
      <c r="D31" s="8"/>
      <c r="E31" s="8">
        <v>162587380928</v>
      </c>
      <c r="F31" s="8"/>
      <c r="G31" s="8">
        <v>358323215400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3420000</v>
      </c>
      <c r="R31" s="8"/>
      <c r="S31" s="8">
        <v>121270</v>
      </c>
      <c r="T31" s="8"/>
      <c r="U31" s="8">
        <v>162587380928</v>
      </c>
      <c r="V31" s="8"/>
      <c r="W31" s="8">
        <v>412275676770</v>
      </c>
      <c r="X31" s="8"/>
      <c r="Y31" s="12">
        <v>1.4833889952649643E-2</v>
      </c>
    </row>
    <row r="32" spans="1:25" x14ac:dyDescent="0.55000000000000004">
      <c r="A32" s="1" t="s">
        <v>38</v>
      </c>
      <c r="C32" s="8">
        <v>575322</v>
      </c>
      <c r="D32" s="8"/>
      <c r="E32" s="8">
        <v>12498836004</v>
      </c>
      <c r="F32" s="8"/>
      <c r="G32" s="8">
        <v>37030449507.974998</v>
      </c>
      <c r="H32" s="8"/>
      <c r="I32" s="8">
        <v>0</v>
      </c>
      <c r="J32" s="8"/>
      <c r="K32" s="8">
        <v>0</v>
      </c>
      <c r="L32" s="8"/>
      <c r="M32" s="8">
        <v>-575322</v>
      </c>
      <c r="N32" s="8"/>
      <c r="O32" s="8">
        <v>37304876953</v>
      </c>
      <c r="P32" s="8"/>
      <c r="Q32" s="8">
        <v>0</v>
      </c>
      <c r="R32" s="8"/>
      <c r="S32" s="8">
        <v>0</v>
      </c>
      <c r="T32" s="8"/>
      <c r="U32" s="8">
        <v>0</v>
      </c>
      <c r="V32" s="8"/>
      <c r="W32" s="8">
        <v>0</v>
      </c>
      <c r="X32" s="8"/>
      <c r="Y32" s="12">
        <v>0</v>
      </c>
    </row>
    <row r="33" spans="1:25" x14ac:dyDescent="0.55000000000000004">
      <c r="A33" s="1" t="s">
        <v>39</v>
      </c>
      <c r="C33" s="8">
        <v>14703312</v>
      </c>
      <c r="D33" s="8"/>
      <c r="E33" s="8">
        <v>21488767862</v>
      </c>
      <c r="F33" s="8"/>
      <c r="G33" s="8">
        <v>67817438642.304001</v>
      </c>
      <c r="H33" s="8"/>
      <c r="I33" s="8">
        <v>0</v>
      </c>
      <c r="J33" s="8"/>
      <c r="K33" s="8">
        <v>0</v>
      </c>
      <c r="L33" s="8"/>
      <c r="M33" s="8">
        <v>-14703312</v>
      </c>
      <c r="N33" s="8"/>
      <c r="O33" s="8">
        <v>65961299047</v>
      </c>
      <c r="P33" s="8"/>
      <c r="Q33" s="8">
        <v>0</v>
      </c>
      <c r="R33" s="8"/>
      <c r="S33" s="8">
        <v>0</v>
      </c>
      <c r="T33" s="8"/>
      <c r="U33" s="8">
        <v>0</v>
      </c>
      <c r="V33" s="8"/>
      <c r="W33" s="8">
        <v>0</v>
      </c>
      <c r="X33" s="8"/>
      <c r="Y33" s="12">
        <v>0</v>
      </c>
    </row>
    <row r="34" spans="1:25" x14ac:dyDescent="0.55000000000000004">
      <c r="A34" s="1" t="s">
        <v>40</v>
      </c>
      <c r="C34" s="8">
        <v>10200000</v>
      </c>
      <c r="D34" s="8"/>
      <c r="E34" s="8">
        <v>26866795209</v>
      </c>
      <c r="F34" s="8"/>
      <c r="G34" s="8">
        <v>50574878280</v>
      </c>
      <c r="H34" s="8"/>
      <c r="I34" s="8">
        <v>252994</v>
      </c>
      <c r="J34" s="8"/>
      <c r="K34" s="8">
        <v>0</v>
      </c>
      <c r="L34" s="8"/>
      <c r="M34" s="8">
        <v>-9075580</v>
      </c>
      <c r="N34" s="8"/>
      <c r="O34" s="8">
        <v>42156508932</v>
      </c>
      <c r="P34" s="8"/>
      <c r="Q34" s="8">
        <v>1377414</v>
      </c>
      <c r="R34" s="8"/>
      <c r="S34" s="8">
        <v>3575</v>
      </c>
      <c r="T34" s="8"/>
      <c r="U34" s="8">
        <v>2961721751</v>
      </c>
      <c r="V34" s="8"/>
      <c r="W34" s="8">
        <v>4894955732.4525003</v>
      </c>
      <c r="X34" s="8"/>
      <c r="Y34" s="12">
        <v>1.7612301367659925E-4</v>
      </c>
    </row>
    <row r="35" spans="1:25" x14ac:dyDescent="0.55000000000000004">
      <c r="A35" s="1" t="s">
        <v>41</v>
      </c>
      <c r="C35" s="8">
        <v>35800000</v>
      </c>
      <c r="D35" s="8"/>
      <c r="E35" s="8">
        <v>213593911416</v>
      </c>
      <c r="F35" s="8"/>
      <c r="G35" s="8">
        <v>170034638220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35800000</v>
      </c>
      <c r="R35" s="8"/>
      <c r="S35" s="8">
        <v>4740</v>
      </c>
      <c r="T35" s="8"/>
      <c r="U35" s="8">
        <v>213593911416</v>
      </c>
      <c r="V35" s="8"/>
      <c r="W35" s="8">
        <v>168682332600</v>
      </c>
      <c r="X35" s="8"/>
      <c r="Y35" s="12">
        <v>6.0692766993881596E-3</v>
      </c>
    </row>
    <row r="36" spans="1:25" x14ac:dyDescent="0.55000000000000004">
      <c r="A36" s="1" t="s">
        <v>42</v>
      </c>
      <c r="C36" s="8">
        <v>8700000</v>
      </c>
      <c r="D36" s="8"/>
      <c r="E36" s="8">
        <v>65348277540</v>
      </c>
      <c r="F36" s="8"/>
      <c r="G36" s="8">
        <v>155062853550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8700000</v>
      </c>
      <c r="R36" s="8"/>
      <c r="S36" s="8">
        <v>19840</v>
      </c>
      <c r="T36" s="8"/>
      <c r="U36" s="8">
        <v>65348277540</v>
      </c>
      <c r="V36" s="8"/>
      <c r="W36" s="8">
        <v>171580982400</v>
      </c>
      <c r="X36" s="8"/>
      <c r="Y36" s="12">
        <v>6.173571603422621E-3</v>
      </c>
    </row>
    <row r="37" spans="1:25" x14ac:dyDescent="0.55000000000000004">
      <c r="A37" s="1" t="s">
        <v>43</v>
      </c>
      <c r="C37" s="8">
        <v>375100</v>
      </c>
      <c r="D37" s="8"/>
      <c r="E37" s="8">
        <v>204252341295</v>
      </c>
      <c r="F37" s="8"/>
      <c r="G37" s="8">
        <v>560505481562.125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375100</v>
      </c>
      <c r="R37" s="8"/>
      <c r="S37" s="8">
        <v>1647479</v>
      </c>
      <c r="T37" s="8"/>
      <c r="U37" s="8">
        <v>204252341295</v>
      </c>
      <c r="V37" s="8"/>
      <c r="W37" s="8">
        <v>617196911183.875</v>
      </c>
      <c r="X37" s="8"/>
      <c r="Y37" s="12">
        <v>2.2207060895141049E-2</v>
      </c>
    </row>
    <row r="38" spans="1:25" x14ac:dyDescent="0.55000000000000004">
      <c r="A38" s="1" t="s">
        <v>44</v>
      </c>
      <c r="C38" s="8">
        <v>4300</v>
      </c>
      <c r="D38" s="8"/>
      <c r="E38" s="8">
        <v>6660414889</v>
      </c>
      <c r="F38" s="8"/>
      <c r="G38" s="8">
        <v>6427653577.25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4300</v>
      </c>
      <c r="R38" s="8"/>
      <c r="S38" s="8">
        <v>1647323</v>
      </c>
      <c r="T38" s="8"/>
      <c r="U38" s="8">
        <v>6660414889</v>
      </c>
      <c r="V38" s="8"/>
      <c r="W38" s="8">
        <v>7074634538.875</v>
      </c>
      <c r="X38" s="8"/>
      <c r="Y38" s="12">
        <v>2.545489732187918E-4</v>
      </c>
    </row>
    <row r="39" spans="1:25" x14ac:dyDescent="0.55000000000000004">
      <c r="A39" s="1" t="s">
        <v>45</v>
      </c>
      <c r="C39" s="8">
        <v>25100</v>
      </c>
      <c r="D39" s="8"/>
      <c r="E39" s="8">
        <v>20566415957</v>
      </c>
      <c r="F39" s="8"/>
      <c r="G39" s="8">
        <v>37555231906.625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25100</v>
      </c>
      <c r="R39" s="8"/>
      <c r="S39" s="8">
        <v>1649210</v>
      </c>
      <c r="T39" s="8"/>
      <c r="U39" s="8">
        <v>20566415957</v>
      </c>
      <c r="V39" s="8"/>
      <c r="W39" s="8">
        <v>41343427036.25</v>
      </c>
      <c r="X39" s="8"/>
      <c r="Y39" s="12">
        <v>1.4875576743356381E-3</v>
      </c>
    </row>
    <row r="40" spans="1:25" x14ac:dyDescent="0.55000000000000004">
      <c r="A40" s="1" t="s">
        <v>46</v>
      </c>
      <c r="C40" s="8">
        <v>4500</v>
      </c>
      <c r="D40" s="8"/>
      <c r="E40" s="8">
        <v>6967684403</v>
      </c>
      <c r="F40" s="8"/>
      <c r="G40" s="8">
        <v>6751063608.75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4500</v>
      </c>
      <c r="R40" s="8"/>
      <c r="S40" s="8">
        <v>1649238</v>
      </c>
      <c r="T40" s="8"/>
      <c r="U40" s="8">
        <v>6967684403</v>
      </c>
      <c r="V40" s="8"/>
      <c r="W40" s="8">
        <v>7412294036.25</v>
      </c>
      <c r="X40" s="8"/>
      <c r="Y40" s="12">
        <v>2.6669813483019107E-4</v>
      </c>
    </row>
    <row r="41" spans="1:25" x14ac:dyDescent="0.55000000000000004">
      <c r="A41" s="1" t="s">
        <v>47</v>
      </c>
      <c r="C41" s="8">
        <v>361300</v>
      </c>
      <c r="D41" s="8"/>
      <c r="E41" s="8">
        <v>454585270646</v>
      </c>
      <c r="F41" s="8"/>
      <c r="G41" s="8">
        <v>540105939703.625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361300</v>
      </c>
      <c r="R41" s="8"/>
      <c r="S41" s="8">
        <v>1648405</v>
      </c>
      <c r="T41" s="8"/>
      <c r="U41" s="8">
        <v>454585270646</v>
      </c>
      <c r="V41" s="8"/>
      <c r="W41" s="8">
        <v>594824265591.875</v>
      </c>
      <c r="X41" s="8"/>
      <c r="Y41" s="12">
        <v>2.1402081651006533E-2</v>
      </c>
    </row>
    <row r="42" spans="1:25" x14ac:dyDescent="0.55000000000000004">
      <c r="A42" s="1" t="s">
        <v>48</v>
      </c>
      <c r="C42" s="8">
        <v>63287605</v>
      </c>
      <c r="D42" s="8"/>
      <c r="E42" s="8">
        <v>224218063745</v>
      </c>
      <c r="F42" s="8"/>
      <c r="G42" s="8">
        <v>270832043344.82599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63287605</v>
      </c>
      <c r="R42" s="8"/>
      <c r="S42" s="8">
        <v>4282</v>
      </c>
      <c r="T42" s="8"/>
      <c r="U42" s="8">
        <v>224218063745</v>
      </c>
      <c r="V42" s="8"/>
      <c r="W42" s="8">
        <v>269385089338.57001</v>
      </c>
      <c r="X42" s="8"/>
      <c r="Y42" s="12">
        <v>9.692613450883597E-3</v>
      </c>
    </row>
    <row r="43" spans="1:25" x14ac:dyDescent="0.55000000000000004">
      <c r="A43" s="1" t="s">
        <v>49</v>
      </c>
      <c r="C43" s="8">
        <v>8511960</v>
      </c>
      <c r="D43" s="8"/>
      <c r="E43" s="8">
        <v>29178538351</v>
      </c>
      <c r="F43" s="8"/>
      <c r="G43" s="8">
        <v>49752525367.440002</v>
      </c>
      <c r="H43" s="8"/>
      <c r="I43" s="8">
        <v>200000</v>
      </c>
      <c r="J43" s="8"/>
      <c r="K43" s="8">
        <v>1131026040</v>
      </c>
      <c r="L43" s="8"/>
      <c r="M43" s="8">
        <v>0</v>
      </c>
      <c r="N43" s="8"/>
      <c r="O43" s="8">
        <v>0</v>
      </c>
      <c r="P43" s="8"/>
      <c r="Q43" s="8">
        <v>8711960</v>
      </c>
      <c r="R43" s="8"/>
      <c r="S43" s="8">
        <v>5770</v>
      </c>
      <c r="T43" s="8"/>
      <c r="U43" s="8">
        <v>30309564391</v>
      </c>
      <c r="V43" s="8"/>
      <c r="W43" s="8">
        <v>49968914545.260002</v>
      </c>
      <c r="X43" s="8"/>
      <c r="Y43" s="12">
        <v>1.7979071315217549E-3</v>
      </c>
    </row>
    <row r="44" spans="1:25" x14ac:dyDescent="0.55000000000000004">
      <c r="A44" s="1" t="s">
        <v>50</v>
      </c>
      <c r="C44" s="8">
        <v>8821987</v>
      </c>
      <c r="D44" s="8"/>
      <c r="E44" s="8">
        <v>4066936007</v>
      </c>
      <c r="F44" s="8"/>
      <c r="G44" s="8">
        <v>28246547187.2444</v>
      </c>
      <c r="H44" s="8"/>
      <c r="I44" s="8">
        <v>0</v>
      </c>
      <c r="J44" s="8"/>
      <c r="K44" s="8">
        <v>0</v>
      </c>
      <c r="L44" s="8"/>
      <c r="M44" s="8">
        <v>-8821987</v>
      </c>
      <c r="N44" s="8"/>
      <c r="O44" s="8">
        <v>27628707288</v>
      </c>
      <c r="P44" s="8"/>
      <c r="Q44" s="8">
        <v>0</v>
      </c>
      <c r="R44" s="8"/>
      <c r="S44" s="8">
        <v>0</v>
      </c>
      <c r="T44" s="8"/>
      <c r="U44" s="8">
        <v>0</v>
      </c>
      <c r="V44" s="8"/>
      <c r="W44" s="8">
        <v>0</v>
      </c>
      <c r="X44" s="8"/>
      <c r="Y44" s="12">
        <v>0</v>
      </c>
    </row>
    <row r="45" spans="1:25" x14ac:dyDescent="0.55000000000000004">
      <c r="A45" s="1" t="s">
        <v>51</v>
      </c>
      <c r="C45" s="8">
        <v>2435209</v>
      </c>
      <c r="D45" s="8"/>
      <c r="E45" s="8">
        <v>5678853868</v>
      </c>
      <c r="F45" s="8"/>
      <c r="G45" s="8">
        <v>4754293110.6677999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2435209</v>
      </c>
      <c r="R45" s="8"/>
      <c r="S45" s="8">
        <v>3518</v>
      </c>
      <c r="T45" s="8"/>
      <c r="U45" s="8">
        <v>5678853868</v>
      </c>
      <c r="V45" s="8"/>
      <c r="W45" s="8">
        <v>8516091223.6911001</v>
      </c>
      <c r="X45" s="8"/>
      <c r="Y45" s="12">
        <v>3.0641332282484922E-4</v>
      </c>
    </row>
    <row r="46" spans="1:25" x14ac:dyDescent="0.55000000000000004">
      <c r="A46" s="1" t="s">
        <v>52</v>
      </c>
      <c r="C46" s="8">
        <v>11144108</v>
      </c>
      <c r="D46" s="8"/>
      <c r="E46" s="8">
        <v>106020109538</v>
      </c>
      <c r="F46" s="8"/>
      <c r="G46" s="8">
        <v>97407100301.218201</v>
      </c>
      <c r="H46" s="8"/>
      <c r="I46" s="8">
        <v>0</v>
      </c>
      <c r="J46" s="8"/>
      <c r="K46" s="8">
        <v>0</v>
      </c>
      <c r="L46" s="8"/>
      <c r="M46" s="8">
        <v>-11144108</v>
      </c>
      <c r="N46" s="8"/>
      <c r="O46" s="8">
        <v>0</v>
      </c>
      <c r="P46" s="8"/>
      <c r="Q46" s="8">
        <v>0</v>
      </c>
      <c r="R46" s="8"/>
      <c r="S46" s="8">
        <v>0</v>
      </c>
      <c r="T46" s="8"/>
      <c r="U46" s="8">
        <v>0</v>
      </c>
      <c r="V46" s="8"/>
      <c r="W46" s="8">
        <v>0</v>
      </c>
      <c r="X46" s="8"/>
      <c r="Y46" s="12">
        <v>0</v>
      </c>
    </row>
    <row r="47" spans="1:25" x14ac:dyDescent="0.55000000000000004">
      <c r="A47" s="1" t="s">
        <v>53</v>
      </c>
      <c r="C47" s="8">
        <v>71397058</v>
      </c>
      <c r="D47" s="8"/>
      <c r="E47" s="8">
        <v>472172593140</v>
      </c>
      <c r="F47" s="8"/>
      <c r="G47" s="8">
        <v>244357441273.371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71397058</v>
      </c>
      <c r="R47" s="8"/>
      <c r="S47" s="8">
        <v>3764</v>
      </c>
      <c r="T47" s="8"/>
      <c r="U47" s="8">
        <v>472172593140</v>
      </c>
      <c r="V47" s="8"/>
      <c r="W47" s="8">
        <v>267139532080.444</v>
      </c>
      <c r="X47" s="8"/>
      <c r="Y47" s="12">
        <v>9.6118171509165778E-3</v>
      </c>
    </row>
    <row r="48" spans="1:25" x14ac:dyDescent="0.55000000000000004">
      <c r="A48" s="1" t="s">
        <v>54</v>
      </c>
      <c r="C48" s="8">
        <v>22520062</v>
      </c>
      <c r="D48" s="8"/>
      <c r="E48" s="8">
        <v>130700652544</v>
      </c>
      <c r="F48" s="8"/>
      <c r="G48" s="8">
        <v>195430370419.50299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22520062</v>
      </c>
      <c r="R48" s="8"/>
      <c r="S48" s="8">
        <v>10290</v>
      </c>
      <c r="T48" s="8"/>
      <c r="U48" s="8">
        <v>130700652544</v>
      </c>
      <c r="V48" s="8"/>
      <c r="W48" s="8">
        <v>230352635924.01901</v>
      </c>
      <c r="X48" s="8"/>
      <c r="Y48" s="12">
        <v>8.2882057907722601E-3</v>
      </c>
    </row>
    <row r="49" spans="1:25" x14ac:dyDescent="0.55000000000000004">
      <c r="A49" s="1" t="s">
        <v>55</v>
      </c>
      <c r="C49" s="8">
        <v>10944108</v>
      </c>
      <c r="D49" s="8"/>
      <c r="E49" s="8">
        <v>115225616794</v>
      </c>
      <c r="F49" s="8"/>
      <c r="G49" s="8">
        <v>114555770569.422</v>
      </c>
      <c r="H49" s="8"/>
      <c r="I49" s="8">
        <v>11144108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22088216</v>
      </c>
      <c r="R49" s="8"/>
      <c r="S49" s="8">
        <v>14420</v>
      </c>
      <c r="T49" s="8"/>
      <c r="U49" s="8">
        <v>232389834332</v>
      </c>
      <c r="V49" s="8"/>
      <c r="W49" s="8">
        <v>316616927875.41602</v>
      </c>
      <c r="X49" s="8"/>
      <c r="Y49" s="12">
        <v>1.1392039186124723E-2</v>
      </c>
    </row>
    <row r="50" spans="1:25" x14ac:dyDescent="0.55000000000000004">
      <c r="A50" s="1" t="s">
        <v>56</v>
      </c>
      <c r="C50" s="8">
        <v>100000</v>
      </c>
      <c r="D50" s="8"/>
      <c r="E50" s="8">
        <v>32273856497</v>
      </c>
      <c r="F50" s="8"/>
      <c r="G50" s="8">
        <v>56251301400</v>
      </c>
      <c r="H50" s="8"/>
      <c r="I50" s="8">
        <v>0</v>
      </c>
      <c r="J50" s="8"/>
      <c r="K50" s="8">
        <v>0</v>
      </c>
      <c r="L50" s="8"/>
      <c r="M50" s="8">
        <v>-100000</v>
      </c>
      <c r="N50" s="8"/>
      <c r="O50" s="8">
        <v>50240779523</v>
      </c>
      <c r="P50" s="8"/>
      <c r="Q50" s="8">
        <v>0</v>
      </c>
      <c r="R50" s="8"/>
      <c r="S50" s="8">
        <v>0</v>
      </c>
      <c r="T50" s="8"/>
      <c r="U50" s="8">
        <v>0</v>
      </c>
      <c r="V50" s="8"/>
      <c r="W50" s="8">
        <v>0</v>
      </c>
      <c r="X50" s="8"/>
      <c r="Y50" s="12">
        <v>0</v>
      </c>
    </row>
    <row r="51" spans="1:25" x14ac:dyDescent="0.55000000000000004">
      <c r="A51" s="1" t="s">
        <v>57</v>
      </c>
      <c r="C51" s="8">
        <v>11359792</v>
      </c>
      <c r="D51" s="8"/>
      <c r="E51" s="8">
        <v>91092876655</v>
      </c>
      <c r="F51" s="8"/>
      <c r="G51" s="8">
        <v>54123520531.816803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11359792</v>
      </c>
      <c r="R51" s="8"/>
      <c r="S51" s="8">
        <v>4456</v>
      </c>
      <c r="T51" s="8"/>
      <c r="U51" s="8">
        <v>91092876655</v>
      </c>
      <c r="V51" s="8"/>
      <c r="W51" s="8">
        <v>50318048714.745598</v>
      </c>
      <c r="X51" s="8"/>
      <c r="Y51" s="12">
        <v>1.8104691577112077E-3</v>
      </c>
    </row>
    <row r="52" spans="1:25" x14ac:dyDescent="0.55000000000000004">
      <c r="A52" s="1" t="s">
        <v>58</v>
      </c>
      <c r="C52" s="8">
        <v>403977035</v>
      </c>
      <c r="D52" s="8"/>
      <c r="E52" s="8">
        <v>328858520054</v>
      </c>
      <c r="F52" s="8"/>
      <c r="G52" s="8">
        <v>350975126814.89001</v>
      </c>
      <c r="H52" s="8"/>
      <c r="I52" s="8">
        <v>40000000</v>
      </c>
      <c r="J52" s="8"/>
      <c r="K52" s="8">
        <v>34639693794</v>
      </c>
      <c r="L52" s="8"/>
      <c r="M52" s="8">
        <v>0</v>
      </c>
      <c r="N52" s="8"/>
      <c r="O52" s="8">
        <v>0</v>
      </c>
      <c r="P52" s="8"/>
      <c r="Q52" s="8">
        <v>443977035</v>
      </c>
      <c r="R52" s="8"/>
      <c r="S52" s="8">
        <v>841</v>
      </c>
      <c r="T52" s="8"/>
      <c r="U52" s="8">
        <v>363498213848</v>
      </c>
      <c r="V52" s="8"/>
      <c r="W52" s="8">
        <v>371163047550.71198</v>
      </c>
      <c r="X52" s="8"/>
      <c r="Y52" s="12">
        <v>1.3354636501946474E-2</v>
      </c>
    </row>
    <row r="53" spans="1:25" x14ac:dyDescent="0.55000000000000004">
      <c r="A53" s="1" t="s">
        <v>59</v>
      </c>
      <c r="C53" s="8">
        <v>119166666</v>
      </c>
      <c r="D53" s="8"/>
      <c r="E53" s="8">
        <v>511962317378</v>
      </c>
      <c r="F53" s="8"/>
      <c r="G53" s="8">
        <v>353477551022.50299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119166666</v>
      </c>
      <c r="R53" s="8"/>
      <c r="S53" s="8">
        <v>3272</v>
      </c>
      <c r="T53" s="8"/>
      <c r="U53" s="8">
        <v>511962317378</v>
      </c>
      <c r="V53" s="8"/>
      <c r="W53" s="8">
        <v>387593346831.646</v>
      </c>
      <c r="X53" s="8"/>
      <c r="Y53" s="12">
        <v>1.3945807083077901E-2</v>
      </c>
    </row>
    <row r="54" spans="1:25" x14ac:dyDescent="0.55000000000000004">
      <c r="A54" s="1" t="s">
        <v>60</v>
      </c>
      <c r="C54" s="8">
        <v>97100998</v>
      </c>
      <c r="D54" s="8"/>
      <c r="E54" s="8">
        <v>383044989219</v>
      </c>
      <c r="F54" s="8"/>
      <c r="G54" s="8">
        <v>479334444909.39502</v>
      </c>
      <c r="H54" s="8"/>
      <c r="I54" s="8">
        <v>42000</v>
      </c>
      <c r="J54" s="8"/>
      <c r="K54" s="8">
        <v>195901627</v>
      </c>
      <c r="L54" s="8"/>
      <c r="M54" s="8">
        <v>0</v>
      </c>
      <c r="N54" s="8"/>
      <c r="O54" s="8">
        <v>0</v>
      </c>
      <c r="P54" s="8"/>
      <c r="Q54" s="8">
        <v>97142998</v>
      </c>
      <c r="R54" s="8"/>
      <c r="S54" s="8">
        <v>5220</v>
      </c>
      <c r="T54" s="8"/>
      <c r="U54" s="8">
        <v>383240890846</v>
      </c>
      <c r="V54" s="8"/>
      <c r="W54" s="8">
        <v>504069285185.11798</v>
      </c>
      <c r="X54" s="8"/>
      <c r="Y54" s="12">
        <v>1.8136670985609084E-2</v>
      </c>
    </row>
    <row r="55" spans="1:25" x14ac:dyDescent="0.55000000000000004">
      <c r="A55" s="1" t="s">
        <v>61</v>
      </c>
      <c r="C55" s="8">
        <v>111126431</v>
      </c>
      <c r="D55" s="8"/>
      <c r="E55" s="8">
        <v>341278193295</v>
      </c>
      <c r="F55" s="8"/>
      <c r="G55" s="8">
        <v>416564377561.75897</v>
      </c>
      <c r="H55" s="8"/>
      <c r="I55" s="8">
        <v>0</v>
      </c>
      <c r="J55" s="8"/>
      <c r="K55" s="8">
        <v>0</v>
      </c>
      <c r="L55" s="8"/>
      <c r="M55" s="8">
        <v>-2000001</v>
      </c>
      <c r="N55" s="8"/>
      <c r="O55" s="8">
        <v>6660629923</v>
      </c>
      <c r="P55" s="8"/>
      <c r="Q55" s="8">
        <v>109126430</v>
      </c>
      <c r="R55" s="8"/>
      <c r="S55" s="8">
        <v>4072</v>
      </c>
      <c r="T55" s="8"/>
      <c r="U55" s="8">
        <v>335136029616</v>
      </c>
      <c r="V55" s="8"/>
      <c r="W55" s="8">
        <v>441718864163.388</v>
      </c>
      <c r="X55" s="8"/>
      <c r="Y55" s="12">
        <v>1.5893270911212513E-2</v>
      </c>
    </row>
    <row r="56" spans="1:25" x14ac:dyDescent="0.55000000000000004">
      <c r="A56" s="1" t="s">
        <v>62</v>
      </c>
      <c r="C56" s="8">
        <v>27848000</v>
      </c>
      <c r="D56" s="8"/>
      <c r="E56" s="8">
        <v>145091795278</v>
      </c>
      <c r="F56" s="8"/>
      <c r="G56" s="8">
        <v>82991548591.199997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27848000</v>
      </c>
      <c r="R56" s="8"/>
      <c r="S56" s="8">
        <v>3309</v>
      </c>
      <c r="T56" s="8"/>
      <c r="U56" s="8">
        <v>145091795278</v>
      </c>
      <c r="V56" s="8"/>
      <c r="W56" s="8">
        <v>91600745259.600006</v>
      </c>
      <c r="X56" s="8"/>
      <c r="Y56" s="12">
        <v>3.2958417178698698E-3</v>
      </c>
    </row>
    <row r="57" spans="1:25" x14ac:dyDescent="0.55000000000000004">
      <c r="A57" s="1" t="s">
        <v>63</v>
      </c>
      <c r="C57" s="8">
        <v>60596200</v>
      </c>
      <c r="D57" s="8"/>
      <c r="E57" s="8">
        <v>287788715098</v>
      </c>
      <c r="F57" s="8"/>
      <c r="G57" s="8">
        <v>655363900396.80005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60596200</v>
      </c>
      <c r="R57" s="8"/>
      <c r="S57" s="8">
        <v>11970</v>
      </c>
      <c r="T57" s="8"/>
      <c r="U57" s="8">
        <v>287788715098</v>
      </c>
      <c r="V57" s="8"/>
      <c r="W57" s="8">
        <v>721020761741.69995</v>
      </c>
      <c r="X57" s="8"/>
      <c r="Y57" s="12">
        <v>2.5942696200384422E-2</v>
      </c>
    </row>
    <row r="58" spans="1:25" x14ac:dyDescent="0.55000000000000004">
      <c r="A58" s="1" t="s">
        <v>64</v>
      </c>
      <c r="C58" s="8">
        <v>86969812</v>
      </c>
      <c r="D58" s="8"/>
      <c r="E58" s="8">
        <v>888150228516</v>
      </c>
      <c r="F58" s="8"/>
      <c r="G58" s="8">
        <v>1178345416261.52</v>
      </c>
      <c r="H58" s="8"/>
      <c r="I58" s="8">
        <v>6750000</v>
      </c>
      <c r="J58" s="8"/>
      <c r="K58" s="8">
        <v>107161854000</v>
      </c>
      <c r="L58" s="8"/>
      <c r="M58" s="8">
        <v>0</v>
      </c>
      <c r="N58" s="8"/>
      <c r="O58" s="8">
        <v>0</v>
      </c>
      <c r="P58" s="8"/>
      <c r="Q58" s="8">
        <v>93719812</v>
      </c>
      <c r="R58" s="8"/>
      <c r="S58" s="8">
        <v>15970</v>
      </c>
      <c r="T58" s="8"/>
      <c r="U58" s="8">
        <v>995312082516</v>
      </c>
      <c r="V58" s="8"/>
      <c r="W58" s="8">
        <v>1487800000524.04</v>
      </c>
      <c r="X58" s="8"/>
      <c r="Y58" s="12">
        <v>5.3531805834953504E-2</v>
      </c>
    </row>
    <row r="59" spans="1:25" x14ac:dyDescent="0.55000000000000004">
      <c r="A59" s="1" t="s">
        <v>65</v>
      </c>
      <c r="C59" s="8">
        <v>3591684</v>
      </c>
      <c r="D59" s="8"/>
      <c r="E59" s="8">
        <v>39584771866</v>
      </c>
      <c r="F59" s="8"/>
      <c r="G59" s="8">
        <v>38987823203.783997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3591684</v>
      </c>
      <c r="R59" s="8"/>
      <c r="S59" s="8">
        <v>12320</v>
      </c>
      <c r="T59" s="8"/>
      <c r="U59" s="8">
        <v>39584771866</v>
      </c>
      <c r="V59" s="8"/>
      <c r="W59" s="8">
        <v>43986262076.064003</v>
      </c>
      <c r="X59" s="8"/>
      <c r="Y59" s="12">
        <v>1.5826482323107044E-3</v>
      </c>
    </row>
    <row r="60" spans="1:25" x14ac:dyDescent="0.55000000000000004">
      <c r="A60" s="1" t="s">
        <v>66</v>
      </c>
      <c r="C60" s="8">
        <v>5409630</v>
      </c>
      <c r="D60" s="8"/>
      <c r="E60" s="8">
        <v>286053698353</v>
      </c>
      <c r="F60" s="8"/>
      <c r="G60" s="8">
        <v>282315741828.75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5409630</v>
      </c>
      <c r="R60" s="8"/>
      <c r="S60" s="8">
        <v>60350</v>
      </c>
      <c r="T60" s="8"/>
      <c r="U60" s="8">
        <v>286053698353</v>
      </c>
      <c r="V60" s="8"/>
      <c r="W60" s="8">
        <v>324528667035.52502</v>
      </c>
      <c r="X60" s="8"/>
      <c r="Y60" s="12">
        <v>1.1676707612248245E-2</v>
      </c>
    </row>
    <row r="61" spans="1:25" x14ac:dyDescent="0.55000000000000004">
      <c r="A61" s="1" t="s">
        <v>67</v>
      </c>
      <c r="C61" s="8">
        <v>6491713</v>
      </c>
      <c r="D61" s="8"/>
      <c r="E61" s="8">
        <v>78163940204</v>
      </c>
      <c r="F61" s="8"/>
      <c r="G61" s="8">
        <v>92085555880.165497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6491713</v>
      </c>
      <c r="R61" s="8"/>
      <c r="S61" s="8">
        <v>15630</v>
      </c>
      <c r="T61" s="8"/>
      <c r="U61" s="8">
        <v>78163940204</v>
      </c>
      <c r="V61" s="8"/>
      <c r="W61" s="8">
        <v>100861754618.57001</v>
      </c>
      <c r="X61" s="8"/>
      <c r="Y61" s="12">
        <v>3.6290575766314307E-3</v>
      </c>
    </row>
    <row r="62" spans="1:25" x14ac:dyDescent="0.55000000000000004">
      <c r="A62" s="1" t="s">
        <v>68</v>
      </c>
      <c r="C62" s="8">
        <v>3465805</v>
      </c>
      <c r="D62" s="8"/>
      <c r="E62" s="8">
        <v>93894245610</v>
      </c>
      <c r="F62" s="8"/>
      <c r="G62" s="8">
        <v>88472311259.220001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3465805</v>
      </c>
      <c r="R62" s="8"/>
      <c r="S62" s="8">
        <v>27240</v>
      </c>
      <c r="T62" s="8"/>
      <c r="U62" s="8">
        <v>93894245610</v>
      </c>
      <c r="V62" s="8"/>
      <c r="W62" s="8">
        <v>93846797457.210007</v>
      </c>
      <c r="X62" s="8"/>
      <c r="Y62" s="12">
        <v>3.376655826012953E-3</v>
      </c>
    </row>
    <row r="63" spans="1:25" x14ac:dyDescent="0.55000000000000004">
      <c r="A63" s="1" t="s">
        <v>69</v>
      </c>
      <c r="C63" s="8">
        <v>11741531</v>
      </c>
      <c r="D63" s="8"/>
      <c r="E63" s="8">
        <v>132866986914</v>
      </c>
      <c r="F63" s="8"/>
      <c r="G63" s="8">
        <v>147413178087.646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11741531</v>
      </c>
      <c r="R63" s="8"/>
      <c r="S63" s="8">
        <v>13260</v>
      </c>
      <c r="T63" s="8"/>
      <c r="U63" s="8">
        <v>132866986914</v>
      </c>
      <c r="V63" s="8"/>
      <c r="W63" s="8">
        <v>154766329488.69299</v>
      </c>
      <c r="X63" s="8"/>
      <c r="Y63" s="12">
        <v>5.5685717818651686E-3</v>
      </c>
    </row>
    <row r="64" spans="1:25" x14ac:dyDescent="0.55000000000000004">
      <c r="A64" s="1" t="s">
        <v>70</v>
      </c>
      <c r="C64" s="8">
        <v>11495373</v>
      </c>
      <c r="D64" s="8"/>
      <c r="E64" s="8">
        <v>214358499921</v>
      </c>
      <c r="F64" s="8"/>
      <c r="G64" s="8">
        <v>332067908920.68903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11495373</v>
      </c>
      <c r="R64" s="8"/>
      <c r="S64" s="8">
        <v>33610</v>
      </c>
      <c r="T64" s="8"/>
      <c r="U64" s="8">
        <v>214358499921</v>
      </c>
      <c r="V64" s="8"/>
      <c r="W64" s="8">
        <v>384060647585.146</v>
      </c>
      <c r="X64" s="8"/>
      <c r="Y64" s="12">
        <v>1.381869875529842E-2</v>
      </c>
    </row>
    <row r="65" spans="1:25" x14ac:dyDescent="0.55000000000000004">
      <c r="A65" s="1" t="s">
        <v>71</v>
      </c>
      <c r="C65" s="8">
        <v>45861974</v>
      </c>
      <c r="D65" s="8"/>
      <c r="E65" s="8">
        <v>371178100259</v>
      </c>
      <c r="F65" s="8"/>
      <c r="G65" s="8">
        <v>506038957327.16998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45861974</v>
      </c>
      <c r="R65" s="8"/>
      <c r="S65" s="8">
        <v>13830</v>
      </c>
      <c r="T65" s="8"/>
      <c r="U65" s="8">
        <v>371178100259</v>
      </c>
      <c r="V65" s="8"/>
      <c r="W65" s="8">
        <v>630497187372.50098</v>
      </c>
      <c r="X65" s="8"/>
      <c r="Y65" s="12">
        <v>2.2685611642707926E-2</v>
      </c>
    </row>
    <row r="66" spans="1:25" x14ac:dyDescent="0.55000000000000004">
      <c r="A66" s="1" t="s">
        <v>72</v>
      </c>
      <c r="C66" s="8">
        <v>7730322</v>
      </c>
      <c r="D66" s="8"/>
      <c r="E66" s="8">
        <v>71938841456</v>
      </c>
      <c r="F66" s="8"/>
      <c r="G66" s="8">
        <v>54020815886.223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7730322</v>
      </c>
      <c r="R66" s="8"/>
      <c r="S66" s="8">
        <v>7390</v>
      </c>
      <c r="T66" s="8"/>
      <c r="U66" s="8">
        <v>71938841456</v>
      </c>
      <c r="V66" s="8"/>
      <c r="W66" s="8">
        <v>56787173456.499001</v>
      </c>
      <c r="X66" s="8"/>
      <c r="Y66" s="12">
        <v>2.0432315783831126E-3</v>
      </c>
    </row>
    <row r="67" spans="1:25" x14ac:dyDescent="0.55000000000000004">
      <c r="A67" s="1" t="s">
        <v>73</v>
      </c>
      <c r="C67" s="8">
        <v>2473549</v>
      </c>
      <c r="D67" s="8"/>
      <c r="E67" s="8">
        <v>47059850552</v>
      </c>
      <c r="F67" s="8"/>
      <c r="G67" s="8">
        <v>19867357578.276001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2473549</v>
      </c>
      <c r="R67" s="8"/>
      <c r="S67" s="8">
        <v>8700</v>
      </c>
      <c r="T67" s="8"/>
      <c r="U67" s="8">
        <v>47059850552</v>
      </c>
      <c r="V67" s="8"/>
      <c r="W67" s="8">
        <v>21391833036.014999</v>
      </c>
      <c r="X67" s="8"/>
      <c r="Y67" s="12">
        <v>7.6968910615294456E-4</v>
      </c>
    </row>
    <row r="68" spans="1:25" x14ac:dyDescent="0.55000000000000004">
      <c r="A68" s="1" t="s">
        <v>74</v>
      </c>
      <c r="C68" s="8">
        <v>24870228</v>
      </c>
      <c r="D68" s="8"/>
      <c r="E68" s="8">
        <v>178226498702</v>
      </c>
      <c r="F68" s="8"/>
      <c r="G68" s="8">
        <v>159705735926.36401</v>
      </c>
      <c r="H68" s="8"/>
      <c r="I68" s="8">
        <v>0</v>
      </c>
      <c r="J68" s="8"/>
      <c r="K68" s="8">
        <v>0</v>
      </c>
      <c r="L68" s="8"/>
      <c r="M68" s="8">
        <v>-14107855</v>
      </c>
      <c r="N68" s="8"/>
      <c r="O68" s="8">
        <v>88881497612</v>
      </c>
      <c r="P68" s="8"/>
      <c r="Q68" s="8">
        <v>10762373</v>
      </c>
      <c r="R68" s="8"/>
      <c r="S68" s="8">
        <v>7040</v>
      </c>
      <c r="T68" s="8"/>
      <c r="U68" s="8">
        <v>77125953876</v>
      </c>
      <c r="V68" s="8"/>
      <c r="W68" s="8">
        <v>75316291639.776001</v>
      </c>
      <c r="X68" s="8"/>
      <c r="Y68" s="12">
        <v>2.7099187383042849E-3</v>
      </c>
    </row>
    <row r="69" spans="1:25" x14ac:dyDescent="0.55000000000000004">
      <c r="A69" s="1" t="s">
        <v>75</v>
      </c>
      <c r="C69" s="8">
        <v>1359359</v>
      </c>
      <c r="D69" s="8"/>
      <c r="E69" s="8">
        <v>57035592632</v>
      </c>
      <c r="F69" s="8"/>
      <c r="G69" s="8">
        <v>76792720356.778503</v>
      </c>
      <c r="H69" s="8"/>
      <c r="I69" s="8">
        <v>0</v>
      </c>
      <c r="J69" s="8"/>
      <c r="K69" s="8">
        <v>0</v>
      </c>
      <c r="L69" s="8"/>
      <c r="M69" s="8">
        <v>-200000</v>
      </c>
      <c r="N69" s="8"/>
      <c r="O69" s="8">
        <v>10324036033</v>
      </c>
      <c r="P69" s="8"/>
      <c r="Q69" s="8">
        <v>1159359</v>
      </c>
      <c r="R69" s="8"/>
      <c r="S69" s="8">
        <v>58820</v>
      </c>
      <c r="T69" s="8"/>
      <c r="U69" s="8">
        <v>48644050350</v>
      </c>
      <c r="V69" s="8"/>
      <c r="W69" s="8">
        <v>67787745076.539001</v>
      </c>
      <c r="X69" s="8"/>
      <c r="Y69" s="12">
        <v>2.4390377780269239E-3</v>
      </c>
    </row>
    <row r="70" spans="1:25" x14ac:dyDescent="0.55000000000000004">
      <c r="A70" s="1" t="s">
        <v>76</v>
      </c>
      <c r="C70" s="8">
        <v>11000000</v>
      </c>
      <c r="D70" s="8"/>
      <c r="E70" s="8">
        <v>72665920800</v>
      </c>
      <c r="F70" s="8"/>
      <c r="G70" s="8">
        <v>70374763800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11000000</v>
      </c>
      <c r="R70" s="8"/>
      <c r="S70" s="8">
        <v>6436</v>
      </c>
      <c r="T70" s="8"/>
      <c r="U70" s="8">
        <v>72665920800</v>
      </c>
      <c r="V70" s="8"/>
      <c r="W70" s="8">
        <v>70374763800</v>
      </c>
      <c r="X70" s="8"/>
      <c r="Y70" s="12">
        <v>2.5321200363593106E-3</v>
      </c>
    </row>
    <row r="71" spans="1:25" x14ac:dyDescent="0.55000000000000004">
      <c r="A71" s="1" t="s">
        <v>77</v>
      </c>
      <c r="C71" s="8">
        <v>561012</v>
      </c>
      <c r="D71" s="8"/>
      <c r="E71" s="8">
        <v>3604960219</v>
      </c>
      <c r="F71" s="8"/>
      <c r="G71" s="8">
        <v>15754289895.450001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561012</v>
      </c>
      <c r="R71" s="8"/>
      <c r="S71" s="8">
        <v>27900</v>
      </c>
      <c r="T71" s="8"/>
      <c r="U71" s="8">
        <v>3604960219</v>
      </c>
      <c r="V71" s="8"/>
      <c r="W71" s="8">
        <v>15559104002.940001</v>
      </c>
      <c r="X71" s="8"/>
      <c r="Y71" s="12">
        <v>5.598245289406247E-4</v>
      </c>
    </row>
    <row r="72" spans="1:25" x14ac:dyDescent="0.55000000000000004">
      <c r="A72" s="1" t="s">
        <v>78</v>
      </c>
      <c r="C72" s="8">
        <v>22399700</v>
      </c>
      <c r="D72" s="8"/>
      <c r="E72" s="8">
        <v>218316050937</v>
      </c>
      <c r="F72" s="8"/>
      <c r="G72" s="8">
        <v>313288554514.95001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22399700</v>
      </c>
      <c r="R72" s="8"/>
      <c r="S72" s="8">
        <v>17370</v>
      </c>
      <c r="T72" s="8"/>
      <c r="U72" s="8">
        <v>218316050937</v>
      </c>
      <c r="V72" s="8"/>
      <c r="W72" s="8">
        <v>386767746405.45001</v>
      </c>
      <c r="X72" s="8"/>
      <c r="Y72" s="12">
        <v>1.3916101557001272E-2</v>
      </c>
    </row>
    <row r="73" spans="1:25" x14ac:dyDescent="0.55000000000000004">
      <c r="A73" s="1" t="s">
        <v>79</v>
      </c>
      <c r="C73" s="8">
        <v>1045073</v>
      </c>
      <c r="D73" s="8"/>
      <c r="E73" s="8">
        <v>7013984711</v>
      </c>
      <c r="F73" s="8"/>
      <c r="G73" s="8">
        <v>5121554241.1545</v>
      </c>
      <c r="H73" s="8"/>
      <c r="I73" s="8">
        <v>0</v>
      </c>
      <c r="J73" s="8"/>
      <c r="K73" s="8">
        <v>0</v>
      </c>
      <c r="L73" s="8"/>
      <c r="M73" s="8">
        <v>-1000000</v>
      </c>
      <c r="N73" s="8"/>
      <c r="O73" s="8">
        <v>4953099908</v>
      </c>
      <c r="P73" s="8"/>
      <c r="Q73" s="8">
        <v>45073</v>
      </c>
      <c r="R73" s="8"/>
      <c r="S73" s="8">
        <v>5780</v>
      </c>
      <c r="T73" s="8"/>
      <c r="U73" s="8">
        <v>302506461</v>
      </c>
      <c r="V73" s="8"/>
      <c r="W73" s="8">
        <v>258971834.45699999</v>
      </c>
      <c r="X73" s="8"/>
      <c r="Y73" s="12">
        <v>9.3179392082207759E-6</v>
      </c>
    </row>
    <row r="74" spans="1:25" x14ac:dyDescent="0.55000000000000004">
      <c r="A74" s="1" t="s">
        <v>80</v>
      </c>
      <c r="C74" s="8">
        <v>350708333</v>
      </c>
      <c r="D74" s="8"/>
      <c r="E74" s="8">
        <v>620396936367</v>
      </c>
      <c r="F74" s="8"/>
      <c r="G74" s="8">
        <v>771848263178.89099</v>
      </c>
      <c r="H74" s="8"/>
      <c r="I74" s="8">
        <v>0</v>
      </c>
      <c r="J74" s="8"/>
      <c r="K74" s="8">
        <v>0</v>
      </c>
      <c r="L74" s="8"/>
      <c r="M74" s="8">
        <v>-1</v>
      </c>
      <c r="N74" s="8"/>
      <c r="O74" s="8">
        <v>1</v>
      </c>
      <c r="P74" s="8"/>
      <c r="Q74" s="8">
        <v>350708332</v>
      </c>
      <c r="R74" s="8"/>
      <c r="S74" s="8">
        <v>2271</v>
      </c>
      <c r="T74" s="8"/>
      <c r="U74" s="8">
        <v>620396934598</v>
      </c>
      <c r="V74" s="8"/>
      <c r="W74" s="8">
        <v>791719693171.26697</v>
      </c>
      <c r="X74" s="8"/>
      <c r="Y74" s="12">
        <v>2.8486479954042996E-2</v>
      </c>
    </row>
    <row r="75" spans="1:25" x14ac:dyDescent="0.55000000000000004">
      <c r="A75" s="1" t="s">
        <v>81</v>
      </c>
      <c r="C75" s="8">
        <v>38592046</v>
      </c>
      <c r="D75" s="8"/>
      <c r="E75" s="8">
        <v>442828115969</v>
      </c>
      <c r="F75" s="8"/>
      <c r="G75" s="8">
        <v>380171615163.633</v>
      </c>
      <c r="H75" s="8"/>
      <c r="I75" s="8">
        <v>58654</v>
      </c>
      <c r="J75" s="8"/>
      <c r="K75" s="8">
        <v>484559749</v>
      </c>
      <c r="L75" s="8"/>
      <c r="M75" s="8">
        <v>0</v>
      </c>
      <c r="N75" s="8"/>
      <c r="O75" s="8">
        <v>0</v>
      </c>
      <c r="P75" s="8"/>
      <c r="Q75" s="8">
        <v>38650700</v>
      </c>
      <c r="R75" s="8"/>
      <c r="S75" s="8">
        <v>9720</v>
      </c>
      <c r="T75" s="8"/>
      <c r="U75" s="8">
        <v>443312675718</v>
      </c>
      <c r="V75" s="8"/>
      <c r="W75" s="8">
        <v>373449479416.20001</v>
      </c>
      <c r="X75" s="8"/>
      <c r="Y75" s="12">
        <v>1.3436903491215894E-2</v>
      </c>
    </row>
    <row r="76" spans="1:25" x14ac:dyDescent="0.55000000000000004">
      <c r="A76" s="1" t="s">
        <v>82</v>
      </c>
      <c r="C76" s="8">
        <v>290775767</v>
      </c>
      <c r="D76" s="8"/>
      <c r="E76" s="8">
        <v>868337197776</v>
      </c>
      <c r="F76" s="8"/>
      <c r="G76" s="8">
        <v>1411698960394.1299</v>
      </c>
      <c r="H76" s="8"/>
      <c r="I76" s="8">
        <v>400000</v>
      </c>
      <c r="J76" s="8"/>
      <c r="K76" s="8">
        <v>1781651810</v>
      </c>
      <c r="L76" s="8"/>
      <c r="M76" s="8">
        <v>-4655951</v>
      </c>
      <c r="N76" s="8"/>
      <c r="O76" s="8">
        <v>20346388837</v>
      </c>
      <c r="P76" s="8"/>
      <c r="Q76" s="8">
        <v>286519816</v>
      </c>
      <c r="R76" s="8"/>
      <c r="S76" s="8">
        <v>4980</v>
      </c>
      <c r="T76" s="8"/>
      <c r="U76" s="8">
        <v>856205498318</v>
      </c>
      <c r="V76" s="8"/>
      <c r="W76" s="8">
        <v>1418378815012.1001</v>
      </c>
      <c r="X76" s="8"/>
      <c r="Y76" s="12">
        <v>5.1033996033670731E-2</v>
      </c>
    </row>
    <row r="77" spans="1:25" x14ac:dyDescent="0.55000000000000004">
      <c r="A77" s="1" t="s">
        <v>83</v>
      </c>
      <c r="C77" s="8">
        <v>26133395</v>
      </c>
      <c r="D77" s="8"/>
      <c r="E77" s="8">
        <v>145112603884</v>
      </c>
      <c r="F77" s="8"/>
      <c r="G77" s="8">
        <v>130668843537.742</v>
      </c>
      <c r="H77" s="8"/>
      <c r="I77" s="8">
        <v>400000</v>
      </c>
      <c r="J77" s="8"/>
      <c r="K77" s="8">
        <v>2374880224</v>
      </c>
      <c r="L77" s="8"/>
      <c r="M77" s="8">
        <v>0</v>
      </c>
      <c r="N77" s="8"/>
      <c r="O77" s="8">
        <v>0</v>
      </c>
      <c r="P77" s="8"/>
      <c r="Q77" s="8">
        <v>26533395</v>
      </c>
      <c r="R77" s="8"/>
      <c r="S77" s="8">
        <v>5980</v>
      </c>
      <c r="T77" s="8"/>
      <c r="U77" s="8">
        <v>147487484108</v>
      </c>
      <c r="V77" s="8"/>
      <c r="W77" s="8">
        <v>157725617372.505</v>
      </c>
      <c r="X77" s="8"/>
      <c r="Y77" s="12">
        <v>5.6750484752044325E-3</v>
      </c>
    </row>
    <row r="78" spans="1:25" x14ac:dyDescent="0.55000000000000004">
      <c r="A78" s="1" t="s">
        <v>84</v>
      </c>
      <c r="C78" s="8">
        <v>91735821</v>
      </c>
      <c r="D78" s="8"/>
      <c r="E78" s="8">
        <v>83146190561</v>
      </c>
      <c r="F78" s="8"/>
      <c r="G78" s="8">
        <v>168063156850.28699</v>
      </c>
      <c r="H78" s="8"/>
      <c r="I78" s="8">
        <v>0</v>
      </c>
      <c r="J78" s="8"/>
      <c r="K78" s="8">
        <v>0</v>
      </c>
      <c r="L78" s="8"/>
      <c r="M78" s="8">
        <v>-10756002</v>
      </c>
      <c r="N78" s="8"/>
      <c r="O78" s="8">
        <v>17496983161</v>
      </c>
      <c r="P78" s="8"/>
      <c r="Q78" s="8">
        <v>80979819</v>
      </c>
      <c r="R78" s="8"/>
      <c r="S78" s="8">
        <v>1933</v>
      </c>
      <c r="T78" s="8"/>
      <c r="U78" s="8">
        <v>73397320578</v>
      </c>
      <c r="V78" s="8"/>
      <c r="W78" s="8">
        <v>155602612885.74399</v>
      </c>
      <c r="X78" s="8"/>
      <c r="Y78" s="12">
        <v>5.5986616867032919E-3</v>
      </c>
    </row>
    <row r="79" spans="1:25" x14ac:dyDescent="0.55000000000000004">
      <c r="A79" s="1" t="s">
        <v>85</v>
      </c>
      <c r="C79" s="8">
        <v>8870000</v>
      </c>
      <c r="D79" s="8"/>
      <c r="E79" s="8">
        <v>113649098677</v>
      </c>
      <c r="F79" s="8"/>
      <c r="G79" s="8">
        <v>102544309305</v>
      </c>
      <c r="H79" s="8"/>
      <c r="I79" s="8">
        <v>0</v>
      </c>
      <c r="J79" s="8"/>
      <c r="K79" s="8">
        <v>0</v>
      </c>
      <c r="L79" s="8"/>
      <c r="M79" s="8">
        <v>-8870000</v>
      </c>
      <c r="N79" s="8"/>
      <c r="O79" s="8">
        <v>100967855154</v>
      </c>
      <c r="P79" s="8"/>
      <c r="Q79" s="8">
        <v>0</v>
      </c>
      <c r="R79" s="8"/>
      <c r="S79" s="8">
        <v>0</v>
      </c>
      <c r="T79" s="8"/>
      <c r="U79" s="8">
        <v>0</v>
      </c>
      <c r="V79" s="8"/>
      <c r="W79" s="8">
        <v>0</v>
      </c>
      <c r="X79" s="8"/>
      <c r="Y79" s="12">
        <v>0</v>
      </c>
    </row>
    <row r="80" spans="1:25" x14ac:dyDescent="0.55000000000000004">
      <c r="A80" s="1" t="s">
        <v>86</v>
      </c>
      <c r="C80" s="8">
        <v>23121032</v>
      </c>
      <c r="D80" s="8"/>
      <c r="E80" s="8">
        <v>623357187925</v>
      </c>
      <c r="F80" s="8"/>
      <c r="G80" s="8">
        <v>709269632987.25598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23121032</v>
      </c>
      <c r="R80" s="8"/>
      <c r="S80" s="8">
        <v>36720</v>
      </c>
      <c r="T80" s="8"/>
      <c r="U80" s="8">
        <v>623357187925</v>
      </c>
      <c r="V80" s="8"/>
      <c r="W80" s="8">
        <v>843952719484.51196</v>
      </c>
      <c r="X80" s="8"/>
      <c r="Y80" s="12">
        <v>3.0365850986297186E-2</v>
      </c>
    </row>
    <row r="81" spans="1:25" x14ac:dyDescent="0.55000000000000004">
      <c r="A81" s="1" t="s">
        <v>87</v>
      </c>
      <c r="C81" s="8">
        <v>7000000</v>
      </c>
      <c r="D81" s="8"/>
      <c r="E81" s="8">
        <v>122318392534</v>
      </c>
      <c r="F81" s="8"/>
      <c r="G81" s="8">
        <v>78838105500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7000000</v>
      </c>
      <c r="R81" s="8"/>
      <c r="S81" s="8">
        <v>11330</v>
      </c>
      <c r="T81" s="8"/>
      <c r="U81" s="8">
        <v>122318392534</v>
      </c>
      <c r="V81" s="8"/>
      <c r="W81" s="8">
        <v>78838105500</v>
      </c>
      <c r="X81" s="8"/>
      <c r="Y81" s="12">
        <v>2.8366354043117821E-3</v>
      </c>
    </row>
    <row r="82" spans="1:25" x14ac:dyDescent="0.55000000000000004">
      <c r="A82" s="1" t="s">
        <v>88</v>
      </c>
      <c r="C82" s="8">
        <v>51203715</v>
      </c>
      <c r="D82" s="8"/>
      <c r="E82" s="8">
        <v>598432408031</v>
      </c>
      <c r="F82" s="8"/>
      <c r="G82" s="8">
        <v>1184420960884.1001</v>
      </c>
      <c r="H82" s="8"/>
      <c r="I82" s="8">
        <v>0</v>
      </c>
      <c r="J82" s="8"/>
      <c r="K82" s="8">
        <v>0</v>
      </c>
      <c r="L82" s="8"/>
      <c r="M82" s="8">
        <v>-104046</v>
      </c>
      <c r="N82" s="8"/>
      <c r="O82" s="8">
        <v>2358760240</v>
      </c>
      <c r="P82" s="8"/>
      <c r="Q82" s="8">
        <v>51099669</v>
      </c>
      <c r="R82" s="8"/>
      <c r="S82" s="8">
        <v>27570</v>
      </c>
      <c r="T82" s="8"/>
      <c r="U82" s="8">
        <v>597216392779</v>
      </c>
      <c r="V82" s="8"/>
      <c r="W82" s="8">
        <v>1400435407977.74</v>
      </c>
      <c r="X82" s="8"/>
      <c r="Y82" s="12">
        <v>5.0388383060796307E-2</v>
      </c>
    </row>
    <row r="83" spans="1:25" x14ac:dyDescent="0.55000000000000004">
      <c r="A83" s="1" t="s">
        <v>89</v>
      </c>
      <c r="C83" s="8">
        <v>38358889</v>
      </c>
      <c r="D83" s="8"/>
      <c r="E83" s="8">
        <v>440742324744</v>
      </c>
      <c r="F83" s="8"/>
      <c r="G83" s="8">
        <v>219251258260.08701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38358889</v>
      </c>
      <c r="R83" s="8"/>
      <c r="S83" s="8">
        <v>5750</v>
      </c>
      <c r="T83" s="8"/>
      <c r="U83" s="8">
        <v>440742324744</v>
      </c>
      <c r="V83" s="8"/>
      <c r="W83" s="8">
        <v>219251258260.08701</v>
      </c>
      <c r="X83" s="8"/>
      <c r="Y83" s="12">
        <v>7.8887725380522855E-3</v>
      </c>
    </row>
    <row r="84" spans="1:25" x14ac:dyDescent="0.55000000000000004">
      <c r="A84" s="1" t="s">
        <v>90</v>
      </c>
      <c r="C84" s="8">
        <v>539285</v>
      </c>
      <c r="D84" s="8"/>
      <c r="E84" s="8">
        <v>5950402039</v>
      </c>
      <c r="F84" s="8"/>
      <c r="G84" s="8">
        <v>7086928081.1850004</v>
      </c>
      <c r="H84" s="8"/>
      <c r="I84" s="8">
        <v>0</v>
      </c>
      <c r="J84" s="8"/>
      <c r="K84" s="8">
        <v>0</v>
      </c>
      <c r="L84" s="8"/>
      <c r="M84" s="8">
        <v>-150000</v>
      </c>
      <c r="N84" s="8"/>
      <c r="O84" s="8">
        <v>1692640584</v>
      </c>
      <c r="P84" s="8"/>
      <c r="Q84" s="8">
        <v>389285</v>
      </c>
      <c r="R84" s="8"/>
      <c r="S84" s="8">
        <v>13900</v>
      </c>
      <c r="T84" s="8"/>
      <c r="U84" s="8">
        <v>4295321134</v>
      </c>
      <c r="V84" s="8"/>
      <c r="W84" s="8">
        <v>5378865684.0749998</v>
      </c>
      <c r="X84" s="8"/>
      <c r="Y84" s="12">
        <v>1.9353434151819969E-4</v>
      </c>
    </row>
    <row r="85" spans="1:25" x14ac:dyDescent="0.55000000000000004">
      <c r="A85" s="1" t="s">
        <v>91</v>
      </c>
      <c r="C85" s="8">
        <v>43139781</v>
      </c>
      <c r="D85" s="8"/>
      <c r="E85" s="8">
        <v>238990364133</v>
      </c>
      <c r="F85" s="8"/>
      <c r="G85" s="8">
        <v>395811006567.151</v>
      </c>
      <c r="H85" s="8"/>
      <c r="I85" s="8">
        <v>0</v>
      </c>
      <c r="J85" s="8"/>
      <c r="K85" s="8">
        <v>0</v>
      </c>
      <c r="L85" s="8"/>
      <c r="M85" s="8">
        <v>-2567681</v>
      </c>
      <c r="N85" s="8"/>
      <c r="O85" s="8">
        <v>21385715704</v>
      </c>
      <c r="P85" s="8"/>
      <c r="Q85" s="8">
        <v>40572100</v>
      </c>
      <c r="R85" s="8"/>
      <c r="S85" s="8">
        <v>10090</v>
      </c>
      <c r="T85" s="8"/>
      <c r="U85" s="8">
        <v>224765650807</v>
      </c>
      <c r="V85" s="8"/>
      <c r="W85" s="8">
        <v>406936722690.45001</v>
      </c>
      <c r="X85" s="8"/>
      <c r="Y85" s="12">
        <v>1.4641791651098671E-2</v>
      </c>
    </row>
    <row r="86" spans="1:25" x14ac:dyDescent="0.55000000000000004">
      <c r="A86" s="1" t="s">
        <v>92</v>
      </c>
      <c r="C86" s="8">
        <v>80101063</v>
      </c>
      <c r="D86" s="8"/>
      <c r="E86" s="8">
        <v>228724369280</v>
      </c>
      <c r="F86" s="8"/>
      <c r="G86" s="8">
        <v>386497136971.17798</v>
      </c>
      <c r="H86" s="8"/>
      <c r="I86" s="8">
        <v>26500000</v>
      </c>
      <c r="J86" s="8"/>
      <c r="K86" s="8">
        <v>159672172200</v>
      </c>
      <c r="L86" s="8"/>
      <c r="M86" s="8">
        <v>-6000000</v>
      </c>
      <c r="N86" s="8"/>
      <c r="O86" s="8">
        <v>37142952322</v>
      </c>
      <c r="P86" s="8"/>
      <c r="Q86" s="8">
        <v>100601063</v>
      </c>
      <c r="R86" s="8"/>
      <c r="S86" s="8">
        <v>5990</v>
      </c>
      <c r="T86" s="8"/>
      <c r="U86" s="8">
        <v>366535790918</v>
      </c>
      <c r="V86" s="8"/>
      <c r="W86" s="8">
        <v>599014895184.14795</v>
      </c>
      <c r="X86" s="8"/>
      <c r="Y86" s="12">
        <v>2.1552862649514899E-2</v>
      </c>
    </row>
    <row r="87" spans="1:25" x14ac:dyDescent="0.55000000000000004">
      <c r="A87" s="1" t="s">
        <v>93</v>
      </c>
      <c r="C87" s="8">
        <v>17620000</v>
      </c>
      <c r="D87" s="8"/>
      <c r="E87" s="8">
        <v>565155071916</v>
      </c>
      <c r="F87" s="8"/>
      <c r="G87" s="8">
        <v>798691341600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17620000</v>
      </c>
      <c r="R87" s="8"/>
      <c r="S87" s="8">
        <v>49500</v>
      </c>
      <c r="T87" s="8"/>
      <c r="U87" s="8">
        <v>565155071916</v>
      </c>
      <c r="V87" s="8"/>
      <c r="W87" s="8">
        <v>867000469500</v>
      </c>
      <c r="X87" s="8"/>
      <c r="Y87" s="12">
        <v>3.1195120833270622E-2</v>
      </c>
    </row>
    <row r="88" spans="1:25" x14ac:dyDescent="0.55000000000000004">
      <c r="A88" s="1" t="s">
        <v>94</v>
      </c>
      <c r="C88" s="8">
        <v>1903762</v>
      </c>
      <c r="D88" s="8"/>
      <c r="E88" s="8">
        <v>35226040997</v>
      </c>
      <c r="F88" s="8"/>
      <c r="G88" s="8">
        <v>25055834317.164001</v>
      </c>
      <c r="H88" s="8"/>
      <c r="I88" s="8">
        <v>200000</v>
      </c>
      <c r="J88" s="8"/>
      <c r="K88" s="8">
        <v>2652406195</v>
      </c>
      <c r="L88" s="8"/>
      <c r="M88" s="8">
        <v>0</v>
      </c>
      <c r="N88" s="8"/>
      <c r="O88" s="8">
        <v>0</v>
      </c>
      <c r="P88" s="8"/>
      <c r="Q88" s="8">
        <v>2103762</v>
      </c>
      <c r="R88" s="8"/>
      <c r="S88" s="8">
        <v>14880</v>
      </c>
      <c r="T88" s="8"/>
      <c r="U88" s="8">
        <v>37878447192</v>
      </c>
      <c r="V88" s="8"/>
      <c r="W88" s="8">
        <v>31117719887.568001</v>
      </c>
      <c r="X88" s="8"/>
      <c r="Y88" s="12">
        <v>1.1196314951344465E-3</v>
      </c>
    </row>
    <row r="89" spans="1:25" x14ac:dyDescent="0.55000000000000004">
      <c r="A89" s="1" t="s">
        <v>95</v>
      </c>
      <c r="C89" s="8">
        <v>32415850</v>
      </c>
      <c r="D89" s="8"/>
      <c r="E89" s="8">
        <v>102871039334</v>
      </c>
      <c r="F89" s="8"/>
      <c r="G89" s="8">
        <v>101824603188.3</v>
      </c>
      <c r="H89" s="8"/>
      <c r="I89" s="8">
        <v>12984107</v>
      </c>
      <c r="J89" s="8"/>
      <c r="K89" s="8">
        <v>43937394066</v>
      </c>
      <c r="L89" s="8"/>
      <c r="M89" s="8">
        <v>0</v>
      </c>
      <c r="N89" s="8"/>
      <c r="O89" s="8">
        <v>0</v>
      </c>
      <c r="P89" s="8"/>
      <c r="Q89" s="8">
        <v>45399957</v>
      </c>
      <c r="R89" s="8"/>
      <c r="S89" s="8">
        <v>3484</v>
      </c>
      <c r="T89" s="8"/>
      <c r="U89" s="8">
        <v>146808433400</v>
      </c>
      <c r="V89" s="8"/>
      <c r="W89" s="8">
        <v>157232318159.38101</v>
      </c>
      <c r="X89" s="8"/>
      <c r="Y89" s="12">
        <v>5.6572993169263118E-3</v>
      </c>
    </row>
    <row r="90" spans="1:25" x14ac:dyDescent="0.55000000000000004">
      <c r="A90" s="1" t="s">
        <v>96</v>
      </c>
      <c r="C90" s="8">
        <v>2505455</v>
      </c>
      <c r="D90" s="8"/>
      <c r="E90" s="8">
        <v>35268340412</v>
      </c>
      <c r="F90" s="8"/>
      <c r="G90" s="8">
        <v>36436710550.432503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2505455</v>
      </c>
      <c r="R90" s="8"/>
      <c r="S90" s="8">
        <v>15900</v>
      </c>
      <c r="T90" s="8"/>
      <c r="U90" s="8">
        <v>35268340412</v>
      </c>
      <c r="V90" s="8"/>
      <c r="W90" s="8">
        <v>39599705929.724998</v>
      </c>
      <c r="X90" s="8"/>
      <c r="Y90" s="12">
        <v>1.4248176960644132E-3</v>
      </c>
    </row>
    <row r="91" spans="1:25" x14ac:dyDescent="0.55000000000000004">
      <c r="A91" s="1" t="s">
        <v>97</v>
      </c>
      <c r="C91" s="8">
        <v>53490601</v>
      </c>
      <c r="D91" s="8"/>
      <c r="E91" s="8">
        <v>63934147223</v>
      </c>
      <c r="F91" s="8"/>
      <c r="G91" s="8">
        <v>137929029010.98599</v>
      </c>
      <c r="H91" s="8"/>
      <c r="I91" s="8">
        <v>0</v>
      </c>
      <c r="J91" s="8"/>
      <c r="K91" s="8">
        <v>0</v>
      </c>
      <c r="L91" s="8"/>
      <c r="M91" s="8">
        <v>-7200000</v>
      </c>
      <c r="N91" s="8"/>
      <c r="O91" s="8">
        <v>18677404913</v>
      </c>
      <c r="P91" s="8"/>
      <c r="Q91" s="8">
        <v>46290601</v>
      </c>
      <c r="R91" s="8"/>
      <c r="S91" s="8">
        <v>2595</v>
      </c>
      <c r="T91" s="8"/>
      <c r="U91" s="8">
        <v>55328413664</v>
      </c>
      <c r="V91" s="8"/>
      <c r="W91" s="8">
        <v>119409371142.91</v>
      </c>
      <c r="X91" s="8"/>
      <c r="Y91" s="12">
        <v>4.296410316335977E-3</v>
      </c>
    </row>
    <row r="92" spans="1:25" x14ac:dyDescent="0.55000000000000004">
      <c r="A92" s="1" t="s">
        <v>98</v>
      </c>
      <c r="C92" s="8">
        <v>663903</v>
      </c>
      <c r="D92" s="8"/>
      <c r="E92" s="8">
        <v>2212110205</v>
      </c>
      <c r="F92" s="8"/>
      <c r="G92" s="8">
        <v>1956100031.4726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663903</v>
      </c>
      <c r="R92" s="8"/>
      <c r="S92" s="8">
        <v>4518</v>
      </c>
      <c r="T92" s="8"/>
      <c r="U92" s="8">
        <v>2212110205</v>
      </c>
      <c r="V92" s="8"/>
      <c r="W92" s="8">
        <v>2981666647.1637001</v>
      </c>
      <c r="X92" s="8"/>
      <c r="Y92" s="12">
        <v>1.0728189270352467E-4</v>
      </c>
    </row>
    <row r="93" spans="1:25" x14ac:dyDescent="0.55000000000000004">
      <c r="A93" s="1" t="s">
        <v>99</v>
      </c>
      <c r="C93" s="8">
        <v>2611358</v>
      </c>
      <c r="D93" s="8"/>
      <c r="E93" s="8">
        <v>22083899515</v>
      </c>
      <c r="F93" s="8"/>
      <c r="G93" s="8">
        <v>33745665458.700001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2611358</v>
      </c>
      <c r="R93" s="8"/>
      <c r="S93" s="8">
        <v>15300</v>
      </c>
      <c r="T93" s="8"/>
      <c r="U93" s="8">
        <v>22083899515</v>
      </c>
      <c r="V93" s="8"/>
      <c r="W93" s="8">
        <v>39716052424.470001</v>
      </c>
      <c r="X93" s="8"/>
      <c r="Y93" s="12">
        <v>1.4290039025196312E-3</v>
      </c>
    </row>
    <row r="94" spans="1:25" x14ac:dyDescent="0.55000000000000004">
      <c r="A94" s="1" t="s">
        <v>100</v>
      </c>
      <c r="C94" s="8">
        <v>2000000</v>
      </c>
      <c r="D94" s="8"/>
      <c r="E94" s="8">
        <v>31825854787</v>
      </c>
      <c r="F94" s="8"/>
      <c r="G94" s="8">
        <v>32008410000</v>
      </c>
      <c r="H94" s="8"/>
      <c r="I94" s="8">
        <v>100000</v>
      </c>
      <c r="J94" s="8"/>
      <c r="K94" s="8">
        <v>1791661115</v>
      </c>
      <c r="L94" s="8"/>
      <c r="M94" s="8">
        <v>0</v>
      </c>
      <c r="N94" s="8"/>
      <c r="O94" s="8">
        <v>0</v>
      </c>
      <c r="P94" s="8"/>
      <c r="Q94" s="8">
        <v>2100000</v>
      </c>
      <c r="R94" s="8"/>
      <c r="S94" s="8">
        <v>17270</v>
      </c>
      <c r="T94" s="8"/>
      <c r="U94" s="8">
        <v>33617515902</v>
      </c>
      <c r="V94" s="8"/>
      <c r="W94" s="8">
        <v>36051211350</v>
      </c>
      <c r="X94" s="8"/>
      <c r="Y94" s="12">
        <v>1.2971410441076207E-3</v>
      </c>
    </row>
    <row r="95" spans="1:25" x14ac:dyDescent="0.55000000000000004">
      <c r="A95" s="1" t="s">
        <v>101</v>
      </c>
      <c r="C95" s="8">
        <v>19080224</v>
      </c>
      <c r="D95" s="8"/>
      <c r="E95" s="8">
        <v>42491658848</v>
      </c>
      <c r="F95" s="8"/>
      <c r="G95" s="8">
        <v>79679092698.907196</v>
      </c>
      <c r="H95" s="8"/>
      <c r="I95" s="8">
        <v>0</v>
      </c>
      <c r="J95" s="8"/>
      <c r="K95" s="8">
        <v>0</v>
      </c>
      <c r="L95" s="8"/>
      <c r="M95" s="8">
        <v>-430581</v>
      </c>
      <c r="N95" s="8"/>
      <c r="O95" s="8">
        <v>1744663223</v>
      </c>
      <c r="P95" s="8"/>
      <c r="Q95" s="8">
        <v>18649643</v>
      </c>
      <c r="R95" s="8"/>
      <c r="S95" s="8">
        <v>4895</v>
      </c>
      <c r="T95" s="8"/>
      <c r="U95" s="8">
        <v>41532754961</v>
      </c>
      <c r="V95" s="8"/>
      <c r="W95" s="8">
        <v>90746826970.214203</v>
      </c>
      <c r="X95" s="8"/>
      <c r="Y95" s="12">
        <v>3.2651173005757337E-3</v>
      </c>
    </row>
    <row r="96" spans="1:25" x14ac:dyDescent="0.55000000000000004">
      <c r="A96" s="1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2028232</v>
      </c>
      <c r="J96" s="8"/>
      <c r="K96" s="8">
        <v>32709535821</v>
      </c>
      <c r="L96" s="8"/>
      <c r="M96" s="8">
        <v>0</v>
      </c>
      <c r="N96" s="8"/>
      <c r="O96" s="8">
        <v>0</v>
      </c>
      <c r="P96" s="8"/>
      <c r="Q96" s="8">
        <v>2028232</v>
      </c>
      <c r="R96" s="8"/>
      <c r="S96" s="8">
        <v>16170</v>
      </c>
      <c r="T96" s="8"/>
      <c r="U96" s="8">
        <v>32709535821</v>
      </c>
      <c r="V96" s="8"/>
      <c r="W96" s="8">
        <v>32601372196.931999</v>
      </c>
      <c r="X96" s="8"/>
      <c r="Y96" s="12">
        <v>1.17301406491767E-3</v>
      </c>
    </row>
    <row r="97" spans="1:25" x14ac:dyDescent="0.55000000000000004">
      <c r="A97" s="1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5420000</v>
      </c>
      <c r="J97" s="8"/>
      <c r="K97" s="8">
        <v>99765545198</v>
      </c>
      <c r="L97" s="8"/>
      <c r="M97" s="8">
        <v>0</v>
      </c>
      <c r="N97" s="8"/>
      <c r="O97" s="8">
        <v>0</v>
      </c>
      <c r="P97" s="8"/>
      <c r="Q97" s="8">
        <v>5420000</v>
      </c>
      <c r="R97" s="8"/>
      <c r="S97" s="8">
        <v>18830</v>
      </c>
      <c r="T97" s="8"/>
      <c r="U97" s="8">
        <v>99765545198</v>
      </c>
      <c r="V97" s="8"/>
      <c r="W97" s="8">
        <v>101451351330</v>
      </c>
      <c r="X97" s="8"/>
      <c r="Y97" s="12">
        <v>3.6502715682069655E-3</v>
      </c>
    </row>
    <row r="98" spans="1:25" x14ac:dyDescent="0.55000000000000004">
      <c r="A98" s="1" t="s">
        <v>104</v>
      </c>
      <c r="C98" s="8">
        <v>0</v>
      </c>
      <c r="D98" s="8"/>
      <c r="E98" s="8">
        <v>0</v>
      </c>
      <c r="F98" s="8"/>
      <c r="G98" s="8">
        <v>0</v>
      </c>
      <c r="H98" s="8"/>
      <c r="I98" s="8">
        <v>5719543</v>
      </c>
      <c r="J98" s="8"/>
      <c r="K98" s="8">
        <v>197507350375</v>
      </c>
      <c r="L98" s="8"/>
      <c r="M98" s="8">
        <v>0</v>
      </c>
      <c r="N98" s="8"/>
      <c r="O98" s="8">
        <v>0</v>
      </c>
      <c r="P98" s="8"/>
      <c r="Q98" s="8">
        <v>5719543</v>
      </c>
      <c r="R98" s="8"/>
      <c r="S98" s="8">
        <v>34590</v>
      </c>
      <c r="T98" s="8"/>
      <c r="U98" s="8">
        <v>197507350375</v>
      </c>
      <c r="V98" s="8"/>
      <c r="W98" s="8">
        <v>196661850365.39801</v>
      </c>
      <c r="X98" s="8"/>
      <c r="Y98" s="12">
        <v>7.075994075275616E-3</v>
      </c>
    </row>
    <row r="99" spans="1:25" x14ac:dyDescent="0.55000000000000004">
      <c r="A99" s="1" t="s">
        <v>105</v>
      </c>
      <c r="C99" s="8">
        <v>0</v>
      </c>
      <c r="D99" s="8"/>
      <c r="E99" s="8">
        <v>0</v>
      </c>
      <c r="F99" s="8"/>
      <c r="G99" s="8">
        <v>0</v>
      </c>
      <c r="H99" s="8"/>
      <c r="I99" s="8">
        <v>5550000</v>
      </c>
      <c r="J99" s="8"/>
      <c r="K99" s="8">
        <v>16654245750</v>
      </c>
      <c r="L99" s="8"/>
      <c r="M99" s="8">
        <v>0</v>
      </c>
      <c r="N99" s="8"/>
      <c r="O99" s="8">
        <v>0</v>
      </c>
      <c r="P99" s="8"/>
      <c r="Q99" s="8">
        <v>5550000</v>
      </c>
      <c r="R99" s="8"/>
      <c r="S99" s="8">
        <v>3090</v>
      </c>
      <c r="T99" s="8"/>
      <c r="U99" s="8">
        <v>16654245750</v>
      </c>
      <c r="V99" s="8"/>
      <c r="W99" s="8">
        <v>17145084003.75</v>
      </c>
      <c r="X99" s="8"/>
      <c r="Y99" s="12">
        <v>6.168889014581514E-4</v>
      </c>
    </row>
    <row r="100" spans="1:25" ht="24.75" thickBot="1" x14ac:dyDescent="0.6">
      <c r="C100" s="8"/>
      <c r="D100" s="8"/>
      <c r="E100" s="9">
        <f>SUM(E9:E99)</f>
        <v>16058787565394</v>
      </c>
      <c r="F100" s="8"/>
      <c r="G100" s="9">
        <f>SUM(G9:G99)</f>
        <v>22438066806914.297</v>
      </c>
      <c r="H100" s="8"/>
      <c r="I100" s="8"/>
      <c r="J100" s="8"/>
      <c r="K100" s="9">
        <f>SUM(K9:K99)</f>
        <v>808180749923</v>
      </c>
      <c r="L100" s="8"/>
      <c r="M100" s="8"/>
      <c r="N100" s="8"/>
      <c r="O100" s="9">
        <f>SUM(O9:O99)</f>
        <v>751423337994</v>
      </c>
      <c r="P100" s="8"/>
      <c r="Q100" s="8"/>
      <c r="R100" s="8"/>
      <c r="S100" s="8"/>
      <c r="T100" s="8"/>
      <c r="U100" s="9">
        <f>SUM(U9:U99)</f>
        <v>16316467562326</v>
      </c>
      <c r="V100" s="8"/>
      <c r="W100" s="9">
        <f>SUM(W9:W99)</f>
        <v>24523392803471.785</v>
      </c>
      <c r="X100" s="8"/>
      <c r="Y100" s="10">
        <f>SUM(Y9:Y99)</f>
        <v>0.88236423007618892</v>
      </c>
    </row>
    <row r="101" spans="1:25" ht="24.75" thickTop="1" x14ac:dyDescent="0.55000000000000004"/>
    <row r="103" spans="1:25" x14ac:dyDescent="0.55000000000000004">
      <c r="Y103" s="4"/>
    </row>
    <row r="104" spans="1:25" x14ac:dyDescent="0.55000000000000004">
      <c r="Y104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3"/>
  <sheetViews>
    <sheetView rightToLeft="1" topLeftCell="L1" workbookViewId="0">
      <selection activeCell="U37" sqref="U37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9.7109375" style="5" bestFit="1" customWidth="1"/>
    <col min="18" max="18" width="1" style="5" customWidth="1"/>
    <col min="19" max="19" width="25.5703125" style="5" bestFit="1" customWidth="1"/>
    <col min="20" max="20" width="1" style="5" customWidth="1"/>
    <col min="21" max="21" width="7.85546875" style="5" bestFit="1" customWidth="1"/>
    <col min="22" max="22" width="1" style="5" customWidth="1"/>
    <col min="23" max="23" width="19.7109375" style="5" bestFit="1" customWidth="1"/>
    <col min="24" max="24" width="1" style="5" customWidth="1"/>
    <col min="25" max="25" width="7.85546875" style="5" bestFit="1" customWidth="1"/>
    <col min="26" max="26" width="1" style="5" customWidth="1"/>
    <col min="27" max="27" width="15.42578125" style="5" bestFit="1" customWidth="1"/>
    <col min="28" max="28" width="1.5703125" style="5" customWidth="1"/>
    <col min="29" max="29" width="8.42578125" style="5" bestFit="1" customWidth="1"/>
    <col min="30" max="30" width="1" style="5" customWidth="1"/>
    <col min="31" max="31" width="23.85546875" style="5" bestFit="1" customWidth="1"/>
    <col min="32" max="32" width="1" style="5" customWidth="1"/>
    <col min="33" max="33" width="19.7109375" style="5" bestFit="1" customWidth="1"/>
    <col min="34" max="34" width="1" style="5" customWidth="1"/>
    <col min="35" max="35" width="25.5703125" style="5" bestFit="1" customWidth="1"/>
    <col min="36" max="36" width="1" style="5" customWidth="1"/>
    <col min="37" max="37" width="37.85546875" style="5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 x14ac:dyDescent="0.55000000000000004">
      <c r="A6" s="20" t="s">
        <v>107</v>
      </c>
      <c r="B6" s="20" t="s">
        <v>107</v>
      </c>
      <c r="C6" s="20" t="s">
        <v>107</v>
      </c>
      <c r="D6" s="20" t="s">
        <v>107</v>
      </c>
      <c r="E6" s="20" t="s">
        <v>107</v>
      </c>
      <c r="F6" s="20" t="s">
        <v>107</v>
      </c>
      <c r="G6" s="20" t="s">
        <v>107</v>
      </c>
      <c r="H6" s="20" t="s">
        <v>107</v>
      </c>
      <c r="I6" s="20" t="s">
        <v>107</v>
      </c>
      <c r="J6" s="20" t="s">
        <v>107</v>
      </c>
      <c r="K6" s="20" t="s">
        <v>107</v>
      </c>
      <c r="L6" s="20" t="s">
        <v>107</v>
      </c>
      <c r="M6" s="20" t="s">
        <v>107</v>
      </c>
      <c r="O6" s="20" t="s">
        <v>302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 x14ac:dyDescent="0.55000000000000004">
      <c r="A7" s="19" t="s">
        <v>108</v>
      </c>
      <c r="C7" s="19" t="s">
        <v>109</v>
      </c>
      <c r="E7" s="19" t="s">
        <v>110</v>
      </c>
      <c r="G7" s="19" t="s">
        <v>111</v>
      </c>
      <c r="I7" s="19" t="s">
        <v>112</v>
      </c>
      <c r="K7" s="19" t="s">
        <v>113</v>
      </c>
      <c r="M7" s="19" t="s">
        <v>106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114</v>
      </c>
      <c r="AG7" s="19" t="s">
        <v>8</v>
      </c>
      <c r="AI7" s="19" t="s">
        <v>9</v>
      </c>
      <c r="AK7" s="19" t="s">
        <v>13</v>
      </c>
    </row>
    <row r="8" spans="1:37" ht="24.75" x14ac:dyDescent="0.55000000000000004">
      <c r="A8" s="20" t="s">
        <v>108</v>
      </c>
      <c r="C8" s="20" t="s">
        <v>109</v>
      </c>
      <c r="E8" s="20" t="s">
        <v>110</v>
      </c>
      <c r="G8" s="20" t="s">
        <v>111</v>
      </c>
      <c r="I8" s="20" t="s">
        <v>112</v>
      </c>
      <c r="K8" s="20" t="s">
        <v>113</v>
      </c>
      <c r="M8" s="20" t="s">
        <v>106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E8" s="20" t="s">
        <v>114</v>
      </c>
      <c r="AG8" s="20" t="s">
        <v>8</v>
      </c>
      <c r="AI8" s="20" t="s">
        <v>9</v>
      </c>
      <c r="AK8" s="20" t="s">
        <v>13</v>
      </c>
    </row>
    <row r="9" spans="1:37" x14ac:dyDescent="0.55000000000000004">
      <c r="A9" s="1" t="s">
        <v>115</v>
      </c>
      <c r="C9" s="1" t="s">
        <v>116</v>
      </c>
      <c r="E9" s="1" t="s">
        <v>116</v>
      </c>
      <c r="G9" s="1" t="s">
        <v>117</v>
      </c>
      <c r="I9" s="1" t="s">
        <v>118</v>
      </c>
      <c r="K9" s="4">
        <v>0</v>
      </c>
      <c r="M9" s="4">
        <v>0</v>
      </c>
      <c r="O9" s="4">
        <v>900</v>
      </c>
      <c r="Q9" s="7">
        <v>529160890</v>
      </c>
      <c r="S9" s="7">
        <v>552626718</v>
      </c>
      <c r="U9" s="7">
        <v>0</v>
      </c>
      <c r="W9" s="7">
        <v>0</v>
      </c>
      <c r="Y9" s="7">
        <v>0</v>
      </c>
      <c r="AA9" s="7">
        <v>0</v>
      </c>
      <c r="AB9" s="7"/>
      <c r="AC9" s="7">
        <v>900</v>
      </c>
      <c r="AE9" s="7">
        <v>608049</v>
      </c>
      <c r="AG9" s="7">
        <v>529160890</v>
      </c>
      <c r="AI9" s="7">
        <v>547144912</v>
      </c>
      <c r="AK9" s="12">
        <v>1.9686554094938956E-5</v>
      </c>
    </row>
    <row r="10" spans="1:37" x14ac:dyDescent="0.55000000000000004">
      <c r="A10" s="1" t="s">
        <v>119</v>
      </c>
      <c r="C10" s="1" t="s">
        <v>116</v>
      </c>
      <c r="E10" s="1" t="s">
        <v>116</v>
      </c>
      <c r="G10" s="1" t="s">
        <v>120</v>
      </c>
      <c r="I10" s="1" t="s">
        <v>121</v>
      </c>
      <c r="K10" s="4">
        <v>0</v>
      </c>
      <c r="M10" s="4">
        <v>0</v>
      </c>
      <c r="O10" s="4">
        <v>92400</v>
      </c>
      <c r="Q10" s="7">
        <v>54770529334</v>
      </c>
      <c r="S10" s="7">
        <v>57182461799</v>
      </c>
      <c r="U10" s="7">
        <v>0</v>
      </c>
      <c r="W10" s="7">
        <v>0</v>
      </c>
      <c r="Y10" s="7">
        <v>0</v>
      </c>
      <c r="AA10" s="7">
        <v>0</v>
      </c>
      <c r="AB10" s="7"/>
      <c r="AC10" s="7">
        <v>92400</v>
      </c>
      <c r="AE10" s="7">
        <v>613440</v>
      </c>
      <c r="AG10" s="7">
        <v>54770529334</v>
      </c>
      <c r="AI10" s="7">
        <v>56671582413</v>
      </c>
      <c r="AK10" s="12">
        <v>2.0390725534505487E-3</v>
      </c>
    </row>
    <row r="11" spans="1:37" x14ac:dyDescent="0.55000000000000004">
      <c r="A11" s="1" t="s">
        <v>122</v>
      </c>
      <c r="C11" s="1" t="s">
        <v>116</v>
      </c>
      <c r="E11" s="1" t="s">
        <v>116</v>
      </c>
      <c r="G11" s="1" t="s">
        <v>123</v>
      </c>
      <c r="I11" s="1" t="s">
        <v>124</v>
      </c>
      <c r="K11" s="4">
        <v>0</v>
      </c>
      <c r="M11" s="4">
        <v>0</v>
      </c>
      <c r="O11" s="4">
        <v>61893</v>
      </c>
      <c r="Q11" s="7">
        <v>39407069413</v>
      </c>
      <c r="S11" s="7">
        <v>49901468919</v>
      </c>
      <c r="U11" s="7">
        <v>0</v>
      </c>
      <c r="W11" s="7">
        <v>0</v>
      </c>
      <c r="Y11" s="7">
        <v>0</v>
      </c>
      <c r="AA11" s="7">
        <v>0</v>
      </c>
      <c r="AB11" s="7"/>
      <c r="AC11" s="7">
        <v>61893</v>
      </c>
      <c r="AE11" s="7">
        <v>810550</v>
      </c>
      <c r="AG11" s="7">
        <v>39407069413</v>
      </c>
      <c r="AI11" s="7">
        <v>50158278313</v>
      </c>
      <c r="AK11" s="12">
        <v>1.8047205368472439E-3</v>
      </c>
    </row>
    <row r="12" spans="1:37" x14ac:dyDescent="0.55000000000000004">
      <c r="A12" s="1" t="s">
        <v>125</v>
      </c>
      <c r="C12" s="1" t="s">
        <v>116</v>
      </c>
      <c r="E12" s="1" t="s">
        <v>116</v>
      </c>
      <c r="G12" s="1" t="s">
        <v>126</v>
      </c>
      <c r="I12" s="1" t="s">
        <v>127</v>
      </c>
      <c r="K12" s="4">
        <v>0</v>
      </c>
      <c r="M12" s="4">
        <v>0</v>
      </c>
      <c r="O12" s="4">
        <v>85000</v>
      </c>
      <c r="Q12" s="7">
        <v>52387928558</v>
      </c>
      <c r="S12" s="7">
        <v>54740276526</v>
      </c>
      <c r="U12" s="7">
        <v>0</v>
      </c>
      <c r="W12" s="7">
        <v>0</v>
      </c>
      <c r="Y12" s="7">
        <v>0</v>
      </c>
      <c r="AA12" s="7">
        <v>0</v>
      </c>
      <c r="AB12" s="7"/>
      <c r="AC12" s="7">
        <v>85000</v>
      </c>
      <c r="AE12" s="7">
        <v>641010</v>
      </c>
      <c r="AG12" s="7">
        <v>52387928558</v>
      </c>
      <c r="AI12" s="7">
        <v>54475974439</v>
      </c>
      <c r="AK12" s="12">
        <v>1.9600734543025146E-3</v>
      </c>
    </row>
    <row r="13" spans="1:37" x14ac:dyDescent="0.55000000000000004">
      <c r="A13" s="1" t="s">
        <v>128</v>
      </c>
      <c r="C13" s="1" t="s">
        <v>116</v>
      </c>
      <c r="E13" s="1" t="s">
        <v>116</v>
      </c>
      <c r="G13" s="1" t="s">
        <v>129</v>
      </c>
      <c r="I13" s="1" t="s">
        <v>130</v>
      </c>
      <c r="K13" s="4">
        <v>0</v>
      </c>
      <c r="M13" s="4">
        <v>0</v>
      </c>
      <c r="O13" s="4">
        <v>23700</v>
      </c>
      <c r="Q13" s="7">
        <v>18892323612</v>
      </c>
      <c r="S13" s="7">
        <v>18842587161</v>
      </c>
      <c r="U13" s="7">
        <v>0</v>
      </c>
      <c r="W13" s="7">
        <v>0</v>
      </c>
      <c r="Y13" s="7">
        <v>0</v>
      </c>
      <c r="AA13" s="7">
        <v>0</v>
      </c>
      <c r="AB13" s="7"/>
      <c r="AC13" s="7">
        <v>23700</v>
      </c>
      <c r="AE13" s="7">
        <v>795040</v>
      </c>
      <c r="AG13" s="7">
        <v>18892323612</v>
      </c>
      <c r="AI13" s="7">
        <v>18839032806</v>
      </c>
      <c r="AK13" s="12">
        <v>6.7783804673605117E-4</v>
      </c>
    </row>
    <row r="14" spans="1:37" x14ac:dyDescent="0.55000000000000004">
      <c r="A14" s="1" t="s">
        <v>131</v>
      </c>
      <c r="C14" s="1" t="s">
        <v>116</v>
      </c>
      <c r="E14" s="1" t="s">
        <v>116</v>
      </c>
      <c r="G14" s="1" t="s">
        <v>126</v>
      </c>
      <c r="I14" s="1" t="s">
        <v>132</v>
      </c>
      <c r="K14" s="4">
        <v>0</v>
      </c>
      <c r="M14" s="4">
        <v>0</v>
      </c>
      <c r="O14" s="4">
        <v>56600</v>
      </c>
      <c r="Q14" s="7">
        <v>33672872053</v>
      </c>
      <c r="S14" s="7">
        <v>35170524186</v>
      </c>
      <c r="U14" s="7">
        <v>0</v>
      </c>
      <c r="W14" s="7">
        <v>0</v>
      </c>
      <c r="Y14" s="7">
        <v>0</v>
      </c>
      <c r="AA14" s="7">
        <v>0</v>
      </c>
      <c r="AB14" s="7"/>
      <c r="AC14" s="7">
        <v>56600</v>
      </c>
      <c r="AE14" s="7">
        <v>616460</v>
      </c>
      <c r="AG14" s="7">
        <v>33672872053</v>
      </c>
      <c r="AI14" s="7">
        <v>34885311890</v>
      </c>
      <c r="AK14" s="12">
        <v>1.255191384547321E-3</v>
      </c>
    </row>
    <row r="15" spans="1:37" x14ac:dyDescent="0.55000000000000004">
      <c r="A15" s="1" t="s">
        <v>133</v>
      </c>
      <c r="C15" s="1" t="s">
        <v>116</v>
      </c>
      <c r="E15" s="1" t="s">
        <v>116</v>
      </c>
      <c r="G15" s="1" t="s">
        <v>134</v>
      </c>
      <c r="I15" s="1" t="s">
        <v>135</v>
      </c>
      <c r="K15" s="4">
        <v>0</v>
      </c>
      <c r="M15" s="4">
        <v>0</v>
      </c>
      <c r="O15" s="4">
        <v>23124</v>
      </c>
      <c r="Q15" s="7">
        <v>17793681112</v>
      </c>
      <c r="S15" s="7">
        <v>22087971709</v>
      </c>
      <c r="U15" s="7">
        <v>0</v>
      </c>
      <c r="W15" s="7">
        <v>0</v>
      </c>
      <c r="Y15" s="7">
        <v>0</v>
      </c>
      <c r="AA15" s="7">
        <v>0</v>
      </c>
      <c r="AB15" s="7"/>
      <c r="AC15" s="7">
        <v>23124</v>
      </c>
      <c r="AE15" s="7">
        <v>970060</v>
      </c>
      <c r="AG15" s="7">
        <v>17793681112</v>
      </c>
      <c r="AI15" s="7">
        <v>22427601700</v>
      </c>
      <c r="AK15" s="12">
        <v>8.0695659304019058E-4</v>
      </c>
    </row>
    <row r="16" spans="1:37" x14ac:dyDescent="0.55000000000000004">
      <c r="A16" s="1" t="s">
        <v>136</v>
      </c>
      <c r="C16" s="1" t="s">
        <v>116</v>
      </c>
      <c r="E16" s="1" t="s">
        <v>116</v>
      </c>
      <c r="G16" s="1" t="s">
        <v>126</v>
      </c>
      <c r="I16" s="1" t="s">
        <v>137</v>
      </c>
      <c r="K16" s="4">
        <v>0</v>
      </c>
      <c r="M16" s="4">
        <v>0</v>
      </c>
      <c r="O16" s="4">
        <v>900</v>
      </c>
      <c r="Q16" s="7">
        <v>595491909</v>
      </c>
      <c r="S16" s="7">
        <v>624414804</v>
      </c>
      <c r="U16" s="7">
        <v>0</v>
      </c>
      <c r="W16" s="7">
        <v>0</v>
      </c>
      <c r="Y16" s="7">
        <v>0</v>
      </c>
      <c r="AA16" s="7">
        <v>0</v>
      </c>
      <c r="AB16" s="7"/>
      <c r="AC16" s="7">
        <v>900</v>
      </c>
      <c r="AE16" s="7">
        <v>693380</v>
      </c>
      <c r="AG16" s="7">
        <v>595491909</v>
      </c>
      <c r="AI16" s="7">
        <v>623928892</v>
      </c>
      <c r="AK16" s="12">
        <v>2.2449281011962192E-5</v>
      </c>
    </row>
    <row r="17" spans="1:37" x14ac:dyDescent="0.55000000000000004">
      <c r="A17" s="1" t="s">
        <v>138</v>
      </c>
      <c r="C17" s="1" t="s">
        <v>116</v>
      </c>
      <c r="E17" s="1" t="s">
        <v>116</v>
      </c>
      <c r="G17" s="1" t="s">
        <v>139</v>
      </c>
      <c r="I17" s="1" t="s">
        <v>140</v>
      </c>
      <c r="K17" s="4">
        <v>0</v>
      </c>
      <c r="M17" s="4">
        <v>0</v>
      </c>
      <c r="O17" s="4">
        <v>162910</v>
      </c>
      <c r="Q17" s="7">
        <v>142378181366</v>
      </c>
      <c r="S17" s="7">
        <v>153897614500</v>
      </c>
      <c r="U17" s="7">
        <v>0</v>
      </c>
      <c r="W17" s="7">
        <v>0</v>
      </c>
      <c r="Y17" s="7">
        <v>0</v>
      </c>
      <c r="AA17" s="7">
        <v>0</v>
      </c>
      <c r="AB17" s="7"/>
      <c r="AC17" s="7">
        <v>162910</v>
      </c>
      <c r="AE17" s="7">
        <v>957530</v>
      </c>
      <c r="AG17" s="7">
        <v>142378181366</v>
      </c>
      <c r="AI17" s="7">
        <v>155962938892</v>
      </c>
      <c r="AK17" s="12">
        <v>5.6116264009104348E-3</v>
      </c>
    </row>
    <row r="18" spans="1:37" x14ac:dyDescent="0.55000000000000004">
      <c r="A18" s="1" t="s">
        <v>141</v>
      </c>
      <c r="C18" s="1" t="s">
        <v>116</v>
      </c>
      <c r="E18" s="1" t="s">
        <v>116</v>
      </c>
      <c r="G18" s="1" t="s">
        <v>142</v>
      </c>
      <c r="I18" s="1" t="s">
        <v>143</v>
      </c>
      <c r="K18" s="4">
        <v>0</v>
      </c>
      <c r="M18" s="4">
        <v>0</v>
      </c>
      <c r="O18" s="4">
        <v>37648</v>
      </c>
      <c r="Q18" s="7">
        <v>24433999239</v>
      </c>
      <c r="S18" s="7">
        <v>25589977295</v>
      </c>
      <c r="U18" s="7">
        <v>0</v>
      </c>
      <c r="W18" s="7">
        <v>0</v>
      </c>
      <c r="Y18" s="7">
        <v>0</v>
      </c>
      <c r="AA18" s="7">
        <v>0</v>
      </c>
      <c r="AB18" s="7"/>
      <c r="AC18" s="7">
        <v>37648</v>
      </c>
      <c r="AE18" s="7">
        <v>677820</v>
      </c>
      <c r="AG18" s="7">
        <v>24433999239</v>
      </c>
      <c r="AI18" s="7">
        <v>25513942119</v>
      </c>
      <c r="AK18" s="12">
        <v>9.1800470165175356E-4</v>
      </c>
    </row>
    <row r="19" spans="1:37" x14ac:dyDescent="0.55000000000000004">
      <c r="A19" s="1" t="s">
        <v>144</v>
      </c>
      <c r="C19" s="1" t="s">
        <v>116</v>
      </c>
      <c r="E19" s="1" t="s">
        <v>116</v>
      </c>
      <c r="G19" s="1" t="s">
        <v>126</v>
      </c>
      <c r="I19" s="1" t="s">
        <v>132</v>
      </c>
      <c r="K19" s="4">
        <v>0</v>
      </c>
      <c r="M19" s="4">
        <v>0</v>
      </c>
      <c r="O19" s="4">
        <v>53900</v>
      </c>
      <c r="Q19" s="7">
        <v>34285186023</v>
      </c>
      <c r="S19" s="7">
        <v>35872032015</v>
      </c>
      <c r="U19" s="7">
        <v>0</v>
      </c>
      <c r="W19" s="7">
        <v>0</v>
      </c>
      <c r="Y19" s="7">
        <v>0</v>
      </c>
      <c r="AA19" s="7">
        <v>0</v>
      </c>
      <c r="AB19" s="7"/>
      <c r="AC19" s="7">
        <v>53900</v>
      </c>
      <c r="AE19" s="7">
        <v>662330</v>
      </c>
      <c r="AG19" s="7">
        <v>34285186023</v>
      </c>
      <c r="AI19" s="7">
        <v>35693116449</v>
      </c>
      <c r="AK19" s="12">
        <v>1.284256606210009E-3</v>
      </c>
    </row>
    <row r="20" spans="1:37" x14ac:dyDescent="0.55000000000000004">
      <c r="A20" s="1" t="s">
        <v>145</v>
      </c>
      <c r="C20" s="1" t="s">
        <v>116</v>
      </c>
      <c r="E20" s="1" t="s">
        <v>116</v>
      </c>
      <c r="G20" s="1" t="s">
        <v>146</v>
      </c>
      <c r="I20" s="1" t="s">
        <v>147</v>
      </c>
      <c r="K20" s="4">
        <v>0</v>
      </c>
      <c r="M20" s="4">
        <v>0</v>
      </c>
      <c r="O20" s="4">
        <v>51600</v>
      </c>
      <c r="Q20" s="7">
        <v>31437863057</v>
      </c>
      <c r="S20" s="7">
        <v>32851892515</v>
      </c>
      <c r="U20" s="7">
        <v>0</v>
      </c>
      <c r="W20" s="7">
        <v>0</v>
      </c>
      <c r="Y20" s="7">
        <v>0</v>
      </c>
      <c r="AA20" s="7">
        <v>0</v>
      </c>
      <c r="AB20" s="7"/>
      <c r="AC20" s="7">
        <v>51600</v>
      </c>
      <c r="AE20" s="7">
        <v>632800</v>
      </c>
      <c r="AG20" s="7">
        <v>31437863057</v>
      </c>
      <c r="AI20" s="7">
        <v>32646561738</v>
      </c>
      <c r="AK20" s="12">
        <v>1.1746400077442397E-3</v>
      </c>
    </row>
    <row r="21" spans="1:37" x14ac:dyDescent="0.55000000000000004">
      <c r="A21" s="1" t="s">
        <v>148</v>
      </c>
      <c r="C21" s="1" t="s">
        <v>116</v>
      </c>
      <c r="E21" s="1" t="s">
        <v>116</v>
      </c>
      <c r="G21" s="1" t="s">
        <v>149</v>
      </c>
      <c r="I21" s="1" t="s">
        <v>150</v>
      </c>
      <c r="K21" s="4">
        <v>0</v>
      </c>
      <c r="M21" s="4">
        <v>0</v>
      </c>
      <c r="O21" s="4">
        <v>800</v>
      </c>
      <c r="Q21" s="7">
        <v>485352950</v>
      </c>
      <c r="S21" s="7">
        <v>506716141</v>
      </c>
      <c r="U21" s="7">
        <v>0</v>
      </c>
      <c r="W21" s="7">
        <v>0</v>
      </c>
      <c r="Y21" s="7">
        <v>0</v>
      </c>
      <c r="AA21" s="7">
        <v>0</v>
      </c>
      <c r="AB21" s="7"/>
      <c r="AC21" s="7">
        <v>800</v>
      </c>
      <c r="AE21" s="7">
        <v>629340</v>
      </c>
      <c r="AG21" s="7">
        <v>485352950</v>
      </c>
      <c r="AI21" s="7">
        <v>503380745</v>
      </c>
      <c r="AK21" s="12">
        <v>1.8111896957187042E-5</v>
      </c>
    </row>
    <row r="22" spans="1:37" x14ac:dyDescent="0.55000000000000004">
      <c r="A22" s="1" t="s">
        <v>151</v>
      </c>
      <c r="C22" s="1" t="s">
        <v>116</v>
      </c>
      <c r="E22" s="1" t="s">
        <v>116</v>
      </c>
      <c r="G22" s="1" t="s">
        <v>152</v>
      </c>
      <c r="I22" s="1" t="s">
        <v>153</v>
      </c>
      <c r="K22" s="4">
        <v>0</v>
      </c>
      <c r="M22" s="4">
        <v>0</v>
      </c>
      <c r="O22" s="4">
        <v>336830</v>
      </c>
      <c r="Q22" s="7">
        <v>279991989722</v>
      </c>
      <c r="S22" s="7">
        <v>282549148682</v>
      </c>
      <c r="U22" s="7">
        <v>0</v>
      </c>
      <c r="W22" s="7">
        <v>0</v>
      </c>
      <c r="Y22" s="7">
        <v>0</v>
      </c>
      <c r="AA22" s="7">
        <v>0</v>
      </c>
      <c r="AB22" s="7"/>
      <c r="AC22" s="7">
        <v>336830</v>
      </c>
      <c r="AE22" s="7">
        <v>839080</v>
      </c>
      <c r="AG22" s="7">
        <v>279991989722</v>
      </c>
      <c r="AI22" s="7">
        <v>282576090198</v>
      </c>
      <c r="AK22" s="12">
        <v>1.0167232416152444E-2</v>
      </c>
    </row>
    <row r="23" spans="1:37" x14ac:dyDescent="0.55000000000000004">
      <c r="A23" s="1" t="s">
        <v>154</v>
      </c>
      <c r="C23" s="1" t="s">
        <v>116</v>
      </c>
      <c r="E23" s="1" t="s">
        <v>116</v>
      </c>
      <c r="G23" s="1" t="s">
        <v>155</v>
      </c>
      <c r="I23" s="1" t="s">
        <v>156</v>
      </c>
      <c r="K23" s="4">
        <v>18</v>
      </c>
      <c r="M23" s="4">
        <v>18</v>
      </c>
      <c r="O23" s="4">
        <v>400000</v>
      </c>
      <c r="Q23" s="7">
        <v>391520000000</v>
      </c>
      <c r="S23" s="7">
        <v>395272343900</v>
      </c>
      <c r="U23" s="7">
        <v>0</v>
      </c>
      <c r="W23" s="7">
        <v>0</v>
      </c>
      <c r="Y23" s="7">
        <v>0</v>
      </c>
      <c r="AA23" s="7">
        <v>0</v>
      </c>
      <c r="AB23" s="7"/>
      <c r="AC23" s="7">
        <v>400000</v>
      </c>
      <c r="AE23" s="7">
        <v>988360</v>
      </c>
      <c r="AG23" s="7">
        <v>391520000000</v>
      </c>
      <c r="AI23" s="7">
        <v>395272343900</v>
      </c>
      <c r="AK23" s="12">
        <v>1.4222101329566351E-2</v>
      </c>
    </row>
    <row r="24" spans="1:37" x14ac:dyDescent="0.55000000000000004">
      <c r="A24" s="1" t="s">
        <v>157</v>
      </c>
      <c r="C24" s="1" t="s">
        <v>116</v>
      </c>
      <c r="E24" s="1" t="s">
        <v>116</v>
      </c>
      <c r="G24" s="1" t="s">
        <v>158</v>
      </c>
      <c r="I24" s="1" t="s">
        <v>159</v>
      </c>
      <c r="K24" s="4">
        <v>18</v>
      </c>
      <c r="M24" s="4">
        <v>18</v>
      </c>
      <c r="O24" s="4">
        <v>300000</v>
      </c>
      <c r="Q24" s="7">
        <v>285493000000</v>
      </c>
      <c r="S24" s="7">
        <v>302945081250</v>
      </c>
      <c r="U24" s="7">
        <v>0</v>
      </c>
      <c r="W24" s="7">
        <v>0</v>
      </c>
      <c r="Y24" s="7">
        <v>0</v>
      </c>
      <c r="AA24" s="7">
        <v>0</v>
      </c>
      <c r="AB24" s="7"/>
      <c r="AC24" s="7">
        <v>300000</v>
      </c>
      <c r="AE24" s="7">
        <v>972040</v>
      </c>
      <c r="AG24" s="7">
        <v>285493000000</v>
      </c>
      <c r="AI24" s="7">
        <v>291559145325</v>
      </c>
      <c r="AK24" s="12">
        <v>1.0490447339323482E-2</v>
      </c>
    </row>
    <row r="25" spans="1:37" x14ac:dyDescent="0.55000000000000004">
      <c r="A25" s="1" t="s">
        <v>160</v>
      </c>
      <c r="C25" s="1" t="s">
        <v>116</v>
      </c>
      <c r="E25" s="1" t="s">
        <v>116</v>
      </c>
      <c r="G25" s="1" t="s">
        <v>161</v>
      </c>
      <c r="I25" s="1" t="s">
        <v>162</v>
      </c>
      <c r="K25" s="4">
        <v>15</v>
      </c>
      <c r="M25" s="4">
        <v>15</v>
      </c>
      <c r="O25" s="4">
        <v>200000</v>
      </c>
      <c r="Q25" s="7">
        <v>187778367500</v>
      </c>
      <c r="S25" s="7">
        <v>196964293750</v>
      </c>
      <c r="U25" s="7">
        <v>0</v>
      </c>
      <c r="W25" s="7">
        <v>0</v>
      </c>
      <c r="Y25" s="7">
        <v>0</v>
      </c>
      <c r="AA25" s="7">
        <v>0</v>
      </c>
      <c r="AB25" s="7"/>
      <c r="AC25" s="7">
        <v>200000</v>
      </c>
      <c r="AE25" s="7">
        <v>949000</v>
      </c>
      <c r="AG25" s="7">
        <v>187778367500</v>
      </c>
      <c r="AI25" s="7">
        <v>189765598750</v>
      </c>
      <c r="AK25" s="12">
        <v>6.8278634109830766E-3</v>
      </c>
    </row>
    <row r="26" spans="1:37" x14ac:dyDescent="0.55000000000000004">
      <c r="A26" s="1" t="s">
        <v>163</v>
      </c>
      <c r="C26" s="1" t="s">
        <v>116</v>
      </c>
      <c r="E26" s="1" t="s">
        <v>116</v>
      </c>
      <c r="G26" s="1" t="s">
        <v>164</v>
      </c>
      <c r="I26" s="1" t="s">
        <v>165</v>
      </c>
      <c r="K26" s="4">
        <v>17</v>
      </c>
      <c r="M26" s="4">
        <v>17</v>
      </c>
      <c r="O26" s="4">
        <v>102660</v>
      </c>
      <c r="Q26" s="7">
        <v>100015996626</v>
      </c>
      <c r="S26" s="7">
        <v>99562151088</v>
      </c>
      <c r="U26" s="7">
        <v>0</v>
      </c>
      <c r="W26" s="7">
        <v>0</v>
      </c>
      <c r="Y26" s="7">
        <v>0</v>
      </c>
      <c r="AA26" s="7">
        <v>0</v>
      </c>
      <c r="AB26" s="7"/>
      <c r="AC26" s="7">
        <v>102660</v>
      </c>
      <c r="AE26" s="7">
        <v>975200</v>
      </c>
      <c r="AG26" s="7">
        <v>100015996626</v>
      </c>
      <c r="AI26" s="7">
        <v>100095886331</v>
      </c>
      <c r="AK26" s="12">
        <v>3.6015012434879269E-3</v>
      </c>
    </row>
    <row r="27" spans="1:37" x14ac:dyDescent="0.55000000000000004">
      <c r="A27" s="1" t="s">
        <v>166</v>
      </c>
      <c r="C27" s="1" t="s">
        <v>116</v>
      </c>
      <c r="E27" s="1" t="s">
        <v>116</v>
      </c>
      <c r="G27" s="1" t="s">
        <v>167</v>
      </c>
      <c r="I27" s="1" t="s">
        <v>168</v>
      </c>
      <c r="K27" s="4">
        <v>16</v>
      </c>
      <c r="M27" s="4">
        <v>16</v>
      </c>
      <c r="O27" s="4">
        <v>100000</v>
      </c>
      <c r="Q27" s="7">
        <v>94164000000</v>
      </c>
      <c r="S27" s="7">
        <v>97787272843</v>
      </c>
      <c r="U27" s="7">
        <v>0</v>
      </c>
      <c r="W27" s="7">
        <v>0</v>
      </c>
      <c r="Y27" s="7">
        <v>0</v>
      </c>
      <c r="AA27" s="7">
        <v>0</v>
      </c>
      <c r="AB27" s="7"/>
      <c r="AC27" s="7">
        <v>100000</v>
      </c>
      <c r="AE27" s="7">
        <v>978050</v>
      </c>
      <c r="AG27" s="7">
        <v>94164000000</v>
      </c>
      <c r="AI27" s="7">
        <v>97787272843</v>
      </c>
      <c r="AK27" s="12">
        <v>3.5184361480826028E-3</v>
      </c>
    </row>
    <row r="28" spans="1:37" x14ac:dyDescent="0.55000000000000004">
      <c r="A28" s="1" t="s">
        <v>169</v>
      </c>
      <c r="C28" s="1" t="s">
        <v>116</v>
      </c>
      <c r="E28" s="1" t="s">
        <v>116</v>
      </c>
      <c r="G28" s="1" t="s">
        <v>170</v>
      </c>
      <c r="I28" s="1" t="s">
        <v>171</v>
      </c>
      <c r="K28" s="4">
        <v>16</v>
      </c>
      <c r="M28" s="4">
        <v>16</v>
      </c>
      <c r="O28" s="4">
        <v>300500</v>
      </c>
      <c r="Q28" s="7">
        <v>281113683918</v>
      </c>
      <c r="S28" s="7">
        <v>288725154079</v>
      </c>
      <c r="U28" s="7">
        <v>0</v>
      </c>
      <c r="W28" s="7">
        <v>0</v>
      </c>
      <c r="Y28" s="7">
        <v>7900</v>
      </c>
      <c r="AA28" s="7">
        <v>7672116179</v>
      </c>
      <c r="AB28" s="7"/>
      <c r="AC28" s="7">
        <v>292600</v>
      </c>
      <c r="AE28" s="7">
        <v>975000</v>
      </c>
      <c r="AG28" s="7">
        <v>273723340813</v>
      </c>
      <c r="AI28" s="7">
        <v>285233292093</v>
      </c>
      <c r="AK28" s="12">
        <v>1.0262839900933537E-2</v>
      </c>
    </row>
    <row r="29" spans="1:37" x14ac:dyDescent="0.55000000000000004">
      <c r="A29" s="1" t="s">
        <v>172</v>
      </c>
      <c r="C29" s="1" t="s">
        <v>116</v>
      </c>
      <c r="E29" s="1" t="s">
        <v>116</v>
      </c>
      <c r="G29" s="1" t="s">
        <v>173</v>
      </c>
      <c r="I29" s="1" t="s">
        <v>174</v>
      </c>
      <c r="K29" s="4">
        <v>16</v>
      </c>
      <c r="M29" s="4">
        <v>16</v>
      </c>
      <c r="O29" s="4">
        <v>100000</v>
      </c>
      <c r="Q29" s="7">
        <v>94368000000</v>
      </c>
      <c r="S29" s="7">
        <v>97982237500</v>
      </c>
      <c r="U29" s="7">
        <v>0</v>
      </c>
      <c r="W29" s="7">
        <v>0</v>
      </c>
      <c r="Y29" s="7">
        <v>0</v>
      </c>
      <c r="AA29" s="7">
        <v>0</v>
      </c>
      <c r="AB29" s="7"/>
      <c r="AC29" s="7">
        <v>100000</v>
      </c>
      <c r="AE29" s="7">
        <v>992000</v>
      </c>
      <c r="AG29" s="7">
        <v>94368000000</v>
      </c>
      <c r="AI29" s="7">
        <v>99182020000</v>
      </c>
      <c r="AK29" s="12">
        <v>3.5686198649605965E-3</v>
      </c>
    </row>
    <row r="30" spans="1:37" x14ac:dyDescent="0.55000000000000004">
      <c r="A30" s="1" t="s">
        <v>175</v>
      </c>
      <c r="C30" s="1" t="s">
        <v>116</v>
      </c>
      <c r="E30" s="1" t="s">
        <v>116</v>
      </c>
      <c r="G30" s="1" t="s">
        <v>176</v>
      </c>
      <c r="I30" s="1" t="s">
        <v>177</v>
      </c>
      <c r="K30" s="4">
        <v>18</v>
      </c>
      <c r="M30" s="4">
        <v>18</v>
      </c>
      <c r="O30" s="4">
        <v>50000</v>
      </c>
      <c r="Q30" s="7">
        <v>50009012486</v>
      </c>
      <c r="S30" s="7">
        <v>49990887509</v>
      </c>
      <c r="U30" s="7">
        <v>0</v>
      </c>
      <c r="W30" s="7">
        <v>0</v>
      </c>
      <c r="Y30" s="7">
        <v>50000</v>
      </c>
      <c r="AA30" s="7">
        <v>50000000000</v>
      </c>
      <c r="AB30" s="7"/>
      <c r="AC30" s="7">
        <v>0</v>
      </c>
      <c r="AE30" s="7">
        <v>0</v>
      </c>
      <c r="AG30" s="7">
        <v>0</v>
      </c>
      <c r="AI30" s="7">
        <v>0</v>
      </c>
      <c r="AK30" s="12">
        <v>0</v>
      </c>
    </row>
    <row r="31" spans="1:37" x14ac:dyDescent="0.55000000000000004">
      <c r="A31" s="1" t="s">
        <v>178</v>
      </c>
      <c r="C31" s="1" t="s">
        <v>116</v>
      </c>
      <c r="E31" s="1" t="s">
        <v>116</v>
      </c>
      <c r="G31" s="1" t="s">
        <v>176</v>
      </c>
      <c r="I31" s="1" t="s">
        <v>177</v>
      </c>
      <c r="K31" s="4">
        <v>18</v>
      </c>
      <c r="M31" s="4">
        <v>18</v>
      </c>
      <c r="O31" s="4">
        <v>25000</v>
      </c>
      <c r="Q31" s="7">
        <v>24996704830</v>
      </c>
      <c r="S31" s="7">
        <v>24995468750</v>
      </c>
      <c r="U31" s="7">
        <v>0</v>
      </c>
      <c r="W31" s="7">
        <v>0</v>
      </c>
      <c r="Y31" s="7">
        <v>25000</v>
      </c>
      <c r="AA31" s="7">
        <v>25000000000</v>
      </c>
      <c r="AB31" s="7"/>
      <c r="AC31" s="7">
        <v>0</v>
      </c>
      <c r="AE31" s="7">
        <v>0</v>
      </c>
      <c r="AG31" s="7">
        <v>0</v>
      </c>
      <c r="AI31" s="7">
        <v>0</v>
      </c>
      <c r="AK31" s="12">
        <v>0</v>
      </c>
    </row>
    <row r="32" spans="1:37" ht="24.75" thickBot="1" x14ac:dyDescent="0.6">
      <c r="Q32" s="11">
        <f>SUM(Q9:Q31)</f>
        <v>2240520394598</v>
      </c>
      <c r="S32" s="11">
        <f>SUM(S9:S31)</f>
        <v>2324594603639</v>
      </c>
      <c r="W32" s="11">
        <f>SUM(W9:W31)</f>
        <v>0</v>
      </c>
      <c r="AA32" s="11">
        <f>SUM(AA9:AA31)</f>
        <v>82672116179</v>
      </c>
      <c r="AG32" s="11">
        <f>SUM(AG9:AG31)</f>
        <v>2158124334177</v>
      </c>
      <c r="AI32" s="11">
        <f>SUM(AI9:AI31)</f>
        <v>2230420444748</v>
      </c>
      <c r="AK32" s="10">
        <f>SUM(AK9:AK31)</f>
        <v>8.0251669670994411E-2</v>
      </c>
    </row>
    <row r="33" ht="24.75" thickTop="1" x14ac:dyDescent="0.55000000000000004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F21" sqref="F21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9" t="s">
        <v>180</v>
      </c>
      <c r="C6" s="20" t="s">
        <v>181</v>
      </c>
      <c r="D6" s="20" t="s">
        <v>181</v>
      </c>
      <c r="E6" s="20" t="s">
        <v>181</v>
      </c>
      <c r="F6" s="20" t="s">
        <v>181</v>
      </c>
      <c r="G6" s="20" t="s">
        <v>181</v>
      </c>
      <c r="H6" s="20" t="s">
        <v>181</v>
      </c>
      <c r="I6" s="20" t="s">
        <v>181</v>
      </c>
      <c r="K6" s="20" t="s">
        <v>302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 x14ac:dyDescent="0.55000000000000004">
      <c r="A7" s="20" t="s">
        <v>180</v>
      </c>
      <c r="C7" s="20" t="s">
        <v>182</v>
      </c>
      <c r="E7" s="20" t="s">
        <v>183</v>
      </c>
      <c r="G7" s="20" t="s">
        <v>184</v>
      </c>
      <c r="I7" s="20" t="s">
        <v>113</v>
      </c>
      <c r="K7" s="20" t="s">
        <v>185</v>
      </c>
      <c r="M7" s="20" t="s">
        <v>186</v>
      </c>
      <c r="O7" s="20" t="s">
        <v>187</v>
      </c>
      <c r="Q7" s="20" t="s">
        <v>185</v>
      </c>
      <c r="S7" s="20" t="s">
        <v>179</v>
      </c>
    </row>
    <row r="8" spans="1:19" x14ac:dyDescent="0.55000000000000004">
      <c r="A8" s="1" t="s">
        <v>188</v>
      </c>
      <c r="C8" s="5" t="s">
        <v>189</v>
      </c>
      <c r="D8" s="5"/>
      <c r="E8" s="5" t="s">
        <v>190</v>
      </c>
      <c r="F8" s="5"/>
      <c r="G8" s="5" t="s">
        <v>191</v>
      </c>
      <c r="H8" s="5"/>
      <c r="I8" s="7">
        <v>8</v>
      </c>
      <c r="J8" s="5"/>
      <c r="K8" s="7">
        <v>119804572510</v>
      </c>
      <c r="L8" s="5"/>
      <c r="M8" s="7">
        <v>535596812856</v>
      </c>
      <c r="N8" s="5"/>
      <c r="O8" s="7">
        <v>550354995133</v>
      </c>
      <c r="P8" s="5"/>
      <c r="Q8" s="7">
        <v>105046390233</v>
      </c>
      <c r="R8" s="5"/>
      <c r="S8" s="12">
        <v>3.7796229087478411E-3</v>
      </c>
    </row>
    <row r="9" spans="1:19" x14ac:dyDescent="0.55000000000000004">
      <c r="A9" s="1" t="s">
        <v>192</v>
      </c>
      <c r="C9" s="5" t="s">
        <v>193</v>
      </c>
      <c r="D9" s="5"/>
      <c r="E9" s="5" t="s">
        <v>190</v>
      </c>
      <c r="F9" s="5"/>
      <c r="G9" s="5" t="s">
        <v>194</v>
      </c>
      <c r="H9" s="5"/>
      <c r="I9" s="7">
        <v>8</v>
      </c>
      <c r="J9" s="5"/>
      <c r="K9" s="7">
        <v>16890329168</v>
      </c>
      <c r="L9" s="5"/>
      <c r="M9" s="7">
        <v>98195590098</v>
      </c>
      <c r="N9" s="5"/>
      <c r="O9" s="7">
        <v>112755508014</v>
      </c>
      <c r="P9" s="5"/>
      <c r="Q9" s="7">
        <v>2330411252</v>
      </c>
      <c r="R9" s="5"/>
      <c r="S9" s="12">
        <v>8.3849390115415019E-5</v>
      </c>
    </row>
    <row r="10" spans="1:19" x14ac:dyDescent="0.55000000000000004">
      <c r="A10" s="1" t="s">
        <v>195</v>
      </c>
      <c r="C10" s="5" t="s">
        <v>196</v>
      </c>
      <c r="D10" s="5"/>
      <c r="E10" s="5" t="s">
        <v>190</v>
      </c>
      <c r="F10" s="5"/>
      <c r="G10" s="5" t="s">
        <v>197</v>
      </c>
      <c r="H10" s="5"/>
      <c r="I10" s="7">
        <v>8</v>
      </c>
      <c r="J10" s="5"/>
      <c r="K10" s="7">
        <v>130599176053</v>
      </c>
      <c r="L10" s="5"/>
      <c r="M10" s="7">
        <v>2127934004343</v>
      </c>
      <c r="N10" s="5"/>
      <c r="O10" s="7">
        <v>1945436118412</v>
      </c>
      <c r="P10" s="5"/>
      <c r="Q10" s="7">
        <v>313097061984</v>
      </c>
      <c r="R10" s="5"/>
      <c r="S10" s="12">
        <v>1.1265392609032379E-2</v>
      </c>
    </row>
    <row r="11" spans="1:19" ht="24.75" thickBot="1" x14ac:dyDescent="0.6">
      <c r="C11" s="5"/>
      <c r="D11" s="5"/>
      <c r="E11" s="5"/>
      <c r="F11" s="5"/>
      <c r="G11" s="5"/>
      <c r="H11" s="5"/>
      <c r="I11" s="5"/>
      <c r="J11" s="5"/>
      <c r="K11" s="11">
        <f>SUM(K8:K10)</f>
        <v>267294077731</v>
      </c>
      <c r="L11" s="5"/>
      <c r="M11" s="11">
        <f>SUM(M8:M10)</f>
        <v>2761726407297</v>
      </c>
      <c r="N11" s="5"/>
      <c r="O11" s="11">
        <f>SUM(O8:O10)</f>
        <v>2608546621559</v>
      </c>
      <c r="P11" s="5"/>
      <c r="Q11" s="11">
        <f>SUM(Q8:Q10)</f>
        <v>420473863469</v>
      </c>
      <c r="R11" s="5"/>
      <c r="S11" s="13">
        <f>SUM(S8:S10)</f>
        <v>1.5128864907895636E-2</v>
      </c>
    </row>
    <row r="12" spans="1:19" ht="24.75" thickTop="1" x14ac:dyDescent="0.55000000000000004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55000000000000004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55000000000000004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</sheetData>
  <mergeCells count="17"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12" sqref="C1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9" t="s">
        <v>0</v>
      </c>
      <c r="B2" s="19"/>
      <c r="C2" s="19"/>
      <c r="D2" s="19"/>
      <c r="E2" s="19"/>
      <c r="F2" s="19"/>
      <c r="G2" s="19"/>
    </row>
    <row r="3" spans="1:7" ht="24.75" x14ac:dyDescent="0.55000000000000004">
      <c r="A3" s="19" t="s">
        <v>198</v>
      </c>
      <c r="B3" s="19"/>
      <c r="C3" s="19"/>
      <c r="D3" s="19"/>
      <c r="E3" s="19"/>
      <c r="F3" s="19"/>
      <c r="G3" s="19"/>
    </row>
    <row r="4" spans="1:7" ht="24.75" x14ac:dyDescent="0.55000000000000004">
      <c r="A4" s="19" t="s">
        <v>2</v>
      </c>
      <c r="B4" s="19"/>
      <c r="C4" s="19"/>
      <c r="D4" s="19"/>
      <c r="E4" s="19"/>
      <c r="F4" s="19"/>
      <c r="G4" s="19"/>
    </row>
    <row r="6" spans="1:7" ht="24.75" x14ac:dyDescent="0.55000000000000004">
      <c r="A6" s="20" t="s">
        <v>202</v>
      </c>
      <c r="C6" s="20" t="s">
        <v>185</v>
      </c>
      <c r="E6" s="20" t="s">
        <v>291</v>
      </c>
      <c r="G6" s="20" t="s">
        <v>13</v>
      </c>
    </row>
    <row r="7" spans="1:7" x14ac:dyDescent="0.55000000000000004">
      <c r="A7" s="1" t="s">
        <v>299</v>
      </c>
      <c r="C7" s="7">
        <f>'سرمایه‌گذاری در سهام'!I108</f>
        <v>1996476688522</v>
      </c>
      <c r="E7" s="12">
        <f>C7/$C$11</f>
        <v>0.99435949325020578</v>
      </c>
      <c r="G7" s="12">
        <v>7.1834253532952433E-2</v>
      </c>
    </row>
    <row r="8" spans="1:7" x14ac:dyDescent="0.55000000000000004">
      <c r="A8" s="1" t="s">
        <v>300</v>
      </c>
      <c r="C8" s="7">
        <f>'سرمایه‌گذاری در اوراق بهادار'!I42</f>
        <v>11036258602</v>
      </c>
      <c r="E8" s="12">
        <f t="shared" ref="E8:E10" si="0">C8/$C$11</f>
        <v>5.4966875265581227E-3</v>
      </c>
      <c r="G8" s="12">
        <v>3.9709023552796628E-4</v>
      </c>
    </row>
    <row r="9" spans="1:7" x14ac:dyDescent="0.55000000000000004">
      <c r="A9" s="1" t="s">
        <v>301</v>
      </c>
      <c r="C9" s="7">
        <f>'درآمد سپرده بانکی'!E11</f>
        <v>68665432</v>
      </c>
      <c r="E9" s="12">
        <f t="shared" si="0"/>
        <v>3.4199309493502301E-5</v>
      </c>
      <c r="G9" s="12">
        <v>2.470617402945625E-6</v>
      </c>
    </row>
    <row r="10" spans="1:7" x14ac:dyDescent="0.55000000000000004">
      <c r="A10" s="1" t="s">
        <v>298</v>
      </c>
      <c r="C10" s="7">
        <f>'سایر درآمدها'!C9</f>
        <v>220095050</v>
      </c>
      <c r="E10" s="12">
        <f t="shared" si="0"/>
        <v>1.0961991374259268E-4</v>
      </c>
      <c r="G10" s="12">
        <v>7.9191325969111713E-6</v>
      </c>
    </row>
    <row r="11" spans="1:7" ht="24.75" thickBot="1" x14ac:dyDescent="0.6">
      <c r="C11" s="11">
        <f>SUM(C7:C10)</f>
        <v>2007801707606</v>
      </c>
      <c r="E11" s="13">
        <f>SUM(E7:E10)</f>
        <v>1</v>
      </c>
      <c r="G11" s="13">
        <f>SUM(G7:G10)</f>
        <v>7.2241733518480247E-2</v>
      </c>
    </row>
    <row r="12" spans="1:7" ht="24.75" thickTop="1" x14ac:dyDescent="0.55000000000000004">
      <c r="G12" s="5"/>
    </row>
    <row r="13" spans="1:7" x14ac:dyDescent="0.55000000000000004">
      <c r="G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9"/>
  <sheetViews>
    <sheetView rightToLeft="1" workbookViewId="0">
      <selection activeCell="E30" sqref="E30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0" t="s">
        <v>199</v>
      </c>
      <c r="B6" s="20" t="s">
        <v>199</v>
      </c>
      <c r="C6" s="20" t="s">
        <v>199</v>
      </c>
      <c r="D6" s="20" t="s">
        <v>199</v>
      </c>
      <c r="E6" s="20" t="s">
        <v>199</v>
      </c>
      <c r="F6" s="20" t="s">
        <v>199</v>
      </c>
      <c r="G6" s="20" t="s">
        <v>199</v>
      </c>
      <c r="I6" s="20" t="s">
        <v>200</v>
      </c>
      <c r="J6" s="20" t="s">
        <v>200</v>
      </c>
      <c r="K6" s="20" t="s">
        <v>200</v>
      </c>
      <c r="L6" s="20" t="s">
        <v>200</v>
      </c>
      <c r="M6" s="20" t="s">
        <v>200</v>
      </c>
      <c r="O6" s="20" t="s">
        <v>201</v>
      </c>
      <c r="P6" s="20" t="s">
        <v>201</v>
      </c>
      <c r="Q6" s="20" t="s">
        <v>201</v>
      </c>
      <c r="R6" s="20" t="s">
        <v>201</v>
      </c>
      <c r="S6" s="20" t="s">
        <v>201</v>
      </c>
    </row>
    <row r="7" spans="1:19" ht="24.75" x14ac:dyDescent="0.55000000000000004">
      <c r="A7" s="20" t="s">
        <v>202</v>
      </c>
      <c r="C7" s="20" t="s">
        <v>203</v>
      </c>
      <c r="E7" s="20" t="s">
        <v>112</v>
      </c>
      <c r="G7" s="20" t="s">
        <v>113</v>
      </c>
      <c r="I7" s="20" t="s">
        <v>204</v>
      </c>
      <c r="K7" s="20" t="s">
        <v>205</v>
      </c>
      <c r="M7" s="20" t="s">
        <v>206</v>
      </c>
      <c r="O7" s="20" t="s">
        <v>204</v>
      </c>
      <c r="Q7" s="20" t="s">
        <v>205</v>
      </c>
      <c r="S7" s="20" t="s">
        <v>206</v>
      </c>
    </row>
    <row r="8" spans="1:19" x14ac:dyDescent="0.55000000000000004">
      <c r="A8" s="1" t="s">
        <v>157</v>
      </c>
      <c r="C8" s="5" t="s">
        <v>303</v>
      </c>
      <c r="E8" s="5" t="s">
        <v>159</v>
      </c>
      <c r="F8" s="5"/>
      <c r="G8" s="7">
        <v>18</v>
      </c>
      <c r="H8" s="5"/>
      <c r="I8" s="7">
        <v>4669732764</v>
      </c>
      <c r="J8" s="5"/>
      <c r="K8" s="7">
        <v>0</v>
      </c>
      <c r="L8" s="5"/>
      <c r="M8" s="7">
        <v>4669732764</v>
      </c>
      <c r="N8" s="5"/>
      <c r="O8" s="7">
        <v>17488368292</v>
      </c>
      <c r="P8" s="5"/>
      <c r="Q8" s="7">
        <v>0</v>
      </c>
      <c r="R8" s="5"/>
      <c r="S8" s="7">
        <v>17488368292</v>
      </c>
    </row>
    <row r="9" spans="1:19" x14ac:dyDescent="0.55000000000000004">
      <c r="A9" s="1" t="s">
        <v>154</v>
      </c>
      <c r="C9" s="5" t="s">
        <v>303</v>
      </c>
      <c r="E9" s="5" t="s">
        <v>156</v>
      </c>
      <c r="F9" s="5"/>
      <c r="G9" s="7">
        <v>18</v>
      </c>
      <c r="H9" s="5"/>
      <c r="I9" s="7">
        <v>6348547050</v>
      </c>
      <c r="J9" s="5"/>
      <c r="K9" s="7">
        <v>0</v>
      </c>
      <c r="L9" s="5"/>
      <c r="M9" s="7">
        <v>6348547050</v>
      </c>
      <c r="N9" s="5"/>
      <c r="O9" s="7">
        <v>35651431382</v>
      </c>
      <c r="P9" s="5"/>
      <c r="Q9" s="7">
        <v>0</v>
      </c>
      <c r="R9" s="5"/>
      <c r="S9" s="7">
        <v>35651431382</v>
      </c>
    </row>
    <row r="10" spans="1:19" x14ac:dyDescent="0.55000000000000004">
      <c r="A10" s="1" t="s">
        <v>160</v>
      </c>
      <c r="C10" s="5" t="s">
        <v>303</v>
      </c>
      <c r="E10" s="5" t="s">
        <v>162</v>
      </c>
      <c r="F10" s="5"/>
      <c r="G10" s="7">
        <v>15</v>
      </c>
      <c r="H10" s="5"/>
      <c r="I10" s="7">
        <v>2595104424</v>
      </c>
      <c r="J10" s="5"/>
      <c r="K10" s="7">
        <v>0</v>
      </c>
      <c r="L10" s="5"/>
      <c r="M10" s="7">
        <v>2595104424</v>
      </c>
      <c r="N10" s="5"/>
      <c r="O10" s="7">
        <v>8414551987</v>
      </c>
      <c r="P10" s="5"/>
      <c r="Q10" s="7">
        <v>0</v>
      </c>
      <c r="R10" s="5"/>
      <c r="S10" s="7">
        <v>8414551987</v>
      </c>
    </row>
    <row r="11" spans="1:19" x14ac:dyDescent="0.55000000000000004">
      <c r="A11" s="1" t="s">
        <v>169</v>
      </c>
      <c r="C11" s="5" t="s">
        <v>303</v>
      </c>
      <c r="E11" s="5" t="s">
        <v>171</v>
      </c>
      <c r="F11" s="5"/>
      <c r="G11" s="7">
        <v>16</v>
      </c>
      <c r="H11" s="5"/>
      <c r="I11" s="7">
        <v>4126352787</v>
      </c>
      <c r="J11" s="5"/>
      <c r="K11" s="7">
        <v>0</v>
      </c>
      <c r="L11" s="5"/>
      <c r="M11" s="7">
        <v>4126352787</v>
      </c>
      <c r="N11" s="5"/>
      <c r="O11" s="7">
        <v>28639314011</v>
      </c>
      <c r="P11" s="5"/>
      <c r="Q11" s="7">
        <v>0</v>
      </c>
      <c r="R11" s="5"/>
      <c r="S11" s="7">
        <v>28639314011</v>
      </c>
    </row>
    <row r="12" spans="1:19" x14ac:dyDescent="0.55000000000000004">
      <c r="A12" s="1" t="s">
        <v>166</v>
      </c>
      <c r="C12" s="5" t="s">
        <v>303</v>
      </c>
      <c r="E12" s="5" t="s">
        <v>168</v>
      </c>
      <c r="F12" s="5"/>
      <c r="G12" s="7">
        <v>16</v>
      </c>
      <c r="H12" s="5"/>
      <c r="I12" s="7">
        <v>1325530916</v>
      </c>
      <c r="J12" s="5"/>
      <c r="K12" s="7">
        <v>0</v>
      </c>
      <c r="L12" s="5"/>
      <c r="M12" s="7">
        <v>1325530916</v>
      </c>
      <c r="N12" s="5"/>
      <c r="O12" s="7">
        <v>9478790781</v>
      </c>
      <c r="P12" s="5"/>
      <c r="Q12" s="7">
        <v>0</v>
      </c>
      <c r="R12" s="5"/>
      <c r="S12" s="7">
        <v>9478790781</v>
      </c>
    </row>
    <row r="13" spans="1:19" x14ac:dyDescent="0.55000000000000004">
      <c r="A13" s="1" t="s">
        <v>172</v>
      </c>
      <c r="C13" s="5" t="s">
        <v>303</v>
      </c>
      <c r="E13" s="5" t="s">
        <v>174</v>
      </c>
      <c r="F13" s="5"/>
      <c r="G13" s="7">
        <v>16</v>
      </c>
      <c r="H13" s="5"/>
      <c r="I13" s="7">
        <v>1358422399</v>
      </c>
      <c r="J13" s="5"/>
      <c r="K13" s="7">
        <v>0</v>
      </c>
      <c r="L13" s="5"/>
      <c r="M13" s="7">
        <v>1358422399</v>
      </c>
      <c r="N13" s="5"/>
      <c r="O13" s="7">
        <v>9513730675</v>
      </c>
      <c r="P13" s="5"/>
      <c r="Q13" s="7">
        <v>0</v>
      </c>
      <c r="R13" s="5"/>
      <c r="S13" s="7">
        <v>9513730675</v>
      </c>
    </row>
    <row r="14" spans="1:19" x14ac:dyDescent="0.55000000000000004">
      <c r="A14" s="1" t="s">
        <v>163</v>
      </c>
      <c r="C14" s="5" t="s">
        <v>303</v>
      </c>
      <c r="E14" s="5" t="s">
        <v>165</v>
      </c>
      <c r="F14" s="5"/>
      <c r="G14" s="7">
        <v>17</v>
      </c>
      <c r="H14" s="5"/>
      <c r="I14" s="7">
        <v>1398526866</v>
      </c>
      <c r="J14" s="5"/>
      <c r="K14" s="7">
        <v>0</v>
      </c>
      <c r="L14" s="5"/>
      <c r="M14" s="7">
        <v>1398526866</v>
      </c>
      <c r="N14" s="5"/>
      <c r="O14" s="7">
        <v>2353313618</v>
      </c>
      <c r="P14" s="5"/>
      <c r="Q14" s="7">
        <v>0</v>
      </c>
      <c r="R14" s="5"/>
      <c r="S14" s="7">
        <v>2353313618</v>
      </c>
    </row>
    <row r="15" spans="1:19" x14ac:dyDescent="0.55000000000000004">
      <c r="A15" s="1" t="s">
        <v>208</v>
      </c>
      <c r="C15" s="5" t="s">
        <v>303</v>
      </c>
      <c r="E15" s="5" t="s">
        <v>209</v>
      </c>
      <c r="F15" s="5"/>
      <c r="G15" s="7">
        <v>16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5485844349</v>
      </c>
      <c r="P15" s="5"/>
      <c r="Q15" s="7">
        <v>0</v>
      </c>
      <c r="R15" s="5"/>
      <c r="S15" s="7">
        <v>5485844349</v>
      </c>
    </row>
    <row r="16" spans="1:19" x14ac:dyDescent="0.55000000000000004">
      <c r="A16" s="1" t="s">
        <v>210</v>
      </c>
      <c r="C16" s="5" t="s">
        <v>303</v>
      </c>
      <c r="E16" s="5" t="s">
        <v>211</v>
      </c>
      <c r="F16" s="5"/>
      <c r="G16" s="7">
        <v>15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22741602967</v>
      </c>
      <c r="P16" s="5"/>
      <c r="Q16" s="7">
        <v>0</v>
      </c>
      <c r="R16" s="5"/>
      <c r="S16" s="7">
        <v>22741602967</v>
      </c>
    </row>
    <row r="17" spans="1:20" x14ac:dyDescent="0.55000000000000004">
      <c r="A17" s="1" t="s">
        <v>212</v>
      </c>
      <c r="C17" s="5" t="s">
        <v>303</v>
      </c>
      <c r="E17" s="5" t="s">
        <v>155</v>
      </c>
      <c r="F17" s="5"/>
      <c r="G17" s="7">
        <v>15</v>
      </c>
      <c r="H17" s="5"/>
      <c r="I17" s="7">
        <v>0</v>
      </c>
      <c r="J17" s="5"/>
      <c r="K17" s="7">
        <v>0</v>
      </c>
      <c r="L17" s="5"/>
      <c r="M17" s="7">
        <v>0</v>
      </c>
      <c r="N17" s="5"/>
      <c r="O17" s="7">
        <v>7539383563</v>
      </c>
      <c r="P17" s="5"/>
      <c r="Q17" s="7">
        <v>0</v>
      </c>
      <c r="R17" s="5"/>
      <c r="S17" s="7">
        <v>7539383563</v>
      </c>
    </row>
    <row r="18" spans="1:20" x14ac:dyDescent="0.55000000000000004">
      <c r="A18" s="1" t="s">
        <v>178</v>
      </c>
      <c r="C18" s="5" t="s">
        <v>303</v>
      </c>
      <c r="E18" s="5" t="s">
        <v>177</v>
      </c>
      <c r="F18" s="5"/>
      <c r="G18" s="7">
        <v>18</v>
      </c>
      <c r="H18" s="5"/>
      <c r="I18" s="7">
        <v>238611384</v>
      </c>
      <c r="J18" s="5"/>
      <c r="K18" s="7">
        <v>0</v>
      </c>
      <c r="L18" s="5"/>
      <c r="M18" s="7">
        <v>238611384</v>
      </c>
      <c r="N18" s="5"/>
      <c r="O18" s="7">
        <v>2519847978</v>
      </c>
      <c r="P18" s="5"/>
      <c r="Q18" s="7">
        <v>0</v>
      </c>
      <c r="R18" s="5"/>
      <c r="S18" s="7">
        <v>2519847978</v>
      </c>
    </row>
    <row r="19" spans="1:20" x14ac:dyDescent="0.55000000000000004">
      <c r="A19" s="1" t="s">
        <v>175</v>
      </c>
      <c r="C19" s="5" t="s">
        <v>303</v>
      </c>
      <c r="E19" s="5" t="s">
        <v>177</v>
      </c>
      <c r="F19" s="5"/>
      <c r="G19" s="7">
        <v>18</v>
      </c>
      <c r="H19" s="5"/>
      <c r="I19" s="7">
        <v>477222769</v>
      </c>
      <c r="J19" s="5"/>
      <c r="K19" s="7">
        <v>0</v>
      </c>
      <c r="L19" s="5"/>
      <c r="M19" s="7">
        <v>477222769</v>
      </c>
      <c r="N19" s="5"/>
      <c r="O19" s="7">
        <v>5039695959</v>
      </c>
      <c r="P19" s="5"/>
      <c r="Q19" s="7">
        <v>0</v>
      </c>
      <c r="R19" s="5"/>
      <c r="S19" s="7">
        <v>5039695959</v>
      </c>
    </row>
    <row r="20" spans="1:20" x14ac:dyDescent="0.55000000000000004">
      <c r="A20" s="1" t="s">
        <v>213</v>
      </c>
      <c r="C20" s="5" t="s">
        <v>303</v>
      </c>
      <c r="E20" s="5" t="s">
        <v>214</v>
      </c>
      <c r="F20" s="5"/>
      <c r="G20" s="7">
        <v>18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3525166222</v>
      </c>
      <c r="P20" s="5"/>
      <c r="Q20" s="7">
        <v>0</v>
      </c>
      <c r="R20" s="5"/>
      <c r="S20" s="7">
        <v>3525166222</v>
      </c>
    </row>
    <row r="21" spans="1:20" x14ac:dyDescent="0.55000000000000004">
      <c r="A21" s="1" t="s">
        <v>215</v>
      </c>
      <c r="C21" s="5" t="s">
        <v>303</v>
      </c>
      <c r="E21" s="5" t="s">
        <v>216</v>
      </c>
      <c r="F21" s="5"/>
      <c r="G21" s="7">
        <v>16</v>
      </c>
      <c r="H21" s="5"/>
      <c r="I21" s="7">
        <v>0</v>
      </c>
      <c r="J21" s="5"/>
      <c r="K21" s="7">
        <v>0</v>
      </c>
      <c r="L21" s="5"/>
      <c r="M21" s="7">
        <v>0</v>
      </c>
      <c r="N21" s="5"/>
      <c r="O21" s="7">
        <v>1464684872</v>
      </c>
      <c r="P21" s="5"/>
      <c r="Q21" s="7">
        <v>0</v>
      </c>
      <c r="R21" s="5"/>
      <c r="S21" s="7">
        <v>1464684872</v>
      </c>
    </row>
    <row r="22" spans="1:20" x14ac:dyDescent="0.55000000000000004">
      <c r="A22" s="1" t="s">
        <v>188</v>
      </c>
      <c r="C22" s="7">
        <v>1</v>
      </c>
      <c r="E22" s="5" t="s">
        <v>303</v>
      </c>
      <c r="F22" s="5"/>
      <c r="G22" s="7">
        <v>8</v>
      </c>
      <c r="H22" s="5"/>
      <c r="I22" s="7">
        <v>18047979</v>
      </c>
      <c r="J22" s="5"/>
      <c r="K22" s="7">
        <v>0</v>
      </c>
      <c r="L22" s="5"/>
      <c r="M22" s="7">
        <v>18047979</v>
      </c>
      <c r="N22" s="5"/>
      <c r="O22" s="7">
        <v>4509579442</v>
      </c>
      <c r="P22" s="5"/>
      <c r="Q22" s="7">
        <v>0</v>
      </c>
      <c r="R22" s="5"/>
      <c r="S22" s="7">
        <v>4509579442</v>
      </c>
    </row>
    <row r="23" spans="1:20" x14ac:dyDescent="0.55000000000000004">
      <c r="A23" s="1" t="s">
        <v>192</v>
      </c>
      <c r="C23" s="7">
        <v>17</v>
      </c>
      <c r="E23" s="5" t="s">
        <v>303</v>
      </c>
      <c r="F23" s="5"/>
      <c r="G23" s="7">
        <v>8</v>
      </c>
      <c r="H23" s="5"/>
      <c r="I23" s="7">
        <v>12419607</v>
      </c>
      <c r="J23" s="5"/>
      <c r="K23" s="7">
        <v>0</v>
      </c>
      <c r="L23" s="5"/>
      <c r="M23" s="7">
        <v>12419607</v>
      </c>
      <c r="N23" s="5"/>
      <c r="O23" s="7">
        <v>5179947457</v>
      </c>
      <c r="P23" s="5"/>
      <c r="Q23" s="7">
        <v>0</v>
      </c>
      <c r="R23" s="5"/>
      <c r="S23" s="7">
        <v>5179947457</v>
      </c>
    </row>
    <row r="24" spans="1:20" x14ac:dyDescent="0.55000000000000004">
      <c r="A24" s="1" t="s">
        <v>195</v>
      </c>
      <c r="C24" s="7">
        <v>1</v>
      </c>
      <c r="E24" s="5" t="s">
        <v>303</v>
      </c>
      <c r="F24" s="5"/>
      <c r="G24" s="7">
        <v>8</v>
      </c>
      <c r="H24" s="5"/>
      <c r="I24" s="7">
        <v>38197846</v>
      </c>
      <c r="J24" s="5"/>
      <c r="K24" s="7">
        <v>0</v>
      </c>
      <c r="L24" s="5"/>
      <c r="M24" s="7">
        <v>38197846</v>
      </c>
      <c r="N24" s="5"/>
      <c r="O24" s="7">
        <v>193494234</v>
      </c>
      <c r="P24" s="5"/>
      <c r="Q24" s="7">
        <v>0</v>
      </c>
      <c r="R24" s="5"/>
      <c r="S24" s="7">
        <v>193494234</v>
      </c>
    </row>
    <row r="25" spans="1:20" ht="24.75" thickBot="1" x14ac:dyDescent="0.6">
      <c r="C25" s="5"/>
      <c r="E25" s="5"/>
      <c r="F25" s="5"/>
      <c r="G25" s="5"/>
      <c r="H25" s="5"/>
      <c r="I25" s="11">
        <f>SUM(I8:I24)</f>
        <v>22606716791</v>
      </c>
      <c r="J25" s="5"/>
      <c r="K25" s="11">
        <f>SUM(K8:K24)</f>
        <v>0</v>
      </c>
      <c r="L25" s="5"/>
      <c r="M25" s="11">
        <f>SUM(M8:M24)</f>
        <v>22606716791</v>
      </c>
      <c r="N25" s="5"/>
      <c r="O25" s="11">
        <f>SUM(O8:O24)</f>
        <v>169738747789</v>
      </c>
      <c r="P25" s="5"/>
      <c r="Q25" s="11">
        <f>SUM(Q8:Q24)</f>
        <v>0</v>
      </c>
      <c r="R25" s="5"/>
      <c r="S25" s="11">
        <f>SUM(S8:S24)</f>
        <v>169738747789</v>
      </c>
    </row>
    <row r="26" spans="1:20" ht="24.75" thickTop="1" x14ac:dyDescent="0.55000000000000004">
      <c r="C26" s="5"/>
      <c r="M26" s="7"/>
      <c r="N26" s="7"/>
      <c r="O26" s="7"/>
      <c r="P26" s="7"/>
      <c r="Q26" s="7"/>
      <c r="R26" s="7"/>
      <c r="S26" s="7"/>
    </row>
    <row r="27" spans="1:20" x14ac:dyDescent="0.55000000000000004">
      <c r="M27" s="5"/>
      <c r="N27" s="5"/>
      <c r="O27" s="5"/>
      <c r="P27" s="5"/>
      <c r="Q27" s="5"/>
      <c r="R27" s="5"/>
      <c r="S27" s="5"/>
    </row>
    <row r="28" spans="1:20" x14ac:dyDescent="0.55000000000000004">
      <c r="M28" s="7"/>
      <c r="N28" s="7"/>
      <c r="O28" s="7"/>
      <c r="P28" s="7"/>
      <c r="Q28" s="7"/>
      <c r="R28" s="7"/>
      <c r="S28" s="7"/>
      <c r="T28" s="4">
        <f t="shared" ref="T28" si="0">SUM(T22:T24)</f>
        <v>0</v>
      </c>
    </row>
    <row r="29" spans="1:20" x14ac:dyDescent="0.55000000000000004">
      <c r="M29" s="5"/>
      <c r="N29" s="5"/>
      <c r="O29" s="5"/>
      <c r="P29" s="5"/>
      <c r="Q29" s="5"/>
      <c r="R29" s="5"/>
      <c r="S29" s="5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7"/>
  <sheetViews>
    <sheetView rightToLeft="1" workbookViewId="0">
      <selection activeCell="G20" sqref="A19:G20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19" t="s">
        <v>3</v>
      </c>
      <c r="C6" s="20" t="s">
        <v>217</v>
      </c>
      <c r="D6" s="20" t="s">
        <v>217</v>
      </c>
      <c r="E6" s="20" t="s">
        <v>217</v>
      </c>
      <c r="F6" s="20" t="s">
        <v>217</v>
      </c>
      <c r="G6" s="20" t="s">
        <v>217</v>
      </c>
      <c r="I6" s="20" t="s">
        <v>200</v>
      </c>
      <c r="J6" s="20" t="s">
        <v>200</v>
      </c>
      <c r="K6" s="20" t="s">
        <v>200</v>
      </c>
      <c r="L6" s="20" t="s">
        <v>200</v>
      </c>
      <c r="M6" s="20" t="s">
        <v>200</v>
      </c>
      <c r="O6" s="20" t="s">
        <v>201</v>
      </c>
      <c r="P6" s="20" t="s">
        <v>201</v>
      </c>
      <c r="Q6" s="20" t="s">
        <v>201</v>
      </c>
      <c r="R6" s="20" t="s">
        <v>201</v>
      </c>
      <c r="S6" s="20" t="s">
        <v>201</v>
      </c>
    </row>
    <row r="7" spans="1:19" ht="24.75" x14ac:dyDescent="0.55000000000000004">
      <c r="A7" s="20" t="s">
        <v>3</v>
      </c>
      <c r="C7" s="20" t="s">
        <v>218</v>
      </c>
      <c r="E7" s="20" t="s">
        <v>219</v>
      </c>
      <c r="G7" s="20" t="s">
        <v>220</v>
      </c>
      <c r="I7" s="20" t="s">
        <v>221</v>
      </c>
      <c r="K7" s="20" t="s">
        <v>205</v>
      </c>
      <c r="M7" s="20" t="s">
        <v>222</v>
      </c>
      <c r="O7" s="20" t="s">
        <v>221</v>
      </c>
      <c r="Q7" s="20" t="s">
        <v>205</v>
      </c>
      <c r="S7" s="20" t="s">
        <v>222</v>
      </c>
    </row>
    <row r="8" spans="1:19" x14ac:dyDescent="0.55000000000000004">
      <c r="A8" s="1" t="s">
        <v>81</v>
      </c>
      <c r="C8" s="5" t="s">
        <v>223</v>
      </c>
      <c r="D8" s="5"/>
      <c r="E8" s="7">
        <v>44223800</v>
      </c>
      <c r="F8" s="5"/>
      <c r="G8" s="7">
        <v>1300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57490940000</v>
      </c>
      <c r="P8" s="5"/>
      <c r="Q8" s="7">
        <v>0</v>
      </c>
      <c r="R8" s="5"/>
      <c r="S8" s="7">
        <f>O8-Q8</f>
        <v>57490940000</v>
      </c>
    </row>
    <row r="9" spans="1:19" x14ac:dyDescent="0.55000000000000004">
      <c r="A9" s="1" t="s">
        <v>224</v>
      </c>
      <c r="C9" s="5" t="s">
        <v>225</v>
      </c>
      <c r="D9" s="5"/>
      <c r="E9" s="7">
        <v>6000000</v>
      </c>
      <c r="F9" s="5"/>
      <c r="G9" s="7">
        <v>320</v>
      </c>
      <c r="H9" s="5"/>
      <c r="I9" s="7">
        <v>0</v>
      </c>
      <c r="J9" s="5"/>
      <c r="K9" s="7">
        <v>0</v>
      </c>
      <c r="L9" s="5"/>
      <c r="M9" s="7">
        <v>0</v>
      </c>
      <c r="N9" s="5"/>
      <c r="O9" s="7">
        <v>1920000000</v>
      </c>
      <c r="P9" s="5"/>
      <c r="Q9" s="7">
        <v>109147287</v>
      </c>
      <c r="R9" s="5"/>
      <c r="S9" s="7">
        <f t="shared" ref="S9:S72" si="0">O9-Q9</f>
        <v>1810852713</v>
      </c>
    </row>
    <row r="10" spans="1:19" x14ac:dyDescent="0.55000000000000004">
      <c r="A10" s="1" t="s">
        <v>41</v>
      </c>
      <c r="C10" s="5" t="s">
        <v>226</v>
      </c>
      <c r="D10" s="5"/>
      <c r="E10" s="7">
        <v>35800000</v>
      </c>
      <c r="F10" s="5"/>
      <c r="G10" s="7">
        <v>500</v>
      </c>
      <c r="H10" s="5"/>
      <c r="I10" s="7">
        <v>0</v>
      </c>
      <c r="J10" s="5"/>
      <c r="K10" s="7">
        <v>0</v>
      </c>
      <c r="L10" s="5"/>
      <c r="M10" s="7">
        <v>0</v>
      </c>
      <c r="N10" s="5"/>
      <c r="O10" s="7">
        <v>17900000000</v>
      </c>
      <c r="P10" s="5"/>
      <c r="Q10" s="7">
        <v>1039354839</v>
      </c>
      <c r="R10" s="5"/>
      <c r="S10" s="7">
        <f t="shared" si="0"/>
        <v>16860645161</v>
      </c>
    </row>
    <row r="11" spans="1:19" x14ac:dyDescent="0.55000000000000004">
      <c r="A11" s="1" t="s">
        <v>89</v>
      </c>
      <c r="C11" s="5" t="s">
        <v>227</v>
      </c>
      <c r="D11" s="5"/>
      <c r="E11" s="7">
        <v>37706987</v>
      </c>
      <c r="F11" s="5"/>
      <c r="G11" s="7">
        <v>79</v>
      </c>
      <c r="H11" s="5"/>
      <c r="I11" s="7">
        <v>0</v>
      </c>
      <c r="J11" s="5"/>
      <c r="K11" s="7">
        <v>0</v>
      </c>
      <c r="L11" s="5"/>
      <c r="M11" s="7">
        <v>0</v>
      </c>
      <c r="N11" s="5"/>
      <c r="O11" s="7">
        <v>2978851973</v>
      </c>
      <c r="P11" s="5"/>
      <c r="Q11" s="7">
        <v>67791812</v>
      </c>
      <c r="R11" s="5"/>
      <c r="S11" s="7">
        <f t="shared" si="0"/>
        <v>2911060161</v>
      </c>
    </row>
    <row r="12" spans="1:19" x14ac:dyDescent="0.55000000000000004">
      <c r="A12" s="1" t="s">
        <v>62</v>
      </c>
      <c r="C12" s="5" t="s">
        <v>226</v>
      </c>
      <c r="D12" s="5"/>
      <c r="E12" s="7">
        <v>27848000</v>
      </c>
      <c r="F12" s="5"/>
      <c r="G12" s="7">
        <v>500</v>
      </c>
      <c r="H12" s="5"/>
      <c r="I12" s="7">
        <v>0</v>
      </c>
      <c r="J12" s="5"/>
      <c r="K12" s="7">
        <v>0</v>
      </c>
      <c r="L12" s="5"/>
      <c r="M12" s="7">
        <v>0</v>
      </c>
      <c r="N12" s="5"/>
      <c r="O12" s="7">
        <v>13924000000</v>
      </c>
      <c r="P12" s="5"/>
      <c r="Q12" s="7">
        <v>0</v>
      </c>
      <c r="R12" s="5"/>
      <c r="S12" s="7">
        <f t="shared" si="0"/>
        <v>13924000000</v>
      </c>
    </row>
    <row r="13" spans="1:19" x14ac:dyDescent="0.55000000000000004">
      <c r="A13" s="1" t="s">
        <v>16</v>
      </c>
      <c r="C13" s="5" t="s">
        <v>228</v>
      </c>
      <c r="D13" s="5"/>
      <c r="E13" s="7">
        <v>61983512</v>
      </c>
      <c r="F13" s="5"/>
      <c r="G13" s="7">
        <v>29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1797521848</v>
      </c>
      <c r="P13" s="5"/>
      <c r="Q13" s="7">
        <v>0</v>
      </c>
      <c r="R13" s="5"/>
      <c r="S13" s="7">
        <f t="shared" si="0"/>
        <v>1797521848</v>
      </c>
    </row>
    <row r="14" spans="1:19" x14ac:dyDescent="0.55000000000000004">
      <c r="A14" s="1" t="s">
        <v>18</v>
      </c>
      <c r="C14" s="5" t="s">
        <v>229</v>
      </c>
      <c r="D14" s="5"/>
      <c r="E14" s="7">
        <v>16471867</v>
      </c>
      <c r="F14" s="5"/>
      <c r="G14" s="7">
        <v>63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1037727621</v>
      </c>
      <c r="P14" s="5"/>
      <c r="Q14" s="7">
        <v>0</v>
      </c>
      <c r="R14" s="5"/>
      <c r="S14" s="7">
        <f t="shared" si="0"/>
        <v>1037727621</v>
      </c>
    </row>
    <row r="15" spans="1:19" x14ac:dyDescent="0.55000000000000004">
      <c r="A15" s="1" t="s">
        <v>60</v>
      </c>
      <c r="C15" s="5" t="s">
        <v>230</v>
      </c>
      <c r="D15" s="5"/>
      <c r="E15" s="7">
        <v>97100998</v>
      </c>
      <c r="F15" s="5"/>
      <c r="G15" s="7">
        <v>150</v>
      </c>
      <c r="H15" s="5"/>
      <c r="I15" s="7">
        <v>0</v>
      </c>
      <c r="J15" s="5"/>
      <c r="K15" s="7">
        <v>0</v>
      </c>
      <c r="L15" s="5"/>
      <c r="M15" s="7">
        <v>0</v>
      </c>
      <c r="N15" s="5"/>
      <c r="O15" s="7">
        <v>14565149700</v>
      </c>
      <c r="P15" s="5"/>
      <c r="Q15" s="7">
        <v>1097690193</v>
      </c>
      <c r="R15" s="5"/>
      <c r="S15" s="7">
        <f t="shared" si="0"/>
        <v>13467459507</v>
      </c>
    </row>
    <row r="16" spans="1:19" x14ac:dyDescent="0.55000000000000004">
      <c r="A16" s="1" t="s">
        <v>63</v>
      </c>
      <c r="C16" s="5" t="s">
        <v>229</v>
      </c>
      <c r="D16" s="5"/>
      <c r="E16" s="7">
        <v>60596200</v>
      </c>
      <c r="F16" s="5"/>
      <c r="G16" s="7">
        <v>2400</v>
      </c>
      <c r="H16" s="5"/>
      <c r="I16" s="7">
        <v>0</v>
      </c>
      <c r="J16" s="5"/>
      <c r="K16" s="7">
        <v>0</v>
      </c>
      <c r="L16" s="5"/>
      <c r="M16" s="7">
        <v>0</v>
      </c>
      <c r="N16" s="5"/>
      <c r="O16" s="7">
        <v>145430880000</v>
      </c>
      <c r="P16" s="5"/>
      <c r="Q16" s="7">
        <v>0</v>
      </c>
      <c r="R16" s="5"/>
      <c r="S16" s="7">
        <f t="shared" si="0"/>
        <v>145430880000</v>
      </c>
    </row>
    <row r="17" spans="1:19" x14ac:dyDescent="0.55000000000000004">
      <c r="A17" s="1" t="s">
        <v>79</v>
      </c>
      <c r="C17" s="5" t="s">
        <v>226</v>
      </c>
      <c r="D17" s="5"/>
      <c r="E17" s="7">
        <v>2390004</v>
      </c>
      <c r="F17" s="5"/>
      <c r="G17" s="7">
        <v>700</v>
      </c>
      <c r="H17" s="5"/>
      <c r="I17" s="7">
        <v>0</v>
      </c>
      <c r="J17" s="5"/>
      <c r="K17" s="7">
        <v>0</v>
      </c>
      <c r="L17" s="5"/>
      <c r="M17" s="7">
        <v>0</v>
      </c>
      <c r="N17" s="5"/>
      <c r="O17" s="7">
        <v>1673002800</v>
      </c>
      <c r="P17" s="5"/>
      <c r="Q17" s="7">
        <v>0</v>
      </c>
      <c r="R17" s="5"/>
      <c r="S17" s="7">
        <f t="shared" si="0"/>
        <v>1673002800</v>
      </c>
    </row>
    <row r="18" spans="1:19" x14ac:dyDescent="0.55000000000000004">
      <c r="A18" s="1" t="s">
        <v>92</v>
      </c>
      <c r="C18" s="5" t="s">
        <v>229</v>
      </c>
      <c r="D18" s="5"/>
      <c r="E18" s="7">
        <v>80101063</v>
      </c>
      <c r="F18" s="5"/>
      <c r="G18" s="7">
        <v>700</v>
      </c>
      <c r="H18" s="5"/>
      <c r="I18" s="7">
        <v>0</v>
      </c>
      <c r="J18" s="5"/>
      <c r="K18" s="7">
        <v>0</v>
      </c>
      <c r="L18" s="5"/>
      <c r="M18" s="7">
        <v>0</v>
      </c>
      <c r="N18" s="5"/>
      <c r="O18" s="7">
        <v>56070744100</v>
      </c>
      <c r="P18" s="5"/>
      <c r="Q18" s="7">
        <v>0</v>
      </c>
      <c r="R18" s="5"/>
      <c r="S18" s="7">
        <f t="shared" si="0"/>
        <v>56070744100</v>
      </c>
    </row>
    <row r="19" spans="1:19" x14ac:dyDescent="0.55000000000000004">
      <c r="A19" s="1" t="s">
        <v>42</v>
      </c>
      <c r="C19" s="5" t="s">
        <v>231</v>
      </c>
      <c r="D19" s="5"/>
      <c r="E19" s="7">
        <v>8700000</v>
      </c>
      <c r="F19" s="5"/>
      <c r="G19" s="7">
        <v>700</v>
      </c>
      <c r="H19" s="5"/>
      <c r="I19" s="7">
        <v>0</v>
      </c>
      <c r="J19" s="5"/>
      <c r="K19" s="7">
        <v>0</v>
      </c>
      <c r="L19" s="5"/>
      <c r="M19" s="7">
        <v>0</v>
      </c>
      <c r="N19" s="5"/>
      <c r="O19" s="7">
        <v>6090000000</v>
      </c>
      <c r="P19" s="5"/>
      <c r="Q19" s="7">
        <v>0</v>
      </c>
      <c r="R19" s="5"/>
      <c r="S19" s="7">
        <f t="shared" si="0"/>
        <v>6090000000</v>
      </c>
    </row>
    <row r="20" spans="1:19" x14ac:dyDescent="0.55000000000000004">
      <c r="A20" s="1" t="s">
        <v>97</v>
      </c>
      <c r="C20" s="5" t="s">
        <v>232</v>
      </c>
      <c r="D20" s="5"/>
      <c r="E20" s="7">
        <v>67095601</v>
      </c>
      <c r="F20" s="5"/>
      <c r="G20" s="7">
        <v>91</v>
      </c>
      <c r="H20" s="5"/>
      <c r="I20" s="7">
        <v>0</v>
      </c>
      <c r="J20" s="5"/>
      <c r="K20" s="7">
        <v>0</v>
      </c>
      <c r="L20" s="5"/>
      <c r="M20" s="7">
        <v>0</v>
      </c>
      <c r="N20" s="5"/>
      <c r="O20" s="7">
        <v>6105699691</v>
      </c>
      <c r="P20" s="5"/>
      <c r="Q20" s="7">
        <v>0</v>
      </c>
      <c r="R20" s="5"/>
      <c r="S20" s="7">
        <f t="shared" si="0"/>
        <v>6105699691</v>
      </c>
    </row>
    <row r="21" spans="1:19" x14ac:dyDescent="0.55000000000000004">
      <c r="A21" s="1" t="s">
        <v>85</v>
      </c>
      <c r="C21" s="5" t="s">
        <v>233</v>
      </c>
      <c r="D21" s="5"/>
      <c r="E21" s="7">
        <v>46021621</v>
      </c>
      <c r="F21" s="5"/>
      <c r="G21" s="7">
        <v>1030</v>
      </c>
      <c r="H21" s="5"/>
      <c r="I21" s="7">
        <v>0</v>
      </c>
      <c r="J21" s="5"/>
      <c r="K21" s="7">
        <v>0</v>
      </c>
      <c r="L21" s="5"/>
      <c r="M21" s="7">
        <v>0</v>
      </c>
      <c r="N21" s="5"/>
      <c r="O21" s="7">
        <v>47402269630</v>
      </c>
      <c r="P21" s="5"/>
      <c r="Q21" s="7">
        <v>0</v>
      </c>
      <c r="R21" s="5"/>
      <c r="S21" s="7">
        <f t="shared" si="0"/>
        <v>47402269630</v>
      </c>
    </row>
    <row r="22" spans="1:19" x14ac:dyDescent="0.55000000000000004">
      <c r="A22" s="1" t="s">
        <v>48</v>
      </c>
      <c r="C22" s="5" t="s">
        <v>231</v>
      </c>
      <c r="D22" s="5"/>
      <c r="E22" s="7">
        <v>56847848</v>
      </c>
      <c r="F22" s="5"/>
      <c r="G22" s="7">
        <v>400</v>
      </c>
      <c r="H22" s="5"/>
      <c r="I22" s="7">
        <v>0</v>
      </c>
      <c r="J22" s="5"/>
      <c r="K22" s="7">
        <v>0</v>
      </c>
      <c r="L22" s="5"/>
      <c r="M22" s="7">
        <v>0</v>
      </c>
      <c r="N22" s="5"/>
      <c r="O22" s="7">
        <v>22739139200</v>
      </c>
      <c r="P22" s="5"/>
      <c r="Q22" s="7">
        <v>1620091342</v>
      </c>
      <c r="R22" s="5"/>
      <c r="S22" s="7">
        <f t="shared" si="0"/>
        <v>21119047858</v>
      </c>
    </row>
    <row r="23" spans="1:19" x14ac:dyDescent="0.55000000000000004">
      <c r="A23" s="1" t="s">
        <v>35</v>
      </c>
      <c r="C23" s="5" t="s">
        <v>234</v>
      </c>
      <c r="D23" s="5"/>
      <c r="E23" s="7">
        <v>10544769</v>
      </c>
      <c r="F23" s="5"/>
      <c r="G23" s="7">
        <v>3750</v>
      </c>
      <c r="H23" s="5"/>
      <c r="I23" s="7">
        <v>0</v>
      </c>
      <c r="J23" s="5"/>
      <c r="K23" s="7">
        <v>0</v>
      </c>
      <c r="L23" s="5"/>
      <c r="M23" s="7">
        <v>0</v>
      </c>
      <c r="N23" s="5"/>
      <c r="O23" s="7">
        <v>39542883750</v>
      </c>
      <c r="P23" s="5"/>
      <c r="Q23" s="7">
        <v>0</v>
      </c>
      <c r="R23" s="5"/>
      <c r="S23" s="7">
        <f t="shared" si="0"/>
        <v>39542883750</v>
      </c>
    </row>
    <row r="24" spans="1:19" x14ac:dyDescent="0.55000000000000004">
      <c r="A24" s="1" t="s">
        <v>99</v>
      </c>
      <c r="C24" s="5" t="s">
        <v>235</v>
      </c>
      <c r="D24" s="5"/>
      <c r="E24" s="7">
        <v>1506553</v>
      </c>
      <c r="F24" s="5"/>
      <c r="G24" s="7">
        <v>3840</v>
      </c>
      <c r="H24" s="5"/>
      <c r="I24" s="7">
        <v>0</v>
      </c>
      <c r="J24" s="5"/>
      <c r="K24" s="7">
        <v>0</v>
      </c>
      <c r="L24" s="5"/>
      <c r="M24" s="7">
        <v>0</v>
      </c>
      <c r="N24" s="5"/>
      <c r="O24" s="7">
        <v>5785163520</v>
      </c>
      <c r="P24" s="5"/>
      <c r="Q24" s="7">
        <v>146753147</v>
      </c>
      <c r="R24" s="5"/>
      <c r="S24" s="7">
        <f t="shared" si="0"/>
        <v>5638410373</v>
      </c>
    </row>
    <row r="25" spans="1:19" x14ac:dyDescent="0.55000000000000004">
      <c r="A25" s="1" t="s">
        <v>70</v>
      </c>
      <c r="C25" s="5" t="s">
        <v>236</v>
      </c>
      <c r="D25" s="5"/>
      <c r="E25" s="7">
        <v>5820926</v>
      </c>
      <c r="F25" s="5"/>
      <c r="G25" s="7">
        <v>3850</v>
      </c>
      <c r="H25" s="5"/>
      <c r="I25" s="7">
        <v>0</v>
      </c>
      <c r="J25" s="5"/>
      <c r="K25" s="7">
        <v>0</v>
      </c>
      <c r="L25" s="5"/>
      <c r="M25" s="7">
        <v>0</v>
      </c>
      <c r="N25" s="5"/>
      <c r="O25" s="7">
        <v>22410565100</v>
      </c>
      <c r="P25" s="5"/>
      <c r="Q25" s="7">
        <v>451219432</v>
      </c>
      <c r="R25" s="5"/>
      <c r="S25" s="7">
        <f t="shared" si="0"/>
        <v>21959345668</v>
      </c>
    </row>
    <row r="26" spans="1:19" x14ac:dyDescent="0.55000000000000004">
      <c r="A26" s="1" t="s">
        <v>237</v>
      </c>
      <c r="C26" s="5" t="s">
        <v>238</v>
      </c>
      <c r="D26" s="5"/>
      <c r="E26" s="7">
        <v>108185</v>
      </c>
      <c r="F26" s="5"/>
      <c r="G26" s="7">
        <v>200</v>
      </c>
      <c r="H26" s="5"/>
      <c r="I26" s="7">
        <v>0</v>
      </c>
      <c r="J26" s="5"/>
      <c r="K26" s="7">
        <v>0</v>
      </c>
      <c r="L26" s="5"/>
      <c r="M26" s="7">
        <v>0</v>
      </c>
      <c r="N26" s="5"/>
      <c r="O26" s="7">
        <v>21637000</v>
      </c>
      <c r="P26" s="5"/>
      <c r="Q26" s="7">
        <v>0</v>
      </c>
      <c r="R26" s="5"/>
      <c r="S26" s="7">
        <f t="shared" si="0"/>
        <v>21637000</v>
      </c>
    </row>
    <row r="27" spans="1:19" x14ac:dyDescent="0.55000000000000004">
      <c r="A27" s="1" t="s">
        <v>68</v>
      </c>
      <c r="C27" s="5" t="s">
        <v>239</v>
      </c>
      <c r="D27" s="5"/>
      <c r="E27" s="7">
        <v>2426064</v>
      </c>
      <c r="F27" s="5"/>
      <c r="G27" s="7">
        <v>6130</v>
      </c>
      <c r="H27" s="5"/>
      <c r="I27" s="7">
        <v>0</v>
      </c>
      <c r="J27" s="5"/>
      <c r="K27" s="7">
        <v>0</v>
      </c>
      <c r="L27" s="5"/>
      <c r="M27" s="7">
        <v>0</v>
      </c>
      <c r="N27" s="5"/>
      <c r="O27" s="7">
        <v>14871772320</v>
      </c>
      <c r="P27" s="5"/>
      <c r="Q27" s="7">
        <v>0</v>
      </c>
      <c r="R27" s="5"/>
      <c r="S27" s="7">
        <f t="shared" si="0"/>
        <v>14871772320</v>
      </c>
    </row>
    <row r="28" spans="1:19" x14ac:dyDescent="0.55000000000000004">
      <c r="A28" s="1" t="s">
        <v>56</v>
      </c>
      <c r="C28" s="5" t="s">
        <v>231</v>
      </c>
      <c r="D28" s="5"/>
      <c r="E28" s="7">
        <v>538214</v>
      </c>
      <c r="F28" s="5"/>
      <c r="G28" s="7">
        <v>61000</v>
      </c>
      <c r="H28" s="5"/>
      <c r="I28" s="7">
        <v>0</v>
      </c>
      <c r="J28" s="5"/>
      <c r="K28" s="7">
        <v>0</v>
      </c>
      <c r="L28" s="5"/>
      <c r="M28" s="7">
        <v>0</v>
      </c>
      <c r="N28" s="5"/>
      <c r="O28" s="7">
        <v>32831054000</v>
      </c>
      <c r="P28" s="5"/>
      <c r="Q28" s="7">
        <v>2339108173</v>
      </c>
      <c r="R28" s="5"/>
      <c r="S28" s="7">
        <f t="shared" si="0"/>
        <v>30491945827</v>
      </c>
    </row>
    <row r="29" spans="1:19" x14ac:dyDescent="0.55000000000000004">
      <c r="A29" s="1" t="s">
        <v>22</v>
      </c>
      <c r="C29" s="5" t="s">
        <v>229</v>
      </c>
      <c r="D29" s="5"/>
      <c r="E29" s="7">
        <v>7685668</v>
      </c>
      <c r="F29" s="5"/>
      <c r="G29" s="7">
        <v>5850</v>
      </c>
      <c r="H29" s="5"/>
      <c r="I29" s="7">
        <v>0</v>
      </c>
      <c r="J29" s="5"/>
      <c r="K29" s="7">
        <v>0</v>
      </c>
      <c r="L29" s="5"/>
      <c r="M29" s="7">
        <v>0</v>
      </c>
      <c r="N29" s="5"/>
      <c r="O29" s="7">
        <v>44961157800</v>
      </c>
      <c r="P29" s="5"/>
      <c r="Q29" s="7">
        <v>0</v>
      </c>
      <c r="R29" s="5"/>
      <c r="S29" s="7">
        <f t="shared" si="0"/>
        <v>44961157800</v>
      </c>
    </row>
    <row r="30" spans="1:19" x14ac:dyDescent="0.55000000000000004">
      <c r="A30" s="1" t="s">
        <v>20</v>
      </c>
      <c r="C30" s="5" t="s">
        <v>229</v>
      </c>
      <c r="D30" s="5"/>
      <c r="E30" s="7">
        <v>19810000</v>
      </c>
      <c r="F30" s="5"/>
      <c r="G30" s="7">
        <v>650</v>
      </c>
      <c r="H30" s="5"/>
      <c r="I30" s="7">
        <v>0</v>
      </c>
      <c r="J30" s="5"/>
      <c r="K30" s="7">
        <v>0</v>
      </c>
      <c r="L30" s="5"/>
      <c r="M30" s="7">
        <v>0</v>
      </c>
      <c r="N30" s="5"/>
      <c r="O30" s="7">
        <v>12876500000</v>
      </c>
      <c r="P30" s="5"/>
      <c r="Q30" s="7">
        <v>0</v>
      </c>
      <c r="R30" s="5"/>
      <c r="S30" s="7">
        <f t="shared" si="0"/>
        <v>12876500000</v>
      </c>
    </row>
    <row r="31" spans="1:19" x14ac:dyDescent="0.55000000000000004">
      <c r="A31" s="1" t="s">
        <v>91</v>
      </c>
      <c r="C31" s="5" t="s">
        <v>240</v>
      </c>
      <c r="D31" s="5"/>
      <c r="E31" s="7">
        <v>52991490</v>
      </c>
      <c r="F31" s="5"/>
      <c r="G31" s="7">
        <v>1590</v>
      </c>
      <c r="H31" s="5"/>
      <c r="I31" s="7">
        <v>0</v>
      </c>
      <c r="J31" s="5"/>
      <c r="K31" s="7">
        <v>0</v>
      </c>
      <c r="L31" s="5"/>
      <c r="M31" s="7">
        <v>0</v>
      </c>
      <c r="N31" s="5"/>
      <c r="O31" s="7">
        <v>84256469100</v>
      </c>
      <c r="P31" s="5"/>
      <c r="Q31" s="7">
        <v>0</v>
      </c>
      <c r="R31" s="5"/>
      <c r="S31" s="7">
        <f t="shared" si="0"/>
        <v>84256469100</v>
      </c>
    </row>
    <row r="32" spans="1:19" x14ac:dyDescent="0.55000000000000004">
      <c r="A32" s="1" t="s">
        <v>82</v>
      </c>
      <c r="C32" s="5" t="s">
        <v>241</v>
      </c>
      <c r="D32" s="5"/>
      <c r="E32" s="7">
        <v>160749622</v>
      </c>
      <c r="F32" s="5"/>
      <c r="G32" s="7">
        <v>1700</v>
      </c>
      <c r="H32" s="5"/>
      <c r="I32" s="7">
        <v>0</v>
      </c>
      <c r="J32" s="5"/>
      <c r="K32" s="7">
        <v>0</v>
      </c>
      <c r="L32" s="5"/>
      <c r="M32" s="7">
        <v>0</v>
      </c>
      <c r="N32" s="5"/>
      <c r="O32" s="7">
        <v>273274357400</v>
      </c>
      <c r="P32" s="5"/>
      <c r="Q32" s="7">
        <v>0</v>
      </c>
      <c r="R32" s="5"/>
      <c r="S32" s="7">
        <f t="shared" si="0"/>
        <v>273274357400</v>
      </c>
    </row>
    <row r="33" spans="1:19" x14ac:dyDescent="0.55000000000000004">
      <c r="A33" s="1" t="s">
        <v>80</v>
      </c>
      <c r="C33" s="5" t="s">
        <v>231</v>
      </c>
      <c r="D33" s="5"/>
      <c r="E33" s="7">
        <v>221500000</v>
      </c>
      <c r="F33" s="5"/>
      <c r="G33" s="7">
        <v>330</v>
      </c>
      <c r="H33" s="5"/>
      <c r="I33" s="7">
        <v>0</v>
      </c>
      <c r="J33" s="5"/>
      <c r="K33" s="7">
        <v>0</v>
      </c>
      <c r="L33" s="5"/>
      <c r="M33" s="7">
        <v>0</v>
      </c>
      <c r="N33" s="5"/>
      <c r="O33" s="7">
        <v>73095000000</v>
      </c>
      <c r="P33" s="5"/>
      <c r="Q33" s="7">
        <v>0</v>
      </c>
      <c r="R33" s="5"/>
      <c r="S33" s="7">
        <f t="shared" si="0"/>
        <v>73095000000</v>
      </c>
    </row>
    <row r="34" spans="1:19" x14ac:dyDescent="0.55000000000000004">
      <c r="A34" s="1" t="s">
        <v>100</v>
      </c>
      <c r="C34" s="5" t="s">
        <v>230</v>
      </c>
      <c r="D34" s="5"/>
      <c r="E34" s="7">
        <v>2000000</v>
      </c>
      <c r="F34" s="5"/>
      <c r="G34" s="7">
        <v>2000</v>
      </c>
      <c r="H34" s="5"/>
      <c r="I34" s="7">
        <v>0</v>
      </c>
      <c r="J34" s="5"/>
      <c r="K34" s="7">
        <v>0</v>
      </c>
      <c r="L34" s="5"/>
      <c r="M34" s="7">
        <v>0</v>
      </c>
      <c r="N34" s="5"/>
      <c r="O34" s="7">
        <v>4000000000</v>
      </c>
      <c r="P34" s="5"/>
      <c r="Q34" s="7">
        <v>232258065</v>
      </c>
      <c r="R34" s="5"/>
      <c r="S34" s="7">
        <f t="shared" si="0"/>
        <v>3767741935</v>
      </c>
    </row>
    <row r="35" spans="1:19" x14ac:dyDescent="0.55000000000000004">
      <c r="A35" s="1" t="s">
        <v>34</v>
      </c>
      <c r="C35" s="5" t="s">
        <v>242</v>
      </c>
      <c r="D35" s="5"/>
      <c r="E35" s="7">
        <v>1500876</v>
      </c>
      <c r="F35" s="5"/>
      <c r="G35" s="7">
        <v>5000</v>
      </c>
      <c r="H35" s="5"/>
      <c r="I35" s="7">
        <v>0</v>
      </c>
      <c r="J35" s="5"/>
      <c r="K35" s="7">
        <v>0</v>
      </c>
      <c r="L35" s="5"/>
      <c r="M35" s="7">
        <v>0</v>
      </c>
      <c r="N35" s="5"/>
      <c r="O35" s="7">
        <v>7504380000</v>
      </c>
      <c r="P35" s="5"/>
      <c r="Q35" s="7">
        <v>0</v>
      </c>
      <c r="R35" s="5"/>
      <c r="S35" s="7">
        <f t="shared" si="0"/>
        <v>7504380000</v>
      </c>
    </row>
    <row r="36" spans="1:19" x14ac:dyDescent="0.55000000000000004">
      <c r="A36" s="1" t="s">
        <v>15</v>
      </c>
      <c r="C36" s="5" t="s">
        <v>243</v>
      </c>
      <c r="D36" s="5"/>
      <c r="E36" s="7">
        <v>246420000</v>
      </c>
      <c r="F36" s="5"/>
      <c r="G36" s="7">
        <v>20</v>
      </c>
      <c r="H36" s="5"/>
      <c r="I36" s="7">
        <v>0</v>
      </c>
      <c r="J36" s="5"/>
      <c r="K36" s="7">
        <v>0</v>
      </c>
      <c r="L36" s="5"/>
      <c r="M36" s="7">
        <v>0</v>
      </c>
      <c r="N36" s="5"/>
      <c r="O36" s="7">
        <v>4928400000</v>
      </c>
      <c r="P36" s="5"/>
      <c r="Q36" s="7">
        <v>0</v>
      </c>
      <c r="R36" s="5"/>
      <c r="S36" s="7">
        <f t="shared" si="0"/>
        <v>4928400000</v>
      </c>
    </row>
    <row r="37" spans="1:19" x14ac:dyDescent="0.55000000000000004">
      <c r="A37" s="1" t="s">
        <v>17</v>
      </c>
      <c r="C37" s="5" t="s">
        <v>230</v>
      </c>
      <c r="D37" s="5"/>
      <c r="E37" s="7">
        <v>10311244</v>
      </c>
      <c r="F37" s="5"/>
      <c r="G37" s="7">
        <v>2</v>
      </c>
      <c r="H37" s="5"/>
      <c r="I37" s="7">
        <v>0</v>
      </c>
      <c r="J37" s="5"/>
      <c r="K37" s="7">
        <v>0</v>
      </c>
      <c r="L37" s="5"/>
      <c r="M37" s="7">
        <v>0</v>
      </c>
      <c r="N37" s="5"/>
      <c r="O37" s="7">
        <v>20622488</v>
      </c>
      <c r="P37" s="5"/>
      <c r="Q37" s="7">
        <v>0</v>
      </c>
      <c r="R37" s="5"/>
      <c r="S37" s="7">
        <f t="shared" si="0"/>
        <v>20622488</v>
      </c>
    </row>
    <row r="38" spans="1:19" x14ac:dyDescent="0.55000000000000004">
      <c r="A38" s="1" t="s">
        <v>53</v>
      </c>
      <c r="C38" s="5" t="s">
        <v>244</v>
      </c>
      <c r="D38" s="5"/>
      <c r="E38" s="7">
        <v>71431606</v>
      </c>
      <c r="F38" s="5"/>
      <c r="G38" s="7">
        <v>190</v>
      </c>
      <c r="H38" s="5"/>
      <c r="I38" s="7">
        <v>0</v>
      </c>
      <c r="J38" s="5"/>
      <c r="K38" s="7">
        <v>0</v>
      </c>
      <c r="L38" s="5"/>
      <c r="M38" s="7">
        <v>0</v>
      </c>
      <c r="N38" s="5"/>
      <c r="O38" s="7">
        <v>13572005140</v>
      </c>
      <c r="P38" s="5"/>
      <c r="Q38" s="7">
        <v>0</v>
      </c>
      <c r="R38" s="5"/>
      <c r="S38" s="7">
        <f t="shared" si="0"/>
        <v>13572005140</v>
      </c>
    </row>
    <row r="39" spans="1:19" x14ac:dyDescent="0.55000000000000004">
      <c r="A39" s="1" t="s">
        <v>25</v>
      </c>
      <c r="C39" s="5" t="s">
        <v>245</v>
      </c>
      <c r="D39" s="5"/>
      <c r="E39" s="7">
        <v>1100000</v>
      </c>
      <c r="F39" s="5"/>
      <c r="G39" s="7">
        <v>11000</v>
      </c>
      <c r="H39" s="5"/>
      <c r="I39" s="7">
        <v>0</v>
      </c>
      <c r="J39" s="5"/>
      <c r="K39" s="7">
        <v>0</v>
      </c>
      <c r="L39" s="5"/>
      <c r="M39" s="7">
        <v>0</v>
      </c>
      <c r="N39" s="5"/>
      <c r="O39" s="7">
        <v>12100000000</v>
      </c>
      <c r="P39" s="5"/>
      <c r="Q39" s="7">
        <v>0</v>
      </c>
      <c r="R39" s="5"/>
      <c r="S39" s="7">
        <f t="shared" si="0"/>
        <v>12100000000</v>
      </c>
    </row>
    <row r="40" spans="1:19" x14ac:dyDescent="0.55000000000000004">
      <c r="A40" s="1" t="s">
        <v>31</v>
      </c>
      <c r="C40" s="5" t="s">
        <v>240</v>
      </c>
      <c r="D40" s="5"/>
      <c r="E40" s="7">
        <v>1600000</v>
      </c>
      <c r="F40" s="5"/>
      <c r="G40" s="7">
        <v>9000</v>
      </c>
      <c r="H40" s="5"/>
      <c r="I40" s="7">
        <v>0</v>
      </c>
      <c r="J40" s="5"/>
      <c r="K40" s="7">
        <v>0</v>
      </c>
      <c r="L40" s="5"/>
      <c r="M40" s="7">
        <v>0</v>
      </c>
      <c r="N40" s="5"/>
      <c r="O40" s="7">
        <v>14400000000</v>
      </c>
      <c r="P40" s="5"/>
      <c r="Q40" s="7">
        <v>0</v>
      </c>
      <c r="R40" s="5"/>
      <c r="S40" s="7">
        <f t="shared" si="0"/>
        <v>14400000000</v>
      </c>
    </row>
    <row r="41" spans="1:19" x14ac:dyDescent="0.55000000000000004">
      <c r="A41" s="1" t="s">
        <v>75</v>
      </c>
      <c r="C41" s="5" t="s">
        <v>246</v>
      </c>
      <c r="D41" s="5"/>
      <c r="E41" s="7">
        <v>1359359</v>
      </c>
      <c r="F41" s="5"/>
      <c r="G41" s="7">
        <v>5700</v>
      </c>
      <c r="H41" s="5"/>
      <c r="I41" s="7">
        <v>0</v>
      </c>
      <c r="J41" s="5"/>
      <c r="K41" s="7">
        <v>0</v>
      </c>
      <c r="L41" s="5"/>
      <c r="M41" s="7">
        <v>0</v>
      </c>
      <c r="N41" s="5"/>
      <c r="O41" s="7">
        <v>7748346300</v>
      </c>
      <c r="P41" s="5"/>
      <c r="Q41" s="7">
        <v>0</v>
      </c>
      <c r="R41" s="5"/>
      <c r="S41" s="7">
        <f t="shared" si="0"/>
        <v>7748346300</v>
      </c>
    </row>
    <row r="42" spans="1:19" x14ac:dyDescent="0.55000000000000004">
      <c r="A42" s="1" t="s">
        <v>21</v>
      </c>
      <c r="C42" s="5" t="s">
        <v>229</v>
      </c>
      <c r="D42" s="5"/>
      <c r="E42" s="7">
        <v>21077906</v>
      </c>
      <c r="F42" s="5"/>
      <c r="G42" s="7">
        <v>1350</v>
      </c>
      <c r="H42" s="5"/>
      <c r="I42" s="7">
        <v>0</v>
      </c>
      <c r="J42" s="5"/>
      <c r="K42" s="7">
        <v>0</v>
      </c>
      <c r="L42" s="5"/>
      <c r="M42" s="7">
        <v>0</v>
      </c>
      <c r="N42" s="5"/>
      <c r="O42" s="7">
        <v>28455173100</v>
      </c>
      <c r="P42" s="5"/>
      <c r="Q42" s="7">
        <v>0</v>
      </c>
      <c r="R42" s="5"/>
      <c r="S42" s="7">
        <f t="shared" si="0"/>
        <v>28455173100</v>
      </c>
    </row>
    <row r="43" spans="1:19" x14ac:dyDescent="0.55000000000000004">
      <c r="A43" s="1" t="s">
        <v>24</v>
      </c>
      <c r="C43" s="5" t="s">
        <v>228</v>
      </c>
      <c r="D43" s="5"/>
      <c r="E43" s="7">
        <v>58410789</v>
      </c>
      <c r="F43" s="5"/>
      <c r="G43" s="7">
        <v>1850</v>
      </c>
      <c r="H43" s="5"/>
      <c r="I43" s="7">
        <v>0</v>
      </c>
      <c r="J43" s="5"/>
      <c r="K43" s="7">
        <v>0</v>
      </c>
      <c r="L43" s="5"/>
      <c r="M43" s="7">
        <v>0</v>
      </c>
      <c r="N43" s="5"/>
      <c r="O43" s="7">
        <v>108059959650</v>
      </c>
      <c r="P43" s="5"/>
      <c r="Q43" s="7">
        <v>0</v>
      </c>
      <c r="R43" s="5"/>
      <c r="S43" s="7">
        <f t="shared" si="0"/>
        <v>108059959650</v>
      </c>
    </row>
    <row r="44" spans="1:19" x14ac:dyDescent="0.55000000000000004">
      <c r="A44" s="1" t="s">
        <v>74</v>
      </c>
      <c r="C44" s="5" t="s">
        <v>247</v>
      </c>
      <c r="D44" s="5"/>
      <c r="E44" s="7">
        <v>24870228</v>
      </c>
      <c r="F44" s="5"/>
      <c r="G44" s="7">
        <v>500</v>
      </c>
      <c r="H44" s="5"/>
      <c r="I44" s="7">
        <v>0</v>
      </c>
      <c r="J44" s="5"/>
      <c r="K44" s="7">
        <v>0</v>
      </c>
      <c r="L44" s="5"/>
      <c r="M44" s="7">
        <v>0</v>
      </c>
      <c r="N44" s="5"/>
      <c r="O44" s="7">
        <v>12435114000</v>
      </c>
      <c r="P44" s="5"/>
      <c r="Q44" s="7">
        <v>514387513</v>
      </c>
      <c r="R44" s="5"/>
      <c r="S44" s="7">
        <f t="shared" si="0"/>
        <v>11920726487</v>
      </c>
    </row>
    <row r="45" spans="1:19" x14ac:dyDescent="0.55000000000000004">
      <c r="A45" s="1" t="s">
        <v>94</v>
      </c>
      <c r="C45" s="5" t="s">
        <v>245</v>
      </c>
      <c r="D45" s="5"/>
      <c r="E45" s="7">
        <v>2350000</v>
      </c>
      <c r="F45" s="5"/>
      <c r="G45" s="7">
        <v>2200</v>
      </c>
      <c r="H45" s="5"/>
      <c r="I45" s="7">
        <v>0</v>
      </c>
      <c r="J45" s="5"/>
      <c r="K45" s="7">
        <v>0</v>
      </c>
      <c r="L45" s="5"/>
      <c r="M45" s="7">
        <v>0</v>
      </c>
      <c r="N45" s="5"/>
      <c r="O45" s="7">
        <v>5170000000</v>
      </c>
      <c r="P45" s="5"/>
      <c r="Q45" s="7">
        <v>362229299</v>
      </c>
      <c r="R45" s="5"/>
      <c r="S45" s="7">
        <f t="shared" si="0"/>
        <v>4807770701</v>
      </c>
    </row>
    <row r="46" spans="1:19" x14ac:dyDescent="0.55000000000000004">
      <c r="A46" s="1" t="s">
        <v>93</v>
      </c>
      <c r="C46" s="5" t="s">
        <v>248</v>
      </c>
      <c r="D46" s="5"/>
      <c r="E46" s="7">
        <v>17700705</v>
      </c>
      <c r="F46" s="5"/>
      <c r="G46" s="7">
        <v>7650</v>
      </c>
      <c r="H46" s="5"/>
      <c r="I46" s="7">
        <v>0</v>
      </c>
      <c r="J46" s="5"/>
      <c r="K46" s="7">
        <v>0</v>
      </c>
      <c r="L46" s="5"/>
      <c r="M46" s="7">
        <v>0</v>
      </c>
      <c r="N46" s="5"/>
      <c r="O46" s="7">
        <v>135410393250</v>
      </c>
      <c r="P46" s="5"/>
      <c r="Q46" s="7">
        <v>0</v>
      </c>
      <c r="R46" s="5"/>
      <c r="S46" s="7">
        <f t="shared" si="0"/>
        <v>135410393250</v>
      </c>
    </row>
    <row r="47" spans="1:19" x14ac:dyDescent="0.55000000000000004">
      <c r="A47" s="1" t="s">
        <v>72</v>
      </c>
      <c r="C47" s="5" t="s">
        <v>249</v>
      </c>
      <c r="D47" s="5"/>
      <c r="E47" s="7">
        <v>10148705</v>
      </c>
      <c r="F47" s="5"/>
      <c r="G47" s="7">
        <v>590</v>
      </c>
      <c r="H47" s="5"/>
      <c r="I47" s="7">
        <v>0</v>
      </c>
      <c r="J47" s="5"/>
      <c r="K47" s="7">
        <v>0</v>
      </c>
      <c r="L47" s="5"/>
      <c r="M47" s="7">
        <v>0</v>
      </c>
      <c r="N47" s="5"/>
      <c r="O47" s="7">
        <v>5987735950</v>
      </c>
      <c r="P47" s="5"/>
      <c r="Q47" s="7">
        <v>0</v>
      </c>
      <c r="R47" s="5"/>
      <c r="S47" s="7">
        <f t="shared" si="0"/>
        <v>5987735950</v>
      </c>
    </row>
    <row r="48" spans="1:19" x14ac:dyDescent="0.55000000000000004">
      <c r="A48" s="1" t="s">
        <v>73</v>
      </c>
      <c r="C48" s="5" t="s">
        <v>250</v>
      </c>
      <c r="D48" s="5"/>
      <c r="E48" s="7">
        <v>1556647</v>
      </c>
      <c r="F48" s="5"/>
      <c r="G48" s="7">
        <v>1220</v>
      </c>
      <c r="H48" s="5"/>
      <c r="I48" s="7">
        <v>0</v>
      </c>
      <c r="J48" s="5"/>
      <c r="K48" s="7">
        <v>0</v>
      </c>
      <c r="L48" s="5"/>
      <c r="M48" s="7">
        <v>0</v>
      </c>
      <c r="N48" s="5"/>
      <c r="O48" s="7">
        <v>1899109340</v>
      </c>
      <c r="P48" s="5"/>
      <c r="Q48" s="7">
        <v>36987355</v>
      </c>
      <c r="R48" s="5"/>
      <c r="S48" s="7">
        <f t="shared" si="0"/>
        <v>1862121985</v>
      </c>
    </row>
    <row r="49" spans="1:19" x14ac:dyDescent="0.55000000000000004">
      <c r="A49" s="1" t="s">
        <v>71</v>
      </c>
      <c r="C49" s="5" t="s">
        <v>236</v>
      </c>
      <c r="D49" s="5"/>
      <c r="E49" s="7">
        <v>45861974</v>
      </c>
      <c r="F49" s="5"/>
      <c r="G49" s="7">
        <v>1200</v>
      </c>
      <c r="H49" s="5"/>
      <c r="I49" s="7">
        <v>0</v>
      </c>
      <c r="J49" s="5"/>
      <c r="K49" s="7">
        <v>0</v>
      </c>
      <c r="L49" s="5"/>
      <c r="M49" s="7">
        <v>0</v>
      </c>
      <c r="N49" s="5"/>
      <c r="O49" s="7">
        <v>55034368800</v>
      </c>
      <c r="P49" s="5"/>
      <c r="Q49" s="7">
        <v>0</v>
      </c>
      <c r="R49" s="5"/>
      <c r="S49" s="7">
        <f t="shared" si="0"/>
        <v>55034368800</v>
      </c>
    </row>
    <row r="50" spans="1:19" x14ac:dyDescent="0.55000000000000004">
      <c r="A50" s="1" t="s">
        <v>251</v>
      </c>
      <c r="C50" s="5" t="s">
        <v>252</v>
      </c>
      <c r="D50" s="5"/>
      <c r="E50" s="7">
        <v>629846</v>
      </c>
      <c r="F50" s="5"/>
      <c r="G50" s="7">
        <v>3456</v>
      </c>
      <c r="H50" s="5"/>
      <c r="I50" s="7">
        <v>0</v>
      </c>
      <c r="J50" s="5"/>
      <c r="K50" s="7">
        <v>0</v>
      </c>
      <c r="L50" s="5"/>
      <c r="M50" s="7">
        <v>0</v>
      </c>
      <c r="N50" s="5"/>
      <c r="O50" s="7">
        <v>2176747776</v>
      </c>
      <c r="P50" s="5"/>
      <c r="Q50" s="7">
        <v>0</v>
      </c>
      <c r="R50" s="5"/>
      <c r="S50" s="7">
        <f t="shared" si="0"/>
        <v>2176747776</v>
      </c>
    </row>
    <row r="51" spans="1:19" x14ac:dyDescent="0.55000000000000004">
      <c r="A51" s="1" t="s">
        <v>55</v>
      </c>
      <c r="C51" s="5" t="s">
        <v>253</v>
      </c>
      <c r="D51" s="5"/>
      <c r="E51" s="7">
        <v>10944108</v>
      </c>
      <c r="F51" s="5"/>
      <c r="G51" s="7">
        <v>3000</v>
      </c>
      <c r="H51" s="5"/>
      <c r="I51" s="7">
        <v>0</v>
      </c>
      <c r="J51" s="5"/>
      <c r="K51" s="7">
        <v>0</v>
      </c>
      <c r="L51" s="5"/>
      <c r="M51" s="7">
        <v>0</v>
      </c>
      <c r="N51" s="5"/>
      <c r="O51" s="7">
        <v>32832324000</v>
      </c>
      <c r="P51" s="5"/>
      <c r="Q51" s="7">
        <v>869810109</v>
      </c>
      <c r="R51" s="5"/>
      <c r="S51" s="7">
        <f t="shared" si="0"/>
        <v>31962513891</v>
      </c>
    </row>
    <row r="52" spans="1:19" x14ac:dyDescent="0.55000000000000004">
      <c r="A52" s="1" t="s">
        <v>87</v>
      </c>
      <c r="C52" s="5" t="s">
        <v>4</v>
      </c>
      <c r="D52" s="5"/>
      <c r="E52" s="7">
        <v>7000000</v>
      </c>
      <c r="F52" s="5"/>
      <c r="G52" s="7">
        <v>1100</v>
      </c>
      <c r="H52" s="5"/>
      <c r="I52" s="7">
        <v>0</v>
      </c>
      <c r="J52" s="5"/>
      <c r="K52" s="7">
        <v>0</v>
      </c>
      <c r="L52" s="5"/>
      <c r="M52" s="7">
        <v>0</v>
      </c>
      <c r="N52" s="5"/>
      <c r="O52" s="7">
        <v>7700000000</v>
      </c>
      <c r="P52" s="5"/>
      <c r="Q52" s="7">
        <v>303947368</v>
      </c>
      <c r="R52" s="5"/>
      <c r="S52" s="7">
        <f t="shared" si="0"/>
        <v>7396052632</v>
      </c>
    </row>
    <row r="53" spans="1:19" x14ac:dyDescent="0.55000000000000004">
      <c r="A53" s="1" t="s">
        <v>83</v>
      </c>
      <c r="C53" s="5" t="s">
        <v>229</v>
      </c>
      <c r="D53" s="5"/>
      <c r="E53" s="7">
        <v>26133395</v>
      </c>
      <c r="F53" s="5"/>
      <c r="G53" s="7">
        <v>640</v>
      </c>
      <c r="H53" s="5"/>
      <c r="I53" s="7">
        <v>0</v>
      </c>
      <c r="J53" s="5"/>
      <c r="K53" s="7">
        <v>0</v>
      </c>
      <c r="L53" s="5"/>
      <c r="M53" s="7">
        <v>0</v>
      </c>
      <c r="N53" s="5"/>
      <c r="O53" s="7">
        <v>16725372800</v>
      </c>
      <c r="P53" s="5"/>
      <c r="Q53" s="7">
        <v>0</v>
      </c>
      <c r="R53" s="5"/>
      <c r="S53" s="7">
        <f t="shared" si="0"/>
        <v>16725372800</v>
      </c>
    </row>
    <row r="54" spans="1:19" x14ac:dyDescent="0.55000000000000004">
      <c r="A54" s="1" t="s">
        <v>88</v>
      </c>
      <c r="C54" s="5" t="s">
        <v>242</v>
      </c>
      <c r="D54" s="5"/>
      <c r="E54" s="7">
        <v>51203715</v>
      </c>
      <c r="F54" s="5"/>
      <c r="G54" s="7">
        <v>6500</v>
      </c>
      <c r="H54" s="5"/>
      <c r="I54" s="7">
        <v>0</v>
      </c>
      <c r="J54" s="5"/>
      <c r="K54" s="7">
        <v>0</v>
      </c>
      <c r="L54" s="5"/>
      <c r="M54" s="7">
        <v>0</v>
      </c>
      <c r="N54" s="5"/>
      <c r="O54" s="7">
        <v>332824147500</v>
      </c>
      <c r="P54" s="5"/>
      <c r="Q54" s="7">
        <v>0</v>
      </c>
      <c r="R54" s="5"/>
      <c r="S54" s="7">
        <f t="shared" si="0"/>
        <v>332824147500</v>
      </c>
    </row>
    <row r="55" spans="1:19" x14ac:dyDescent="0.55000000000000004">
      <c r="A55" s="1" t="s">
        <v>49</v>
      </c>
      <c r="C55" s="5" t="s">
        <v>254</v>
      </c>
      <c r="D55" s="5"/>
      <c r="E55" s="7">
        <v>7178060</v>
      </c>
      <c r="F55" s="5"/>
      <c r="G55" s="7">
        <v>450</v>
      </c>
      <c r="H55" s="5"/>
      <c r="I55" s="7">
        <v>0</v>
      </c>
      <c r="J55" s="5"/>
      <c r="K55" s="7">
        <v>0</v>
      </c>
      <c r="L55" s="5"/>
      <c r="M55" s="7">
        <v>0</v>
      </c>
      <c r="N55" s="5"/>
      <c r="O55" s="7">
        <v>3230127000</v>
      </c>
      <c r="P55" s="5"/>
      <c r="Q55" s="7">
        <v>104888153</v>
      </c>
      <c r="R55" s="5"/>
      <c r="S55" s="7">
        <f t="shared" si="0"/>
        <v>3125238847</v>
      </c>
    </row>
    <row r="56" spans="1:19" x14ac:dyDescent="0.55000000000000004">
      <c r="A56" s="1" t="s">
        <v>78</v>
      </c>
      <c r="C56" s="5" t="s">
        <v>229</v>
      </c>
      <c r="D56" s="5"/>
      <c r="E56" s="7">
        <v>22399700</v>
      </c>
      <c r="F56" s="5"/>
      <c r="G56" s="7">
        <v>4350</v>
      </c>
      <c r="H56" s="5"/>
      <c r="I56" s="7">
        <v>0</v>
      </c>
      <c r="J56" s="5"/>
      <c r="K56" s="7">
        <v>0</v>
      </c>
      <c r="L56" s="5"/>
      <c r="M56" s="7">
        <v>0</v>
      </c>
      <c r="N56" s="5"/>
      <c r="O56" s="7">
        <v>97438695000</v>
      </c>
      <c r="P56" s="5"/>
      <c r="Q56" s="7">
        <v>0</v>
      </c>
      <c r="R56" s="5"/>
      <c r="S56" s="7">
        <f t="shared" si="0"/>
        <v>97438695000</v>
      </c>
    </row>
    <row r="57" spans="1:19" x14ac:dyDescent="0.55000000000000004">
      <c r="A57" s="1" t="s">
        <v>84</v>
      </c>
      <c r="C57" s="5" t="s">
        <v>255</v>
      </c>
      <c r="D57" s="5"/>
      <c r="E57" s="7">
        <v>91735821</v>
      </c>
      <c r="F57" s="5"/>
      <c r="G57" s="7">
        <v>20</v>
      </c>
      <c r="H57" s="5"/>
      <c r="I57" s="7">
        <v>0</v>
      </c>
      <c r="J57" s="5"/>
      <c r="K57" s="7">
        <v>0</v>
      </c>
      <c r="L57" s="5"/>
      <c r="M57" s="7">
        <v>0</v>
      </c>
      <c r="N57" s="5"/>
      <c r="O57" s="7">
        <v>1834716420</v>
      </c>
      <c r="P57" s="5"/>
      <c r="Q57" s="7">
        <v>187308072</v>
      </c>
      <c r="R57" s="5"/>
      <c r="S57" s="7">
        <f t="shared" si="0"/>
        <v>1647408348</v>
      </c>
    </row>
    <row r="58" spans="1:19" x14ac:dyDescent="0.55000000000000004">
      <c r="A58" s="1" t="s">
        <v>23</v>
      </c>
      <c r="C58" s="5" t="s">
        <v>229</v>
      </c>
      <c r="D58" s="5"/>
      <c r="E58" s="7">
        <v>19557736</v>
      </c>
      <c r="F58" s="5"/>
      <c r="G58" s="7">
        <v>230</v>
      </c>
      <c r="H58" s="5"/>
      <c r="I58" s="7">
        <v>0</v>
      </c>
      <c r="J58" s="5"/>
      <c r="K58" s="7">
        <v>0</v>
      </c>
      <c r="L58" s="5"/>
      <c r="M58" s="7">
        <v>0</v>
      </c>
      <c r="N58" s="5"/>
      <c r="O58" s="7">
        <v>4498279280</v>
      </c>
      <c r="P58" s="5"/>
      <c r="Q58" s="7">
        <v>0</v>
      </c>
      <c r="R58" s="5"/>
      <c r="S58" s="7">
        <f t="shared" si="0"/>
        <v>4498279280</v>
      </c>
    </row>
    <row r="59" spans="1:19" x14ac:dyDescent="0.55000000000000004">
      <c r="A59" s="1" t="s">
        <v>27</v>
      </c>
      <c r="C59" s="5" t="s">
        <v>243</v>
      </c>
      <c r="D59" s="5"/>
      <c r="E59" s="7">
        <v>185897164</v>
      </c>
      <c r="F59" s="5"/>
      <c r="G59" s="7">
        <v>270</v>
      </c>
      <c r="H59" s="5"/>
      <c r="I59" s="7">
        <v>0</v>
      </c>
      <c r="J59" s="5"/>
      <c r="K59" s="7">
        <v>0</v>
      </c>
      <c r="L59" s="5"/>
      <c r="M59" s="7">
        <v>0</v>
      </c>
      <c r="N59" s="5"/>
      <c r="O59" s="7">
        <v>50192234280</v>
      </c>
      <c r="P59" s="5"/>
      <c r="Q59" s="7">
        <v>0</v>
      </c>
      <c r="R59" s="5"/>
      <c r="S59" s="7">
        <f t="shared" si="0"/>
        <v>50192234280</v>
      </c>
    </row>
    <row r="60" spans="1:19" x14ac:dyDescent="0.55000000000000004">
      <c r="A60" s="1" t="s">
        <v>39</v>
      </c>
      <c r="C60" s="5" t="s">
        <v>256</v>
      </c>
      <c r="D60" s="5"/>
      <c r="E60" s="7">
        <v>16103312</v>
      </c>
      <c r="F60" s="5"/>
      <c r="G60" s="7">
        <v>800</v>
      </c>
      <c r="H60" s="5"/>
      <c r="I60" s="7">
        <v>0</v>
      </c>
      <c r="J60" s="5"/>
      <c r="K60" s="7">
        <v>0</v>
      </c>
      <c r="L60" s="5"/>
      <c r="M60" s="7">
        <v>0</v>
      </c>
      <c r="N60" s="5"/>
      <c r="O60" s="7">
        <v>12882649600</v>
      </c>
      <c r="P60" s="5"/>
      <c r="Q60" s="7">
        <v>0</v>
      </c>
      <c r="R60" s="5"/>
      <c r="S60" s="7">
        <f t="shared" si="0"/>
        <v>12882649600</v>
      </c>
    </row>
    <row r="61" spans="1:19" x14ac:dyDescent="0.55000000000000004">
      <c r="A61" s="1" t="s">
        <v>40</v>
      </c>
      <c r="C61" s="5" t="s">
        <v>239</v>
      </c>
      <c r="D61" s="5"/>
      <c r="E61" s="7">
        <v>12226369</v>
      </c>
      <c r="F61" s="5"/>
      <c r="G61" s="7">
        <v>650</v>
      </c>
      <c r="H61" s="5"/>
      <c r="I61" s="7">
        <v>0</v>
      </c>
      <c r="J61" s="5"/>
      <c r="K61" s="7">
        <v>0</v>
      </c>
      <c r="L61" s="5"/>
      <c r="M61" s="7">
        <v>0</v>
      </c>
      <c r="N61" s="5"/>
      <c r="O61" s="7">
        <v>7947139850</v>
      </c>
      <c r="P61" s="5"/>
      <c r="Q61" s="7">
        <v>196425304</v>
      </c>
      <c r="R61" s="5"/>
      <c r="S61" s="7">
        <f t="shared" si="0"/>
        <v>7750714546</v>
      </c>
    </row>
    <row r="62" spans="1:19" x14ac:dyDescent="0.55000000000000004">
      <c r="A62" s="1" t="s">
        <v>33</v>
      </c>
      <c r="C62" s="5" t="s">
        <v>231</v>
      </c>
      <c r="D62" s="5"/>
      <c r="E62" s="7">
        <v>3255172</v>
      </c>
      <c r="F62" s="5"/>
      <c r="G62" s="7">
        <v>14000</v>
      </c>
      <c r="H62" s="5"/>
      <c r="I62" s="7">
        <v>0</v>
      </c>
      <c r="J62" s="5"/>
      <c r="K62" s="7">
        <v>0</v>
      </c>
      <c r="L62" s="5"/>
      <c r="M62" s="7">
        <v>0</v>
      </c>
      <c r="N62" s="5"/>
      <c r="O62" s="7">
        <v>45572408000</v>
      </c>
      <c r="P62" s="5"/>
      <c r="Q62" s="7">
        <v>0</v>
      </c>
      <c r="R62" s="5"/>
      <c r="S62" s="7">
        <f t="shared" si="0"/>
        <v>45572408000</v>
      </c>
    </row>
    <row r="63" spans="1:19" x14ac:dyDescent="0.55000000000000004">
      <c r="A63" s="1" t="s">
        <v>37</v>
      </c>
      <c r="C63" s="5" t="s">
        <v>238</v>
      </c>
      <c r="D63" s="5"/>
      <c r="E63" s="7">
        <v>3872716</v>
      </c>
      <c r="F63" s="5"/>
      <c r="G63" s="7">
        <v>24750</v>
      </c>
      <c r="H63" s="5"/>
      <c r="I63" s="7">
        <v>0</v>
      </c>
      <c r="J63" s="5"/>
      <c r="K63" s="7">
        <v>0</v>
      </c>
      <c r="L63" s="5"/>
      <c r="M63" s="7">
        <v>0</v>
      </c>
      <c r="N63" s="5"/>
      <c r="O63" s="7">
        <v>95849721000</v>
      </c>
      <c r="P63" s="5"/>
      <c r="Q63" s="7">
        <v>0</v>
      </c>
      <c r="R63" s="5"/>
      <c r="S63" s="7">
        <f t="shared" si="0"/>
        <v>95849721000</v>
      </c>
    </row>
    <row r="64" spans="1:19" x14ac:dyDescent="0.55000000000000004">
      <c r="A64" s="1" t="s">
        <v>36</v>
      </c>
      <c r="C64" s="5" t="s">
        <v>257</v>
      </c>
      <c r="D64" s="5"/>
      <c r="E64" s="7">
        <v>8769709</v>
      </c>
      <c r="F64" s="5"/>
      <c r="G64" s="7">
        <v>3910</v>
      </c>
      <c r="H64" s="5"/>
      <c r="I64" s="7">
        <v>0</v>
      </c>
      <c r="J64" s="5"/>
      <c r="K64" s="7">
        <v>0</v>
      </c>
      <c r="L64" s="5"/>
      <c r="M64" s="7">
        <v>0</v>
      </c>
      <c r="N64" s="5"/>
      <c r="O64" s="7">
        <v>34289562190</v>
      </c>
      <c r="P64" s="5"/>
      <c r="Q64" s="7">
        <v>573119601</v>
      </c>
      <c r="R64" s="5"/>
      <c r="S64" s="7">
        <f t="shared" si="0"/>
        <v>33716442589</v>
      </c>
    </row>
    <row r="65" spans="1:19" x14ac:dyDescent="0.55000000000000004">
      <c r="A65" s="1" t="s">
        <v>77</v>
      </c>
      <c r="C65" s="5" t="s">
        <v>258</v>
      </c>
      <c r="D65" s="5"/>
      <c r="E65" s="7">
        <v>561012</v>
      </c>
      <c r="F65" s="5"/>
      <c r="G65" s="7">
        <v>2150</v>
      </c>
      <c r="H65" s="5"/>
      <c r="I65" s="7">
        <v>0</v>
      </c>
      <c r="J65" s="5"/>
      <c r="K65" s="7">
        <v>0</v>
      </c>
      <c r="L65" s="5"/>
      <c r="M65" s="7">
        <v>0</v>
      </c>
      <c r="N65" s="5"/>
      <c r="O65" s="7">
        <v>1206175800</v>
      </c>
      <c r="P65" s="5"/>
      <c r="Q65" s="7">
        <v>106227850</v>
      </c>
      <c r="R65" s="5"/>
      <c r="S65" s="7">
        <f t="shared" si="0"/>
        <v>1099947950</v>
      </c>
    </row>
    <row r="66" spans="1:19" x14ac:dyDescent="0.55000000000000004">
      <c r="A66" s="1" t="s">
        <v>66</v>
      </c>
      <c r="C66" s="5" t="s">
        <v>259</v>
      </c>
      <c r="D66" s="5"/>
      <c r="E66" s="7">
        <v>1750945</v>
      </c>
      <c r="F66" s="5"/>
      <c r="G66" s="7">
        <v>7554</v>
      </c>
      <c r="H66" s="5"/>
      <c r="I66" s="7">
        <v>0</v>
      </c>
      <c r="J66" s="5"/>
      <c r="K66" s="7">
        <v>0</v>
      </c>
      <c r="L66" s="5"/>
      <c r="M66" s="7">
        <v>0</v>
      </c>
      <c r="N66" s="5"/>
      <c r="O66" s="7">
        <v>13226638530</v>
      </c>
      <c r="P66" s="5"/>
      <c r="Q66" s="7">
        <v>0</v>
      </c>
      <c r="R66" s="5"/>
      <c r="S66" s="7">
        <f t="shared" si="0"/>
        <v>13226638530</v>
      </c>
    </row>
    <row r="67" spans="1:19" x14ac:dyDescent="0.55000000000000004">
      <c r="A67" s="1" t="s">
        <v>260</v>
      </c>
      <c r="C67" s="5" t="s">
        <v>261</v>
      </c>
      <c r="D67" s="5"/>
      <c r="E67" s="7">
        <v>178047</v>
      </c>
      <c r="F67" s="5"/>
      <c r="G67" s="7">
        <v>350</v>
      </c>
      <c r="H67" s="5"/>
      <c r="I67" s="7">
        <v>0</v>
      </c>
      <c r="J67" s="5"/>
      <c r="K67" s="7">
        <v>0</v>
      </c>
      <c r="L67" s="5"/>
      <c r="M67" s="7">
        <v>0</v>
      </c>
      <c r="N67" s="5"/>
      <c r="O67" s="7">
        <v>62316450</v>
      </c>
      <c r="P67" s="5"/>
      <c r="Q67" s="7">
        <v>0</v>
      </c>
      <c r="R67" s="5"/>
      <c r="S67" s="7">
        <f t="shared" si="0"/>
        <v>62316450</v>
      </c>
    </row>
    <row r="68" spans="1:19" x14ac:dyDescent="0.55000000000000004">
      <c r="A68" s="1" t="s">
        <v>29</v>
      </c>
      <c r="C68" s="5" t="s">
        <v>262</v>
      </c>
      <c r="D68" s="5"/>
      <c r="E68" s="7">
        <v>23864695</v>
      </c>
      <c r="F68" s="5"/>
      <c r="G68" s="7">
        <v>1250</v>
      </c>
      <c r="H68" s="5"/>
      <c r="I68" s="7">
        <v>0</v>
      </c>
      <c r="J68" s="5"/>
      <c r="K68" s="7">
        <v>0</v>
      </c>
      <c r="L68" s="5"/>
      <c r="M68" s="7">
        <v>0</v>
      </c>
      <c r="N68" s="5"/>
      <c r="O68" s="7">
        <v>29830868750</v>
      </c>
      <c r="P68" s="5"/>
      <c r="Q68" s="7">
        <v>0</v>
      </c>
      <c r="R68" s="5"/>
      <c r="S68" s="7">
        <f t="shared" si="0"/>
        <v>29830868750</v>
      </c>
    </row>
    <row r="69" spans="1:19" x14ac:dyDescent="0.55000000000000004">
      <c r="A69" s="1" t="s">
        <v>59</v>
      </c>
      <c r="C69" s="5" t="s">
        <v>255</v>
      </c>
      <c r="D69" s="5"/>
      <c r="E69" s="7">
        <v>71100000</v>
      </c>
      <c r="F69" s="5"/>
      <c r="G69" s="7">
        <v>955</v>
      </c>
      <c r="H69" s="5"/>
      <c r="I69" s="7">
        <v>0</v>
      </c>
      <c r="J69" s="5"/>
      <c r="K69" s="7">
        <v>0</v>
      </c>
      <c r="L69" s="5"/>
      <c r="M69" s="7">
        <v>0</v>
      </c>
      <c r="N69" s="5"/>
      <c r="O69" s="7">
        <v>67900500000</v>
      </c>
      <c r="P69" s="5"/>
      <c r="Q69" s="7">
        <v>6932031365</v>
      </c>
      <c r="R69" s="5"/>
      <c r="S69" s="7">
        <f t="shared" si="0"/>
        <v>60968468635</v>
      </c>
    </row>
    <row r="70" spans="1:19" x14ac:dyDescent="0.55000000000000004">
      <c r="A70" s="1" t="s">
        <v>58</v>
      </c>
      <c r="C70" s="5" t="s">
        <v>247</v>
      </c>
      <c r="D70" s="5"/>
      <c r="E70" s="7">
        <v>403977035</v>
      </c>
      <c r="F70" s="5"/>
      <c r="G70" s="7">
        <v>135</v>
      </c>
      <c r="H70" s="5"/>
      <c r="I70" s="7">
        <v>54536899725</v>
      </c>
      <c r="J70" s="5"/>
      <c r="K70" s="7">
        <v>0</v>
      </c>
      <c r="L70" s="5"/>
      <c r="M70" s="7">
        <v>54536899725</v>
      </c>
      <c r="N70" s="5"/>
      <c r="O70" s="7">
        <v>54536905575</v>
      </c>
      <c r="P70" s="5"/>
      <c r="Q70" s="7">
        <v>0</v>
      </c>
      <c r="R70" s="5"/>
      <c r="S70" s="7">
        <f t="shared" si="0"/>
        <v>54536905575</v>
      </c>
    </row>
    <row r="71" spans="1:19" x14ac:dyDescent="0.55000000000000004">
      <c r="A71" s="1" t="s">
        <v>26</v>
      </c>
      <c r="C71" s="5" t="s">
        <v>263</v>
      </c>
      <c r="D71" s="5"/>
      <c r="E71" s="7">
        <v>1030000</v>
      </c>
      <c r="F71" s="5"/>
      <c r="G71" s="7">
        <v>10000</v>
      </c>
      <c r="H71" s="5"/>
      <c r="I71" s="7">
        <v>0</v>
      </c>
      <c r="J71" s="5"/>
      <c r="K71" s="7">
        <v>0</v>
      </c>
      <c r="L71" s="5"/>
      <c r="M71" s="7">
        <v>0</v>
      </c>
      <c r="N71" s="5"/>
      <c r="O71" s="7">
        <v>10300000000</v>
      </c>
      <c r="P71" s="5"/>
      <c r="Q71" s="7">
        <v>0</v>
      </c>
      <c r="R71" s="5"/>
      <c r="S71" s="7">
        <f t="shared" si="0"/>
        <v>10300000000</v>
      </c>
    </row>
    <row r="72" spans="1:19" x14ac:dyDescent="0.55000000000000004">
      <c r="A72" s="1" t="s">
        <v>32</v>
      </c>
      <c r="C72" s="5" t="s">
        <v>264</v>
      </c>
      <c r="D72" s="5"/>
      <c r="E72" s="7">
        <v>4900000</v>
      </c>
      <c r="F72" s="5"/>
      <c r="G72" s="7">
        <v>13600</v>
      </c>
      <c r="H72" s="5"/>
      <c r="I72" s="7">
        <v>0</v>
      </c>
      <c r="J72" s="5"/>
      <c r="K72" s="7">
        <v>0</v>
      </c>
      <c r="L72" s="5"/>
      <c r="M72" s="7">
        <v>0</v>
      </c>
      <c r="N72" s="5"/>
      <c r="O72" s="7">
        <v>66640000000</v>
      </c>
      <c r="P72" s="5"/>
      <c r="Q72" s="7">
        <v>0</v>
      </c>
      <c r="R72" s="5"/>
      <c r="S72" s="7">
        <f t="shared" si="0"/>
        <v>66640000000</v>
      </c>
    </row>
    <row r="73" spans="1:19" x14ac:dyDescent="0.55000000000000004">
      <c r="A73" s="1" t="s">
        <v>54</v>
      </c>
      <c r="C73" s="5" t="s">
        <v>265</v>
      </c>
      <c r="D73" s="5"/>
      <c r="E73" s="7">
        <v>23640000</v>
      </c>
      <c r="F73" s="5"/>
      <c r="G73" s="7">
        <v>80</v>
      </c>
      <c r="H73" s="5"/>
      <c r="I73" s="7">
        <v>0</v>
      </c>
      <c r="J73" s="5"/>
      <c r="K73" s="7">
        <v>0</v>
      </c>
      <c r="L73" s="5"/>
      <c r="M73" s="7">
        <v>0</v>
      </c>
      <c r="N73" s="5"/>
      <c r="O73" s="7">
        <v>1891200000</v>
      </c>
      <c r="P73" s="5"/>
      <c r="Q73" s="7">
        <v>110960155</v>
      </c>
      <c r="R73" s="5"/>
      <c r="S73" s="7">
        <f t="shared" ref="S73" si="1">O73-Q73</f>
        <v>1780239845</v>
      </c>
    </row>
    <row r="74" spans="1:19" ht="24.75" thickBot="1" x14ac:dyDescent="0.6">
      <c r="C74" s="5"/>
      <c r="D74" s="5"/>
      <c r="E74" s="5"/>
      <c r="F74" s="5"/>
      <c r="G74" s="5"/>
      <c r="H74" s="5"/>
      <c r="I74" s="11">
        <f>SUM(I8:I73)</f>
        <v>54536899725</v>
      </c>
      <c r="J74" s="5"/>
      <c r="K74" s="11">
        <f>SUM(K8:K73)</f>
        <v>0</v>
      </c>
      <c r="L74" s="5"/>
      <c r="M74" s="11">
        <f>SUM(M8:M73)</f>
        <v>54536899725</v>
      </c>
      <c r="N74" s="5"/>
      <c r="O74" s="11">
        <f>SUM(O8:O73)</f>
        <v>2409366824372</v>
      </c>
      <c r="P74" s="5"/>
      <c r="Q74" s="11">
        <f>SUM(Q8:Q73)</f>
        <v>17401736434</v>
      </c>
      <c r="R74" s="5"/>
      <c r="S74" s="11">
        <f>SUM(S8:S73)</f>
        <v>2391965087938</v>
      </c>
    </row>
    <row r="75" spans="1:19" ht="24.75" thickTop="1" x14ac:dyDescent="0.55000000000000004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7"/>
      <c r="P75" s="5"/>
      <c r="Q75" s="7"/>
      <c r="R75" s="5"/>
      <c r="S75" s="5"/>
    </row>
    <row r="76" spans="1:19" x14ac:dyDescent="0.55000000000000004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7"/>
      <c r="P76" s="7"/>
      <c r="Q76" s="7"/>
      <c r="R76" s="5"/>
      <c r="S76" s="5"/>
    </row>
    <row r="77" spans="1:19" x14ac:dyDescent="0.55000000000000004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7"/>
      <c r="P77" s="5"/>
      <c r="Q77" s="5"/>
      <c r="R77" s="5"/>
      <c r="S77" s="5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20"/>
  <sheetViews>
    <sheetView rightToLeft="1" topLeftCell="A103" workbookViewId="0">
      <selection activeCell="G11" sqref="G11"/>
    </sheetView>
  </sheetViews>
  <sheetFormatPr defaultRowHeight="24" x14ac:dyDescent="0.55000000000000004"/>
  <cols>
    <col min="1" max="1" width="33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20" width="19.7109375" style="1" bestFit="1" customWidth="1"/>
    <col min="21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20" t="s">
        <v>200</v>
      </c>
      <c r="D6" s="20" t="s">
        <v>200</v>
      </c>
      <c r="E6" s="20" t="s">
        <v>200</v>
      </c>
      <c r="F6" s="20" t="s">
        <v>200</v>
      </c>
      <c r="G6" s="20" t="s">
        <v>200</v>
      </c>
      <c r="H6" s="20" t="s">
        <v>200</v>
      </c>
      <c r="I6" s="20" t="s">
        <v>200</v>
      </c>
      <c r="K6" s="20" t="s">
        <v>201</v>
      </c>
      <c r="L6" s="20" t="s">
        <v>201</v>
      </c>
      <c r="M6" s="20" t="s">
        <v>201</v>
      </c>
      <c r="N6" s="20" t="s">
        <v>201</v>
      </c>
      <c r="O6" s="20" t="s">
        <v>201</v>
      </c>
      <c r="P6" s="20" t="s">
        <v>201</v>
      </c>
      <c r="Q6" s="20" t="s">
        <v>201</v>
      </c>
    </row>
    <row r="7" spans="1:17" ht="24.75" x14ac:dyDescent="0.55000000000000004">
      <c r="A7" s="20" t="s">
        <v>3</v>
      </c>
      <c r="C7" s="20" t="s">
        <v>7</v>
      </c>
      <c r="E7" s="20" t="s">
        <v>266</v>
      </c>
      <c r="G7" s="20" t="s">
        <v>267</v>
      </c>
      <c r="I7" s="20" t="s">
        <v>268</v>
      </c>
      <c r="K7" s="20" t="s">
        <v>7</v>
      </c>
      <c r="M7" s="20" t="s">
        <v>266</v>
      </c>
      <c r="O7" s="20" t="s">
        <v>267</v>
      </c>
      <c r="Q7" s="20" t="s">
        <v>268</v>
      </c>
    </row>
    <row r="8" spans="1:17" x14ac:dyDescent="0.55000000000000004">
      <c r="A8" s="1" t="s">
        <v>71</v>
      </c>
      <c r="C8" s="8">
        <v>45861974</v>
      </c>
      <c r="D8" s="8"/>
      <c r="E8" s="8">
        <v>630497187372</v>
      </c>
      <c r="F8" s="8"/>
      <c r="G8" s="8">
        <v>506038957327</v>
      </c>
      <c r="H8" s="8"/>
      <c r="I8" s="8">
        <f>E8-G8</f>
        <v>124458230045</v>
      </c>
      <c r="J8" s="8"/>
      <c r="K8" s="8">
        <v>45861974</v>
      </c>
      <c r="L8" s="8"/>
      <c r="M8" s="8">
        <v>630497187372</v>
      </c>
      <c r="N8" s="8"/>
      <c r="O8" s="8">
        <v>719851814071</v>
      </c>
      <c r="P8" s="8"/>
      <c r="Q8" s="8">
        <f>M8-O8</f>
        <v>-89354626699</v>
      </c>
    </row>
    <row r="9" spans="1:17" x14ac:dyDescent="0.55000000000000004">
      <c r="A9" s="1" t="s">
        <v>63</v>
      </c>
      <c r="C9" s="8">
        <v>60596200</v>
      </c>
      <c r="D9" s="8"/>
      <c r="E9" s="8">
        <v>721020761741</v>
      </c>
      <c r="F9" s="8"/>
      <c r="G9" s="8">
        <v>655363900396</v>
      </c>
      <c r="H9" s="8"/>
      <c r="I9" s="8">
        <f t="shared" ref="I9:I72" si="0">E9-G9</f>
        <v>65656861345</v>
      </c>
      <c r="J9" s="8"/>
      <c r="K9" s="8">
        <v>60596200</v>
      </c>
      <c r="L9" s="8"/>
      <c r="M9" s="8">
        <v>721020761741</v>
      </c>
      <c r="N9" s="8"/>
      <c r="O9" s="8">
        <v>864983971502</v>
      </c>
      <c r="P9" s="8"/>
      <c r="Q9" s="8">
        <f t="shared" ref="Q9:Q72" si="1">M9-O9</f>
        <v>-143963209761</v>
      </c>
    </row>
    <row r="10" spans="1:17" x14ac:dyDescent="0.55000000000000004">
      <c r="A10" s="1" t="s">
        <v>104</v>
      </c>
      <c r="C10" s="8">
        <v>5719543</v>
      </c>
      <c r="D10" s="8"/>
      <c r="E10" s="8">
        <v>196661850365</v>
      </c>
      <c r="F10" s="8"/>
      <c r="G10" s="8">
        <v>197507350375</v>
      </c>
      <c r="H10" s="8"/>
      <c r="I10" s="8">
        <f t="shared" si="0"/>
        <v>-845500010</v>
      </c>
      <c r="J10" s="8"/>
      <c r="K10" s="8">
        <v>5719543</v>
      </c>
      <c r="L10" s="8"/>
      <c r="M10" s="8">
        <v>196661850365</v>
      </c>
      <c r="N10" s="8"/>
      <c r="O10" s="8">
        <v>197507350375</v>
      </c>
      <c r="P10" s="8"/>
      <c r="Q10" s="8">
        <f t="shared" si="1"/>
        <v>-845500010</v>
      </c>
    </row>
    <row r="11" spans="1:17" x14ac:dyDescent="0.55000000000000004">
      <c r="A11" s="1" t="s">
        <v>61</v>
      </c>
      <c r="C11" s="8">
        <v>109126430</v>
      </c>
      <c r="D11" s="8"/>
      <c r="E11" s="8">
        <v>441718864163</v>
      </c>
      <c r="F11" s="8"/>
      <c r="G11" s="8">
        <v>407248580464</v>
      </c>
      <c r="H11" s="8"/>
      <c r="I11" s="8">
        <f t="shared" si="0"/>
        <v>34470283699</v>
      </c>
      <c r="J11" s="8"/>
      <c r="K11" s="8">
        <v>109126430</v>
      </c>
      <c r="L11" s="8"/>
      <c r="M11" s="8">
        <v>441718864163</v>
      </c>
      <c r="N11" s="8"/>
      <c r="O11" s="8">
        <v>508299589778</v>
      </c>
      <c r="P11" s="8"/>
      <c r="Q11" s="8">
        <f t="shared" si="1"/>
        <v>-66580725615</v>
      </c>
    </row>
    <row r="12" spans="1:17" x14ac:dyDescent="0.55000000000000004">
      <c r="A12" s="1" t="s">
        <v>51</v>
      </c>
      <c r="C12" s="8">
        <v>2435209</v>
      </c>
      <c r="D12" s="8"/>
      <c r="E12" s="8">
        <v>8516091223</v>
      </c>
      <c r="F12" s="8"/>
      <c r="G12" s="8">
        <v>4754293110</v>
      </c>
      <c r="H12" s="8"/>
      <c r="I12" s="8">
        <f t="shared" si="0"/>
        <v>3761798113</v>
      </c>
      <c r="J12" s="8"/>
      <c r="K12" s="8">
        <v>2435209</v>
      </c>
      <c r="L12" s="8"/>
      <c r="M12" s="8">
        <v>8516091223</v>
      </c>
      <c r="N12" s="8"/>
      <c r="O12" s="8">
        <v>4391185184</v>
      </c>
      <c r="P12" s="8"/>
      <c r="Q12" s="8">
        <f t="shared" si="1"/>
        <v>4124906039</v>
      </c>
    </row>
    <row r="13" spans="1:17" x14ac:dyDescent="0.55000000000000004">
      <c r="A13" s="1" t="s">
        <v>54</v>
      </c>
      <c r="C13" s="8">
        <v>22520062</v>
      </c>
      <c r="D13" s="8"/>
      <c r="E13" s="8">
        <v>230352635924</v>
      </c>
      <c r="F13" s="8"/>
      <c r="G13" s="8">
        <v>195430370419</v>
      </c>
      <c r="H13" s="8"/>
      <c r="I13" s="8">
        <f t="shared" si="0"/>
        <v>34922265505</v>
      </c>
      <c r="J13" s="8"/>
      <c r="K13" s="8">
        <v>22520062</v>
      </c>
      <c r="L13" s="8"/>
      <c r="M13" s="8">
        <v>230352635924</v>
      </c>
      <c r="N13" s="8"/>
      <c r="O13" s="8">
        <v>130700652544</v>
      </c>
      <c r="P13" s="8"/>
      <c r="Q13" s="8">
        <f t="shared" si="1"/>
        <v>99651983380</v>
      </c>
    </row>
    <row r="14" spans="1:17" x14ac:dyDescent="0.55000000000000004">
      <c r="A14" s="1" t="s">
        <v>89</v>
      </c>
      <c r="C14" s="8">
        <v>38358889</v>
      </c>
      <c r="D14" s="8"/>
      <c r="E14" s="8">
        <v>219251258260</v>
      </c>
      <c r="F14" s="8"/>
      <c r="G14" s="8">
        <v>219251258260</v>
      </c>
      <c r="H14" s="8"/>
      <c r="I14" s="8">
        <f t="shared" si="0"/>
        <v>0</v>
      </c>
      <c r="J14" s="8"/>
      <c r="K14" s="8">
        <v>38358889</v>
      </c>
      <c r="L14" s="8"/>
      <c r="M14" s="8">
        <v>219251258260</v>
      </c>
      <c r="N14" s="8"/>
      <c r="O14" s="8">
        <v>313062205824</v>
      </c>
      <c r="P14" s="8"/>
      <c r="Q14" s="8">
        <f t="shared" si="1"/>
        <v>-93810947564</v>
      </c>
    </row>
    <row r="15" spans="1:17" x14ac:dyDescent="0.55000000000000004">
      <c r="A15" s="1" t="s">
        <v>88</v>
      </c>
      <c r="C15" s="8">
        <v>51099669</v>
      </c>
      <c r="D15" s="8"/>
      <c r="E15" s="8">
        <v>1400435407977</v>
      </c>
      <c r="F15" s="8"/>
      <c r="G15" s="8">
        <v>1181843561905</v>
      </c>
      <c r="H15" s="8"/>
      <c r="I15" s="8">
        <f t="shared" si="0"/>
        <v>218591846072</v>
      </c>
      <c r="J15" s="8"/>
      <c r="K15" s="8">
        <v>51099669</v>
      </c>
      <c r="L15" s="8"/>
      <c r="M15" s="8">
        <v>1400435407977</v>
      </c>
      <c r="N15" s="8"/>
      <c r="O15" s="8">
        <v>1265826999175</v>
      </c>
      <c r="P15" s="8"/>
      <c r="Q15" s="8">
        <f t="shared" si="1"/>
        <v>134608408802</v>
      </c>
    </row>
    <row r="16" spans="1:17" x14ac:dyDescent="0.55000000000000004">
      <c r="A16" s="1" t="s">
        <v>98</v>
      </c>
      <c r="C16" s="8">
        <v>663903</v>
      </c>
      <c r="D16" s="8"/>
      <c r="E16" s="8">
        <v>2981666647</v>
      </c>
      <c r="F16" s="8"/>
      <c r="G16" s="8">
        <v>1956100031</v>
      </c>
      <c r="H16" s="8"/>
      <c r="I16" s="8">
        <f t="shared" si="0"/>
        <v>1025566616</v>
      </c>
      <c r="J16" s="8"/>
      <c r="K16" s="8">
        <v>663903</v>
      </c>
      <c r="L16" s="8"/>
      <c r="M16" s="8">
        <v>2981666647</v>
      </c>
      <c r="N16" s="8"/>
      <c r="O16" s="8">
        <v>1857107114</v>
      </c>
      <c r="P16" s="8"/>
      <c r="Q16" s="8">
        <f t="shared" si="1"/>
        <v>1124559533</v>
      </c>
    </row>
    <row r="17" spans="1:17" x14ac:dyDescent="0.55000000000000004">
      <c r="A17" s="1" t="s">
        <v>81</v>
      </c>
      <c r="C17" s="8">
        <v>38650700</v>
      </c>
      <c r="D17" s="8"/>
      <c r="E17" s="8">
        <v>373449479416</v>
      </c>
      <c r="F17" s="8"/>
      <c r="G17" s="8">
        <v>380656174912</v>
      </c>
      <c r="H17" s="8"/>
      <c r="I17" s="8">
        <f t="shared" si="0"/>
        <v>-7206695496</v>
      </c>
      <c r="J17" s="8"/>
      <c r="K17" s="8">
        <v>38650700</v>
      </c>
      <c r="L17" s="8"/>
      <c r="M17" s="8">
        <v>373449479416</v>
      </c>
      <c r="N17" s="8"/>
      <c r="O17" s="8">
        <v>829615587838</v>
      </c>
      <c r="P17" s="8"/>
      <c r="Q17" s="8">
        <f t="shared" si="1"/>
        <v>-456166108422</v>
      </c>
    </row>
    <row r="18" spans="1:17" x14ac:dyDescent="0.55000000000000004">
      <c r="A18" s="1" t="s">
        <v>43</v>
      </c>
      <c r="C18" s="8">
        <v>375100</v>
      </c>
      <c r="D18" s="8"/>
      <c r="E18" s="8">
        <v>617196911183</v>
      </c>
      <c r="F18" s="8"/>
      <c r="G18" s="8">
        <v>560505481562</v>
      </c>
      <c r="H18" s="8"/>
      <c r="I18" s="8">
        <f t="shared" si="0"/>
        <v>56691429621</v>
      </c>
      <c r="J18" s="8"/>
      <c r="K18" s="8">
        <v>375100</v>
      </c>
      <c r="L18" s="8"/>
      <c r="M18" s="8">
        <v>617196911183</v>
      </c>
      <c r="N18" s="8"/>
      <c r="O18" s="8">
        <v>501315531882</v>
      </c>
      <c r="P18" s="8"/>
      <c r="Q18" s="8">
        <f t="shared" si="1"/>
        <v>115881379301</v>
      </c>
    </row>
    <row r="19" spans="1:17" x14ac:dyDescent="0.55000000000000004">
      <c r="A19" s="1" t="s">
        <v>47</v>
      </c>
      <c r="C19" s="8">
        <v>361300</v>
      </c>
      <c r="D19" s="8"/>
      <c r="E19" s="8">
        <v>594824265591</v>
      </c>
      <c r="F19" s="8"/>
      <c r="G19" s="8">
        <v>540105939703</v>
      </c>
      <c r="H19" s="8"/>
      <c r="I19" s="8">
        <f t="shared" si="0"/>
        <v>54718325888</v>
      </c>
      <c r="J19" s="8"/>
      <c r="K19" s="8">
        <v>361300</v>
      </c>
      <c r="L19" s="8"/>
      <c r="M19" s="8">
        <v>594824265591</v>
      </c>
      <c r="N19" s="8"/>
      <c r="O19" s="8">
        <v>493374466531</v>
      </c>
      <c r="P19" s="8"/>
      <c r="Q19" s="8">
        <f t="shared" si="1"/>
        <v>101449799060</v>
      </c>
    </row>
    <row r="20" spans="1:17" x14ac:dyDescent="0.55000000000000004">
      <c r="A20" s="1" t="s">
        <v>34</v>
      </c>
      <c r="C20" s="8">
        <v>1350876</v>
      </c>
      <c r="D20" s="8"/>
      <c r="E20" s="8">
        <v>50799572427</v>
      </c>
      <c r="F20" s="8"/>
      <c r="G20" s="8">
        <v>45644067108</v>
      </c>
      <c r="H20" s="8"/>
      <c r="I20" s="8">
        <f t="shared" si="0"/>
        <v>5155505319</v>
      </c>
      <c r="J20" s="8"/>
      <c r="K20" s="8">
        <v>1350876</v>
      </c>
      <c r="L20" s="8"/>
      <c r="M20" s="8">
        <v>50799572427</v>
      </c>
      <c r="N20" s="8"/>
      <c r="O20" s="8">
        <v>67919921122</v>
      </c>
      <c r="P20" s="8"/>
      <c r="Q20" s="8">
        <f t="shared" si="1"/>
        <v>-17120348695</v>
      </c>
    </row>
    <row r="21" spans="1:17" x14ac:dyDescent="0.55000000000000004">
      <c r="A21" s="1" t="s">
        <v>76</v>
      </c>
      <c r="C21" s="8">
        <v>11000000</v>
      </c>
      <c r="D21" s="8"/>
      <c r="E21" s="8">
        <v>70374763800</v>
      </c>
      <c r="F21" s="8"/>
      <c r="G21" s="8">
        <v>70374763800</v>
      </c>
      <c r="H21" s="8"/>
      <c r="I21" s="8">
        <f t="shared" si="0"/>
        <v>0</v>
      </c>
      <c r="J21" s="8"/>
      <c r="K21" s="8">
        <v>11000000</v>
      </c>
      <c r="L21" s="8"/>
      <c r="M21" s="8">
        <v>70374763800</v>
      </c>
      <c r="N21" s="8"/>
      <c r="O21" s="8">
        <v>72665920800</v>
      </c>
      <c r="P21" s="8"/>
      <c r="Q21" s="8">
        <f t="shared" si="1"/>
        <v>-2291157000</v>
      </c>
    </row>
    <row r="22" spans="1:17" x14ac:dyDescent="0.55000000000000004">
      <c r="A22" s="1" t="s">
        <v>22</v>
      </c>
      <c r="C22" s="8">
        <v>18921279</v>
      </c>
      <c r="D22" s="8"/>
      <c r="E22" s="8">
        <v>310155419960</v>
      </c>
      <c r="F22" s="8"/>
      <c r="G22" s="8">
        <v>257584475482</v>
      </c>
      <c r="H22" s="8"/>
      <c r="I22" s="8">
        <f t="shared" si="0"/>
        <v>52570944478</v>
      </c>
      <c r="J22" s="8"/>
      <c r="K22" s="8">
        <v>18921279</v>
      </c>
      <c r="L22" s="8"/>
      <c r="M22" s="8">
        <v>310155419960</v>
      </c>
      <c r="N22" s="8"/>
      <c r="O22" s="8">
        <v>298750468512</v>
      </c>
      <c r="P22" s="8"/>
      <c r="Q22" s="8">
        <f t="shared" si="1"/>
        <v>11404951448</v>
      </c>
    </row>
    <row r="23" spans="1:17" x14ac:dyDescent="0.55000000000000004">
      <c r="A23" s="1" t="s">
        <v>90</v>
      </c>
      <c r="C23" s="8">
        <v>389285</v>
      </c>
      <c r="D23" s="8"/>
      <c r="E23" s="8">
        <v>5378865684</v>
      </c>
      <c r="F23" s="8"/>
      <c r="G23" s="8">
        <v>4558064869</v>
      </c>
      <c r="H23" s="8"/>
      <c r="I23" s="8">
        <f t="shared" si="0"/>
        <v>820800815</v>
      </c>
      <c r="J23" s="8"/>
      <c r="K23" s="8">
        <v>389285</v>
      </c>
      <c r="L23" s="8"/>
      <c r="M23" s="8">
        <v>5378865684</v>
      </c>
      <c r="N23" s="8"/>
      <c r="O23" s="8">
        <v>6562990282</v>
      </c>
      <c r="P23" s="8"/>
      <c r="Q23" s="8">
        <f t="shared" si="1"/>
        <v>-1184124598</v>
      </c>
    </row>
    <row r="24" spans="1:17" x14ac:dyDescent="0.55000000000000004">
      <c r="A24" s="1" t="s">
        <v>79</v>
      </c>
      <c r="C24" s="8">
        <v>45073</v>
      </c>
      <c r="D24" s="8"/>
      <c r="E24" s="8">
        <v>258971834</v>
      </c>
      <c r="F24" s="8"/>
      <c r="G24" s="8">
        <v>-2144951249</v>
      </c>
      <c r="H24" s="8"/>
      <c r="I24" s="8">
        <f t="shared" si="0"/>
        <v>2403923083</v>
      </c>
      <c r="J24" s="8"/>
      <c r="K24" s="8">
        <v>45073</v>
      </c>
      <c r="L24" s="8"/>
      <c r="M24" s="8">
        <v>258971834</v>
      </c>
      <c r="N24" s="8"/>
      <c r="O24" s="8">
        <v>327523209</v>
      </c>
      <c r="P24" s="8"/>
      <c r="Q24" s="8">
        <f t="shared" si="1"/>
        <v>-68551375</v>
      </c>
    </row>
    <row r="25" spans="1:17" x14ac:dyDescent="0.55000000000000004">
      <c r="A25" s="1" t="s">
        <v>93</v>
      </c>
      <c r="C25" s="8">
        <v>17620000</v>
      </c>
      <c r="D25" s="8"/>
      <c r="E25" s="8">
        <v>867000469500</v>
      </c>
      <c r="F25" s="8"/>
      <c r="G25" s="8">
        <v>798691341600</v>
      </c>
      <c r="H25" s="8"/>
      <c r="I25" s="8">
        <f t="shared" si="0"/>
        <v>68309127900</v>
      </c>
      <c r="J25" s="8"/>
      <c r="K25" s="8">
        <v>17620000</v>
      </c>
      <c r="L25" s="8"/>
      <c r="M25" s="8">
        <v>867000469500</v>
      </c>
      <c r="N25" s="8"/>
      <c r="O25" s="8">
        <v>876633808094</v>
      </c>
      <c r="P25" s="8"/>
      <c r="Q25" s="8">
        <f t="shared" si="1"/>
        <v>-9633338594</v>
      </c>
    </row>
    <row r="26" spans="1:17" x14ac:dyDescent="0.55000000000000004">
      <c r="A26" s="1" t="s">
        <v>105</v>
      </c>
      <c r="C26" s="8">
        <v>5550000</v>
      </c>
      <c r="D26" s="8"/>
      <c r="E26" s="8">
        <v>17145084003</v>
      </c>
      <c r="F26" s="8"/>
      <c r="G26" s="8">
        <v>16654245750</v>
      </c>
      <c r="H26" s="8"/>
      <c r="I26" s="8">
        <f t="shared" si="0"/>
        <v>490838253</v>
      </c>
      <c r="J26" s="8"/>
      <c r="K26" s="8">
        <v>5550000</v>
      </c>
      <c r="L26" s="8"/>
      <c r="M26" s="8">
        <v>17145084003</v>
      </c>
      <c r="N26" s="8"/>
      <c r="O26" s="8">
        <v>16654245750</v>
      </c>
      <c r="P26" s="8"/>
      <c r="Q26" s="8">
        <f t="shared" si="1"/>
        <v>490838253</v>
      </c>
    </row>
    <row r="27" spans="1:17" x14ac:dyDescent="0.55000000000000004">
      <c r="A27" s="1" t="s">
        <v>74</v>
      </c>
      <c r="C27" s="8">
        <v>10762373</v>
      </c>
      <c r="D27" s="8"/>
      <c r="E27" s="8">
        <v>75316291639</v>
      </c>
      <c r="F27" s="8"/>
      <c r="G27" s="8">
        <v>48075387944</v>
      </c>
      <c r="H27" s="8"/>
      <c r="I27" s="8">
        <f t="shared" si="0"/>
        <v>27240903695</v>
      </c>
      <c r="J27" s="8"/>
      <c r="K27" s="8">
        <v>10762373</v>
      </c>
      <c r="L27" s="8"/>
      <c r="M27" s="8">
        <v>75316291639</v>
      </c>
      <c r="N27" s="8"/>
      <c r="O27" s="8">
        <v>85158760353</v>
      </c>
      <c r="P27" s="8"/>
      <c r="Q27" s="8">
        <f t="shared" si="1"/>
        <v>-9842468714</v>
      </c>
    </row>
    <row r="28" spans="1:17" x14ac:dyDescent="0.55000000000000004">
      <c r="A28" s="1" t="s">
        <v>75</v>
      </c>
      <c r="C28" s="8">
        <v>1159359</v>
      </c>
      <c r="D28" s="8"/>
      <c r="E28" s="8">
        <v>67787745076</v>
      </c>
      <c r="F28" s="8"/>
      <c r="G28" s="8">
        <v>64210035536</v>
      </c>
      <c r="H28" s="8"/>
      <c r="I28" s="8">
        <f t="shared" si="0"/>
        <v>3577709540</v>
      </c>
      <c r="J28" s="8"/>
      <c r="K28" s="8">
        <v>1159359</v>
      </c>
      <c r="L28" s="8"/>
      <c r="M28" s="8">
        <v>67787745076</v>
      </c>
      <c r="N28" s="8"/>
      <c r="O28" s="8">
        <v>72939244994</v>
      </c>
      <c r="P28" s="8"/>
      <c r="Q28" s="8">
        <f t="shared" si="1"/>
        <v>-5151499918</v>
      </c>
    </row>
    <row r="29" spans="1:17" x14ac:dyDescent="0.55000000000000004">
      <c r="A29" s="1" t="s">
        <v>62</v>
      </c>
      <c r="C29" s="8">
        <v>27848000</v>
      </c>
      <c r="D29" s="8"/>
      <c r="E29" s="8">
        <v>91600745259</v>
      </c>
      <c r="F29" s="8"/>
      <c r="G29" s="8">
        <v>82991548591</v>
      </c>
      <c r="H29" s="8"/>
      <c r="I29" s="8">
        <f t="shared" si="0"/>
        <v>8609196668</v>
      </c>
      <c r="J29" s="8"/>
      <c r="K29" s="8">
        <v>27848000</v>
      </c>
      <c r="L29" s="8"/>
      <c r="M29" s="8">
        <v>91600745259</v>
      </c>
      <c r="N29" s="8"/>
      <c r="O29" s="8">
        <v>130881935203</v>
      </c>
      <c r="P29" s="8"/>
      <c r="Q29" s="8">
        <f t="shared" si="1"/>
        <v>-39281189944</v>
      </c>
    </row>
    <row r="30" spans="1:17" x14ac:dyDescent="0.55000000000000004">
      <c r="A30" s="1" t="s">
        <v>42</v>
      </c>
      <c r="C30" s="8">
        <v>8700000</v>
      </c>
      <c r="D30" s="8"/>
      <c r="E30" s="8">
        <v>171580982400</v>
      </c>
      <c r="F30" s="8"/>
      <c r="G30" s="8">
        <v>155062853550</v>
      </c>
      <c r="H30" s="8"/>
      <c r="I30" s="8">
        <f t="shared" si="0"/>
        <v>16518128850</v>
      </c>
      <c r="J30" s="8"/>
      <c r="K30" s="8">
        <v>8700000</v>
      </c>
      <c r="L30" s="8"/>
      <c r="M30" s="8">
        <v>171580982400</v>
      </c>
      <c r="N30" s="8"/>
      <c r="O30" s="8">
        <v>145376830341</v>
      </c>
      <c r="P30" s="8"/>
      <c r="Q30" s="8">
        <f t="shared" si="1"/>
        <v>26204152059</v>
      </c>
    </row>
    <row r="31" spans="1:17" x14ac:dyDescent="0.55000000000000004">
      <c r="A31" s="1" t="s">
        <v>27</v>
      </c>
      <c r="C31" s="8">
        <v>182497164</v>
      </c>
      <c r="D31" s="8"/>
      <c r="E31" s="8">
        <v>409808139969</v>
      </c>
      <c r="F31" s="8"/>
      <c r="G31" s="8">
        <v>400677924254</v>
      </c>
      <c r="H31" s="8"/>
      <c r="I31" s="8">
        <f t="shared" si="0"/>
        <v>9130215715</v>
      </c>
      <c r="J31" s="8"/>
      <c r="K31" s="8">
        <v>182497164</v>
      </c>
      <c r="L31" s="8"/>
      <c r="M31" s="8">
        <v>409808139969</v>
      </c>
      <c r="N31" s="8"/>
      <c r="O31" s="8">
        <v>404928119000</v>
      </c>
      <c r="P31" s="8"/>
      <c r="Q31" s="8">
        <f t="shared" si="1"/>
        <v>4880020969</v>
      </c>
    </row>
    <row r="32" spans="1:17" x14ac:dyDescent="0.55000000000000004">
      <c r="A32" s="1" t="s">
        <v>100</v>
      </c>
      <c r="C32" s="8">
        <v>2100000</v>
      </c>
      <c r="D32" s="8"/>
      <c r="E32" s="8">
        <v>36051211350</v>
      </c>
      <c r="F32" s="8"/>
      <c r="G32" s="8">
        <v>33800071115</v>
      </c>
      <c r="H32" s="8"/>
      <c r="I32" s="8">
        <f t="shared" si="0"/>
        <v>2251140235</v>
      </c>
      <c r="J32" s="8"/>
      <c r="K32" s="8">
        <v>2100000</v>
      </c>
      <c r="L32" s="8"/>
      <c r="M32" s="8">
        <v>36051211350</v>
      </c>
      <c r="N32" s="8"/>
      <c r="O32" s="8">
        <v>45867838125</v>
      </c>
      <c r="P32" s="8"/>
      <c r="Q32" s="8">
        <f t="shared" si="1"/>
        <v>-9816626775</v>
      </c>
    </row>
    <row r="33" spans="1:17" x14ac:dyDescent="0.55000000000000004">
      <c r="A33" s="1" t="s">
        <v>58</v>
      </c>
      <c r="C33" s="8">
        <v>443977035</v>
      </c>
      <c r="D33" s="8"/>
      <c r="E33" s="8">
        <v>371163047550</v>
      </c>
      <c r="F33" s="8"/>
      <c r="G33" s="8">
        <v>385614820608</v>
      </c>
      <c r="H33" s="8"/>
      <c r="I33" s="8">
        <f t="shared" si="0"/>
        <v>-14451773058</v>
      </c>
      <c r="J33" s="8"/>
      <c r="K33" s="8">
        <v>443977035</v>
      </c>
      <c r="L33" s="8"/>
      <c r="M33" s="8">
        <v>371163047550</v>
      </c>
      <c r="N33" s="8"/>
      <c r="O33" s="8">
        <v>439836979251</v>
      </c>
      <c r="P33" s="8"/>
      <c r="Q33" s="8">
        <f t="shared" si="1"/>
        <v>-68673931701</v>
      </c>
    </row>
    <row r="34" spans="1:17" x14ac:dyDescent="0.55000000000000004">
      <c r="A34" s="1" t="s">
        <v>20</v>
      </c>
      <c r="C34" s="8">
        <v>49906572</v>
      </c>
      <c r="D34" s="8"/>
      <c r="E34" s="8">
        <v>354212743181</v>
      </c>
      <c r="F34" s="8"/>
      <c r="G34" s="8">
        <v>310556270632</v>
      </c>
      <c r="H34" s="8"/>
      <c r="I34" s="8">
        <f t="shared" si="0"/>
        <v>43656472549</v>
      </c>
      <c r="J34" s="8"/>
      <c r="K34" s="8">
        <v>49906572</v>
      </c>
      <c r="L34" s="8"/>
      <c r="M34" s="8">
        <v>354212743181</v>
      </c>
      <c r="N34" s="8"/>
      <c r="O34" s="8">
        <v>322561183930</v>
      </c>
      <c r="P34" s="8"/>
      <c r="Q34" s="8">
        <f t="shared" si="1"/>
        <v>31651559251</v>
      </c>
    </row>
    <row r="35" spans="1:17" x14ac:dyDescent="0.55000000000000004">
      <c r="A35" s="1" t="s">
        <v>84</v>
      </c>
      <c r="C35" s="8">
        <v>80979819</v>
      </c>
      <c r="D35" s="8"/>
      <c r="E35" s="8">
        <v>155602612885</v>
      </c>
      <c r="F35" s="8"/>
      <c r="G35" s="8">
        <v>141611139758</v>
      </c>
      <c r="H35" s="8"/>
      <c r="I35" s="8">
        <f t="shared" si="0"/>
        <v>13991473127</v>
      </c>
      <c r="J35" s="8"/>
      <c r="K35" s="8">
        <v>80979819</v>
      </c>
      <c r="L35" s="8"/>
      <c r="M35" s="8">
        <v>155602612885</v>
      </c>
      <c r="N35" s="8"/>
      <c r="O35" s="8">
        <v>199152025256</v>
      </c>
      <c r="P35" s="8"/>
      <c r="Q35" s="8">
        <f t="shared" si="1"/>
        <v>-43549412371</v>
      </c>
    </row>
    <row r="36" spans="1:17" x14ac:dyDescent="0.55000000000000004">
      <c r="A36" s="1" t="s">
        <v>67</v>
      </c>
      <c r="C36" s="8">
        <v>6491713</v>
      </c>
      <c r="D36" s="8"/>
      <c r="E36" s="8">
        <v>100861754618</v>
      </c>
      <c r="F36" s="8"/>
      <c r="G36" s="8">
        <v>92085555880</v>
      </c>
      <c r="H36" s="8"/>
      <c r="I36" s="8">
        <f t="shared" si="0"/>
        <v>8776198738</v>
      </c>
      <c r="J36" s="8"/>
      <c r="K36" s="8">
        <v>6491713</v>
      </c>
      <c r="L36" s="8"/>
      <c r="M36" s="8">
        <v>100861754618</v>
      </c>
      <c r="N36" s="8"/>
      <c r="O36" s="8">
        <v>83259609026</v>
      </c>
      <c r="P36" s="8"/>
      <c r="Q36" s="8">
        <f t="shared" si="1"/>
        <v>17602145592</v>
      </c>
    </row>
    <row r="37" spans="1:17" x14ac:dyDescent="0.55000000000000004">
      <c r="A37" s="1" t="s">
        <v>31</v>
      </c>
      <c r="C37" s="8">
        <v>752559</v>
      </c>
      <c r="D37" s="8"/>
      <c r="E37" s="8">
        <v>89582732555</v>
      </c>
      <c r="F37" s="8"/>
      <c r="G37" s="8">
        <v>75828156131</v>
      </c>
      <c r="H37" s="8"/>
      <c r="I37" s="8">
        <f t="shared" si="0"/>
        <v>13754576424</v>
      </c>
      <c r="J37" s="8"/>
      <c r="K37" s="8">
        <v>752559</v>
      </c>
      <c r="L37" s="8"/>
      <c r="M37" s="8">
        <v>89582732555</v>
      </c>
      <c r="N37" s="8"/>
      <c r="O37" s="8">
        <v>130953022152</v>
      </c>
      <c r="P37" s="8"/>
      <c r="Q37" s="8">
        <f t="shared" si="1"/>
        <v>-41370289597</v>
      </c>
    </row>
    <row r="38" spans="1:17" x14ac:dyDescent="0.55000000000000004">
      <c r="A38" s="1" t="s">
        <v>24</v>
      </c>
      <c r="C38" s="8">
        <v>53572782</v>
      </c>
      <c r="D38" s="8"/>
      <c r="E38" s="8">
        <v>640645908083</v>
      </c>
      <c r="F38" s="8"/>
      <c r="G38" s="8">
        <v>670763172484</v>
      </c>
      <c r="H38" s="8"/>
      <c r="I38" s="8">
        <f t="shared" si="0"/>
        <v>-30117264401</v>
      </c>
      <c r="J38" s="8"/>
      <c r="K38" s="8">
        <v>53572782</v>
      </c>
      <c r="L38" s="8"/>
      <c r="M38" s="8">
        <v>640645908083</v>
      </c>
      <c r="N38" s="8"/>
      <c r="O38" s="8">
        <v>707159902017</v>
      </c>
      <c r="P38" s="8"/>
      <c r="Q38" s="8">
        <f t="shared" si="1"/>
        <v>-66513993934</v>
      </c>
    </row>
    <row r="39" spans="1:17" x14ac:dyDescent="0.55000000000000004">
      <c r="A39" s="1" t="s">
        <v>72</v>
      </c>
      <c r="C39" s="8">
        <v>7730322</v>
      </c>
      <c r="D39" s="8"/>
      <c r="E39" s="8">
        <v>56787173456</v>
      </c>
      <c r="F39" s="8"/>
      <c r="G39" s="8">
        <v>54020815886</v>
      </c>
      <c r="H39" s="8"/>
      <c r="I39" s="8">
        <f t="shared" si="0"/>
        <v>2766357570</v>
      </c>
      <c r="J39" s="8"/>
      <c r="K39" s="8">
        <v>7730322</v>
      </c>
      <c r="L39" s="8"/>
      <c r="M39" s="8">
        <v>56787173456</v>
      </c>
      <c r="N39" s="8"/>
      <c r="O39" s="8">
        <v>76612736045</v>
      </c>
      <c r="P39" s="8"/>
      <c r="Q39" s="8">
        <f t="shared" si="1"/>
        <v>-19825562589</v>
      </c>
    </row>
    <row r="40" spans="1:17" x14ac:dyDescent="0.55000000000000004">
      <c r="A40" s="1" t="s">
        <v>44</v>
      </c>
      <c r="C40" s="8">
        <v>4300</v>
      </c>
      <c r="D40" s="8"/>
      <c r="E40" s="8">
        <v>7074634538</v>
      </c>
      <c r="F40" s="8"/>
      <c r="G40" s="8">
        <v>6427653577</v>
      </c>
      <c r="H40" s="8"/>
      <c r="I40" s="8">
        <f t="shared" si="0"/>
        <v>646980961</v>
      </c>
      <c r="J40" s="8"/>
      <c r="K40" s="8">
        <v>4300</v>
      </c>
      <c r="L40" s="8"/>
      <c r="M40" s="8">
        <v>7074634538</v>
      </c>
      <c r="N40" s="8"/>
      <c r="O40" s="8">
        <v>6660414889</v>
      </c>
      <c r="P40" s="8"/>
      <c r="Q40" s="8">
        <f t="shared" si="1"/>
        <v>414219649</v>
      </c>
    </row>
    <row r="41" spans="1:17" x14ac:dyDescent="0.55000000000000004">
      <c r="A41" s="1" t="s">
        <v>46</v>
      </c>
      <c r="C41" s="8">
        <v>4500</v>
      </c>
      <c r="D41" s="8"/>
      <c r="E41" s="8">
        <v>7412294036</v>
      </c>
      <c r="F41" s="8"/>
      <c r="G41" s="8">
        <v>6751063608</v>
      </c>
      <c r="H41" s="8"/>
      <c r="I41" s="8">
        <f t="shared" si="0"/>
        <v>661230428</v>
      </c>
      <c r="J41" s="8"/>
      <c r="K41" s="8">
        <v>4500</v>
      </c>
      <c r="L41" s="8"/>
      <c r="M41" s="8">
        <v>7412294036</v>
      </c>
      <c r="N41" s="8"/>
      <c r="O41" s="8">
        <v>6967684403</v>
      </c>
      <c r="P41" s="8"/>
      <c r="Q41" s="8">
        <f t="shared" si="1"/>
        <v>444609633</v>
      </c>
    </row>
    <row r="42" spans="1:17" x14ac:dyDescent="0.55000000000000004">
      <c r="A42" s="1" t="s">
        <v>92</v>
      </c>
      <c r="C42" s="8">
        <v>100601063</v>
      </c>
      <c r="D42" s="8"/>
      <c r="E42" s="8">
        <v>599014895184</v>
      </c>
      <c r="F42" s="8"/>
      <c r="G42" s="8">
        <v>503303516850</v>
      </c>
      <c r="H42" s="8"/>
      <c r="I42" s="8">
        <f t="shared" si="0"/>
        <v>95711378334</v>
      </c>
      <c r="J42" s="8"/>
      <c r="K42" s="8">
        <v>100601063</v>
      </c>
      <c r="L42" s="8"/>
      <c r="M42" s="8">
        <v>599014895184</v>
      </c>
      <c r="N42" s="8"/>
      <c r="O42" s="8">
        <v>718724049775</v>
      </c>
      <c r="P42" s="8"/>
      <c r="Q42" s="8">
        <f t="shared" si="1"/>
        <v>-119709154591</v>
      </c>
    </row>
    <row r="43" spans="1:17" x14ac:dyDescent="0.55000000000000004">
      <c r="A43" s="1" t="s">
        <v>26</v>
      </c>
      <c r="C43" s="8">
        <v>10364570</v>
      </c>
      <c r="D43" s="8"/>
      <c r="E43" s="8">
        <v>236317635844</v>
      </c>
      <c r="F43" s="8"/>
      <c r="G43" s="8">
        <v>236317635844</v>
      </c>
      <c r="H43" s="8"/>
      <c r="I43" s="8">
        <f t="shared" si="0"/>
        <v>0</v>
      </c>
      <c r="J43" s="8"/>
      <c r="K43" s="8">
        <v>10364570</v>
      </c>
      <c r="L43" s="8"/>
      <c r="M43" s="8">
        <v>236317635844</v>
      </c>
      <c r="N43" s="8"/>
      <c r="O43" s="8">
        <v>232897407200</v>
      </c>
      <c r="P43" s="8"/>
      <c r="Q43" s="8">
        <f t="shared" si="1"/>
        <v>3420228644</v>
      </c>
    </row>
    <row r="44" spans="1:17" x14ac:dyDescent="0.55000000000000004">
      <c r="A44" s="1" t="s">
        <v>23</v>
      </c>
      <c r="C44" s="8">
        <v>31637514</v>
      </c>
      <c r="D44" s="8"/>
      <c r="E44" s="8">
        <v>115072881826</v>
      </c>
      <c r="F44" s="8"/>
      <c r="G44" s="8">
        <v>93882363516</v>
      </c>
      <c r="H44" s="8"/>
      <c r="I44" s="8">
        <f t="shared" si="0"/>
        <v>21190518310</v>
      </c>
      <c r="J44" s="8"/>
      <c r="K44" s="8">
        <v>31637514</v>
      </c>
      <c r="L44" s="8"/>
      <c r="M44" s="8">
        <v>115072881826</v>
      </c>
      <c r="N44" s="8"/>
      <c r="O44" s="8">
        <v>114098893268</v>
      </c>
      <c r="P44" s="8"/>
      <c r="Q44" s="8">
        <f t="shared" si="1"/>
        <v>973988558</v>
      </c>
    </row>
    <row r="45" spans="1:17" x14ac:dyDescent="0.55000000000000004">
      <c r="A45" s="1" t="s">
        <v>64</v>
      </c>
      <c r="C45" s="8">
        <v>93719812</v>
      </c>
      <c r="D45" s="8"/>
      <c r="E45" s="8">
        <v>1487800000524</v>
      </c>
      <c r="F45" s="8"/>
      <c r="G45" s="8">
        <v>1285507270261</v>
      </c>
      <c r="H45" s="8"/>
      <c r="I45" s="8">
        <f t="shared" si="0"/>
        <v>202292730263</v>
      </c>
      <c r="J45" s="8"/>
      <c r="K45" s="8">
        <v>93719812</v>
      </c>
      <c r="L45" s="8"/>
      <c r="M45" s="8">
        <v>1487800000524</v>
      </c>
      <c r="N45" s="8"/>
      <c r="O45" s="8">
        <v>1342125841250</v>
      </c>
      <c r="P45" s="8"/>
      <c r="Q45" s="8">
        <f t="shared" si="1"/>
        <v>145674159274</v>
      </c>
    </row>
    <row r="46" spans="1:17" x14ac:dyDescent="0.55000000000000004">
      <c r="A46" s="1" t="s">
        <v>103</v>
      </c>
      <c r="C46" s="8">
        <v>5420000</v>
      </c>
      <c r="D46" s="8"/>
      <c r="E46" s="8">
        <v>101451351330</v>
      </c>
      <c r="F46" s="8"/>
      <c r="G46" s="8">
        <v>99765545198</v>
      </c>
      <c r="H46" s="8"/>
      <c r="I46" s="8">
        <f t="shared" si="0"/>
        <v>1685806132</v>
      </c>
      <c r="J46" s="8"/>
      <c r="K46" s="8">
        <v>5420000</v>
      </c>
      <c r="L46" s="8"/>
      <c r="M46" s="8">
        <v>101451351330</v>
      </c>
      <c r="N46" s="8"/>
      <c r="O46" s="8">
        <v>99765545198</v>
      </c>
      <c r="P46" s="8"/>
      <c r="Q46" s="8">
        <f t="shared" si="1"/>
        <v>1685806132</v>
      </c>
    </row>
    <row r="47" spans="1:17" x14ac:dyDescent="0.55000000000000004">
      <c r="A47" s="1" t="s">
        <v>86</v>
      </c>
      <c r="C47" s="8">
        <v>23121032</v>
      </c>
      <c r="D47" s="8"/>
      <c r="E47" s="8">
        <v>843952719484</v>
      </c>
      <c r="F47" s="8"/>
      <c r="G47" s="8">
        <v>709269632987</v>
      </c>
      <c r="H47" s="8"/>
      <c r="I47" s="8">
        <f t="shared" si="0"/>
        <v>134683086497</v>
      </c>
      <c r="J47" s="8"/>
      <c r="K47" s="8">
        <v>23121032</v>
      </c>
      <c r="L47" s="8"/>
      <c r="M47" s="8">
        <v>843952719484</v>
      </c>
      <c r="N47" s="8"/>
      <c r="O47" s="8">
        <v>716287806441</v>
      </c>
      <c r="P47" s="8"/>
      <c r="Q47" s="8">
        <f t="shared" si="1"/>
        <v>127664913043</v>
      </c>
    </row>
    <row r="48" spans="1:17" x14ac:dyDescent="0.55000000000000004">
      <c r="A48" s="1" t="s">
        <v>69</v>
      </c>
      <c r="C48" s="8">
        <v>11741531</v>
      </c>
      <c r="D48" s="8"/>
      <c r="E48" s="8">
        <v>154766329488</v>
      </c>
      <c r="F48" s="8"/>
      <c r="G48" s="8">
        <v>147413178087</v>
      </c>
      <c r="H48" s="8"/>
      <c r="I48" s="8">
        <f t="shared" si="0"/>
        <v>7353151401</v>
      </c>
      <c r="J48" s="8"/>
      <c r="K48" s="8">
        <v>11741531</v>
      </c>
      <c r="L48" s="8"/>
      <c r="M48" s="8">
        <v>154766329488</v>
      </c>
      <c r="N48" s="8"/>
      <c r="O48" s="8">
        <v>136269999835</v>
      </c>
      <c r="P48" s="8"/>
      <c r="Q48" s="8">
        <f t="shared" si="1"/>
        <v>18496329653</v>
      </c>
    </row>
    <row r="49" spans="1:17" x14ac:dyDescent="0.55000000000000004">
      <c r="A49" s="1" t="s">
        <v>83</v>
      </c>
      <c r="C49" s="8">
        <v>26533395</v>
      </c>
      <c r="D49" s="8"/>
      <c r="E49" s="8">
        <v>157725617372</v>
      </c>
      <c r="F49" s="8"/>
      <c r="G49" s="8">
        <v>133043723761</v>
      </c>
      <c r="H49" s="8"/>
      <c r="I49" s="8">
        <f t="shared" si="0"/>
        <v>24681893611</v>
      </c>
      <c r="J49" s="8"/>
      <c r="K49" s="8">
        <v>26533395</v>
      </c>
      <c r="L49" s="8"/>
      <c r="M49" s="8">
        <v>157725617372</v>
      </c>
      <c r="N49" s="8"/>
      <c r="O49" s="8">
        <v>148887443475</v>
      </c>
      <c r="P49" s="8"/>
      <c r="Q49" s="8">
        <f t="shared" si="1"/>
        <v>8838173897</v>
      </c>
    </row>
    <row r="50" spans="1:17" x14ac:dyDescent="0.55000000000000004">
      <c r="A50" s="1" t="s">
        <v>99</v>
      </c>
      <c r="C50" s="8">
        <v>2611358</v>
      </c>
      <c r="D50" s="8"/>
      <c r="E50" s="8">
        <v>39716052424</v>
      </c>
      <c r="F50" s="8"/>
      <c r="G50" s="8">
        <v>33745665458</v>
      </c>
      <c r="H50" s="8"/>
      <c r="I50" s="8">
        <f t="shared" si="0"/>
        <v>5970386966</v>
      </c>
      <c r="J50" s="8"/>
      <c r="K50" s="8">
        <v>2611358</v>
      </c>
      <c r="L50" s="8"/>
      <c r="M50" s="8">
        <v>39716052424</v>
      </c>
      <c r="N50" s="8"/>
      <c r="O50" s="8">
        <v>22083899515</v>
      </c>
      <c r="P50" s="8"/>
      <c r="Q50" s="8">
        <f t="shared" si="1"/>
        <v>17632152909</v>
      </c>
    </row>
    <row r="51" spans="1:17" x14ac:dyDescent="0.55000000000000004">
      <c r="A51" s="1" t="s">
        <v>102</v>
      </c>
      <c r="C51" s="8">
        <v>2028232</v>
      </c>
      <c r="D51" s="8"/>
      <c r="E51" s="8">
        <v>32601372196</v>
      </c>
      <c r="F51" s="8"/>
      <c r="G51" s="8">
        <v>32709535821</v>
      </c>
      <c r="H51" s="8"/>
      <c r="I51" s="8">
        <f t="shared" si="0"/>
        <v>-108163625</v>
      </c>
      <c r="J51" s="8"/>
      <c r="K51" s="8">
        <v>2028232</v>
      </c>
      <c r="L51" s="8"/>
      <c r="M51" s="8">
        <v>32601372196</v>
      </c>
      <c r="N51" s="8"/>
      <c r="O51" s="8">
        <v>32709535821</v>
      </c>
      <c r="P51" s="8"/>
      <c r="Q51" s="8">
        <f t="shared" si="1"/>
        <v>-108163625</v>
      </c>
    </row>
    <row r="52" spans="1:17" x14ac:dyDescent="0.55000000000000004">
      <c r="A52" s="1" t="s">
        <v>49</v>
      </c>
      <c r="C52" s="8">
        <v>8711960</v>
      </c>
      <c r="D52" s="8"/>
      <c r="E52" s="8">
        <v>49968914545</v>
      </c>
      <c r="F52" s="8"/>
      <c r="G52" s="8">
        <v>50883551407</v>
      </c>
      <c r="H52" s="8"/>
      <c r="I52" s="8">
        <f t="shared" si="0"/>
        <v>-914636862</v>
      </c>
      <c r="J52" s="8"/>
      <c r="K52" s="8">
        <v>8711960</v>
      </c>
      <c r="L52" s="8"/>
      <c r="M52" s="8">
        <v>49968914545</v>
      </c>
      <c r="N52" s="8"/>
      <c r="O52" s="8">
        <v>74856614063</v>
      </c>
      <c r="P52" s="8"/>
      <c r="Q52" s="8">
        <f t="shared" si="1"/>
        <v>-24887699518</v>
      </c>
    </row>
    <row r="53" spans="1:17" x14ac:dyDescent="0.55000000000000004">
      <c r="A53" s="1" t="s">
        <v>77</v>
      </c>
      <c r="C53" s="8">
        <v>561012</v>
      </c>
      <c r="D53" s="8"/>
      <c r="E53" s="8">
        <v>15559104002</v>
      </c>
      <c r="F53" s="8"/>
      <c r="G53" s="8">
        <v>15754289895</v>
      </c>
      <c r="H53" s="8"/>
      <c r="I53" s="8">
        <f t="shared" si="0"/>
        <v>-195185893</v>
      </c>
      <c r="J53" s="8"/>
      <c r="K53" s="8">
        <v>561012</v>
      </c>
      <c r="L53" s="8"/>
      <c r="M53" s="8">
        <v>15559104002</v>
      </c>
      <c r="N53" s="8"/>
      <c r="O53" s="8">
        <v>19936844734</v>
      </c>
      <c r="P53" s="8"/>
      <c r="Q53" s="8">
        <f t="shared" si="1"/>
        <v>-4377740732</v>
      </c>
    </row>
    <row r="54" spans="1:17" x14ac:dyDescent="0.55000000000000004">
      <c r="A54" s="1" t="s">
        <v>33</v>
      </c>
      <c r="C54" s="8">
        <v>2643174</v>
      </c>
      <c r="D54" s="8"/>
      <c r="E54" s="8">
        <v>239465530033</v>
      </c>
      <c r="F54" s="8"/>
      <c r="G54" s="8">
        <v>231745618065</v>
      </c>
      <c r="H54" s="8"/>
      <c r="I54" s="8">
        <f t="shared" si="0"/>
        <v>7719911968</v>
      </c>
      <c r="J54" s="8"/>
      <c r="K54" s="8">
        <v>2643174</v>
      </c>
      <c r="L54" s="8"/>
      <c r="M54" s="8">
        <v>239465530033</v>
      </c>
      <c r="N54" s="8"/>
      <c r="O54" s="8">
        <v>332214414827</v>
      </c>
      <c r="P54" s="8"/>
      <c r="Q54" s="8">
        <f t="shared" si="1"/>
        <v>-92748884794</v>
      </c>
    </row>
    <row r="55" spans="1:17" x14ac:dyDescent="0.55000000000000004">
      <c r="A55" s="1" t="s">
        <v>21</v>
      </c>
      <c r="C55" s="8">
        <v>21077906</v>
      </c>
      <c r="D55" s="8"/>
      <c r="E55" s="8">
        <v>189829581681</v>
      </c>
      <c r="F55" s="8"/>
      <c r="G55" s="8">
        <v>152115095254</v>
      </c>
      <c r="H55" s="8"/>
      <c r="I55" s="8">
        <f t="shared" si="0"/>
        <v>37714486427</v>
      </c>
      <c r="J55" s="8"/>
      <c r="K55" s="8">
        <v>21077906</v>
      </c>
      <c r="L55" s="8"/>
      <c r="M55" s="8">
        <v>189829581681</v>
      </c>
      <c r="N55" s="8"/>
      <c r="O55" s="8">
        <v>189413077316</v>
      </c>
      <c r="P55" s="8"/>
      <c r="Q55" s="8">
        <f t="shared" si="1"/>
        <v>416504365</v>
      </c>
    </row>
    <row r="56" spans="1:17" x14ac:dyDescent="0.55000000000000004">
      <c r="A56" s="1" t="s">
        <v>53</v>
      </c>
      <c r="C56" s="8">
        <v>71397058</v>
      </c>
      <c r="D56" s="8"/>
      <c r="E56" s="8">
        <v>267139532080</v>
      </c>
      <c r="F56" s="8"/>
      <c r="G56" s="8">
        <v>244357441273</v>
      </c>
      <c r="H56" s="8"/>
      <c r="I56" s="8">
        <f t="shared" si="0"/>
        <v>22782090807</v>
      </c>
      <c r="J56" s="8"/>
      <c r="K56" s="8">
        <v>71397058</v>
      </c>
      <c r="L56" s="8"/>
      <c r="M56" s="8">
        <v>267139532080</v>
      </c>
      <c r="N56" s="8"/>
      <c r="O56" s="8">
        <v>312175732087</v>
      </c>
      <c r="P56" s="8"/>
      <c r="Q56" s="8">
        <f t="shared" si="1"/>
        <v>-45036200007</v>
      </c>
    </row>
    <row r="57" spans="1:17" x14ac:dyDescent="0.55000000000000004">
      <c r="A57" s="1" t="s">
        <v>65</v>
      </c>
      <c r="C57" s="8">
        <v>3591684</v>
      </c>
      <c r="D57" s="8"/>
      <c r="E57" s="8">
        <v>43986262076</v>
      </c>
      <c r="F57" s="8"/>
      <c r="G57" s="8">
        <v>38987823203</v>
      </c>
      <c r="H57" s="8"/>
      <c r="I57" s="8">
        <f t="shared" si="0"/>
        <v>4998438873</v>
      </c>
      <c r="J57" s="8"/>
      <c r="K57" s="8">
        <v>3591684</v>
      </c>
      <c r="L57" s="8"/>
      <c r="M57" s="8">
        <v>43986262076</v>
      </c>
      <c r="N57" s="8"/>
      <c r="O57" s="8">
        <v>39584771866</v>
      </c>
      <c r="P57" s="8"/>
      <c r="Q57" s="8">
        <f t="shared" si="1"/>
        <v>4401490210</v>
      </c>
    </row>
    <row r="58" spans="1:17" x14ac:dyDescent="0.55000000000000004">
      <c r="A58" s="1" t="s">
        <v>80</v>
      </c>
      <c r="C58" s="8">
        <v>350708332</v>
      </c>
      <c r="D58" s="8"/>
      <c r="E58" s="8">
        <v>791719693171</v>
      </c>
      <c r="F58" s="8"/>
      <c r="G58" s="8">
        <v>771848259331</v>
      </c>
      <c r="H58" s="8"/>
      <c r="I58" s="8">
        <f t="shared" si="0"/>
        <v>19871433840</v>
      </c>
      <c r="J58" s="8"/>
      <c r="K58" s="8">
        <v>350708332</v>
      </c>
      <c r="L58" s="8"/>
      <c r="M58" s="8">
        <v>791719693171</v>
      </c>
      <c r="N58" s="8"/>
      <c r="O58" s="8">
        <v>1349716115903</v>
      </c>
      <c r="P58" s="8"/>
      <c r="Q58" s="8">
        <f t="shared" si="1"/>
        <v>-557996422732</v>
      </c>
    </row>
    <row r="59" spans="1:17" x14ac:dyDescent="0.55000000000000004">
      <c r="A59" s="1" t="s">
        <v>36</v>
      </c>
      <c r="C59" s="8">
        <v>14781376</v>
      </c>
      <c r="D59" s="8"/>
      <c r="E59" s="8">
        <v>302684592343</v>
      </c>
      <c r="F59" s="8"/>
      <c r="G59" s="8">
        <v>250375992890</v>
      </c>
      <c r="H59" s="8"/>
      <c r="I59" s="8">
        <f t="shared" si="0"/>
        <v>52308599453</v>
      </c>
      <c r="J59" s="8"/>
      <c r="K59" s="8">
        <v>14781376</v>
      </c>
      <c r="L59" s="8"/>
      <c r="M59" s="8">
        <v>302684592343</v>
      </c>
      <c r="N59" s="8"/>
      <c r="O59" s="8">
        <v>308894488654</v>
      </c>
      <c r="P59" s="8"/>
      <c r="Q59" s="8">
        <f t="shared" si="1"/>
        <v>-6209896311</v>
      </c>
    </row>
    <row r="60" spans="1:17" x14ac:dyDescent="0.55000000000000004">
      <c r="A60" s="1" t="s">
        <v>68</v>
      </c>
      <c r="C60" s="8">
        <v>3465805</v>
      </c>
      <c r="D60" s="8"/>
      <c r="E60" s="8">
        <v>93846797457</v>
      </c>
      <c r="F60" s="8"/>
      <c r="G60" s="8">
        <v>88472311259</v>
      </c>
      <c r="H60" s="8"/>
      <c r="I60" s="8">
        <f t="shared" si="0"/>
        <v>5374486198</v>
      </c>
      <c r="J60" s="8"/>
      <c r="K60" s="8">
        <v>3465805</v>
      </c>
      <c r="L60" s="8"/>
      <c r="M60" s="8">
        <v>93846797457</v>
      </c>
      <c r="N60" s="8"/>
      <c r="O60" s="8">
        <v>108472830265</v>
      </c>
      <c r="P60" s="8"/>
      <c r="Q60" s="8">
        <f t="shared" si="1"/>
        <v>-14626032808</v>
      </c>
    </row>
    <row r="61" spans="1:17" x14ac:dyDescent="0.55000000000000004">
      <c r="A61" s="1" t="s">
        <v>19</v>
      </c>
      <c r="C61" s="8">
        <v>54896700</v>
      </c>
      <c r="D61" s="8"/>
      <c r="E61" s="8">
        <v>174515066702</v>
      </c>
      <c r="F61" s="8"/>
      <c r="G61" s="8">
        <v>169876611208</v>
      </c>
      <c r="H61" s="8"/>
      <c r="I61" s="8">
        <f t="shared" si="0"/>
        <v>4638455494</v>
      </c>
      <c r="J61" s="8"/>
      <c r="K61" s="8">
        <v>54896700</v>
      </c>
      <c r="L61" s="8"/>
      <c r="M61" s="8">
        <v>174515066702</v>
      </c>
      <c r="N61" s="8"/>
      <c r="O61" s="8">
        <v>155323209756</v>
      </c>
      <c r="P61" s="8"/>
      <c r="Q61" s="8">
        <f t="shared" si="1"/>
        <v>19191856946</v>
      </c>
    </row>
    <row r="62" spans="1:17" x14ac:dyDescent="0.55000000000000004">
      <c r="A62" s="1" t="s">
        <v>25</v>
      </c>
      <c r="C62" s="8">
        <v>1100000</v>
      </c>
      <c r="D62" s="8"/>
      <c r="E62" s="8">
        <v>78783432750</v>
      </c>
      <c r="F62" s="8"/>
      <c r="G62" s="8">
        <v>78236705250</v>
      </c>
      <c r="H62" s="8"/>
      <c r="I62" s="8">
        <f t="shared" si="0"/>
        <v>546727500</v>
      </c>
      <c r="J62" s="8"/>
      <c r="K62" s="8">
        <v>1100000</v>
      </c>
      <c r="L62" s="8"/>
      <c r="M62" s="8">
        <v>78783432750</v>
      </c>
      <c r="N62" s="8"/>
      <c r="O62" s="8">
        <v>110766991509</v>
      </c>
      <c r="P62" s="8"/>
      <c r="Q62" s="8">
        <f t="shared" si="1"/>
        <v>-31983558759</v>
      </c>
    </row>
    <row r="63" spans="1:17" x14ac:dyDescent="0.55000000000000004">
      <c r="A63" s="1" t="s">
        <v>18</v>
      </c>
      <c r="C63" s="8">
        <v>16471867</v>
      </c>
      <c r="D63" s="8"/>
      <c r="E63" s="8">
        <v>48040903454</v>
      </c>
      <c r="F63" s="8"/>
      <c r="G63" s="8">
        <v>51020945863</v>
      </c>
      <c r="H63" s="8"/>
      <c r="I63" s="8">
        <f t="shared" si="0"/>
        <v>-2980042409</v>
      </c>
      <c r="J63" s="8"/>
      <c r="K63" s="8">
        <v>16471867</v>
      </c>
      <c r="L63" s="8"/>
      <c r="M63" s="8">
        <v>48040903454</v>
      </c>
      <c r="N63" s="8"/>
      <c r="O63" s="8">
        <v>58640905897</v>
      </c>
      <c r="P63" s="8"/>
      <c r="Q63" s="8">
        <f t="shared" si="1"/>
        <v>-10600002443</v>
      </c>
    </row>
    <row r="64" spans="1:17" x14ac:dyDescent="0.55000000000000004">
      <c r="A64" s="1" t="s">
        <v>37</v>
      </c>
      <c r="C64" s="8">
        <v>3420000</v>
      </c>
      <c r="D64" s="8"/>
      <c r="E64" s="8">
        <v>412275676770</v>
      </c>
      <c r="F64" s="8"/>
      <c r="G64" s="8">
        <v>358323215400</v>
      </c>
      <c r="H64" s="8"/>
      <c r="I64" s="8">
        <f t="shared" si="0"/>
        <v>53952461370</v>
      </c>
      <c r="J64" s="8"/>
      <c r="K64" s="8">
        <v>3420000</v>
      </c>
      <c r="L64" s="8"/>
      <c r="M64" s="8">
        <v>412275676770</v>
      </c>
      <c r="N64" s="8"/>
      <c r="O64" s="8">
        <v>555944928185</v>
      </c>
      <c r="P64" s="8"/>
      <c r="Q64" s="8">
        <f t="shared" si="1"/>
        <v>-143669251415</v>
      </c>
    </row>
    <row r="65" spans="1:17" x14ac:dyDescent="0.55000000000000004">
      <c r="A65" s="1" t="s">
        <v>101</v>
      </c>
      <c r="C65" s="8">
        <v>18649643</v>
      </c>
      <c r="D65" s="8"/>
      <c r="E65" s="8">
        <v>90746826970</v>
      </c>
      <c r="F65" s="8"/>
      <c r="G65" s="8">
        <v>77487635211</v>
      </c>
      <c r="H65" s="8"/>
      <c r="I65" s="8">
        <f t="shared" si="0"/>
        <v>13259191759</v>
      </c>
      <c r="J65" s="8"/>
      <c r="K65" s="8">
        <v>18649643</v>
      </c>
      <c r="L65" s="8"/>
      <c r="M65" s="8">
        <v>90746826970</v>
      </c>
      <c r="N65" s="8"/>
      <c r="O65" s="8">
        <v>94918029602</v>
      </c>
      <c r="P65" s="8"/>
      <c r="Q65" s="8">
        <f t="shared" si="1"/>
        <v>-4171202632</v>
      </c>
    </row>
    <row r="66" spans="1:17" x14ac:dyDescent="0.55000000000000004">
      <c r="A66" s="1" t="s">
        <v>45</v>
      </c>
      <c r="C66" s="8">
        <v>25100</v>
      </c>
      <c r="D66" s="8"/>
      <c r="E66" s="8">
        <v>41343427036</v>
      </c>
      <c r="F66" s="8"/>
      <c r="G66" s="8">
        <v>37555231906</v>
      </c>
      <c r="H66" s="8"/>
      <c r="I66" s="8">
        <f t="shared" si="0"/>
        <v>3788195130</v>
      </c>
      <c r="J66" s="8"/>
      <c r="K66" s="8">
        <v>25100</v>
      </c>
      <c r="L66" s="8"/>
      <c r="M66" s="8">
        <v>41343427036</v>
      </c>
      <c r="N66" s="8"/>
      <c r="O66" s="8">
        <v>33963206574</v>
      </c>
      <c r="P66" s="8"/>
      <c r="Q66" s="8">
        <f t="shared" si="1"/>
        <v>7380220462</v>
      </c>
    </row>
    <row r="67" spans="1:17" x14ac:dyDescent="0.55000000000000004">
      <c r="A67" s="1" t="s">
        <v>17</v>
      </c>
      <c r="C67" s="8">
        <v>12711244</v>
      </c>
      <c r="D67" s="8"/>
      <c r="E67" s="8">
        <v>17765670610</v>
      </c>
      <c r="F67" s="8"/>
      <c r="G67" s="8">
        <v>16716914805</v>
      </c>
      <c r="H67" s="8"/>
      <c r="I67" s="8">
        <f t="shared" si="0"/>
        <v>1048755805</v>
      </c>
      <c r="J67" s="8"/>
      <c r="K67" s="8">
        <v>12711244</v>
      </c>
      <c r="L67" s="8"/>
      <c r="M67" s="8">
        <v>17765670610</v>
      </c>
      <c r="N67" s="8"/>
      <c r="O67" s="8">
        <v>25308415468</v>
      </c>
      <c r="P67" s="8"/>
      <c r="Q67" s="8">
        <f t="shared" si="1"/>
        <v>-7542744858</v>
      </c>
    </row>
    <row r="68" spans="1:17" x14ac:dyDescent="0.55000000000000004">
      <c r="A68" s="1" t="s">
        <v>55</v>
      </c>
      <c r="C68" s="8">
        <v>22088216</v>
      </c>
      <c r="D68" s="8"/>
      <c r="E68" s="8">
        <v>316616927875</v>
      </c>
      <c r="F68" s="8"/>
      <c r="G68" s="8">
        <v>231719988107</v>
      </c>
      <c r="H68" s="8"/>
      <c r="I68" s="8">
        <f t="shared" si="0"/>
        <v>84896939768</v>
      </c>
      <c r="J68" s="8"/>
      <c r="K68" s="8">
        <v>22088216</v>
      </c>
      <c r="L68" s="8"/>
      <c r="M68" s="8">
        <v>316616927875</v>
      </c>
      <c r="N68" s="8"/>
      <c r="O68" s="8">
        <v>271275726360</v>
      </c>
      <c r="P68" s="8"/>
      <c r="Q68" s="8">
        <f t="shared" si="1"/>
        <v>45341201515</v>
      </c>
    </row>
    <row r="69" spans="1:17" x14ac:dyDescent="0.55000000000000004">
      <c r="A69" s="1" t="s">
        <v>73</v>
      </c>
      <c r="C69" s="8">
        <v>2473549</v>
      </c>
      <c r="D69" s="8"/>
      <c r="E69" s="8">
        <v>21391833036</v>
      </c>
      <c r="F69" s="8"/>
      <c r="G69" s="8">
        <v>19867357578</v>
      </c>
      <c r="H69" s="8"/>
      <c r="I69" s="8">
        <f t="shared" si="0"/>
        <v>1524475458</v>
      </c>
      <c r="J69" s="8"/>
      <c r="K69" s="8">
        <v>2473549</v>
      </c>
      <c r="L69" s="8"/>
      <c r="M69" s="8">
        <v>21391833036</v>
      </c>
      <c r="N69" s="8"/>
      <c r="O69" s="8">
        <v>26334084118</v>
      </c>
      <c r="P69" s="8"/>
      <c r="Q69" s="8">
        <f t="shared" si="1"/>
        <v>-4942251082</v>
      </c>
    </row>
    <row r="70" spans="1:17" x14ac:dyDescent="0.55000000000000004">
      <c r="A70" s="1" t="s">
        <v>16</v>
      </c>
      <c r="C70" s="8">
        <v>62383512</v>
      </c>
      <c r="D70" s="8"/>
      <c r="E70" s="8">
        <v>128241498654</v>
      </c>
      <c r="F70" s="8"/>
      <c r="G70" s="8">
        <v>126443141081</v>
      </c>
      <c r="H70" s="8"/>
      <c r="I70" s="8">
        <f t="shared" si="0"/>
        <v>1798357573</v>
      </c>
      <c r="J70" s="8"/>
      <c r="K70" s="8">
        <v>62383512</v>
      </c>
      <c r="L70" s="8"/>
      <c r="M70" s="8">
        <v>128241498654</v>
      </c>
      <c r="N70" s="8"/>
      <c r="O70" s="8">
        <v>136241053612</v>
      </c>
      <c r="P70" s="8"/>
      <c r="Q70" s="8">
        <f t="shared" si="1"/>
        <v>-7999554958</v>
      </c>
    </row>
    <row r="71" spans="1:17" x14ac:dyDescent="0.55000000000000004">
      <c r="A71" s="1" t="s">
        <v>94</v>
      </c>
      <c r="C71" s="8">
        <v>2103762</v>
      </c>
      <c r="D71" s="8"/>
      <c r="E71" s="8">
        <v>31117719887</v>
      </c>
      <c r="F71" s="8"/>
      <c r="G71" s="8">
        <v>27708240512</v>
      </c>
      <c r="H71" s="8"/>
      <c r="I71" s="8">
        <f t="shared" si="0"/>
        <v>3409479375</v>
      </c>
      <c r="J71" s="8"/>
      <c r="K71" s="8">
        <v>2103762</v>
      </c>
      <c r="L71" s="8"/>
      <c r="M71" s="8">
        <v>31117719887</v>
      </c>
      <c r="N71" s="8"/>
      <c r="O71" s="8">
        <v>37689348354</v>
      </c>
      <c r="P71" s="8"/>
      <c r="Q71" s="8">
        <f t="shared" si="1"/>
        <v>-6571628467</v>
      </c>
    </row>
    <row r="72" spans="1:17" x14ac:dyDescent="0.55000000000000004">
      <c r="A72" s="1" t="s">
        <v>82</v>
      </c>
      <c r="C72" s="8">
        <v>286519816</v>
      </c>
      <c r="D72" s="8"/>
      <c r="E72" s="8">
        <v>1418378815012</v>
      </c>
      <c r="F72" s="8"/>
      <c r="G72" s="8">
        <v>1382816230239</v>
      </c>
      <c r="H72" s="8"/>
      <c r="I72" s="8">
        <f t="shared" si="0"/>
        <v>35562584773</v>
      </c>
      <c r="J72" s="8"/>
      <c r="K72" s="8">
        <v>286519816</v>
      </c>
      <c r="L72" s="8"/>
      <c r="M72" s="8">
        <v>1418378815012</v>
      </c>
      <c r="N72" s="8"/>
      <c r="O72" s="8">
        <v>1887037279216</v>
      </c>
      <c r="P72" s="8"/>
      <c r="Q72" s="8">
        <f t="shared" si="1"/>
        <v>-468658464204</v>
      </c>
    </row>
    <row r="73" spans="1:17" x14ac:dyDescent="0.55000000000000004">
      <c r="A73" s="1" t="s">
        <v>41</v>
      </c>
      <c r="C73" s="8">
        <v>35800000</v>
      </c>
      <c r="D73" s="8"/>
      <c r="E73" s="8">
        <v>168682332600</v>
      </c>
      <c r="F73" s="8"/>
      <c r="G73" s="8">
        <v>170034638220</v>
      </c>
      <c r="H73" s="8"/>
      <c r="I73" s="8">
        <f t="shared" ref="I73:I112" si="2">E73-G73</f>
        <v>-1352305620</v>
      </c>
      <c r="J73" s="8"/>
      <c r="K73" s="8">
        <v>35800000</v>
      </c>
      <c r="L73" s="8"/>
      <c r="M73" s="8">
        <v>168682332600</v>
      </c>
      <c r="N73" s="8"/>
      <c r="O73" s="8">
        <v>197507794495</v>
      </c>
      <c r="P73" s="8"/>
      <c r="Q73" s="8">
        <f t="shared" ref="Q73:Q111" si="3">M73-O73</f>
        <v>-28825461895</v>
      </c>
    </row>
    <row r="74" spans="1:17" x14ac:dyDescent="0.55000000000000004">
      <c r="A74" s="1" t="s">
        <v>91</v>
      </c>
      <c r="C74" s="8">
        <v>40572100</v>
      </c>
      <c r="D74" s="8"/>
      <c r="E74" s="8">
        <v>406936722690</v>
      </c>
      <c r="F74" s="8"/>
      <c r="G74" s="8">
        <v>354794186066</v>
      </c>
      <c r="H74" s="8"/>
      <c r="I74" s="8">
        <f t="shared" si="2"/>
        <v>52142536624</v>
      </c>
      <c r="J74" s="8"/>
      <c r="K74" s="8">
        <v>40572100</v>
      </c>
      <c r="L74" s="8"/>
      <c r="M74" s="8">
        <v>406936722690</v>
      </c>
      <c r="N74" s="8"/>
      <c r="O74" s="8">
        <v>648109540244</v>
      </c>
      <c r="P74" s="8"/>
      <c r="Q74" s="8">
        <f t="shared" si="3"/>
        <v>-241172817554</v>
      </c>
    </row>
    <row r="75" spans="1:17" x14ac:dyDescent="0.55000000000000004">
      <c r="A75" s="1" t="s">
        <v>95</v>
      </c>
      <c r="C75" s="8">
        <v>45399957</v>
      </c>
      <c r="D75" s="8"/>
      <c r="E75" s="8">
        <v>157232318159</v>
      </c>
      <c r="F75" s="8"/>
      <c r="G75" s="8">
        <v>145761997254</v>
      </c>
      <c r="H75" s="8"/>
      <c r="I75" s="8">
        <f t="shared" si="2"/>
        <v>11470320905</v>
      </c>
      <c r="J75" s="8"/>
      <c r="K75" s="8">
        <v>45399957</v>
      </c>
      <c r="L75" s="8"/>
      <c r="M75" s="8">
        <v>157232318159</v>
      </c>
      <c r="N75" s="8"/>
      <c r="O75" s="8">
        <v>146808433400</v>
      </c>
      <c r="P75" s="8"/>
      <c r="Q75" s="8">
        <f t="shared" si="3"/>
        <v>10423884759</v>
      </c>
    </row>
    <row r="76" spans="1:17" x14ac:dyDescent="0.55000000000000004">
      <c r="A76" s="1" t="s">
        <v>78</v>
      </c>
      <c r="C76" s="8">
        <v>22399700</v>
      </c>
      <c r="D76" s="8"/>
      <c r="E76" s="8">
        <v>386767746405</v>
      </c>
      <c r="F76" s="8"/>
      <c r="G76" s="8">
        <v>313288554514</v>
      </c>
      <c r="H76" s="8"/>
      <c r="I76" s="8">
        <f t="shared" si="2"/>
        <v>73479191891</v>
      </c>
      <c r="J76" s="8"/>
      <c r="K76" s="8">
        <v>22399700</v>
      </c>
      <c r="L76" s="8"/>
      <c r="M76" s="8">
        <v>386767746405</v>
      </c>
      <c r="N76" s="8"/>
      <c r="O76" s="8">
        <v>275658301698</v>
      </c>
      <c r="P76" s="8"/>
      <c r="Q76" s="8">
        <f t="shared" si="3"/>
        <v>111109444707</v>
      </c>
    </row>
    <row r="77" spans="1:17" x14ac:dyDescent="0.55000000000000004">
      <c r="A77" s="1" t="s">
        <v>59</v>
      </c>
      <c r="C77" s="8">
        <v>119166666</v>
      </c>
      <c r="D77" s="8"/>
      <c r="E77" s="8">
        <v>387593346831</v>
      </c>
      <c r="F77" s="8"/>
      <c r="G77" s="8">
        <v>353477551022</v>
      </c>
      <c r="H77" s="8"/>
      <c r="I77" s="8">
        <f t="shared" si="2"/>
        <v>34115795809</v>
      </c>
      <c r="J77" s="8"/>
      <c r="K77" s="8">
        <v>119166666</v>
      </c>
      <c r="L77" s="8"/>
      <c r="M77" s="8">
        <v>387593346831</v>
      </c>
      <c r="N77" s="8"/>
      <c r="O77" s="8">
        <v>487320834141</v>
      </c>
      <c r="P77" s="8"/>
      <c r="Q77" s="8">
        <f t="shared" si="3"/>
        <v>-99727487310</v>
      </c>
    </row>
    <row r="78" spans="1:17" x14ac:dyDescent="0.55000000000000004">
      <c r="A78" s="1" t="s">
        <v>48</v>
      </c>
      <c r="C78" s="8">
        <v>63287605</v>
      </c>
      <c r="D78" s="8"/>
      <c r="E78" s="8">
        <v>269385089338</v>
      </c>
      <c r="F78" s="8"/>
      <c r="G78" s="8">
        <v>270832043344</v>
      </c>
      <c r="H78" s="8"/>
      <c r="I78" s="8">
        <f t="shared" si="2"/>
        <v>-1446954006</v>
      </c>
      <c r="J78" s="8"/>
      <c r="K78" s="8">
        <v>63287605</v>
      </c>
      <c r="L78" s="8"/>
      <c r="M78" s="8">
        <v>269385089338</v>
      </c>
      <c r="N78" s="8"/>
      <c r="O78" s="8">
        <v>333277685939</v>
      </c>
      <c r="P78" s="8"/>
      <c r="Q78" s="8">
        <f t="shared" si="3"/>
        <v>-63892596601</v>
      </c>
    </row>
    <row r="79" spans="1:17" x14ac:dyDescent="0.55000000000000004">
      <c r="A79" s="1" t="s">
        <v>96</v>
      </c>
      <c r="C79" s="8">
        <v>2505455</v>
      </c>
      <c r="D79" s="8"/>
      <c r="E79" s="8">
        <v>39599705929</v>
      </c>
      <c r="F79" s="8"/>
      <c r="G79" s="8">
        <v>36436710550</v>
      </c>
      <c r="H79" s="8"/>
      <c r="I79" s="8">
        <f t="shared" si="2"/>
        <v>3162995379</v>
      </c>
      <c r="J79" s="8"/>
      <c r="K79" s="8">
        <v>2505455</v>
      </c>
      <c r="L79" s="8"/>
      <c r="M79" s="8">
        <v>39599705929</v>
      </c>
      <c r="N79" s="8"/>
      <c r="O79" s="8">
        <v>35268340412</v>
      </c>
      <c r="P79" s="8"/>
      <c r="Q79" s="8">
        <f t="shared" si="3"/>
        <v>4331365517</v>
      </c>
    </row>
    <row r="80" spans="1:17" x14ac:dyDescent="0.55000000000000004">
      <c r="A80" s="1" t="s">
        <v>28</v>
      </c>
      <c r="C80" s="8">
        <v>9313281</v>
      </c>
      <c r="D80" s="8"/>
      <c r="E80" s="8">
        <v>1794915249704</v>
      </c>
      <c r="F80" s="8"/>
      <c r="G80" s="8">
        <v>1736849485977</v>
      </c>
      <c r="H80" s="8"/>
      <c r="I80" s="8">
        <f t="shared" si="2"/>
        <v>58065763727</v>
      </c>
      <c r="J80" s="8"/>
      <c r="K80" s="8">
        <v>9313281</v>
      </c>
      <c r="L80" s="8"/>
      <c r="M80" s="8">
        <v>1794915249704</v>
      </c>
      <c r="N80" s="8"/>
      <c r="O80" s="8">
        <v>1677260211969</v>
      </c>
      <c r="P80" s="8"/>
      <c r="Q80" s="8">
        <f t="shared" si="3"/>
        <v>117655037735</v>
      </c>
    </row>
    <row r="81" spans="1:17" x14ac:dyDescent="0.55000000000000004">
      <c r="A81" s="1" t="s">
        <v>35</v>
      </c>
      <c r="C81" s="8">
        <v>10539769</v>
      </c>
      <c r="D81" s="8"/>
      <c r="E81" s="8">
        <v>802856906604</v>
      </c>
      <c r="F81" s="8"/>
      <c r="G81" s="8">
        <v>724383746869</v>
      </c>
      <c r="H81" s="8"/>
      <c r="I81" s="8">
        <f t="shared" si="2"/>
        <v>78473159735</v>
      </c>
      <c r="J81" s="8"/>
      <c r="K81" s="8">
        <v>10539769</v>
      </c>
      <c r="L81" s="8"/>
      <c r="M81" s="8">
        <v>802856906604</v>
      </c>
      <c r="N81" s="8"/>
      <c r="O81" s="8">
        <v>786422897600</v>
      </c>
      <c r="P81" s="8"/>
      <c r="Q81" s="8">
        <f t="shared" si="3"/>
        <v>16434009004</v>
      </c>
    </row>
    <row r="82" spans="1:17" x14ac:dyDescent="0.55000000000000004">
      <c r="A82" s="1" t="s">
        <v>97</v>
      </c>
      <c r="C82" s="8">
        <v>46290601</v>
      </c>
      <c r="D82" s="8"/>
      <c r="E82" s="8">
        <v>119409371142</v>
      </c>
      <c r="F82" s="8"/>
      <c r="G82" s="8">
        <v>123221065207</v>
      </c>
      <c r="H82" s="8"/>
      <c r="I82" s="8">
        <f t="shared" si="2"/>
        <v>-3811694065</v>
      </c>
      <c r="J82" s="8"/>
      <c r="K82" s="8">
        <v>46290601</v>
      </c>
      <c r="L82" s="8"/>
      <c r="M82" s="8">
        <v>119409371142</v>
      </c>
      <c r="N82" s="8"/>
      <c r="O82" s="8">
        <v>94561178301</v>
      </c>
      <c r="P82" s="8"/>
      <c r="Q82" s="8">
        <f t="shared" si="3"/>
        <v>24848192841</v>
      </c>
    </row>
    <row r="83" spans="1:17" x14ac:dyDescent="0.55000000000000004">
      <c r="A83" s="1" t="s">
        <v>60</v>
      </c>
      <c r="C83" s="8">
        <v>97142998</v>
      </c>
      <c r="D83" s="8"/>
      <c r="E83" s="8">
        <v>504069285185</v>
      </c>
      <c r="F83" s="8"/>
      <c r="G83" s="8">
        <v>479530346536</v>
      </c>
      <c r="H83" s="8"/>
      <c r="I83" s="8">
        <f t="shared" si="2"/>
        <v>24538938649</v>
      </c>
      <c r="J83" s="8"/>
      <c r="K83" s="8">
        <v>97142998</v>
      </c>
      <c r="L83" s="8"/>
      <c r="M83" s="8">
        <v>504069285185</v>
      </c>
      <c r="N83" s="8"/>
      <c r="O83" s="8">
        <v>599570374076</v>
      </c>
      <c r="P83" s="8"/>
      <c r="Q83" s="8">
        <f t="shared" si="3"/>
        <v>-95501088891</v>
      </c>
    </row>
    <row r="84" spans="1:17" x14ac:dyDescent="0.55000000000000004">
      <c r="A84" s="1" t="s">
        <v>57</v>
      </c>
      <c r="C84" s="8">
        <v>11359792</v>
      </c>
      <c r="D84" s="8"/>
      <c r="E84" s="8">
        <v>50318048714</v>
      </c>
      <c r="F84" s="8"/>
      <c r="G84" s="8">
        <v>54123520531</v>
      </c>
      <c r="H84" s="8"/>
      <c r="I84" s="8">
        <f t="shared" si="2"/>
        <v>-3805471817</v>
      </c>
      <c r="J84" s="8"/>
      <c r="K84" s="8">
        <v>11359792</v>
      </c>
      <c r="L84" s="8"/>
      <c r="M84" s="8">
        <v>50318048714</v>
      </c>
      <c r="N84" s="8"/>
      <c r="O84" s="8">
        <v>39850178167</v>
      </c>
      <c r="P84" s="8"/>
      <c r="Q84" s="8">
        <f t="shared" si="3"/>
        <v>10467870547</v>
      </c>
    </row>
    <row r="85" spans="1:17" x14ac:dyDescent="0.55000000000000004">
      <c r="A85" s="1" t="s">
        <v>15</v>
      </c>
      <c r="C85" s="8">
        <v>178287065</v>
      </c>
      <c r="D85" s="8"/>
      <c r="E85" s="8">
        <v>248471212262</v>
      </c>
      <c r="F85" s="8"/>
      <c r="G85" s="8">
        <v>236951505559</v>
      </c>
      <c r="H85" s="8"/>
      <c r="I85" s="8">
        <f t="shared" si="2"/>
        <v>11519706703</v>
      </c>
      <c r="J85" s="8"/>
      <c r="K85" s="8">
        <v>178287065</v>
      </c>
      <c r="L85" s="8"/>
      <c r="M85" s="8">
        <v>248471212262</v>
      </c>
      <c r="N85" s="8"/>
      <c r="O85" s="8">
        <v>384038672620</v>
      </c>
      <c r="P85" s="8"/>
      <c r="Q85" s="8">
        <f t="shared" si="3"/>
        <v>-135567460358</v>
      </c>
    </row>
    <row r="86" spans="1:17" x14ac:dyDescent="0.55000000000000004">
      <c r="A86" s="1" t="s">
        <v>70</v>
      </c>
      <c r="C86" s="8">
        <v>11495373</v>
      </c>
      <c r="D86" s="8"/>
      <c r="E86" s="8">
        <v>384060647585</v>
      </c>
      <c r="F86" s="8"/>
      <c r="G86" s="8">
        <v>332067908920</v>
      </c>
      <c r="H86" s="8"/>
      <c r="I86" s="8">
        <f t="shared" si="2"/>
        <v>51992738665</v>
      </c>
      <c r="J86" s="8"/>
      <c r="K86" s="8">
        <v>11495373</v>
      </c>
      <c r="L86" s="8"/>
      <c r="M86" s="8">
        <v>384060647585</v>
      </c>
      <c r="N86" s="8"/>
      <c r="O86" s="8">
        <v>321847823292</v>
      </c>
      <c r="P86" s="8"/>
      <c r="Q86" s="8">
        <f t="shared" si="3"/>
        <v>62212824293</v>
      </c>
    </row>
    <row r="87" spans="1:17" x14ac:dyDescent="0.55000000000000004">
      <c r="A87" s="1" t="s">
        <v>87</v>
      </c>
      <c r="C87" s="8">
        <v>7000000</v>
      </c>
      <c r="D87" s="8"/>
      <c r="E87" s="8">
        <v>78838105500</v>
      </c>
      <c r="F87" s="8"/>
      <c r="G87" s="8">
        <v>78838105500</v>
      </c>
      <c r="H87" s="8"/>
      <c r="I87" s="8">
        <f t="shared" si="2"/>
        <v>0</v>
      </c>
      <c r="J87" s="8"/>
      <c r="K87" s="8">
        <v>7000000</v>
      </c>
      <c r="L87" s="8"/>
      <c r="M87" s="8">
        <v>78838105500</v>
      </c>
      <c r="N87" s="8"/>
      <c r="O87" s="8">
        <v>124018201872</v>
      </c>
      <c r="P87" s="8"/>
      <c r="Q87" s="8">
        <f t="shared" si="3"/>
        <v>-45180096372</v>
      </c>
    </row>
    <row r="88" spans="1:17" x14ac:dyDescent="0.55000000000000004">
      <c r="A88" s="1" t="s">
        <v>66</v>
      </c>
      <c r="C88" s="8">
        <v>5409630</v>
      </c>
      <c r="D88" s="8"/>
      <c r="E88" s="8">
        <v>324528667035</v>
      </c>
      <c r="F88" s="8"/>
      <c r="G88" s="8">
        <v>282315741828</v>
      </c>
      <c r="H88" s="8"/>
      <c r="I88" s="8">
        <f t="shared" si="2"/>
        <v>42212925207</v>
      </c>
      <c r="J88" s="8"/>
      <c r="K88" s="8">
        <v>5409630</v>
      </c>
      <c r="L88" s="8"/>
      <c r="M88" s="8">
        <v>324528667035</v>
      </c>
      <c r="N88" s="8"/>
      <c r="O88" s="8">
        <v>290859318101</v>
      </c>
      <c r="P88" s="8"/>
      <c r="Q88" s="8">
        <f t="shared" si="3"/>
        <v>33669348934</v>
      </c>
    </row>
    <row r="89" spans="1:17" x14ac:dyDescent="0.55000000000000004">
      <c r="A89" s="1" t="s">
        <v>40</v>
      </c>
      <c r="C89" s="8">
        <v>1377414</v>
      </c>
      <c r="D89" s="8"/>
      <c r="E89" s="8">
        <v>4894955732</v>
      </c>
      <c r="F89" s="8"/>
      <c r="G89" s="8">
        <v>5051984242</v>
      </c>
      <c r="H89" s="8"/>
      <c r="I89" s="8">
        <f t="shared" si="2"/>
        <v>-157028510</v>
      </c>
      <c r="J89" s="8"/>
      <c r="K89" s="8">
        <v>1377414</v>
      </c>
      <c r="L89" s="8"/>
      <c r="M89" s="8">
        <v>4894955732</v>
      </c>
      <c r="N89" s="8"/>
      <c r="O89" s="8">
        <v>5640064287</v>
      </c>
      <c r="P89" s="8"/>
      <c r="Q89" s="8">
        <f t="shared" si="3"/>
        <v>-745108555</v>
      </c>
    </row>
    <row r="90" spans="1:17" x14ac:dyDescent="0.55000000000000004">
      <c r="A90" s="1" t="s">
        <v>29</v>
      </c>
      <c r="C90" s="8">
        <v>22804504</v>
      </c>
      <c r="D90" s="8"/>
      <c r="E90" s="8">
        <v>216713892443</v>
      </c>
      <c r="F90" s="8"/>
      <c r="G90" s="8">
        <v>195904486010</v>
      </c>
      <c r="H90" s="8"/>
      <c r="I90" s="8">
        <f t="shared" si="2"/>
        <v>20809406433</v>
      </c>
      <c r="J90" s="8"/>
      <c r="K90" s="8">
        <v>22804504</v>
      </c>
      <c r="L90" s="8"/>
      <c r="M90" s="8">
        <v>216713892443</v>
      </c>
      <c r="N90" s="8"/>
      <c r="O90" s="8">
        <v>294921311809</v>
      </c>
      <c r="P90" s="8"/>
      <c r="Q90" s="8">
        <f t="shared" si="3"/>
        <v>-78207419366</v>
      </c>
    </row>
    <row r="91" spans="1:17" x14ac:dyDescent="0.55000000000000004">
      <c r="A91" s="1" t="s">
        <v>32</v>
      </c>
      <c r="C91" s="8">
        <v>4117130</v>
      </c>
      <c r="D91" s="8"/>
      <c r="E91" s="8">
        <v>242774994097</v>
      </c>
      <c r="F91" s="8"/>
      <c r="G91" s="8">
        <v>201635080372</v>
      </c>
      <c r="H91" s="8"/>
      <c r="I91" s="8">
        <f t="shared" si="2"/>
        <v>41139913725</v>
      </c>
      <c r="J91" s="8"/>
      <c r="K91" s="8">
        <v>4117130</v>
      </c>
      <c r="L91" s="8"/>
      <c r="M91" s="8">
        <v>242774994097</v>
      </c>
      <c r="N91" s="8"/>
      <c r="O91" s="8">
        <v>403288063372</v>
      </c>
      <c r="P91" s="8"/>
      <c r="Q91" s="8">
        <f t="shared" si="3"/>
        <v>-160513069275</v>
      </c>
    </row>
    <row r="92" spans="1:17" x14ac:dyDescent="0.55000000000000004">
      <c r="A92" s="1" t="s">
        <v>122</v>
      </c>
      <c r="C92" s="8">
        <v>61893</v>
      </c>
      <c r="D92" s="8"/>
      <c r="E92" s="8">
        <v>50158278313</v>
      </c>
      <c r="F92" s="8"/>
      <c r="G92" s="8">
        <v>49901468919</v>
      </c>
      <c r="H92" s="8"/>
      <c r="I92" s="8">
        <f t="shared" si="2"/>
        <v>256809394</v>
      </c>
      <c r="J92" s="8"/>
      <c r="K92" s="8">
        <v>61893</v>
      </c>
      <c r="L92" s="8"/>
      <c r="M92" s="8">
        <v>50158278313</v>
      </c>
      <c r="N92" s="8"/>
      <c r="O92" s="8">
        <v>45671849127</v>
      </c>
      <c r="P92" s="8"/>
      <c r="Q92" s="8">
        <f t="shared" si="3"/>
        <v>4486429186</v>
      </c>
    </row>
    <row r="93" spans="1:17" x14ac:dyDescent="0.55000000000000004">
      <c r="A93" s="1" t="s">
        <v>172</v>
      </c>
      <c r="C93" s="8">
        <v>100000</v>
      </c>
      <c r="D93" s="8"/>
      <c r="E93" s="8">
        <v>99182020000</v>
      </c>
      <c r="F93" s="8"/>
      <c r="G93" s="8">
        <v>97982237500</v>
      </c>
      <c r="H93" s="8"/>
      <c r="I93" s="8">
        <f t="shared" si="2"/>
        <v>1199782500</v>
      </c>
      <c r="J93" s="8"/>
      <c r="K93" s="8">
        <v>100000</v>
      </c>
      <c r="L93" s="8"/>
      <c r="M93" s="8">
        <v>99182020000</v>
      </c>
      <c r="N93" s="8"/>
      <c r="O93" s="8">
        <v>94482871875</v>
      </c>
      <c r="P93" s="8"/>
      <c r="Q93" s="8">
        <f t="shared" si="3"/>
        <v>4699148125</v>
      </c>
    </row>
    <row r="94" spans="1:17" x14ac:dyDescent="0.55000000000000004">
      <c r="A94" s="1" t="s">
        <v>154</v>
      </c>
      <c r="C94" s="8">
        <v>400000</v>
      </c>
      <c r="D94" s="8"/>
      <c r="E94" s="8">
        <v>395272343900</v>
      </c>
      <c r="F94" s="8"/>
      <c r="G94" s="8">
        <v>395272343900</v>
      </c>
      <c r="H94" s="8"/>
      <c r="I94" s="8">
        <f t="shared" si="2"/>
        <v>0</v>
      </c>
      <c r="J94" s="8"/>
      <c r="K94" s="8">
        <v>400000</v>
      </c>
      <c r="L94" s="8"/>
      <c r="M94" s="8">
        <v>395272343900</v>
      </c>
      <c r="N94" s="8"/>
      <c r="O94" s="8">
        <v>391520000000</v>
      </c>
      <c r="P94" s="8"/>
      <c r="Q94" s="8">
        <f t="shared" si="3"/>
        <v>3752343900</v>
      </c>
    </row>
    <row r="95" spans="1:17" x14ac:dyDescent="0.55000000000000004">
      <c r="A95" s="1" t="s">
        <v>141</v>
      </c>
      <c r="C95" s="8">
        <v>37648</v>
      </c>
      <c r="D95" s="8"/>
      <c r="E95" s="8">
        <v>25513942119</v>
      </c>
      <c r="F95" s="8"/>
      <c r="G95" s="8">
        <v>25589977295</v>
      </c>
      <c r="H95" s="8"/>
      <c r="I95" s="8">
        <f t="shared" si="2"/>
        <v>-76035176</v>
      </c>
      <c r="J95" s="8"/>
      <c r="K95" s="8">
        <v>37648</v>
      </c>
      <c r="L95" s="8"/>
      <c r="M95" s="8">
        <v>25513942119</v>
      </c>
      <c r="N95" s="8"/>
      <c r="O95" s="8">
        <v>24433999239</v>
      </c>
      <c r="P95" s="8"/>
      <c r="Q95" s="8">
        <f t="shared" si="3"/>
        <v>1079942880</v>
      </c>
    </row>
    <row r="96" spans="1:17" x14ac:dyDescent="0.55000000000000004">
      <c r="A96" s="1" t="s">
        <v>125</v>
      </c>
      <c r="C96" s="8">
        <v>85000</v>
      </c>
      <c r="D96" s="8"/>
      <c r="E96" s="8">
        <v>54475974439</v>
      </c>
      <c r="F96" s="8"/>
      <c r="G96" s="8">
        <v>54740276526</v>
      </c>
      <c r="H96" s="8"/>
      <c r="I96" s="8">
        <f t="shared" si="2"/>
        <v>-264302087</v>
      </c>
      <c r="J96" s="8"/>
      <c r="K96" s="8">
        <v>85000</v>
      </c>
      <c r="L96" s="8"/>
      <c r="M96" s="8">
        <v>54475974439</v>
      </c>
      <c r="N96" s="8"/>
      <c r="O96" s="8">
        <v>52387928558</v>
      </c>
      <c r="P96" s="8"/>
      <c r="Q96" s="8">
        <f t="shared" si="3"/>
        <v>2088045881</v>
      </c>
    </row>
    <row r="97" spans="1:17" x14ac:dyDescent="0.55000000000000004">
      <c r="A97" s="1" t="s">
        <v>133</v>
      </c>
      <c r="C97" s="8">
        <v>23124</v>
      </c>
      <c r="D97" s="8"/>
      <c r="E97" s="8">
        <v>22427601700</v>
      </c>
      <c r="F97" s="8"/>
      <c r="G97" s="8">
        <v>22087971709</v>
      </c>
      <c r="H97" s="8"/>
      <c r="I97" s="8">
        <f t="shared" si="2"/>
        <v>339629991</v>
      </c>
      <c r="J97" s="8"/>
      <c r="K97" s="8">
        <v>23124</v>
      </c>
      <c r="L97" s="8"/>
      <c r="M97" s="8">
        <v>22427601700</v>
      </c>
      <c r="N97" s="8"/>
      <c r="O97" s="8">
        <v>20011812881</v>
      </c>
      <c r="P97" s="8"/>
      <c r="Q97" s="8">
        <f t="shared" si="3"/>
        <v>2415788819</v>
      </c>
    </row>
    <row r="98" spans="1:17" x14ac:dyDescent="0.55000000000000004">
      <c r="A98" s="1" t="s">
        <v>148</v>
      </c>
      <c r="C98" s="8">
        <v>800</v>
      </c>
      <c r="D98" s="8"/>
      <c r="E98" s="8">
        <v>503380745</v>
      </c>
      <c r="F98" s="8"/>
      <c r="G98" s="8">
        <v>506716141</v>
      </c>
      <c r="H98" s="8"/>
      <c r="I98" s="8">
        <f t="shared" si="2"/>
        <v>-3335396</v>
      </c>
      <c r="J98" s="8"/>
      <c r="K98" s="8">
        <v>800</v>
      </c>
      <c r="L98" s="8"/>
      <c r="M98" s="8">
        <v>503380745</v>
      </c>
      <c r="N98" s="8"/>
      <c r="O98" s="8">
        <v>485352950</v>
      </c>
      <c r="P98" s="8"/>
      <c r="Q98" s="8">
        <f t="shared" si="3"/>
        <v>18027795</v>
      </c>
    </row>
    <row r="99" spans="1:17" x14ac:dyDescent="0.55000000000000004">
      <c r="A99" s="1" t="s">
        <v>157</v>
      </c>
      <c r="C99" s="8">
        <v>300000</v>
      </c>
      <c r="D99" s="8"/>
      <c r="E99" s="8">
        <v>291559145325</v>
      </c>
      <c r="F99" s="8"/>
      <c r="G99" s="8">
        <v>302945081250</v>
      </c>
      <c r="H99" s="8"/>
      <c r="I99" s="8">
        <f t="shared" si="2"/>
        <v>-11385935925</v>
      </c>
      <c r="J99" s="8"/>
      <c r="K99" s="8">
        <v>300000</v>
      </c>
      <c r="L99" s="8"/>
      <c r="M99" s="8">
        <v>291559145325</v>
      </c>
      <c r="N99" s="8"/>
      <c r="O99" s="8">
        <v>285493000000</v>
      </c>
      <c r="P99" s="8"/>
      <c r="Q99" s="8">
        <f t="shared" si="3"/>
        <v>6066145325</v>
      </c>
    </row>
    <row r="100" spans="1:17" x14ac:dyDescent="0.55000000000000004">
      <c r="A100" s="1" t="s">
        <v>166</v>
      </c>
      <c r="C100" s="8">
        <v>100000</v>
      </c>
      <c r="D100" s="8"/>
      <c r="E100" s="8">
        <v>97787272843</v>
      </c>
      <c r="F100" s="8"/>
      <c r="G100" s="8">
        <v>97787272843</v>
      </c>
      <c r="H100" s="8"/>
      <c r="I100" s="8">
        <f t="shared" si="2"/>
        <v>0</v>
      </c>
      <c r="J100" s="8"/>
      <c r="K100" s="8">
        <v>100000</v>
      </c>
      <c r="L100" s="8"/>
      <c r="M100" s="8">
        <v>97787272843</v>
      </c>
      <c r="N100" s="8"/>
      <c r="O100" s="8">
        <v>94357894531</v>
      </c>
      <c r="P100" s="8"/>
      <c r="Q100" s="8">
        <f t="shared" si="3"/>
        <v>3429378312</v>
      </c>
    </row>
    <row r="101" spans="1:17" x14ac:dyDescent="0.55000000000000004">
      <c r="A101" s="1" t="s">
        <v>136</v>
      </c>
      <c r="C101" s="8">
        <v>900</v>
      </c>
      <c r="D101" s="8"/>
      <c r="E101" s="8">
        <v>623928892</v>
      </c>
      <c r="F101" s="8"/>
      <c r="G101" s="8">
        <v>624414804</v>
      </c>
      <c r="H101" s="8"/>
      <c r="I101" s="8">
        <f t="shared" si="2"/>
        <v>-485912</v>
      </c>
      <c r="J101" s="8"/>
      <c r="K101" s="8">
        <v>900</v>
      </c>
      <c r="L101" s="8"/>
      <c r="M101" s="8">
        <v>623928892</v>
      </c>
      <c r="N101" s="8"/>
      <c r="O101" s="8">
        <v>595491909</v>
      </c>
      <c r="P101" s="8"/>
      <c r="Q101" s="8">
        <f t="shared" si="3"/>
        <v>28436983</v>
      </c>
    </row>
    <row r="102" spans="1:17" x14ac:dyDescent="0.55000000000000004">
      <c r="A102" s="1" t="s">
        <v>160</v>
      </c>
      <c r="C102" s="8">
        <v>200000</v>
      </c>
      <c r="D102" s="8"/>
      <c r="E102" s="8">
        <v>189765598750</v>
      </c>
      <c r="F102" s="8"/>
      <c r="G102" s="8">
        <v>196964293750</v>
      </c>
      <c r="H102" s="8"/>
      <c r="I102" s="8">
        <f t="shared" si="2"/>
        <v>-7198695000</v>
      </c>
      <c r="J102" s="8"/>
      <c r="K102" s="8">
        <v>200000</v>
      </c>
      <c r="L102" s="8"/>
      <c r="M102" s="8">
        <v>189765598750</v>
      </c>
      <c r="N102" s="8"/>
      <c r="O102" s="8">
        <v>187778367500</v>
      </c>
      <c r="P102" s="8"/>
      <c r="Q102" s="8">
        <f t="shared" si="3"/>
        <v>1987231250</v>
      </c>
    </row>
    <row r="103" spans="1:17" x14ac:dyDescent="0.55000000000000004">
      <c r="A103" s="1" t="s">
        <v>115</v>
      </c>
      <c r="C103" s="8">
        <v>900</v>
      </c>
      <c r="D103" s="8"/>
      <c r="E103" s="8">
        <v>547144912</v>
      </c>
      <c r="F103" s="8"/>
      <c r="G103" s="8">
        <v>552626718</v>
      </c>
      <c r="H103" s="8"/>
      <c r="I103" s="8">
        <f t="shared" si="2"/>
        <v>-5481806</v>
      </c>
      <c r="J103" s="8"/>
      <c r="K103" s="8">
        <v>900</v>
      </c>
      <c r="L103" s="8"/>
      <c r="M103" s="8">
        <v>547144912</v>
      </c>
      <c r="N103" s="8"/>
      <c r="O103" s="8">
        <v>529160890</v>
      </c>
      <c r="P103" s="8"/>
      <c r="Q103" s="8">
        <f t="shared" si="3"/>
        <v>17984022</v>
      </c>
    </row>
    <row r="104" spans="1:17" x14ac:dyDescent="0.55000000000000004">
      <c r="A104" s="1" t="s">
        <v>131</v>
      </c>
      <c r="C104" s="8">
        <v>56600</v>
      </c>
      <c r="D104" s="8"/>
      <c r="E104" s="8">
        <v>34885311890</v>
      </c>
      <c r="F104" s="8"/>
      <c r="G104" s="8">
        <v>35170524186</v>
      </c>
      <c r="H104" s="8"/>
      <c r="I104" s="8">
        <f t="shared" si="2"/>
        <v>-285212296</v>
      </c>
      <c r="J104" s="8"/>
      <c r="K104" s="8">
        <v>56600</v>
      </c>
      <c r="L104" s="8"/>
      <c r="M104" s="8">
        <v>34885311890</v>
      </c>
      <c r="N104" s="8"/>
      <c r="O104" s="8">
        <v>33672872053</v>
      </c>
      <c r="P104" s="8"/>
      <c r="Q104" s="8">
        <f t="shared" si="3"/>
        <v>1212439837</v>
      </c>
    </row>
    <row r="105" spans="1:17" x14ac:dyDescent="0.55000000000000004">
      <c r="A105" s="1" t="s">
        <v>163</v>
      </c>
      <c r="C105" s="8">
        <v>102660</v>
      </c>
      <c r="D105" s="8"/>
      <c r="E105" s="8">
        <v>100095886331</v>
      </c>
      <c r="F105" s="8"/>
      <c r="G105" s="8">
        <v>99562151088</v>
      </c>
      <c r="H105" s="8"/>
      <c r="I105" s="8">
        <f t="shared" si="2"/>
        <v>533735243</v>
      </c>
      <c r="J105" s="8"/>
      <c r="K105" s="8">
        <v>102660</v>
      </c>
      <c r="L105" s="8"/>
      <c r="M105" s="8">
        <v>100095886331</v>
      </c>
      <c r="N105" s="8"/>
      <c r="O105" s="8">
        <v>100015996626</v>
      </c>
      <c r="P105" s="8"/>
      <c r="Q105" s="8">
        <f t="shared" si="3"/>
        <v>79889705</v>
      </c>
    </row>
    <row r="106" spans="1:17" x14ac:dyDescent="0.55000000000000004">
      <c r="A106" s="1" t="s">
        <v>151</v>
      </c>
      <c r="C106" s="8">
        <v>336830</v>
      </c>
      <c r="D106" s="8"/>
      <c r="E106" s="8">
        <v>282576090198</v>
      </c>
      <c r="F106" s="8"/>
      <c r="G106" s="8">
        <v>282549148682</v>
      </c>
      <c r="H106" s="8"/>
      <c r="I106" s="8">
        <f t="shared" si="2"/>
        <v>26941516</v>
      </c>
      <c r="J106" s="8"/>
      <c r="K106" s="8">
        <v>336830</v>
      </c>
      <c r="L106" s="8"/>
      <c r="M106" s="8">
        <v>282576090198</v>
      </c>
      <c r="N106" s="8"/>
      <c r="O106" s="8">
        <v>279991989722</v>
      </c>
      <c r="P106" s="8"/>
      <c r="Q106" s="8">
        <f t="shared" si="3"/>
        <v>2584100476</v>
      </c>
    </row>
    <row r="107" spans="1:17" x14ac:dyDescent="0.55000000000000004">
      <c r="A107" s="1" t="s">
        <v>145</v>
      </c>
      <c r="C107" s="8">
        <v>51600</v>
      </c>
      <c r="D107" s="8"/>
      <c r="E107" s="8">
        <v>32646561738</v>
      </c>
      <c r="F107" s="8"/>
      <c r="G107" s="8">
        <v>32851892515</v>
      </c>
      <c r="H107" s="8"/>
      <c r="I107" s="8">
        <f t="shared" si="2"/>
        <v>-205330777</v>
      </c>
      <c r="J107" s="8"/>
      <c r="K107" s="8">
        <v>51600</v>
      </c>
      <c r="L107" s="8"/>
      <c r="M107" s="8">
        <v>32646561738</v>
      </c>
      <c r="N107" s="8"/>
      <c r="O107" s="8">
        <v>31437863057</v>
      </c>
      <c r="P107" s="8"/>
      <c r="Q107" s="8">
        <f t="shared" si="3"/>
        <v>1208698681</v>
      </c>
    </row>
    <row r="108" spans="1:17" x14ac:dyDescent="0.55000000000000004">
      <c r="A108" s="1" t="s">
        <v>169</v>
      </c>
      <c r="C108" s="8">
        <v>292600</v>
      </c>
      <c r="D108" s="8"/>
      <c r="E108" s="8">
        <v>285233292093</v>
      </c>
      <c r="F108" s="8"/>
      <c r="G108" s="8">
        <v>281253029647</v>
      </c>
      <c r="H108" s="8"/>
      <c r="I108" s="8">
        <f t="shared" si="2"/>
        <v>3980262446</v>
      </c>
      <c r="J108" s="8"/>
      <c r="K108" s="8">
        <v>292600</v>
      </c>
      <c r="L108" s="8"/>
      <c r="M108" s="8">
        <v>285233292093</v>
      </c>
      <c r="N108" s="8"/>
      <c r="O108" s="8">
        <v>276752355542</v>
      </c>
      <c r="P108" s="8"/>
      <c r="Q108" s="8">
        <f t="shared" si="3"/>
        <v>8480936551</v>
      </c>
    </row>
    <row r="109" spans="1:17" x14ac:dyDescent="0.55000000000000004">
      <c r="A109" s="1" t="s">
        <v>128</v>
      </c>
      <c r="C109" s="8">
        <v>23700</v>
      </c>
      <c r="D109" s="8"/>
      <c r="E109" s="8">
        <v>18839032806</v>
      </c>
      <c r="F109" s="8"/>
      <c r="G109" s="8">
        <v>18842587161</v>
      </c>
      <c r="H109" s="8"/>
      <c r="I109" s="8">
        <f t="shared" si="2"/>
        <v>-3554355</v>
      </c>
      <c r="J109" s="8"/>
      <c r="K109" s="8">
        <v>23700</v>
      </c>
      <c r="L109" s="8"/>
      <c r="M109" s="8">
        <v>18839032806</v>
      </c>
      <c r="N109" s="8"/>
      <c r="O109" s="8">
        <v>18892323612</v>
      </c>
      <c r="P109" s="8"/>
      <c r="Q109" s="8">
        <f t="shared" si="3"/>
        <v>-53290806</v>
      </c>
    </row>
    <row r="110" spans="1:17" x14ac:dyDescent="0.55000000000000004">
      <c r="A110" s="1" t="s">
        <v>119</v>
      </c>
      <c r="C110" s="8">
        <v>92400</v>
      </c>
      <c r="D110" s="8"/>
      <c r="E110" s="8">
        <v>56671582413</v>
      </c>
      <c r="F110" s="8"/>
      <c r="G110" s="8">
        <v>57182461799</v>
      </c>
      <c r="H110" s="8"/>
      <c r="I110" s="8">
        <f t="shared" si="2"/>
        <v>-510879386</v>
      </c>
      <c r="J110" s="8"/>
      <c r="K110" s="8">
        <v>92400</v>
      </c>
      <c r="L110" s="8"/>
      <c r="M110" s="8">
        <v>56671582413</v>
      </c>
      <c r="N110" s="8"/>
      <c r="O110" s="8">
        <v>54770529334</v>
      </c>
      <c r="P110" s="8"/>
      <c r="Q110" s="8">
        <f t="shared" si="3"/>
        <v>1901053079</v>
      </c>
    </row>
    <row r="111" spans="1:17" x14ac:dyDescent="0.55000000000000004">
      <c r="A111" s="1" t="s">
        <v>144</v>
      </c>
      <c r="C111" s="8">
        <v>53900</v>
      </c>
      <c r="D111" s="8"/>
      <c r="E111" s="8">
        <v>35693116449</v>
      </c>
      <c r="F111" s="8"/>
      <c r="G111" s="8">
        <v>35872032015</v>
      </c>
      <c r="H111" s="8"/>
      <c r="I111" s="8">
        <f t="shared" si="2"/>
        <v>-178915566</v>
      </c>
      <c r="J111" s="8"/>
      <c r="K111" s="8">
        <v>53900</v>
      </c>
      <c r="L111" s="8"/>
      <c r="M111" s="8">
        <v>35693116449</v>
      </c>
      <c r="N111" s="8"/>
      <c r="O111" s="8">
        <v>34285186023</v>
      </c>
      <c r="P111" s="8"/>
      <c r="Q111" s="8">
        <f t="shared" si="3"/>
        <v>1407930426</v>
      </c>
    </row>
    <row r="112" spans="1:17" x14ac:dyDescent="0.55000000000000004">
      <c r="A112" s="1" t="s">
        <v>138</v>
      </c>
      <c r="C112" s="8">
        <v>162910</v>
      </c>
      <c r="D112" s="8"/>
      <c r="E112" s="8">
        <v>155962938892</v>
      </c>
      <c r="F112" s="8"/>
      <c r="G112" s="8">
        <v>153897614500</v>
      </c>
      <c r="H112" s="8"/>
      <c r="I112" s="8">
        <f t="shared" si="2"/>
        <v>2065324392</v>
      </c>
      <c r="J112" s="8"/>
      <c r="K112" s="8">
        <v>162910</v>
      </c>
      <c r="L112" s="8"/>
      <c r="M112" s="8">
        <v>155962938892</v>
      </c>
      <c r="N112" s="8"/>
      <c r="O112" s="8">
        <v>147650119257</v>
      </c>
      <c r="P112" s="8"/>
      <c r="Q112" s="8">
        <f>M112-O112</f>
        <v>8312819635</v>
      </c>
    </row>
    <row r="113" spans="3:20" ht="24.75" thickBot="1" x14ac:dyDescent="0.6">
      <c r="C113" s="8"/>
      <c r="D113" s="8"/>
      <c r="E113" s="9">
        <f>SUM(E8:E112)</f>
        <v>26753813248184</v>
      </c>
      <c r="F113" s="8"/>
      <c r="G113" s="9">
        <f>SUM(G8:G112)</f>
        <v>24605405894367</v>
      </c>
      <c r="H113" s="8"/>
      <c r="I113" s="9">
        <f>SUM(I8:I112)</f>
        <v>2148407353817</v>
      </c>
      <c r="J113" s="8"/>
      <c r="K113" s="8"/>
      <c r="L113" s="8"/>
      <c r="M113" s="9">
        <f>SUM(M8:M112)</f>
        <v>26753813248184</v>
      </c>
      <c r="N113" s="8"/>
      <c r="O113" s="9">
        <f>SUM(O8:O112)</f>
        <v>29042622305197</v>
      </c>
      <c r="P113" s="8"/>
      <c r="Q113" s="9">
        <f>SUM(Q8:Q112)</f>
        <v>-2288809057013</v>
      </c>
      <c r="T113" s="4"/>
    </row>
    <row r="114" spans="3:20" ht="24.75" thickTop="1" x14ac:dyDescent="0.55000000000000004">
      <c r="G114" s="4"/>
      <c r="I114" s="8"/>
      <c r="J114" s="8"/>
      <c r="K114" s="8"/>
      <c r="L114" s="8"/>
      <c r="M114" s="8"/>
      <c r="N114" s="8"/>
      <c r="O114" s="8"/>
      <c r="P114" s="8"/>
      <c r="Q114" s="8"/>
      <c r="R114" s="8">
        <f t="shared" ref="R114" si="4">SUM(R8:R91)</f>
        <v>0</v>
      </c>
      <c r="S114" s="5"/>
      <c r="T114" s="7"/>
    </row>
    <row r="115" spans="3:20" x14ac:dyDescent="0.55000000000000004">
      <c r="G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7"/>
    </row>
    <row r="116" spans="3:20" x14ac:dyDescent="0.55000000000000004">
      <c r="G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3:20" x14ac:dyDescent="0.55000000000000004">
      <c r="I117" s="8"/>
      <c r="J117" s="8"/>
      <c r="K117" s="8"/>
      <c r="L117" s="8"/>
      <c r="M117" s="8"/>
      <c r="N117" s="8"/>
      <c r="O117" s="8"/>
      <c r="P117" s="8"/>
      <c r="Q117" s="8"/>
      <c r="R117" s="5"/>
      <c r="S117" s="5"/>
      <c r="T117" s="5"/>
    </row>
    <row r="118" spans="3:20" x14ac:dyDescent="0.55000000000000004">
      <c r="I118" s="8"/>
      <c r="J118" s="8"/>
      <c r="K118" s="8"/>
      <c r="L118" s="8"/>
      <c r="M118" s="8"/>
      <c r="N118" s="8"/>
      <c r="O118" s="8"/>
      <c r="P118" s="8"/>
      <c r="Q118" s="8"/>
      <c r="R118" s="5"/>
      <c r="S118" s="5"/>
      <c r="T118" s="5"/>
    </row>
    <row r="119" spans="3:20" x14ac:dyDescent="0.55000000000000004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3:20" x14ac:dyDescent="0.55000000000000004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01"/>
  <sheetViews>
    <sheetView rightToLeft="1" topLeftCell="A73" workbookViewId="0">
      <selection activeCell="I96" sqref="I96"/>
    </sheetView>
  </sheetViews>
  <sheetFormatPr defaultRowHeight="24" x14ac:dyDescent="0.55000000000000004"/>
  <cols>
    <col min="1" max="1" width="34.855468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1" style="1" bestFit="1" customWidth="1"/>
    <col min="6" max="6" width="1" style="1" customWidth="1"/>
    <col min="7" max="7" width="21" style="1" bestFit="1" customWidth="1"/>
    <col min="8" max="8" width="1" style="1" customWidth="1"/>
    <col min="9" max="9" width="33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33.5703125" style="1" bestFit="1" customWidth="1"/>
    <col min="18" max="18" width="1" style="1" customWidth="1"/>
    <col min="19" max="19" width="9.140625" style="1" customWidth="1"/>
    <col min="20" max="20" width="18" style="1" bestFit="1" customWidth="1"/>
    <col min="21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198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19" t="s">
        <v>3</v>
      </c>
      <c r="C6" s="20" t="s">
        <v>200</v>
      </c>
      <c r="D6" s="20" t="s">
        <v>200</v>
      </c>
      <c r="E6" s="20" t="s">
        <v>200</v>
      </c>
      <c r="F6" s="20" t="s">
        <v>200</v>
      </c>
      <c r="G6" s="20" t="s">
        <v>200</v>
      </c>
      <c r="H6" s="20" t="s">
        <v>200</v>
      </c>
      <c r="I6" s="20" t="s">
        <v>200</v>
      </c>
      <c r="K6" s="20" t="s">
        <v>201</v>
      </c>
      <c r="L6" s="20" t="s">
        <v>201</v>
      </c>
      <c r="M6" s="20" t="s">
        <v>201</v>
      </c>
      <c r="N6" s="20" t="s">
        <v>201</v>
      </c>
      <c r="O6" s="20" t="s">
        <v>201</v>
      </c>
      <c r="P6" s="20" t="s">
        <v>201</v>
      </c>
      <c r="Q6" s="20" t="s">
        <v>201</v>
      </c>
    </row>
    <row r="7" spans="1:17" ht="24.75" x14ac:dyDescent="0.55000000000000004">
      <c r="A7" s="20" t="s">
        <v>3</v>
      </c>
      <c r="C7" s="20" t="s">
        <v>7</v>
      </c>
      <c r="E7" s="20" t="s">
        <v>266</v>
      </c>
      <c r="G7" s="20" t="s">
        <v>267</v>
      </c>
      <c r="I7" s="20" t="s">
        <v>269</v>
      </c>
      <c r="K7" s="20" t="s">
        <v>7</v>
      </c>
      <c r="M7" s="20" t="s">
        <v>266</v>
      </c>
      <c r="O7" s="20" t="s">
        <v>267</v>
      </c>
      <c r="Q7" s="20" t="s">
        <v>269</v>
      </c>
    </row>
    <row r="8" spans="1:17" x14ac:dyDescent="0.55000000000000004">
      <c r="A8" s="1" t="s">
        <v>79</v>
      </c>
      <c r="C8" s="8">
        <v>1000000</v>
      </c>
      <c r="D8" s="8"/>
      <c r="E8" s="8">
        <v>4953099908</v>
      </c>
      <c r="F8" s="8"/>
      <c r="G8" s="8">
        <v>7266505490</v>
      </c>
      <c r="H8" s="8"/>
      <c r="I8" s="8">
        <f>E8-G8</f>
        <v>-2313405582</v>
      </c>
      <c r="J8" s="8"/>
      <c r="K8" s="8">
        <v>2344931</v>
      </c>
      <c r="L8" s="8"/>
      <c r="M8" s="8">
        <v>12083907872</v>
      </c>
      <c r="N8" s="8"/>
      <c r="O8" s="8">
        <v>17039454002</v>
      </c>
      <c r="P8" s="8"/>
      <c r="Q8" s="8">
        <f>M8-O8</f>
        <v>-4955546130</v>
      </c>
    </row>
    <row r="9" spans="1:17" x14ac:dyDescent="0.55000000000000004">
      <c r="A9" s="1" t="s">
        <v>75</v>
      </c>
      <c r="C9" s="8">
        <v>200000</v>
      </c>
      <c r="D9" s="8"/>
      <c r="E9" s="8">
        <v>10324036033</v>
      </c>
      <c r="F9" s="8"/>
      <c r="G9" s="8">
        <v>12582684820</v>
      </c>
      <c r="H9" s="8"/>
      <c r="I9" s="8">
        <f t="shared" ref="I9:I72" si="0">E9-G9</f>
        <v>-2258648787</v>
      </c>
      <c r="J9" s="8"/>
      <c r="K9" s="8">
        <v>200000</v>
      </c>
      <c r="L9" s="8"/>
      <c r="M9" s="8">
        <v>10324036033</v>
      </c>
      <c r="N9" s="8"/>
      <c r="O9" s="8">
        <v>12582684820</v>
      </c>
      <c r="P9" s="8"/>
      <c r="Q9" s="8">
        <f t="shared" ref="Q9:Q72" si="1">M9-O9</f>
        <v>-2258648787</v>
      </c>
    </row>
    <row r="10" spans="1:17" x14ac:dyDescent="0.55000000000000004">
      <c r="A10" s="1" t="s">
        <v>50</v>
      </c>
      <c r="C10" s="8">
        <v>8821987</v>
      </c>
      <c r="D10" s="8"/>
      <c r="E10" s="8">
        <v>27628707288</v>
      </c>
      <c r="F10" s="8"/>
      <c r="G10" s="8">
        <v>4066936007</v>
      </c>
      <c r="H10" s="8"/>
      <c r="I10" s="8">
        <f t="shared" si="0"/>
        <v>23561771281</v>
      </c>
      <c r="J10" s="8"/>
      <c r="K10" s="8">
        <v>8821987</v>
      </c>
      <c r="L10" s="8"/>
      <c r="M10" s="8">
        <v>27628707288</v>
      </c>
      <c r="N10" s="8"/>
      <c r="O10" s="8">
        <v>4066936007</v>
      </c>
      <c r="P10" s="8"/>
      <c r="Q10" s="8">
        <f t="shared" si="1"/>
        <v>23561771281</v>
      </c>
    </row>
    <row r="11" spans="1:17" x14ac:dyDescent="0.55000000000000004">
      <c r="A11" s="1" t="s">
        <v>38</v>
      </c>
      <c r="C11" s="8">
        <v>575322</v>
      </c>
      <c r="D11" s="8"/>
      <c r="E11" s="8">
        <v>37304876953</v>
      </c>
      <c r="F11" s="8"/>
      <c r="G11" s="8">
        <v>51356516309</v>
      </c>
      <c r="H11" s="8"/>
      <c r="I11" s="8">
        <f t="shared" si="0"/>
        <v>-14051639356</v>
      </c>
      <c r="J11" s="8"/>
      <c r="K11" s="8">
        <v>4950000</v>
      </c>
      <c r="L11" s="8"/>
      <c r="M11" s="8">
        <v>335825381562</v>
      </c>
      <c r="N11" s="8"/>
      <c r="O11" s="8">
        <v>441865165500</v>
      </c>
      <c r="P11" s="8"/>
      <c r="Q11" s="8">
        <f t="shared" si="1"/>
        <v>-106039783938</v>
      </c>
    </row>
    <row r="12" spans="1:17" x14ac:dyDescent="0.55000000000000004">
      <c r="A12" s="1" t="s">
        <v>97</v>
      </c>
      <c r="C12" s="8">
        <v>7200000</v>
      </c>
      <c r="D12" s="8"/>
      <c r="E12" s="8">
        <v>18677404913</v>
      </c>
      <c r="F12" s="8"/>
      <c r="G12" s="8">
        <v>14707963803</v>
      </c>
      <c r="H12" s="8"/>
      <c r="I12" s="8">
        <f t="shared" si="0"/>
        <v>3969441110</v>
      </c>
      <c r="J12" s="8"/>
      <c r="K12" s="8">
        <v>20805000</v>
      </c>
      <c r="L12" s="8"/>
      <c r="M12" s="8">
        <v>53087657644</v>
      </c>
      <c r="N12" s="8"/>
      <c r="O12" s="8">
        <v>42499887066</v>
      </c>
      <c r="P12" s="8"/>
      <c r="Q12" s="8">
        <f t="shared" si="1"/>
        <v>10587770578</v>
      </c>
    </row>
    <row r="13" spans="1:17" x14ac:dyDescent="0.55000000000000004">
      <c r="A13" s="1" t="s">
        <v>74</v>
      </c>
      <c r="C13" s="8">
        <v>14107855</v>
      </c>
      <c r="D13" s="8"/>
      <c r="E13" s="8">
        <v>88881497612</v>
      </c>
      <c r="F13" s="8"/>
      <c r="G13" s="8">
        <v>111630347982</v>
      </c>
      <c r="H13" s="8"/>
      <c r="I13" s="8">
        <f t="shared" si="0"/>
        <v>-22748850370</v>
      </c>
      <c r="J13" s="8"/>
      <c r="K13" s="8">
        <v>54250529</v>
      </c>
      <c r="L13" s="8"/>
      <c r="M13" s="8">
        <v>392043888806</v>
      </c>
      <c r="N13" s="8"/>
      <c r="O13" s="8">
        <v>429264790590</v>
      </c>
      <c r="P13" s="8"/>
      <c r="Q13" s="8">
        <f t="shared" si="1"/>
        <v>-37220901784</v>
      </c>
    </row>
    <row r="14" spans="1:17" x14ac:dyDescent="0.55000000000000004">
      <c r="A14" s="1" t="s">
        <v>30</v>
      </c>
      <c r="C14" s="8">
        <v>243478</v>
      </c>
      <c r="D14" s="8"/>
      <c r="E14" s="8">
        <v>8873183364</v>
      </c>
      <c r="F14" s="8"/>
      <c r="G14" s="8">
        <v>11840073644</v>
      </c>
      <c r="H14" s="8"/>
      <c r="I14" s="8">
        <f t="shared" si="0"/>
        <v>-2966890280</v>
      </c>
      <c r="J14" s="8"/>
      <c r="K14" s="8">
        <v>243478</v>
      </c>
      <c r="L14" s="8"/>
      <c r="M14" s="8">
        <v>8873183364</v>
      </c>
      <c r="N14" s="8"/>
      <c r="O14" s="8">
        <v>11840073644</v>
      </c>
      <c r="P14" s="8"/>
      <c r="Q14" s="8">
        <f t="shared" si="1"/>
        <v>-2966890280</v>
      </c>
    </row>
    <row r="15" spans="1:17" x14ac:dyDescent="0.55000000000000004">
      <c r="A15" s="1" t="s">
        <v>84</v>
      </c>
      <c r="C15" s="8">
        <v>10756002</v>
      </c>
      <c r="D15" s="8"/>
      <c r="E15" s="8">
        <v>17496983161</v>
      </c>
      <c r="F15" s="8"/>
      <c r="G15" s="8">
        <v>26452017092</v>
      </c>
      <c r="H15" s="8"/>
      <c r="I15" s="8">
        <f t="shared" si="0"/>
        <v>-8955033931</v>
      </c>
      <c r="J15" s="8"/>
      <c r="K15" s="8">
        <v>10756003</v>
      </c>
      <c r="L15" s="8"/>
      <c r="M15" s="8">
        <v>17496983162</v>
      </c>
      <c r="N15" s="8"/>
      <c r="O15" s="8">
        <v>26452019551</v>
      </c>
      <c r="P15" s="8"/>
      <c r="Q15" s="8">
        <f t="shared" si="1"/>
        <v>-8955036389</v>
      </c>
    </row>
    <row r="16" spans="1:17" x14ac:dyDescent="0.55000000000000004">
      <c r="A16" s="1" t="s">
        <v>92</v>
      </c>
      <c r="C16" s="8">
        <v>6000000</v>
      </c>
      <c r="D16" s="8"/>
      <c r="E16" s="8">
        <v>37142952322</v>
      </c>
      <c r="F16" s="8"/>
      <c r="G16" s="8">
        <v>42865792321</v>
      </c>
      <c r="H16" s="8"/>
      <c r="I16" s="8">
        <f t="shared" si="0"/>
        <v>-5722839999</v>
      </c>
      <c r="J16" s="8"/>
      <c r="K16" s="8">
        <v>6000000</v>
      </c>
      <c r="L16" s="8"/>
      <c r="M16" s="8">
        <v>37142952322</v>
      </c>
      <c r="N16" s="8"/>
      <c r="O16" s="8">
        <v>42865792321</v>
      </c>
      <c r="P16" s="8"/>
      <c r="Q16" s="8">
        <f t="shared" si="1"/>
        <v>-5722839999</v>
      </c>
    </row>
    <row r="17" spans="1:17" x14ac:dyDescent="0.55000000000000004">
      <c r="A17" s="1" t="s">
        <v>85</v>
      </c>
      <c r="C17" s="8">
        <v>8870000</v>
      </c>
      <c r="D17" s="8"/>
      <c r="E17" s="8">
        <v>100967855154</v>
      </c>
      <c r="F17" s="8"/>
      <c r="G17" s="8">
        <v>132554876612</v>
      </c>
      <c r="H17" s="8"/>
      <c r="I17" s="8">
        <f t="shared" si="0"/>
        <v>-31587021458</v>
      </c>
      <c r="J17" s="8"/>
      <c r="K17" s="8">
        <v>53322561</v>
      </c>
      <c r="L17" s="8"/>
      <c r="M17" s="8">
        <v>660197096446</v>
      </c>
      <c r="N17" s="8"/>
      <c r="O17" s="8">
        <v>797341163530</v>
      </c>
      <c r="P17" s="8"/>
      <c r="Q17" s="8">
        <f t="shared" si="1"/>
        <v>-137144067084</v>
      </c>
    </row>
    <row r="18" spans="1:17" x14ac:dyDescent="0.55000000000000004">
      <c r="A18" s="1" t="s">
        <v>27</v>
      </c>
      <c r="C18" s="8">
        <v>3600000</v>
      </c>
      <c r="D18" s="8"/>
      <c r="E18" s="8">
        <v>7770413954</v>
      </c>
      <c r="F18" s="8"/>
      <c r="G18" s="8">
        <v>7987390521</v>
      </c>
      <c r="H18" s="8"/>
      <c r="I18" s="8">
        <f t="shared" si="0"/>
        <v>-216976567</v>
      </c>
      <c r="J18" s="8"/>
      <c r="K18" s="8">
        <v>3600003</v>
      </c>
      <c r="L18" s="8"/>
      <c r="M18" s="8">
        <v>7770413957</v>
      </c>
      <c r="N18" s="8"/>
      <c r="O18" s="8">
        <v>7987397176</v>
      </c>
      <c r="P18" s="8"/>
      <c r="Q18" s="8">
        <f t="shared" si="1"/>
        <v>-216983219</v>
      </c>
    </row>
    <row r="19" spans="1:17" x14ac:dyDescent="0.55000000000000004">
      <c r="A19" s="1" t="s">
        <v>52</v>
      </c>
      <c r="C19" s="8">
        <v>11144108</v>
      </c>
      <c r="D19" s="8"/>
      <c r="E19" s="8">
        <v>106020109538</v>
      </c>
      <c r="F19" s="8"/>
      <c r="G19" s="8">
        <v>106020109538</v>
      </c>
      <c r="H19" s="8"/>
      <c r="I19" s="8">
        <f t="shared" si="0"/>
        <v>0</v>
      </c>
      <c r="J19" s="8"/>
      <c r="K19" s="8">
        <v>11144108</v>
      </c>
      <c r="L19" s="8"/>
      <c r="M19" s="8">
        <v>106020109538</v>
      </c>
      <c r="N19" s="8"/>
      <c r="O19" s="8">
        <v>106020109538</v>
      </c>
      <c r="P19" s="8"/>
      <c r="Q19" s="8">
        <f t="shared" si="1"/>
        <v>0</v>
      </c>
    </row>
    <row r="20" spans="1:17" x14ac:dyDescent="0.55000000000000004">
      <c r="A20" s="1" t="s">
        <v>91</v>
      </c>
      <c r="C20" s="8">
        <v>2567681</v>
      </c>
      <c r="D20" s="8"/>
      <c r="E20" s="8">
        <v>21385715704</v>
      </c>
      <c r="F20" s="8"/>
      <c r="G20" s="8">
        <v>41016820501</v>
      </c>
      <c r="H20" s="8"/>
      <c r="I20" s="8">
        <f t="shared" si="0"/>
        <v>-19631104797</v>
      </c>
      <c r="J20" s="8"/>
      <c r="K20" s="8">
        <v>12419390</v>
      </c>
      <c r="L20" s="8"/>
      <c r="M20" s="8">
        <v>162447343050</v>
      </c>
      <c r="N20" s="8"/>
      <c r="O20" s="8">
        <v>198390646041</v>
      </c>
      <c r="P20" s="8"/>
      <c r="Q20" s="8">
        <f t="shared" si="1"/>
        <v>-35943302991</v>
      </c>
    </row>
    <row r="21" spans="1:17" x14ac:dyDescent="0.55000000000000004">
      <c r="A21" s="1" t="s">
        <v>33</v>
      </c>
      <c r="C21" s="8">
        <v>141128</v>
      </c>
      <c r="D21" s="8"/>
      <c r="E21" s="8">
        <v>11726375289</v>
      </c>
      <c r="F21" s="8"/>
      <c r="G21" s="8">
        <v>17738051170</v>
      </c>
      <c r="H21" s="8"/>
      <c r="I21" s="8">
        <f t="shared" si="0"/>
        <v>-6011675881</v>
      </c>
      <c r="J21" s="8"/>
      <c r="K21" s="8">
        <v>2246080</v>
      </c>
      <c r="L21" s="8"/>
      <c r="M21" s="8">
        <v>251074342706</v>
      </c>
      <c r="N21" s="8"/>
      <c r="O21" s="8">
        <v>282304587142</v>
      </c>
      <c r="P21" s="8"/>
      <c r="Q21" s="8">
        <f t="shared" si="1"/>
        <v>-31230244436</v>
      </c>
    </row>
    <row r="22" spans="1:17" x14ac:dyDescent="0.55000000000000004">
      <c r="A22" s="1" t="s">
        <v>61</v>
      </c>
      <c r="C22" s="8">
        <v>2000001</v>
      </c>
      <c r="D22" s="8"/>
      <c r="E22" s="8">
        <v>6660629923</v>
      </c>
      <c r="F22" s="8"/>
      <c r="G22" s="8">
        <v>9315797097</v>
      </c>
      <c r="H22" s="8"/>
      <c r="I22" s="8">
        <f t="shared" si="0"/>
        <v>-2655167174</v>
      </c>
      <c r="J22" s="8"/>
      <c r="K22" s="8">
        <v>2000001</v>
      </c>
      <c r="L22" s="8"/>
      <c r="M22" s="8">
        <v>6660629923</v>
      </c>
      <c r="N22" s="8"/>
      <c r="O22" s="8">
        <v>9315797097</v>
      </c>
      <c r="P22" s="8"/>
      <c r="Q22" s="8">
        <f t="shared" si="1"/>
        <v>-2655167174</v>
      </c>
    </row>
    <row r="23" spans="1:17" x14ac:dyDescent="0.55000000000000004">
      <c r="A23" s="1" t="s">
        <v>34</v>
      </c>
      <c r="C23" s="8">
        <v>200000</v>
      </c>
      <c r="D23" s="8"/>
      <c r="E23" s="8">
        <v>6788550375</v>
      </c>
      <c r="F23" s="8"/>
      <c r="G23" s="8">
        <v>10055685530</v>
      </c>
      <c r="H23" s="8"/>
      <c r="I23" s="8">
        <f t="shared" si="0"/>
        <v>-3267135155</v>
      </c>
      <c r="J23" s="8"/>
      <c r="K23" s="8">
        <v>1038287</v>
      </c>
      <c r="L23" s="8"/>
      <c r="M23" s="8">
        <v>43269390723</v>
      </c>
      <c r="N23" s="8"/>
      <c r="O23" s="8">
        <v>52587276255</v>
      </c>
      <c r="P23" s="8"/>
      <c r="Q23" s="8">
        <f t="shared" si="1"/>
        <v>-9317885532</v>
      </c>
    </row>
    <row r="24" spans="1:17" x14ac:dyDescent="0.55000000000000004">
      <c r="A24" s="1" t="s">
        <v>39</v>
      </c>
      <c r="C24" s="8">
        <v>14703312</v>
      </c>
      <c r="D24" s="8"/>
      <c r="E24" s="8">
        <v>65961299047</v>
      </c>
      <c r="F24" s="8"/>
      <c r="G24" s="8">
        <v>97659221977</v>
      </c>
      <c r="H24" s="8"/>
      <c r="I24" s="8">
        <f t="shared" si="0"/>
        <v>-31697922930</v>
      </c>
      <c r="J24" s="8"/>
      <c r="K24" s="8">
        <v>16999923</v>
      </c>
      <c r="L24" s="8"/>
      <c r="M24" s="8">
        <v>82030730135</v>
      </c>
      <c r="N24" s="8"/>
      <c r="O24" s="8">
        <v>113548527261</v>
      </c>
      <c r="P24" s="8"/>
      <c r="Q24" s="8">
        <f t="shared" si="1"/>
        <v>-31517797126</v>
      </c>
    </row>
    <row r="25" spans="1:17" x14ac:dyDescent="0.55000000000000004">
      <c r="A25" s="1" t="s">
        <v>40</v>
      </c>
      <c r="C25" s="8">
        <v>9075580</v>
      </c>
      <c r="D25" s="8"/>
      <c r="E25" s="8">
        <v>42156508932</v>
      </c>
      <c r="F25" s="8"/>
      <c r="G25" s="8">
        <v>45522894038</v>
      </c>
      <c r="H25" s="8"/>
      <c r="I25" s="8">
        <f t="shared" si="0"/>
        <v>-3366385106</v>
      </c>
      <c r="J25" s="8"/>
      <c r="K25" s="8">
        <v>11101949</v>
      </c>
      <c r="L25" s="8"/>
      <c r="M25" s="8">
        <v>51963618037</v>
      </c>
      <c r="N25" s="8"/>
      <c r="O25" s="8">
        <v>55687112852</v>
      </c>
      <c r="P25" s="8"/>
      <c r="Q25" s="8">
        <f t="shared" si="1"/>
        <v>-3723494815</v>
      </c>
    </row>
    <row r="26" spans="1:17" x14ac:dyDescent="0.55000000000000004">
      <c r="A26" s="1" t="s">
        <v>29</v>
      </c>
      <c r="C26" s="8">
        <v>200000</v>
      </c>
      <c r="D26" s="8"/>
      <c r="E26" s="8">
        <v>1683920741</v>
      </c>
      <c r="F26" s="8"/>
      <c r="G26" s="8">
        <v>2586518096</v>
      </c>
      <c r="H26" s="8"/>
      <c r="I26" s="8">
        <f t="shared" si="0"/>
        <v>-902597355</v>
      </c>
      <c r="J26" s="8"/>
      <c r="K26" s="8">
        <v>1060191</v>
      </c>
      <c r="L26" s="8"/>
      <c r="M26" s="8">
        <v>10162627358</v>
      </c>
      <c r="N26" s="8"/>
      <c r="O26" s="8">
        <v>13711016033</v>
      </c>
      <c r="P26" s="8"/>
      <c r="Q26" s="8">
        <f t="shared" si="1"/>
        <v>-3548388675</v>
      </c>
    </row>
    <row r="27" spans="1:17" x14ac:dyDescent="0.55000000000000004">
      <c r="A27" s="1" t="s">
        <v>32</v>
      </c>
      <c r="C27" s="8">
        <v>782870</v>
      </c>
      <c r="D27" s="8"/>
      <c r="E27" s="8">
        <v>39326284600</v>
      </c>
      <c r="F27" s="8"/>
      <c r="G27" s="8">
        <v>76685002928</v>
      </c>
      <c r="H27" s="8"/>
      <c r="I27" s="8">
        <f t="shared" si="0"/>
        <v>-37358718328</v>
      </c>
      <c r="J27" s="8"/>
      <c r="K27" s="8">
        <v>782870</v>
      </c>
      <c r="L27" s="8"/>
      <c r="M27" s="8">
        <v>39326284600</v>
      </c>
      <c r="N27" s="8"/>
      <c r="O27" s="8">
        <v>76685002928</v>
      </c>
      <c r="P27" s="8"/>
      <c r="Q27" s="8">
        <f t="shared" si="1"/>
        <v>-37358718328</v>
      </c>
    </row>
    <row r="28" spans="1:17" x14ac:dyDescent="0.55000000000000004">
      <c r="A28" s="1" t="s">
        <v>88</v>
      </c>
      <c r="C28" s="8">
        <v>104046</v>
      </c>
      <c r="D28" s="8"/>
      <c r="E28" s="8">
        <v>2358760240</v>
      </c>
      <c r="F28" s="8"/>
      <c r="G28" s="8">
        <v>2577398979</v>
      </c>
      <c r="H28" s="8"/>
      <c r="I28" s="8">
        <f t="shared" si="0"/>
        <v>-218638739</v>
      </c>
      <c r="J28" s="8"/>
      <c r="K28" s="8">
        <v>894046</v>
      </c>
      <c r="L28" s="8"/>
      <c r="M28" s="8">
        <v>24622930346</v>
      </c>
      <c r="N28" s="8"/>
      <c r="O28" s="8">
        <v>22147062527</v>
      </c>
      <c r="P28" s="8"/>
      <c r="Q28" s="8">
        <f t="shared" si="1"/>
        <v>2475867819</v>
      </c>
    </row>
    <row r="29" spans="1:17" x14ac:dyDescent="0.55000000000000004">
      <c r="A29" s="1" t="s">
        <v>101</v>
      </c>
      <c r="C29" s="8">
        <v>430581</v>
      </c>
      <c r="D29" s="8"/>
      <c r="E29" s="8">
        <v>1744663223</v>
      </c>
      <c r="F29" s="8"/>
      <c r="G29" s="8">
        <v>2191457487</v>
      </c>
      <c r="H29" s="8"/>
      <c r="I29" s="8">
        <f t="shared" si="0"/>
        <v>-446794264</v>
      </c>
      <c r="J29" s="8"/>
      <c r="K29" s="8">
        <v>2070355</v>
      </c>
      <c r="L29" s="8"/>
      <c r="M29" s="8">
        <v>9269828953</v>
      </c>
      <c r="N29" s="8"/>
      <c r="O29" s="8">
        <v>10537146138</v>
      </c>
      <c r="P29" s="8"/>
      <c r="Q29" s="8">
        <f t="shared" si="1"/>
        <v>-1267317185</v>
      </c>
    </row>
    <row r="30" spans="1:17" x14ac:dyDescent="0.55000000000000004">
      <c r="A30" s="1" t="s">
        <v>56</v>
      </c>
      <c r="C30" s="8">
        <v>100000</v>
      </c>
      <c r="D30" s="8"/>
      <c r="E30" s="8">
        <v>50240779523</v>
      </c>
      <c r="F30" s="8"/>
      <c r="G30" s="8">
        <v>70280329386</v>
      </c>
      <c r="H30" s="8"/>
      <c r="I30" s="8">
        <f t="shared" si="0"/>
        <v>-20039549863</v>
      </c>
      <c r="J30" s="8"/>
      <c r="K30" s="8">
        <v>538214</v>
      </c>
      <c r="L30" s="8"/>
      <c r="M30" s="8">
        <v>268447248106</v>
      </c>
      <c r="N30" s="8"/>
      <c r="O30" s="8">
        <v>378258570193</v>
      </c>
      <c r="P30" s="8"/>
      <c r="Q30" s="8">
        <f t="shared" si="1"/>
        <v>-109811322087</v>
      </c>
    </row>
    <row r="31" spans="1:17" x14ac:dyDescent="0.55000000000000004">
      <c r="A31" s="1" t="s">
        <v>22</v>
      </c>
      <c r="C31" s="8">
        <v>4829344</v>
      </c>
      <c r="D31" s="8"/>
      <c r="E31" s="8">
        <v>65605171787</v>
      </c>
      <c r="F31" s="8"/>
      <c r="G31" s="8">
        <v>76251122573</v>
      </c>
      <c r="H31" s="8"/>
      <c r="I31" s="8">
        <f t="shared" si="0"/>
        <v>-10645950786</v>
      </c>
      <c r="J31" s="8"/>
      <c r="K31" s="8">
        <v>5525728</v>
      </c>
      <c r="L31" s="8"/>
      <c r="M31" s="8">
        <v>79129662636</v>
      </c>
      <c r="N31" s="8"/>
      <c r="O31" s="8">
        <v>87807885438</v>
      </c>
      <c r="P31" s="8"/>
      <c r="Q31" s="8">
        <f t="shared" si="1"/>
        <v>-8678222802</v>
      </c>
    </row>
    <row r="32" spans="1:17" x14ac:dyDescent="0.55000000000000004">
      <c r="A32" s="1" t="s">
        <v>82</v>
      </c>
      <c r="C32" s="8">
        <v>4655951</v>
      </c>
      <c r="D32" s="8"/>
      <c r="E32" s="8">
        <v>20346388837</v>
      </c>
      <c r="F32" s="8"/>
      <c r="G32" s="8">
        <v>30664381965</v>
      </c>
      <c r="H32" s="8"/>
      <c r="I32" s="8">
        <f t="shared" si="0"/>
        <v>-10317993128</v>
      </c>
      <c r="J32" s="8"/>
      <c r="K32" s="8">
        <v>4655951</v>
      </c>
      <c r="L32" s="8"/>
      <c r="M32" s="8">
        <v>20346388837</v>
      </c>
      <c r="N32" s="8"/>
      <c r="O32" s="8">
        <v>30664381965</v>
      </c>
      <c r="P32" s="8"/>
      <c r="Q32" s="8">
        <f t="shared" si="1"/>
        <v>-10317993128</v>
      </c>
    </row>
    <row r="33" spans="1:17" x14ac:dyDescent="0.55000000000000004">
      <c r="A33" s="1" t="s">
        <v>90</v>
      </c>
      <c r="C33" s="8">
        <v>150000</v>
      </c>
      <c r="D33" s="8"/>
      <c r="E33" s="8">
        <v>1692640584</v>
      </c>
      <c r="F33" s="8"/>
      <c r="G33" s="8">
        <v>2528863212</v>
      </c>
      <c r="H33" s="8"/>
      <c r="I33" s="8">
        <f t="shared" si="0"/>
        <v>-836222628</v>
      </c>
      <c r="J33" s="8"/>
      <c r="K33" s="8">
        <v>7728108</v>
      </c>
      <c r="L33" s="8"/>
      <c r="M33" s="8">
        <v>106561090219</v>
      </c>
      <c r="N33" s="8"/>
      <c r="O33" s="8">
        <v>130288852635</v>
      </c>
      <c r="P33" s="8"/>
      <c r="Q33" s="8">
        <f t="shared" si="1"/>
        <v>-23727762416</v>
      </c>
    </row>
    <row r="34" spans="1:17" x14ac:dyDescent="0.55000000000000004">
      <c r="A34" s="1" t="s">
        <v>80</v>
      </c>
      <c r="C34" s="8">
        <v>1</v>
      </c>
      <c r="D34" s="8"/>
      <c r="E34" s="8">
        <v>1</v>
      </c>
      <c r="F34" s="8"/>
      <c r="G34" s="8">
        <v>3847</v>
      </c>
      <c r="H34" s="8"/>
      <c r="I34" s="8">
        <f t="shared" si="0"/>
        <v>-3846</v>
      </c>
      <c r="J34" s="8"/>
      <c r="K34" s="8">
        <v>2</v>
      </c>
      <c r="L34" s="8"/>
      <c r="M34" s="8">
        <v>2</v>
      </c>
      <c r="N34" s="8"/>
      <c r="O34" s="8">
        <v>9940</v>
      </c>
      <c r="P34" s="8"/>
      <c r="Q34" s="8">
        <f t="shared" si="1"/>
        <v>-9938</v>
      </c>
    </row>
    <row r="35" spans="1:17" x14ac:dyDescent="0.55000000000000004">
      <c r="A35" s="1" t="s">
        <v>24</v>
      </c>
      <c r="C35" s="8">
        <v>4638030</v>
      </c>
      <c r="D35" s="8"/>
      <c r="E35" s="8">
        <v>53724638526</v>
      </c>
      <c r="F35" s="8"/>
      <c r="G35" s="8">
        <v>61221927827</v>
      </c>
      <c r="H35" s="8"/>
      <c r="I35" s="8">
        <f t="shared" si="0"/>
        <v>-7497289301</v>
      </c>
      <c r="J35" s="8"/>
      <c r="K35" s="8">
        <v>4838030</v>
      </c>
      <c r="L35" s="8"/>
      <c r="M35" s="8">
        <v>56201005506</v>
      </c>
      <c r="N35" s="8"/>
      <c r="O35" s="8">
        <v>63861925777</v>
      </c>
      <c r="P35" s="8"/>
      <c r="Q35" s="8">
        <f t="shared" si="1"/>
        <v>-7660920271</v>
      </c>
    </row>
    <row r="36" spans="1:17" x14ac:dyDescent="0.55000000000000004">
      <c r="A36" s="1" t="s">
        <v>224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0"/>
        <v>0</v>
      </c>
      <c r="J36" s="8"/>
      <c r="K36" s="8">
        <v>6033787</v>
      </c>
      <c r="L36" s="8"/>
      <c r="M36" s="8">
        <v>61835226333</v>
      </c>
      <c r="N36" s="8"/>
      <c r="O36" s="8">
        <v>50442220985</v>
      </c>
      <c r="P36" s="8"/>
      <c r="Q36" s="8">
        <f t="shared" si="1"/>
        <v>11393005348</v>
      </c>
    </row>
    <row r="37" spans="1:17" x14ac:dyDescent="0.55000000000000004">
      <c r="A37" s="1" t="s">
        <v>35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0"/>
        <v>0</v>
      </c>
      <c r="J37" s="8"/>
      <c r="K37" s="8">
        <v>5000</v>
      </c>
      <c r="L37" s="8"/>
      <c r="M37" s="8">
        <v>339433193</v>
      </c>
      <c r="N37" s="8"/>
      <c r="O37" s="8">
        <v>373074064</v>
      </c>
      <c r="P37" s="8"/>
      <c r="Q37" s="8">
        <f t="shared" si="1"/>
        <v>-33640871</v>
      </c>
    </row>
    <row r="38" spans="1:17" x14ac:dyDescent="0.55000000000000004">
      <c r="A38" s="1" t="s">
        <v>53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0"/>
        <v>0</v>
      </c>
      <c r="J38" s="8"/>
      <c r="K38" s="8">
        <v>400000</v>
      </c>
      <c r="L38" s="8"/>
      <c r="M38" s="8">
        <v>1607981469</v>
      </c>
      <c r="N38" s="8"/>
      <c r="O38" s="8">
        <v>1750744382</v>
      </c>
      <c r="P38" s="8"/>
      <c r="Q38" s="8">
        <f t="shared" si="1"/>
        <v>-142762913</v>
      </c>
    </row>
    <row r="39" spans="1:17" x14ac:dyDescent="0.55000000000000004">
      <c r="A39" s="1" t="s">
        <v>37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J39" s="8"/>
      <c r="K39" s="8">
        <v>452716</v>
      </c>
      <c r="L39" s="8"/>
      <c r="M39" s="8">
        <v>59276411698</v>
      </c>
      <c r="N39" s="8"/>
      <c r="O39" s="8">
        <v>73592153072</v>
      </c>
      <c r="P39" s="8"/>
      <c r="Q39" s="8">
        <f t="shared" si="1"/>
        <v>-14315741374</v>
      </c>
    </row>
    <row r="40" spans="1:17" x14ac:dyDescent="0.55000000000000004">
      <c r="A40" s="1" t="s">
        <v>89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J40" s="8"/>
      <c r="K40" s="8">
        <v>306987</v>
      </c>
      <c r="L40" s="8"/>
      <c r="M40" s="8">
        <v>2261238798</v>
      </c>
      <c r="N40" s="8"/>
      <c r="O40" s="8">
        <v>2523632361</v>
      </c>
      <c r="P40" s="8"/>
      <c r="Q40" s="8">
        <f t="shared" si="1"/>
        <v>-262393563</v>
      </c>
    </row>
    <row r="41" spans="1:17" x14ac:dyDescent="0.55000000000000004">
      <c r="A41" s="1" t="s">
        <v>48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0"/>
        <v>0</v>
      </c>
      <c r="J41" s="8"/>
      <c r="K41" s="8">
        <v>59247848</v>
      </c>
      <c r="L41" s="8"/>
      <c r="M41" s="8">
        <v>298038485027</v>
      </c>
      <c r="N41" s="8"/>
      <c r="O41" s="8">
        <v>356288292063</v>
      </c>
      <c r="P41" s="8"/>
      <c r="Q41" s="8">
        <f t="shared" si="1"/>
        <v>-58249807036</v>
      </c>
    </row>
    <row r="42" spans="1:17" x14ac:dyDescent="0.55000000000000004">
      <c r="A42" s="1" t="s">
        <v>31</v>
      </c>
      <c r="C42" s="8">
        <v>0</v>
      </c>
      <c r="D42" s="8"/>
      <c r="E42" s="8">
        <v>0</v>
      </c>
      <c r="F42" s="8"/>
      <c r="G42" s="8">
        <v>0</v>
      </c>
      <c r="H42" s="8"/>
      <c r="I42" s="8">
        <f t="shared" si="0"/>
        <v>0</v>
      </c>
      <c r="J42" s="8"/>
      <c r="K42" s="8">
        <v>1814738</v>
      </c>
      <c r="L42" s="8"/>
      <c r="M42" s="8">
        <v>233458415685</v>
      </c>
      <c r="N42" s="8"/>
      <c r="O42" s="8">
        <v>336795654875</v>
      </c>
      <c r="P42" s="8"/>
      <c r="Q42" s="8">
        <f t="shared" si="1"/>
        <v>-103337239190</v>
      </c>
    </row>
    <row r="43" spans="1:17" x14ac:dyDescent="0.55000000000000004">
      <c r="A43" s="1" t="s">
        <v>81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6100000</v>
      </c>
      <c r="L43" s="8"/>
      <c r="M43" s="8">
        <v>95741737023</v>
      </c>
      <c r="N43" s="8"/>
      <c r="O43" s="8">
        <v>131736098792</v>
      </c>
      <c r="P43" s="8"/>
      <c r="Q43" s="8">
        <f t="shared" si="1"/>
        <v>-35994361769</v>
      </c>
    </row>
    <row r="44" spans="1:17" x14ac:dyDescent="0.55000000000000004">
      <c r="A44" s="1" t="s">
        <v>270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1604130</v>
      </c>
      <c r="L44" s="8"/>
      <c r="M44" s="8">
        <v>35026426034</v>
      </c>
      <c r="N44" s="8"/>
      <c r="O44" s="8">
        <v>35096825237</v>
      </c>
      <c r="P44" s="8"/>
      <c r="Q44" s="8">
        <f t="shared" si="1"/>
        <v>-70399203</v>
      </c>
    </row>
    <row r="45" spans="1:17" x14ac:dyDescent="0.55000000000000004">
      <c r="A45" s="1" t="s">
        <v>17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66491844</v>
      </c>
      <c r="L45" s="8"/>
      <c r="M45" s="8">
        <v>107337042759</v>
      </c>
      <c r="N45" s="8"/>
      <c r="O45" s="8">
        <v>141358886860</v>
      </c>
      <c r="P45" s="8"/>
      <c r="Q45" s="8">
        <f t="shared" si="1"/>
        <v>-34021844101</v>
      </c>
    </row>
    <row r="46" spans="1:17" x14ac:dyDescent="0.55000000000000004">
      <c r="A46" s="1" t="s">
        <v>251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629846</v>
      </c>
      <c r="L46" s="8"/>
      <c r="M46" s="8">
        <v>14645654181</v>
      </c>
      <c r="N46" s="8"/>
      <c r="O46" s="8">
        <v>17624670418</v>
      </c>
      <c r="P46" s="8"/>
      <c r="Q46" s="8">
        <f t="shared" si="1"/>
        <v>-2979016237</v>
      </c>
    </row>
    <row r="47" spans="1:17" x14ac:dyDescent="0.55000000000000004">
      <c r="A47" s="1" t="s">
        <v>26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400000</v>
      </c>
      <c r="L47" s="8"/>
      <c r="M47" s="8">
        <v>35738105311</v>
      </c>
      <c r="N47" s="8"/>
      <c r="O47" s="8">
        <v>33431889601</v>
      </c>
      <c r="P47" s="8"/>
      <c r="Q47" s="8">
        <f t="shared" si="1"/>
        <v>2306215710</v>
      </c>
    </row>
    <row r="48" spans="1:17" x14ac:dyDescent="0.55000000000000004">
      <c r="A48" s="1" t="s">
        <v>271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5824622</v>
      </c>
      <c r="L48" s="8"/>
      <c r="M48" s="8">
        <v>64005411461</v>
      </c>
      <c r="N48" s="8"/>
      <c r="O48" s="8">
        <v>64005411461</v>
      </c>
      <c r="P48" s="8"/>
      <c r="Q48" s="8">
        <f t="shared" si="1"/>
        <v>0</v>
      </c>
    </row>
    <row r="49" spans="1:17" x14ac:dyDescent="0.55000000000000004">
      <c r="A49" s="1" t="s">
        <v>41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200002</v>
      </c>
      <c r="L49" s="8"/>
      <c r="M49" s="8">
        <v>1180931410</v>
      </c>
      <c r="N49" s="8"/>
      <c r="O49" s="8">
        <v>1103406538</v>
      </c>
      <c r="P49" s="8"/>
      <c r="Q49" s="8">
        <f t="shared" si="1"/>
        <v>77524872</v>
      </c>
    </row>
    <row r="50" spans="1:17" x14ac:dyDescent="0.55000000000000004">
      <c r="A50" s="1" t="s">
        <v>42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1893117</v>
      </c>
      <c r="L50" s="8"/>
      <c r="M50" s="8">
        <v>34882259844</v>
      </c>
      <c r="N50" s="8"/>
      <c r="O50" s="8">
        <v>31633948163</v>
      </c>
      <c r="P50" s="8"/>
      <c r="Q50" s="8">
        <f t="shared" si="1"/>
        <v>3248311681</v>
      </c>
    </row>
    <row r="51" spans="1:17" x14ac:dyDescent="0.55000000000000004">
      <c r="A51" s="1" t="s">
        <v>272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41912419</v>
      </c>
      <c r="L51" s="8"/>
      <c r="M51" s="8">
        <v>89815543459</v>
      </c>
      <c r="N51" s="8"/>
      <c r="O51" s="8">
        <v>89815543459</v>
      </c>
      <c r="P51" s="8"/>
      <c r="Q51" s="8">
        <f t="shared" si="1"/>
        <v>0</v>
      </c>
    </row>
    <row r="52" spans="1:17" x14ac:dyDescent="0.55000000000000004">
      <c r="A52" s="1" t="s">
        <v>93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80705</v>
      </c>
      <c r="L52" s="8"/>
      <c r="M52" s="8">
        <v>3496592436</v>
      </c>
      <c r="N52" s="8"/>
      <c r="O52" s="8">
        <v>4015251458</v>
      </c>
      <c r="P52" s="8"/>
      <c r="Q52" s="8">
        <f t="shared" si="1"/>
        <v>-518659022</v>
      </c>
    </row>
    <row r="53" spans="1:17" x14ac:dyDescent="0.55000000000000004">
      <c r="A53" s="1" t="s">
        <v>59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1000000</v>
      </c>
      <c r="L53" s="8"/>
      <c r="M53" s="8">
        <v>4558971352</v>
      </c>
      <c r="N53" s="8"/>
      <c r="O53" s="8">
        <v>4089405621</v>
      </c>
      <c r="P53" s="8"/>
      <c r="Q53" s="8">
        <f t="shared" si="1"/>
        <v>469565731</v>
      </c>
    </row>
    <row r="54" spans="1:17" x14ac:dyDescent="0.55000000000000004">
      <c r="A54" s="1" t="s">
        <v>273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45443099</v>
      </c>
      <c r="L54" s="8"/>
      <c r="M54" s="8">
        <v>131128132851</v>
      </c>
      <c r="N54" s="8"/>
      <c r="O54" s="8">
        <v>115516352576</v>
      </c>
      <c r="P54" s="8"/>
      <c r="Q54" s="8">
        <f t="shared" si="1"/>
        <v>15611780275</v>
      </c>
    </row>
    <row r="55" spans="1:17" x14ac:dyDescent="0.55000000000000004">
      <c r="A55" s="1" t="s">
        <v>62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125679</v>
      </c>
      <c r="L55" s="8"/>
      <c r="M55" s="8">
        <v>492441981</v>
      </c>
      <c r="N55" s="8"/>
      <c r="O55" s="8">
        <v>590674760</v>
      </c>
      <c r="P55" s="8"/>
      <c r="Q55" s="8">
        <f t="shared" si="1"/>
        <v>-98232779</v>
      </c>
    </row>
    <row r="56" spans="1:17" x14ac:dyDescent="0.55000000000000004">
      <c r="A56" s="1" t="s">
        <v>73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156647</v>
      </c>
      <c r="L56" s="8"/>
      <c r="M56" s="8">
        <v>1511694024</v>
      </c>
      <c r="N56" s="8"/>
      <c r="O56" s="8">
        <v>1667707116</v>
      </c>
      <c r="P56" s="8"/>
      <c r="Q56" s="8">
        <f t="shared" si="1"/>
        <v>-156013092</v>
      </c>
    </row>
    <row r="57" spans="1:17" x14ac:dyDescent="0.55000000000000004">
      <c r="A57" s="1" t="s">
        <v>274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4072834</v>
      </c>
      <c r="L57" s="8"/>
      <c r="M57" s="8">
        <v>36455937134</v>
      </c>
      <c r="N57" s="8"/>
      <c r="O57" s="8">
        <v>36455937134</v>
      </c>
      <c r="P57" s="8"/>
      <c r="Q57" s="8">
        <f t="shared" si="1"/>
        <v>0</v>
      </c>
    </row>
    <row r="58" spans="1:17" x14ac:dyDescent="0.55000000000000004">
      <c r="A58" s="1" t="s">
        <v>63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1046726</v>
      </c>
      <c r="L58" s="8"/>
      <c r="M58" s="8">
        <v>14181497356</v>
      </c>
      <c r="N58" s="8"/>
      <c r="O58" s="8">
        <v>14941550974</v>
      </c>
      <c r="P58" s="8"/>
      <c r="Q58" s="8">
        <f t="shared" si="1"/>
        <v>-760053618</v>
      </c>
    </row>
    <row r="59" spans="1:17" x14ac:dyDescent="0.55000000000000004">
      <c r="A59" s="1" t="s">
        <v>275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4300000</v>
      </c>
      <c r="L59" s="8"/>
      <c r="M59" s="8">
        <v>88206724691</v>
      </c>
      <c r="N59" s="8"/>
      <c r="O59" s="8">
        <v>71895660300</v>
      </c>
      <c r="P59" s="8"/>
      <c r="Q59" s="8">
        <f t="shared" si="1"/>
        <v>16311064391</v>
      </c>
    </row>
    <row r="60" spans="1:17" x14ac:dyDescent="0.55000000000000004">
      <c r="A60" s="1" t="s">
        <v>276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1039741</v>
      </c>
      <c r="L60" s="8"/>
      <c r="M60" s="8">
        <v>27127882431</v>
      </c>
      <c r="N60" s="8"/>
      <c r="O60" s="8">
        <v>27127882431</v>
      </c>
      <c r="P60" s="8"/>
      <c r="Q60" s="8">
        <f t="shared" si="1"/>
        <v>0</v>
      </c>
    </row>
    <row r="61" spans="1:17" x14ac:dyDescent="0.55000000000000004">
      <c r="A61" s="1" t="s">
        <v>100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229925</v>
      </c>
      <c r="L61" s="8"/>
      <c r="M61" s="8">
        <v>4519258139</v>
      </c>
      <c r="N61" s="8"/>
      <c r="O61" s="8">
        <v>5067107488</v>
      </c>
      <c r="P61" s="8"/>
      <c r="Q61" s="8">
        <f t="shared" si="1"/>
        <v>-547849349</v>
      </c>
    </row>
    <row r="62" spans="1:17" x14ac:dyDescent="0.55000000000000004">
      <c r="A62" s="1" t="s">
        <v>15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68132935</v>
      </c>
      <c r="L62" s="8"/>
      <c r="M62" s="8">
        <v>107385432969</v>
      </c>
      <c r="N62" s="8"/>
      <c r="O62" s="8">
        <v>146761525128</v>
      </c>
      <c r="P62" s="8"/>
      <c r="Q62" s="8">
        <f t="shared" si="1"/>
        <v>-39376092159</v>
      </c>
    </row>
    <row r="63" spans="1:17" x14ac:dyDescent="0.55000000000000004">
      <c r="A63" s="1" t="s">
        <v>25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100000</v>
      </c>
      <c r="L63" s="8"/>
      <c r="M63" s="8">
        <v>8290328806</v>
      </c>
      <c r="N63" s="8"/>
      <c r="O63" s="8">
        <v>10069726491</v>
      </c>
      <c r="P63" s="8"/>
      <c r="Q63" s="8">
        <f t="shared" si="1"/>
        <v>-1779397685</v>
      </c>
    </row>
    <row r="64" spans="1:17" x14ac:dyDescent="0.55000000000000004">
      <c r="A64" s="1" t="s">
        <v>78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148462</v>
      </c>
      <c r="L64" s="8"/>
      <c r="M64" s="8">
        <v>3007659363</v>
      </c>
      <c r="N64" s="8"/>
      <c r="O64" s="8">
        <v>1827023700</v>
      </c>
      <c r="P64" s="8"/>
      <c r="Q64" s="8">
        <f t="shared" si="1"/>
        <v>1180635663</v>
      </c>
    </row>
    <row r="65" spans="1:17" x14ac:dyDescent="0.55000000000000004">
      <c r="A65" s="1" t="s">
        <v>277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5699162</v>
      </c>
      <c r="L65" s="8"/>
      <c r="M65" s="8">
        <v>194004079404</v>
      </c>
      <c r="N65" s="8"/>
      <c r="O65" s="8">
        <v>189565222930</v>
      </c>
      <c r="P65" s="8"/>
      <c r="Q65" s="8">
        <f t="shared" si="1"/>
        <v>4438856474</v>
      </c>
    </row>
    <row r="66" spans="1:17" x14ac:dyDescent="0.55000000000000004">
      <c r="A66" s="1" t="s">
        <v>19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800000</v>
      </c>
      <c r="L66" s="8"/>
      <c r="M66" s="8">
        <v>2530851347</v>
      </c>
      <c r="N66" s="8"/>
      <c r="O66" s="8">
        <v>2250927829</v>
      </c>
      <c r="P66" s="8"/>
      <c r="Q66" s="8">
        <f t="shared" si="1"/>
        <v>279923518</v>
      </c>
    </row>
    <row r="67" spans="1:17" x14ac:dyDescent="0.55000000000000004">
      <c r="A67" s="1" t="s">
        <v>49</v>
      </c>
      <c r="C67" s="8">
        <v>0</v>
      </c>
      <c r="D67" s="8"/>
      <c r="E67" s="8">
        <v>0</v>
      </c>
      <c r="F67" s="8"/>
      <c r="G67" s="8">
        <v>0</v>
      </c>
      <c r="H67" s="8"/>
      <c r="I67" s="8">
        <f t="shared" si="0"/>
        <v>0</v>
      </c>
      <c r="J67" s="8"/>
      <c r="K67" s="8">
        <v>3010671</v>
      </c>
      <c r="L67" s="8"/>
      <c r="M67" s="8">
        <v>22656243910</v>
      </c>
      <c r="N67" s="8"/>
      <c r="O67" s="8">
        <v>26414559183</v>
      </c>
      <c r="P67" s="8"/>
      <c r="Q67" s="8">
        <f t="shared" si="1"/>
        <v>-3758315273</v>
      </c>
    </row>
    <row r="68" spans="1:17" x14ac:dyDescent="0.55000000000000004">
      <c r="A68" s="1" t="s">
        <v>260</v>
      </c>
      <c r="C68" s="8">
        <v>0</v>
      </c>
      <c r="D68" s="8"/>
      <c r="E68" s="8">
        <v>0</v>
      </c>
      <c r="F68" s="8"/>
      <c r="G68" s="8">
        <v>0</v>
      </c>
      <c r="H68" s="8"/>
      <c r="I68" s="8">
        <f t="shared" si="0"/>
        <v>0</v>
      </c>
      <c r="J68" s="8"/>
      <c r="K68" s="8">
        <v>178047</v>
      </c>
      <c r="L68" s="8"/>
      <c r="M68" s="8">
        <v>3051266619</v>
      </c>
      <c r="N68" s="8"/>
      <c r="O68" s="8">
        <v>2693751581</v>
      </c>
      <c r="P68" s="8"/>
      <c r="Q68" s="8">
        <f t="shared" si="1"/>
        <v>357515038</v>
      </c>
    </row>
    <row r="69" spans="1:17" x14ac:dyDescent="0.55000000000000004">
      <c r="A69" s="1" t="s">
        <v>58</v>
      </c>
      <c r="C69" s="8">
        <v>0</v>
      </c>
      <c r="D69" s="8"/>
      <c r="E69" s="8">
        <v>0</v>
      </c>
      <c r="F69" s="8"/>
      <c r="G69" s="8">
        <v>0</v>
      </c>
      <c r="H69" s="8"/>
      <c r="I69" s="8">
        <f t="shared" si="0"/>
        <v>0</v>
      </c>
      <c r="J69" s="8"/>
      <c r="K69" s="8">
        <v>9</v>
      </c>
      <c r="L69" s="8"/>
      <c r="M69" s="8">
        <v>9</v>
      </c>
      <c r="N69" s="8"/>
      <c r="O69" s="8">
        <v>9213</v>
      </c>
      <c r="P69" s="8"/>
      <c r="Q69" s="8">
        <f t="shared" si="1"/>
        <v>-9204</v>
      </c>
    </row>
    <row r="70" spans="1:17" x14ac:dyDescent="0.55000000000000004">
      <c r="A70" s="1" t="s">
        <v>54</v>
      </c>
      <c r="C70" s="8">
        <v>0</v>
      </c>
      <c r="D70" s="8"/>
      <c r="E70" s="8">
        <v>0</v>
      </c>
      <c r="F70" s="8"/>
      <c r="G70" s="8">
        <v>0</v>
      </c>
      <c r="H70" s="8"/>
      <c r="I70" s="8">
        <f t="shared" si="0"/>
        <v>0</v>
      </c>
      <c r="J70" s="8"/>
      <c r="K70" s="8">
        <v>3479938</v>
      </c>
      <c r="L70" s="8"/>
      <c r="M70" s="8">
        <v>27893185319</v>
      </c>
      <c r="N70" s="8"/>
      <c r="O70" s="8">
        <v>20196665856</v>
      </c>
      <c r="P70" s="8"/>
      <c r="Q70" s="8">
        <f t="shared" si="1"/>
        <v>7696519463</v>
      </c>
    </row>
    <row r="71" spans="1:17" x14ac:dyDescent="0.55000000000000004">
      <c r="A71" s="1" t="s">
        <v>278</v>
      </c>
      <c r="C71" s="8">
        <v>0</v>
      </c>
      <c r="D71" s="8"/>
      <c r="E71" s="8">
        <v>0</v>
      </c>
      <c r="F71" s="8"/>
      <c r="G71" s="8">
        <v>0</v>
      </c>
      <c r="H71" s="8"/>
      <c r="I71" s="8">
        <f t="shared" si="0"/>
        <v>0</v>
      </c>
      <c r="J71" s="8"/>
      <c r="K71" s="8">
        <v>15873559</v>
      </c>
      <c r="L71" s="8"/>
      <c r="M71" s="8">
        <v>29651808212</v>
      </c>
      <c r="N71" s="8"/>
      <c r="O71" s="8">
        <v>29651808212</v>
      </c>
      <c r="P71" s="8"/>
      <c r="Q71" s="8">
        <f t="shared" si="1"/>
        <v>0</v>
      </c>
    </row>
    <row r="72" spans="1:17" x14ac:dyDescent="0.55000000000000004">
      <c r="A72" s="1" t="s">
        <v>279</v>
      </c>
      <c r="C72" s="8">
        <v>0</v>
      </c>
      <c r="D72" s="8"/>
      <c r="E72" s="8">
        <v>0</v>
      </c>
      <c r="F72" s="8"/>
      <c r="G72" s="8">
        <v>0</v>
      </c>
      <c r="H72" s="8"/>
      <c r="I72" s="8">
        <f t="shared" si="0"/>
        <v>0</v>
      </c>
      <c r="J72" s="8"/>
      <c r="K72" s="8">
        <v>12000000</v>
      </c>
      <c r="L72" s="8"/>
      <c r="M72" s="8">
        <v>39536120294</v>
      </c>
      <c r="N72" s="8"/>
      <c r="O72" s="8">
        <v>38040305400</v>
      </c>
      <c r="P72" s="8"/>
      <c r="Q72" s="8">
        <f t="shared" si="1"/>
        <v>1495814894</v>
      </c>
    </row>
    <row r="73" spans="1:17" x14ac:dyDescent="0.55000000000000004">
      <c r="A73" s="1" t="s">
        <v>99</v>
      </c>
      <c r="C73" s="8">
        <v>0</v>
      </c>
      <c r="D73" s="8"/>
      <c r="E73" s="8">
        <v>0</v>
      </c>
      <c r="F73" s="8"/>
      <c r="G73" s="8">
        <v>0</v>
      </c>
      <c r="H73" s="8"/>
      <c r="I73" s="8">
        <f t="shared" ref="I73:I93" si="2">E73-G73</f>
        <v>0</v>
      </c>
      <c r="J73" s="8"/>
      <c r="K73" s="8">
        <v>1506553</v>
      </c>
      <c r="L73" s="8"/>
      <c r="M73" s="8">
        <v>21066598751</v>
      </c>
      <c r="N73" s="8"/>
      <c r="O73" s="8">
        <v>42900369110</v>
      </c>
      <c r="P73" s="8"/>
      <c r="Q73" s="8">
        <f t="shared" ref="Q73:Q93" si="3">M73-O73</f>
        <v>-21833770359</v>
      </c>
    </row>
    <row r="74" spans="1:17" x14ac:dyDescent="0.55000000000000004">
      <c r="A74" s="1" t="s">
        <v>237</v>
      </c>
      <c r="C74" s="8">
        <v>0</v>
      </c>
      <c r="D74" s="8"/>
      <c r="E74" s="8">
        <v>0</v>
      </c>
      <c r="F74" s="8"/>
      <c r="G74" s="8">
        <v>0</v>
      </c>
      <c r="H74" s="8"/>
      <c r="I74" s="8">
        <f t="shared" si="2"/>
        <v>0</v>
      </c>
      <c r="J74" s="8"/>
      <c r="K74" s="8">
        <v>108185</v>
      </c>
      <c r="L74" s="8"/>
      <c r="M74" s="8">
        <v>1595169198</v>
      </c>
      <c r="N74" s="8"/>
      <c r="O74" s="8">
        <v>1505578189</v>
      </c>
      <c r="P74" s="8"/>
      <c r="Q74" s="8">
        <f t="shared" si="3"/>
        <v>89591009</v>
      </c>
    </row>
    <row r="75" spans="1:17" x14ac:dyDescent="0.55000000000000004">
      <c r="A75" s="1" t="s">
        <v>280</v>
      </c>
      <c r="C75" s="8">
        <v>0</v>
      </c>
      <c r="D75" s="8"/>
      <c r="E75" s="8">
        <v>0</v>
      </c>
      <c r="F75" s="8"/>
      <c r="G75" s="8">
        <v>0</v>
      </c>
      <c r="H75" s="8"/>
      <c r="I75" s="8">
        <f t="shared" si="2"/>
        <v>0</v>
      </c>
      <c r="J75" s="8"/>
      <c r="K75" s="8">
        <v>2611358</v>
      </c>
      <c r="L75" s="8"/>
      <c r="M75" s="8">
        <v>19472541515</v>
      </c>
      <c r="N75" s="8"/>
      <c r="O75" s="8">
        <v>19472541515</v>
      </c>
      <c r="P75" s="8"/>
      <c r="Q75" s="8">
        <f t="shared" si="3"/>
        <v>0</v>
      </c>
    </row>
    <row r="76" spans="1:17" x14ac:dyDescent="0.55000000000000004">
      <c r="A76" s="1" t="s">
        <v>94</v>
      </c>
      <c r="C76" s="8">
        <v>0</v>
      </c>
      <c r="D76" s="8"/>
      <c r="E76" s="8">
        <v>0</v>
      </c>
      <c r="F76" s="8"/>
      <c r="G76" s="8">
        <v>0</v>
      </c>
      <c r="H76" s="8"/>
      <c r="I76" s="8">
        <f t="shared" si="2"/>
        <v>0</v>
      </c>
      <c r="J76" s="8"/>
      <c r="K76" s="8">
        <v>446238</v>
      </c>
      <c r="L76" s="8"/>
      <c r="M76" s="8">
        <v>6103093593</v>
      </c>
      <c r="N76" s="8"/>
      <c r="O76" s="8">
        <v>8212589075</v>
      </c>
      <c r="P76" s="8"/>
      <c r="Q76" s="8">
        <f t="shared" si="3"/>
        <v>-2109495482</v>
      </c>
    </row>
    <row r="77" spans="1:17" x14ac:dyDescent="0.55000000000000004">
      <c r="A77" s="1" t="s">
        <v>72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f t="shared" si="2"/>
        <v>0</v>
      </c>
      <c r="J77" s="8"/>
      <c r="K77" s="8">
        <v>2418383</v>
      </c>
      <c r="L77" s="8"/>
      <c r="M77" s="8">
        <v>18051156480</v>
      </c>
      <c r="N77" s="8"/>
      <c r="O77" s="8">
        <v>23967816401</v>
      </c>
      <c r="P77" s="8"/>
      <c r="Q77" s="8">
        <f t="shared" si="3"/>
        <v>-5916659921</v>
      </c>
    </row>
    <row r="78" spans="1:17" x14ac:dyDescent="0.55000000000000004">
      <c r="A78" s="1" t="s">
        <v>281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f t="shared" si="2"/>
        <v>0</v>
      </c>
      <c r="J78" s="8"/>
      <c r="K78" s="8">
        <v>48066666</v>
      </c>
      <c r="L78" s="8"/>
      <c r="M78" s="8">
        <v>158379657882</v>
      </c>
      <c r="N78" s="8"/>
      <c r="O78" s="8">
        <v>142195266033</v>
      </c>
      <c r="P78" s="8"/>
      <c r="Q78" s="8">
        <f t="shared" si="3"/>
        <v>16184391849</v>
      </c>
    </row>
    <row r="79" spans="1:17" x14ac:dyDescent="0.55000000000000004">
      <c r="A79" s="1" t="s">
        <v>178</v>
      </c>
      <c r="C79" s="8">
        <v>25000</v>
      </c>
      <c r="D79" s="8"/>
      <c r="E79" s="8">
        <v>25000000000</v>
      </c>
      <c r="F79" s="8"/>
      <c r="G79" s="8">
        <v>24995218795</v>
      </c>
      <c r="H79" s="8"/>
      <c r="I79" s="8">
        <f t="shared" si="2"/>
        <v>4781205</v>
      </c>
      <c r="J79" s="8"/>
      <c r="K79" s="8">
        <v>25000</v>
      </c>
      <c r="L79" s="8"/>
      <c r="M79" s="8">
        <v>25000000000</v>
      </c>
      <c r="N79" s="8"/>
      <c r="O79" s="8">
        <v>24995218795</v>
      </c>
      <c r="P79" s="8"/>
      <c r="Q79" s="8">
        <f t="shared" si="3"/>
        <v>4781205</v>
      </c>
    </row>
    <row r="80" spans="1:17" x14ac:dyDescent="0.55000000000000004">
      <c r="A80" s="1" t="s">
        <v>169</v>
      </c>
      <c r="C80" s="8">
        <v>7900</v>
      </c>
      <c r="D80" s="8"/>
      <c r="E80" s="8">
        <v>7672116179</v>
      </c>
      <c r="F80" s="8"/>
      <c r="G80" s="8">
        <v>7472124432</v>
      </c>
      <c r="H80" s="8"/>
      <c r="I80" s="8">
        <f t="shared" si="2"/>
        <v>199991747</v>
      </c>
      <c r="J80" s="8"/>
      <c r="K80" s="8">
        <v>7900</v>
      </c>
      <c r="L80" s="8"/>
      <c r="M80" s="8">
        <v>7672116179</v>
      </c>
      <c r="N80" s="8"/>
      <c r="O80" s="8">
        <v>7472124432</v>
      </c>
      <c r="P80" s="8"/>
      <c r="Q80" s="8">
        <f t="shared" si="3"/>
        <v>199991747</v>
      </c>
    </row>
    <row r="81" spans="1:20" x14ac:dyDescent="0.55000000000000004">
      <c r="A81" s="1" t="s">
        <v>175</v>
      </c>
      <c r="C81" s="8">
        <v>50000</v>
      </c>
      <c r="D81" s="8"/>
      <c r="E81" s="8">
        <v>50000000000</v>
      </c>
      <c r="F81" s="8"/>
      <c r="G81" s="8">
        <v>49990887509</v>
      </c>
      <c r="H81" s="8"/>
      <c r="I81" s="8">
        <f t="shared" si="2"/>
        <v>9112491</v>
      </c>
      <c r="J81" s="8"/>
      <c r="K81" s="8">
        <v>50000</v>
      </c>
      <c r="L81" s="8"/>
      <c r="M81" s="8">
        <v>50000000000</v>
      </c>
      <c r="N81" s="8"/>
      <c r="O81" s="8">
        <v>49990887509</v>
      </c>
      <c r="P81" s="8"/>
      <c r="Q81" s="8">
        <f t="shared" si="3"/>
        <v>9112491</v>
      </c>
    </row>
    <row r="82" spans="1:20" x14ac:dyDescent="0.55000000000000004">
      <c r="A82" s="1" t="s">
        <v>282</v>
      </c>
      <c r="C82" s="8">
        <v>0</v>
      </c>
      <c r="D82" s="8"/>
      <c r="E82" s="8">
        <v>0</v>
      </c>
      <c r="F82" s="8"/>
      <c r="G82" s="8">
        <v>0</v>
      </c>
      <c r="H82" s="8"/>
      <c r="I82" s="8">
        <f t="shared" si="2"/>
        <v>0</v>
      </c>
      <c r="J82" s="8"/>
      <c r="K82" s="8">
        <v>3126</v>
      </c>
      <c r="L82" s="8"/>
      <c r="M82" s="8">
        <v>3126000000</v>
      </c>
      <c r="N82" s="8"/>
      <c r="O82" s="8">
        <v>3090522321</v>
      </c>
      <c r="P82" s="8"/>
      <c r="Q82" s="8">
        <f t="shared" si="3"/>
        <v>35477679</v>
      </c>
    </row>
    <row r="83" spans="1:20" x14ac:dyDescent="0.55000000000000004">
      <c r="A83" s="1" t="s">
        <v>208</v>
      </c>
      <c r="C83" s="8">
        <v>0</v>
      </c>
      <c r="D83" s="8"/>
      <c r="E83" s="8">
        <v>0</v>
      </c>
      <c r="F83" s="8"/>
      <c r="G83" s="8">
        <v>0</v>
      </c>
      <c r="H83" s="8"/>
      <c r="I83" s="8">
        <f t="shared" si="2"/>
        <v>0</v>
      </c>
      <c r="J83" s="8"/>
      <c r="K83" s="8">
        <v>135000</v>
      </c>
      <c r="L83" s="8"/>
      <c r="M83" s="8">
        <v>135000000000</v>
      </c>
      <c r="N83" s="8"/>
      <c r="O83" s="8">
        <v>133802924996</v>
      </c>
      <c r="P83" s="8"/>
      <c r="Q83" s="8">
        <f t="shared" si="3"/>
        <v>1197075004</v>
      </c>
    </row>
    <row r="84" spans="1:20" x14ac:dyDescent="0.55000000000000004">
      <c r="A84" s="1" t="s">
        <v>122</v>
      </c>
      <c r="C84" s="8">
        <v>0</v>
      </c>
      <c r="D84" s="8"/>
      <c r="E84" s="8">
        <v>0</v>
      </c>
      <c r="F84" s="8"/>
      <c r="G84" s="8">
        <v>0</v>
      </c>
      <c r="H84" s="8"/>
      <c r="I84" s="8">
        <f t="shared" si="2"/>
        <v>0</v>
      </c>
      <c r="J84" s="8"/>
      <c r="K84" s="8">
        <v>100835</v>
      </c>
      <c r="L84" s="8"/>
      <c r="M84" s="8">
        <v>76985666520</v>
      </c>
      <c r="N84" s="8"/>
      <c r="O84" s="8">
        <v>74407782894</v>
      </c>
      <c r="P84" s="8"/>
      <c r="Q84" s="8">
        <f t="shared" si="3"/>
        <v>2577883626</v>
      </c>
    </row>
    <row r="85" spans="1:20" x14ac:dyDescent="0.55000000000000004">
      <c r="A85" s="1" t="s">
        <v>283</v>
      </c>
      <c r="C85" s="8">
        <v>0</v>
      </c>
      <c r="D85" s="8"/>
      <c r="E85" s="8">
        <v>0</v>
      </c>
      <c r="F85" s="8"/>
      <c r="G85" s="8">
        <v>0</v>
      </c>
      <c r="H85" s="8"/>
      <c r="I85" s="8">
        <f t="shared" si="2"/>
        <v>0</v>
      </c>
      <c r="J85" s="8"/>
      <c r="K85" s="8">
        <v>300000</v>
      </c>
      <c r="L85" s="8"/>
      <c r="M85" s="8">
        <v>300000000000</v>
      </c>
      <c r="N85" s="8"/>
      <c r="O85" s="8">
        <v>290593320412</v>
      </c>
      <c r="P85" s="8"/>
      <c r="Q85" s="8">
        <f t="shared" si="3"/>
        <v>9406679588</v>
      </c>
    </row>
    <row r="86" spans="1:20" x14ac:dyDescent="0.55000000000000004">
      <c r="A86" s="1" t="s">
        <v>284</v>
      </c>
      <c r="C86" s="8">
        <v>0</v>
      </c>
      <c r="D86" s="8"/>
      <c r="E86" s="8">
        <v>0</v>
      </c>
      <c r="F86" s="8"/>
      <c r="G86" s="8">
        <v>0</v>
      </c>
      <c r="H86" s="8"/>
      <c r="I86" s="8">
        <f t="shared" si="2"/>
        <v>0</v>
      </c>
      <c r="J86" s="8"/>
      <c r="K86" s="8">
        <v>12320</v>
      </c>
      <c r="L86" s="8"/>
      <c r="M86" s="8">
        <v>12320000000</v>
      </c>
      <c r="N86" s="8"/>
      <c r="O86" s="8">
        <v>11342692564</v>
      </c>
      <c r="P86" s="8"/>
      <c r="Q86" s="8">
        <f t="shared" si="3"/>
        <v>977307436</v>
      </c>
    </row>
    <row r="87" spans="1:20" x14ac:dyDescent="0.55000000000000004">
      <c r="A87" s="1" t="s">
        <v>213</v>
      </c>
      <c r="C87" s="8">
        <v>0</v>
      </c>
      <c r="D87" s="8"/>
      <c r="E87" s="8">
        <v>0</v>
      </c>
      <c r="F87" s="8"/>
      <c r="G87" s="8">
        <v>0</v>
      </c>
      <c r="H87" s="8"/>
      <c r="I87" s="8">
        <f t="shared" si="2"/>
        <v>0</v>
      </c>
      <c r="J87" s="8"/>
      <c r="K87" s="8">
        <v>100000</v>
      </c>
      <c r="L87" s="8"/>
      <c r="M87" s="8">
        <v>100000000000</v>
      </c>
      <c r="N87" s="8"/>
      <c r="O87" s="8">
        <v>99652613655</v>
      </c>
      <c r="P87" s="8"/>
      <c r="Q87" s="8">
        <f t="shared" si="3"/>
        <v>347386345</v>
      </c>
    </row>
    <row r="88" spans="1:20" x14ac:dyDescent="0.55000000000000004">
      <c r="A88" s="1" t="s">
        <v>212</v>
      </c>
      <c r="C88" s="8">
        <v>0</v>
      </c>
      <c r="D88" s="8"/>
      <c r="E88" s="8">
        <v>0</v>
      </c>
      <c r="F88" s="8"/>
      <c r="G88" s="8">
        <v>0</v>
      </c>
      <c r="H88" s="8"/>
      <c r="I88" s="8">
        <f t="shared" si="2"/>
        <v>0</v>
      </c>
      <c r="J88" s="8"/>
      <c r="K88" s="8">
        <v>500000</v>
      </c>
      <c r="L88" s="8"/>
      <c r="M88" s="8">
        <v>500000000000</v>
      </c>
      <c r="N88" s="8"/>
      <c r="O88" s="8">
        <v>497454819968</v>
      </c>
      <c r="P88" s="8"/>
      <c r="Q88" s="8">
        <f t="shared" si="3"/>
        <v>2545180032</v>
      </c>
    </row>
    <row r="89" spans="1:20" x14ac:dyDescent="0.55000000000000004">
      <c r="A89" s="1" t="s">
        <v>215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f t="shared" si="2"/>
        <v>0</v>
      </c>
      <c r="J89" s="8"/>
      <c r="K89" s="8">
        <v>105000</v>
      </c>
      <c r="L89" s="8"/>
      <c r="M89" s="8">
        <v>105000000000</v>
      </c>
      <c r="N89" s="8"/>
      <c r="O89" s="8">
        <v>104456063906</v>
      </c>
      <c r="P89" s="8"/>
      <c r="Q89" s="8">
        <f t="shared" si="3"/>
        <v>543936094</v>
      </c>
    </row>
    <row r="90" spans="1:20" x14ac:dyDescent="0.55000000000000004">
      <c r="A90" s="1" t="s">
        <v>285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f t="shared" si="2"/>
        <v>0</v>
      </c>
      <c r="J90" s="8"/>
      <c r="K90" s="8">
        <v>5999</v>
      </c>
      <c r="L90" s="8"/>
      <c r="M90" s="8">
        <v>5999000000</v>
      </c>
      <c r="N90" s="8"/>
      <c r="O90" s="8">
        <v>5831110729</v>
      </c>
      <c r="P90" s="8"/>
      <c r="Q90" s="8">
        <f t="shared" si="3"/>
        <v>167889271</v>
      </c>
    </row>
    <row r="91" spans="1:20" x14ac:dyDescent="0.55000000000000004">
      <c r="A91" s="1" t="s">
        <v>286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f t="shared" si="2"/>
        <v>0</v>
      </c>
      <c r="J91" s="8"/>
      <c r="K91" s="8">
        <v>89380</v>
      </c>
      <c r="L91" s="8"/>
      <c r="M91" s="8">
        <v>89380000000</v>
      </c>
      <c r="N91" s="8"/>
      <c r="O91" s="8">
        <v>84304021526</v>
      </c>
      <c r="P91" s="8"/>
      <c r="Q91" s="8">
        <f t="shared" si="3"/>
        <v>5075978474</v>
      </c>
    </row>
    <row r="92" spans="1:20" x14ac:dyDescent="0.55000000000000004">
      <c r="A92" s="1" t="s">
        <v>287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f t="shared" si="2"/>
        <v>0</v>
      </c>
      <c r="J92" s="8"/>
      <c r="K92" s="8">
        <v>51330</v>
      </c>
      <c r="L92" s="8"/>
      <c r="M92" s="8">
        <v>51330000000</v>
      </c>
      <c r="N92" s="8"/>
      <c r="O92" s="8">
        <v>49388472216</v>
      </c>
      <c r="P92" s="8"/>
      <c r="Q92" s="8">
        <f t="shared" si="3"/>
        <v>1941527784</v>
      </c>
    </row>
    <row r="93" spans="1:20" x14ac:dyDescent="0.55000000000000004">
      <c r="A93" s="1" t="s">
        <v>210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f t="shared" si="2"/>
        <v>0</v>
      </c>
      <c r="J93" s="8"/>
      <c r="K93" s="8">
        <v>800000</v>
      </c>
      <c r="L93" s="8"/>
      <c r="M93" s="8">
        <v>800000000000</v>
      </c>
      <c r="N93" s="8"/>
      <c r="O93" s="8">
        <v>788856993750</v>
      </c>
      <c r="P93" s="8"/>
      <c r="Q93" s="8">
        <f t="shared" si="3"/>
        <v>11143006250</v>
      </c>
    </row>
    <row r="94" spans="1:20" ht="24.75" thickBot="1" x14ac:dyDescent="0.6">
      <c r="C94" s="8"/>
      <c r="D94" s="8"/>
      <c r="E94" s="9">
        <f>SUM(E8:E93)</f>
        <v>940115563711</v>
      </c>
      <c r="F94" s="8"/>
      <c r="G94" s="9">
        <f>SUM(G8:G93)</f>
        <v>1158084921488</v>
      </c>
      <c r="H94" s="8"/>
      <c r="I94" s="9">
        <f>SUM(I8:I93)</f>
        <v>-217969357777</v>
      </c>
      <c r="J94" s="8"/>
      <c r="K94" s="8"/>
      <c r="L94" s="8"/>
      <c r="M94" s="9">
        <f>SUM(M8:M93)</f>
        <v>7251364851581</v>
      </c>
      <c r="N94" s="8"/>
      <c r="O94" s="9">
        <f>SUM(O8:O93)</f>
        <v>8045926511675</v>
      </c>
      <c r="P94" s="8"/>
      <c r="Q94" s="9">
        <f>SUM(Q8:Q93)</f>
        <v>-794561660094</v>
      </c>
      <c r="T94" s="4"/>
    </row>
    <row r="95" spans="1:20" ht="24.75" thickTop="1" x14ac:dyDescent="0.55000000000000004">
      <c r="C95" s="15"/>
      <c r="D95" s="15"/>
      <c r="E95" s="15"/>
      <c r="F95" s="15"/>
      <c r="G95" s="16"/>
      <c r="H95" s="15"/>
      <c r="I95" s="8"/>
      <c r="J95" s="15"/>
      <c r="K95" s="15"/>
      <c r="L95" s="15"/>
      <c r="M95" s="15"/>
      <c r="N95" s="15"/>
      <c r="O95" s="15"/>
      <c r="P95" s="15"/>
      <c r="Q95" s="16"/>
      <c r="T95" s="4"/>
    </row>
    <row r="96" spans="1:20" x14ac:dyDescent="0.55000000000000004">
      <c r="G96" s="4"/>
      <c r="I96" s="8"/>
      <c r="T96" s="4"/>
    </row>
    <row r="97" spans="7:20" x14ac:dyDescent="0.55000000000000004">
      <c r="G97" s="17"/>
      <c r="I97" s="8"/>
      <c r="T97" s="4"/>
    </row>
    <row r="98" spans="7:20" x14ac:dyDescent="0.55000000000000004">
      <c r="G98" s="4"/>
      <c r="I98" s="8"/>
      <c r="T98" s="4"/>
    </row>
    <row r="99" spans="7:20" x14ac:dyDescent="0.55000000000000004">
      <c r="G99" s="17"/>
      <c r="I99" s="8"/>
      <c r="J99" s="8"/>
      <c r="K99" s="8"/>
      <c r="L99" s="8"/>
      <c r="M99" s="8"/>
      <c r="N99" s="8"/>
      <c r="O99" s="8"/>
      <c r="P99" s="8"/>
      <c r="Q99" s="8"/>
      <c r="T99" s="4"/>
    </row>
    <row r="100" spans="7:20" x14ac:dyDescent="0.55000000000000004">
      <c r="G100" s="17"/>
      <c r="I100" s="16"/>
      <c r="Q100" s="4"/>
      <c r="T100" s="4"/>
    </row>
    <row r="101" spans="7:20" x14ac:dyDescent="0.55000000000000004">
      <c r="I101" s="17"/>
      <c r="Q101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2022-11-24T11:56:41Z</dcterms:created>
  <dcterms:modified xsi:type="dcterms:W3CDTF">2022-11-29T12:33:32Z</dcterms:modified>
</cp:coreProperties>
</file>