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1\"/>
    </mc:Choice>
  </mc:AlternateContent>
  <xr:revisionPtr revIDLastSave="0" documentId="13_ncr:1_{4ED36901-C5E7-40E7-AE3C-3BC6B68130C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5" l="1"/>
  <c r="E10" i="15" s="1"/>
  <c r="G11" i="15"/>
  <c r="E9" i="15"/>
  <c r="C10" i="15"/>
  <c r="C9" i="15"/>
  <c r="C8" i="15"/>
  <c r="C7" i="15"/>
  <c r="I11" i="13"/>
  <c r="K10" i="13" s="1"/>
  <c r="G11" i="13"/>
  <c r="E11" i="13"/>
  <c r="K9" i="13"/>
  <c r="G9" i="13"/>
  <c r="G10" i="13"/>
  <c r="G8" i="13"/>
  <c r="I8" i="12"/>
  <c r="C43" i="12"/>
  <c r="Q8" i="12"/>
  <c r="O43" i="12"/>
  <c r="M43" i="12"/>
  <c r="G43" i="12"/>
  <c r="E43" i="12"/>
  <c r="K43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3" i="12" s="1"/>
  <c r="Q41" i="12"/>
  <c r="Q42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3" i="12" s="1"/>
  <c r="I40" i="12"/>
  <c r="I41" i="12"/>
  <c r="I42" i="12"/>
  <c r="H121" i="9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8" i="11"/>
  <c r="C110" i="11"/>
  <c r="E110" i="11"/>
  <c r="G110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8" i="11"/>
  <c r="Q110" i="11"/>
  <c r="O110" i="11"/>
  <c r="M110" i="11"/>
  <c r="Q9" i="10"/>
  <c r="Q10" i="10"/>
  <c r="Q11" i="10"/>
  <c r="Q12" i="10"/>
  <c r="Q99" i="10" s="1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8" i="10"/>
  <c r="O99" i="10"/>
  <c r="M99" i="10"/>
  <c r="G99" i="10"/>
  <c r="E99" i="10"/>
  <c r="M115" i="9"/>
  <c r="O115" i="9"/>
  <c r="Q115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8" i="9"/>
  <c r="I9" i="9"/>
  <c r="I10" i="9"/>
  <c r="I11" i="9"/>
  <c r="I12" i="9"/>
  <c r="I115" i="9" s="1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8" i="9"/>
  <c r="G115" i="9"/>
  <c r="E115" i="9"/>
  <c r="S74" i="8"/>
  <c r="Q74" i="8"/>
  <c r="O74" i="8"/>
  <c r="M74" i="8"/>
  <c r="K74" i="8"/>
  <c r="I74" i="8"/>
  <c r="T30" i="7"/>
  <c r="I25" i="7"/>
  <c r="K25" i="7"/>
  <c r="M25" i="7"/>
  <c r="O25" i="7"/>
  <c r="Q25" i="7"/>
  <c r="S25" i="7"/>
  <c r="K11" i="6"/>
  <c r="M11" i="6"/>
  <c r="O11" i="6"/>
  <c r="Q11" i="6"/>
  <c r="S11" i="6"/>
  <c r="AK31" i="3"/>
  <c r="Q31" i="3"/>
  <c r="S31" i="3"/>
  <c r="W31" i="3"/>
  <c r="AA31" i="3"/>
  <c r="AG31" i="3"/>
  <c r="AI31" i="3"/>
  <c r="Y95" i="1"/>
  <c r="E95" i="1"/>
  <c r="G95" i="1"/>
  <c r="K95" i="1"/>
  <c r="O95" i="1"/>
  <c r="U95" i="1"/>
  <c r="W95" i="1"/>
  <c r="E8" i="15" l="1"/>
  <c r="E7" i="15"/>
  <c r="E11" i="15" s="1"/>
  <c r="K8" i="13"/>
  <c r="K11" i="13" s="1"/>
  <c r="I110" i="11"/>
  <c r="K50" i="11" s="1"/>
  <c r="S110" i="11"/>
  <c r="U30" i="11" s="1"/>
  <c r="I99" i="10"/>
  <c r="K33" i="11" l="1"/>
  <c r="K58" i="11"/>
  <c r="K48" i="11"/>
  <c r="K22" i="11"/>
  <c r="K90" i="11"/>
  <c r="K35" i="11"/>
  <c r="K20" i="11"/>
  <c r="U17" i="11"/>
  <c r="U18" i="11"/>
  <c r="U50" i="11"/>
  <c r="U69" i="11"/>
  <c r="U81" i="11"/>
  <c r="U97" i="11"/>
  <c r="U15" i="11"/>
  <c r="U22" i="11"/>
  <c r="U39" i="11"/>
  <c r="U57" i="11"/>
  <c r="U65" i="11"/>
  <c r="U77" i="11"/>
  <c r="U89" i="11"/>
  <c r="U101" i="11"/>
  <c r="U109" i="11"/>
  <c r="U11" i="11"/>
  <c r="U26" i="11"/>
  <c r="U32" i="11"/>
  <c r="U35" i="11"/>
  <c r="U43" i="11"/>
  <c r="U53" i="11"/>
  <c r="U61" i="11"/>
  <c r="U73" i="11"/>
  <c r="U85" i="11"/>
  <c r="U93" i="11"/>
  <c r="U105" i="11"/>
  <c r="U102" i="11"/>
  <c r="U62" i="11"/>
  <c r="U36" i="11"/>
  <c r="U104" i="11"/>
  <c r="U88" i="11"/>
  <c r="U72" i="11"/>
  <c r="U56" i="11"/>
  <c r="U42" i="11"/>
  <c r="U28" i="11"/>
  <c r="U14" i="11"/>
  <c r="U94" i="11"/>
  <c r="U66" i="11"/>
  <c r="U33" i="11"/>
  <c r="U12" i="11"/>
  <c r="U103" i="11"/>
  <c r="U87" i="11"/>
  <c r="U71" i="11"/>
  <c r="U55" i="11"/>
  <c r="U41" i="11"/>
  <c r="U13" i="11"/>
  <c r="U99" i="11"/>
  <c r="U67" i="11"/>
  <c r="U37" i="11"/>
  <c r="U9" i="11"/>
  <c r="U51" i="11"/>
  <c r="U80" i="11"/>
  <c r="U49" i="11"/>
  <c r="U21" i="11"/>
  <c r="U82" i="11"/>
  <c r="U27" i="11"/>
  <c r="U95" i="11"/>
  <c r="U79" i="11"/>
  <c r="U48" i="11"/>
  <c r="U20" i="11"/>
  <c r="U8" i="11"/>
  <c r="U70" i="11"/>
  <c r="U44" i="11"/>
  <c r="U92" i="11"/>
  <c r="U60" i="11"/>
  <c r="U31" i="11"/>
  <c r="U74" i="11"/>
  <c r="U19" i="11"/>
  <c r="U91" i="11"/>
  <c r="U86" i="11"/>
  <c r="U54" i="11"/>
  <c r="U23" i="11"/>
  <c r="U100" i="11"/>
  <c r="U84" i="11"/>
  <c r="U68" i="11"/>
  <c r="U38" i="11"/>
  <c r="U25" i="11"/>
  <c r="U10" i="11"/>
  <c r="U90" i="11"/>
  <c r="U58" i="11"/>
  <c r="U29" i="11"/>
  <c r="U83" i="11"/>
  <c r="U52" i="11"/>
  <c r="U24" i="11"/>
  <c r="U78" i="11"/>
  <c r="U16" i="11"/>
  <c r="U96" i="11"/>
  <c r="U64" i="11"/>
  <c r="U34" i="11"/>
  <c r="U106" i="11"/>
  <c r="U47" i="11"/>
  <c r="U63" i="11"/>
  <c r="U108" i="11"/>
  <c r="U76" i="11"/>
  <c r="U46" i="11"/>
  <c r="U98" i="11"/>
  <c r="U40" i="11"/>
  <c r="U107" i="11"/>
  <c r="U75" i="11"/>
  <c r="U45" i="11"/>
  <c r="U59" i="11"/>
  <c r="K10" i="11"/>
  <c r="K21" i="11"/>
  <c r="K31" i="11"/>
  <c r="K42" i="11"/>
  <c r="K64" i="11"/>
  <c r="K76" i="11"/>
  <c r="K88" i="11"/>
  <c r="K100" i="11"/>
  <c r="K28" i="11"/>
  <c r="K38" i="11"/>
  <c r="K49" i="11"/>
  <c r="K60" i="11"/>
  <c r="K72" i="11"/>
  <c r="K84" i="11"/>
  <c r="K96" i="11"/>
  <c r="K108" i="11"/>
  <c r="K14" i="11"/>
  <c r="K25" i="11"/>
  <c r="K34" i="11"/>
  <c r="K46" i="11"/>
  <c r="K56" i="11"/>
  <c r="K68" i="11"/>
  <c r="K80" i="11"/>
  <c r="K92" i="11"/>
  <c r="K104" i="11"/>
  <c r="K16" i="11"/>
  <c r="K40" i="11"/>
  <c r="K98" i="11"/>
  <c r="K55" i="11"/>
  <c r="K26" i="11"/>
  <c r="K53" i="11"/>
  <c r="K69" i="11"/>
  <c r="K101" i="11"/>
  <c r="K54" i="11"/>
  <c r="K45" i="11"/>
  <c r="K107" i="11"/>
  <c r="K23" i="11"/>
  <c r="K47" i="11"/>
  <c r="K74" i="11"/>
  <c r="K106" i="11"/>
  <c r="K9" i="11"/>
  <c r="K15" i="11"/>
  <c r="K43" i="11"/>
  <c r="K57" i="11"/>
  <c r="K73" i="11"/>
  <c r="K89" i="11"/>
  <c r="K105" i="11"/>
  <c r="K29" i="11"/>
  <c r="K62" i="11"/>
  <c r="K94" i="11"/>
  <c r="K24" i="11"/>
  <c r="K52" i="11"/>
  <c r="K83" i="11"/>
  <c r="K103" i="11"/>
  <c r="K71" i="11"/>
  <c r="K65" i="11"/>
  <c r="K81" i="11"/>
  <c r="K97" i="11"/>
  <c r="K12" i="11"/>
  <c r="K44" i="11"/>
  <c r="K78" i="11"/>
  <c r="K8" i="11"/>
  <c r="K37" i="11"/>
  <c r="K75" i="11"/>
  <c r="K91" i="11"/>
  <c r="K99" i="11"/>
  <c r="K66" i="11"/>
  <c r="K11" i="11"/>
  <c r="K39" i="11"/>
  <c r="K85" i="11"/>
  <c r="K19" i="11"/>
  <c r="K86" i="11"/>
  <c r="K17" i="11"/>
  <c r="K79" i="11"/>
  <c r="K95" i="11"/>
  <c r="K27" i="11"/>
  <c r="K51" i="11"/>
  <c r="K82" i="11"/>
  <c r="K13" i="11"/>
  <c r="K41" i="11"/>
  <c r="K18" i="11"/>
  <c r="K32" i="11"/>
  <c r="K61" i="11"/>
  <c r="K77" i="11"/>
  <c r="K93" i="11"/>
  <c r="K109" i="11"/>
  <c r="K36" i="11"/>
  <c r="K70" i="11"/>
  <c r="K102" i="11"/>
  <c r="K30" i="11"/>
  <c r="K63" i="11"/>
  <c r="K87" i="11"/>
  <c r="K59" i="11"/>
  <c r="K67" i="11"/>
  <c r="U110" i="11" l="1"/>
  <c r="K110" i="11"/>
</calcChain>
</file>

<file path=xl/sharedStrings.xml><?xml version="1.0" encoding="utf-8"?>
<sst xmlns="http://schemas.openxmlformats.org/spreadsheetml/2006/main" count="1087" uniqueCount="311">
  <si>
    <t>صندوق سرمایه‌گذاری مشترک پیشرو</t>
  </si>
  <si>
    <t>صورت وضعیت پورتفوی</t>
  </si>
  <si>
    <t>برای ماه منتهی به 1401/09/30</t>
  </si>
  <si>
    <t>نام شرکت</t>
  </si>
  <si>
    <t>1401/08/30</t>
  </si>
  <si>
    <t>تغییرات طی دوره</t>
  </si>
  <si>
    <t>1401/09/30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</si>
  <si>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</si>
  <si>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</si>
  <si>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</si>
  <si>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</si>
  <si>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</si>
  <si>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</si>
  <si>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</si>
  <si>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</si>
  <si>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فملی-3500-1402/07/05</t>
  </si>
  <si>
    <t>بانک تجارت</t>
  </si>
  <si>
    <t>بانک سینا</t>
  </si>
  <si>
    <t>بانک صادرات ایران</t>
  </si>
  <si>
    <t>بانک‌اقتصادنوین‌</t>
  </si>
  <si>
    <t>بیمه اتکایی امین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</si>
  <si>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</si>
  <si>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</si>
  <si>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</si>
  <si>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</si>
  <si>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</si>
  <si>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</si>
  <si>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</si>
  <si>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</si>
  <si>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</si>
  <si>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</si>
  <si>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</si>
  <si>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</si>
  <si>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</si>
  <si>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</si>
  <si>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</si>
  <si>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</si>
  <si>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</si>
  <si>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تامین سرمایه نوین</t>
  </si>
  <si>
    <t>تایدواترخاورمیانه</t>
  </si>
  <si>
    <t>تراکتورسازی‌ایران‌</t>
  </si>
  <si>
    <t>تمام سکه طرح جدید 0110 صادرات</t>
  </si>
  <si>
    <t>تمام سکه طرح جدید0111آینده</t>
  </si>
  <si>
    <t>تمام سکه طرح جدید0112سامان</t>
  </si>
  <si>
    <t>تمام سکه طرح جدید0211ملت</t>
  </si>
  <si>
    <t>تمام سکه طرح جدید0312 رفاه</t>
  </si>
  <si>
    <t>توسعه‌معادن‌وفلزات‌</t>
  </si>
  <si>
    <t>تولیدی و خدمات صنایع نسوز توکا</t>
  </si>
  <si>
    <t>ح . واسپاری ملت</t>
  </si>
  <si>
    <t>حفاری شمال</t>
  </si>
  <si>
    <t>حمل و نقل گهرترابر سیرجان</t>
  </si>
  <si>
    <t>داروپخش‌ (هلدینگ‌</t>
  </si>
  <si>
    <t>داروسازی کاسپین تامین</t>
  </si>
  <si>
    <t>زغال سنگ پروده طبس</t>
  </si>
  <si>
    <t>سخت آژند</t>
  </si>
  <si>
    <t>سرمایه گذاری تامین اجتماعی</t>
  </si>
  <si>
    <t>سرمایه گذاری دارویی تامین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</si>
  <si>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</si>
  <si>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</si>
  <si>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</si>
  <si>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</si>
  <si>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</si>
  <si>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</si>
  <si>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آبیک</t>
  </si>
  <si>
    <t>سیمان ساوه</t>
  </si>
  <si>
    <t>سیمان‌ کرمان‌</t>
  </si>
  <si>
    <t>سیمان‌ارومیه‌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</si>
  <si>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</si>
  <si>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</si>
  <si>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</si>
  <si>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</si>
  <si>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شرکت کی بی سی</t>
  </si>
  <si>
    <t>صنایع پتروشیمی خلیج فارس</t>
  </si>
  <si>
    <t>صنایع پتروشیمی کرمانشاه</t>
  </si>
  <si>
    <t>صنایع گلدیران</t>
  </si>
  <si>
    <t>صنعتی دوده فام</t>
  </si>
  <si>
    <t>فجر انرژی خلیج فارس</t>
  </si>
  <si>
    <t>فروسیلیس‌ ایران‌</t>
  </si>
  <si>
    <t>فولاد  خوزستان</t>
  </si>
  <si>
    <t>فولاد امیرکبیرکاشان</t>
  </si>
  <si>
    <t>فولاد مبارکه اصفهان</t>
  </si>
  <si>
    <t>فولاد کاوه جنوب کیش</t>
  </si>
  <si>
    <t>گ.س.وت.ص.پتروشیمی خلیج فارس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</si>
  <si>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</si>
  <si>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</si>
  <si>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</si>
  <si>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</si>
  <si>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</si>
  <si>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</si>
  <si>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</si>
  <si>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</si>
  <si>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</si>
  <si>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</si>
  <si>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</si>
  <si>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نیروترانس‌</t>
  </si>
  <si>
    <t>واسپاری ملت</t>
  </si>
  <si>
    <t>کارخانجات‌داروپخش‌</t>
  </si>
  <si>
    <t>کالسیمین‌</t>
  </si>
  <si>
    <t>کویر تایر</t>
  </si>
  <si>
    <t>سیمان فارس و خوزستان</t>
  </si>
  <si>
    <t>سرمایه گذاری سیمان تامین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</si>
  <si>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</si>
  <si>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</si>
  <si>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</si>
  <si>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</si>
  <si>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</si>
  <si>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</si>
  <si>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</si>
  <si>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</si>
  <si>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</si>
  <si>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</si>
  <si>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</si>
  <si>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</si>
  <si>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</si>
  <si>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اسناد خزانه-م9بودجه00-031101</t>
  </si>
  <si>
    <t>1400/06/01</t>
  </si>
  <si>
    <t>1403/11/01</t>
  </si>
  <si>
    <t>اسنادخزانه-م10بودجه99-020807</t>
  </si>
  <si>
    <t>1399/11/21</t>
  </si>
  <si>
    <t>1402/08/07</t>
  </si>
  <si>
    <t>اسنادخزانه-م1بودجه00-030821</t>
  </si>
  <si>
    <t>1400/02/22</t>
  </si>
  <si>
    <t>1403/08/21</t>
  </si>
  <si>
    <t>اسنادخزانه-م21بودجه98-020906</t>
  </si>
  <si>
    <t>1399/01/27</t>
  </si>
  <si>
    <t>1402/09/06</t>
  </si>
  <si>
    <t>اسنادخزانه-م2بودجه00-031024</t>
  </si>
  <si>
    <t>1403/10/24</t>
  </si>
  <si>
    <t>اسنادخزانه-م2بودجه99-011019</t>
  </si>
  <si>
    <t>1399/06/19</t>
  </si>
  <si>
    <t>1401/10/19</t>
  </si>
  <si>
    <t>اسنادخزانه-م3بودجه00-030418</t>
  </si>
  <si>
    <t>1403/04/18</t>
  </si>
  <si>
    <t>اسنادخزانه-م3بودجه99-011110</t>
  </si>
  <si>
    <t>1399/06/22</t>
  </si>
  <si>
    <t>1401/11/10</t>
  </si>
  <si>
    <t>اسنادخزانه-م4بودجه00-030522</t>
  </si>
  <si>
    <t>1400/03/11</t>
  </si>
  <si>
    <t>1403/05/22</t>
  </si>
  <si>
    <t>اسنادخزانه-م5بودجه00-030626</t>
  </si>
  <si>
    <t>اسنادخزانه-م7بودجه00-030912</t>
  </si>
  <si>
    <t>1400/04/14</t>
  </si>
  <si>
    <t>1403/09/12</t>
  </si>
  <si>
    <t>اسنادخزانه-م8بودجه00-030919</t>
  </si>
  <si>
    <t>1400/06/16</t>
  </si>
  <si>
    <t>1403/09/19</t>
  </si>
  <si>
    <t>اسنادخزانه-م8بودجه99-020606</t>
  </si>
  <si>
    <t>1399/09/25</t>
  </si>
  <si>
    <t>1402/06/06</t>
  </si>
  <si>
    <t>مرابحه عام دولت104-ش.خ020303</t>
  </si>
  <si>
    <t>1401/03/03</t>
  </si>
  <si>
    <t>1402/03/03</t>
  </si>
  <si>
    <t>مرابحه عام دولت107-ش.خ030724</t>
  </si>
  <si>
    <t>1401/03/24</t>
  </si>
  <si>
    <t>1403/07/24</t>
  </si>
  <si>
    <t>مرابحه عام دولت3-ش.خ0211</t>
  </si>
  <si>
    <t>1399/03/13</t>
  </si>
  <si>
    <t>1402/11/13</t>
  </si>
  <si>
    <t>مرابحه عام دولت4-ش.خ 0206</t>
  </si>
  <si>
    <t>1399/06/12</t>
  </si>
  <si>
    <t>1402/06/12</t>
  </si>
  <si>
    <t>مرابحه عام دولت70-ش.خ0112</t>
  </si>
  <si>
    <t>1399/11/07</t>
  </si>
  <si>
    <t>1401/12/07</t>
  </si>
  <si>
    <t>مرابحه عام دولت86-ش.خ020404</t>
  </si>
  <si>
    <t>1400/03/04</t>
  </si>
  <si>
    <t>1402/04/04</t>
  </si>
  <si>
    <t>مرابحه عام دولتی64-ش.خ0111</t>
  </si>
  <si>
    <t>1399/10/09</t>
  </si>
  <si>
    <t>1401/11/09</t>
  </si>
  <si>
    <t>گام بانک صادرات ایران0207</t>
  </si>
  <si>
    <t>1401/04/01</t>
  </si>
  <si>
    <t>1402/07/30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</si>
  <si>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</si>
  <si>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</si>
  <si>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</si>
  <si>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</si>
  <si>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</si>
  <si>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</si>
  <si>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</si>
  <si>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</si>
  <si>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</si>
  <si>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</si>
  <si>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</si>
  <si>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</si>
  <si>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</si>
  <si>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</si>
  <si>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</si>
  <si>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</si>
  <si>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 xml:space="preserve">بانک خاورمیانه ظفر </t>
  </si>
  <si>
    <t>1009-10-810-707074688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</si>
  <si>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</si>
  <si>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</si>
  <si>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</si>
  <si>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</si>
  <si>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</si>
  <si>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</si>
  <si>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</si>
  <si>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</si>
  <si>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</si>
  <si>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</si>
  <si>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</si>
  <si>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0107</t>
  </si>
  <si>
    <t>1401/07/21</t>
  </si>
  <si>
    <t>مرابحه عام دولت3-ش.خ 0104</t>
  </si>
  <si>
    <t>1401/04/03</t>
  </si>
  <si>
    <t>مرابحه عام دولت3-ش.خ 0103</t>
  </si>
  <si>
    <t>منفعت دولت5-ش.خاص کاریزما0108</t>
  </si>
  <si>
    <t>1401/08/18</t>
  </si>
  <si>
    <t>منفعت دولت5-ش.خاص کاردان0108</t>
  </si>
  <si>
    <t>منفعت دولتی4-شرایط خاص14010729</t>
  </si>
  <si>
    <t>1401/07/29</t>
  </si>
  <si>
    <t>صکوک اجاره مخابرات-3 ماهه 16%</t>
  </si>
  <si>
    <t>1401/02/30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</si>
  <si>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</si>
  <si>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</si>
  <si>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</si>
  <si>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</si>
  <si>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</si>
  <si>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</si>
  <si>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1401/03/04</t>
  </si>
  <si>
    <t>سرمایه‌گذاری‌توکافولاد(هلدینگ</t>
  </si>
  <si>
    <t>1401/03/28</t>
  </si>
  <si>
    <t>1401/04/21</t>
  </si>
  <si>
    <t>1401/04/25</t>
  </si>
  <si>
    <t>1401/05/13</t>
  </si>
  <si>
    <t>1401/04/29</t>
  </si>
  <si>
    <t>1401/04/30</t>
  </si>
  <si>
    <t>1401/04/22</t>
  </si>
  <si>
    <t>1401/04/02</t>
  </si>
  <si>
    <t>گروه مدیریت سرمایه گذاری امید</t>
  </si>
  <si>
    <t>1401/02/29</t>
  </si>
  <si>
    <t>1401/04/16</t>
  </si>
  <si>
    <t>1401/03/08</t>
  </si>
  <si>
    <t>1401/02/28</t>
  </si>
  <si>
    <t>فرآورده‌های‌نسوزآذر</t>
  </si>
  <si>
    <t>1401/02/25</t>
  </si>
  <si>
    <t>1401/02/10</t>
  </si>
  <si>
    <t>سپنتا</t>
  </si>
  <si>
    <t>1401/04/18</t>
  </si>
  <si>
    <t>1401/05/11</t>
  </si>
  <si>
    <t>1401/04/26</t>
  </si>
  <si>
    <t>1401/03/31</t>
  </si>
  <si>
    <t>1401/05/25</t>
  </si>
  <si>
    <t>1401/04/20</t>
  </si>
  <si>
    <t>1401/04/15</t>
  </si>
  <si>
    <t>1401/07/27</t>
  </si>
  <si>
    <t>1401/04/14</t>
  </si>
  <si>
    <t>1401/03/22</t>
  </si>
  <si>
    <t>1401/01/31</t>
  </si>
  <si>
    <t>سیمان خوزستان</t>
  </si>
  <si>
    <t>1401/03/02</t>
  </si>
  <si>
    <t>1401/02/31</t>
  </si>
  <si>
    <t>1401/07/30</t>
  </si>
  <si>
    <t>1401/02/19</t>
  </si>
  <si>
    <t>1401/06/16</t>
  </si>
  <si>
    <t>تامین سرمایه لوتوس پارسیان</t>
  </si>
  <si>
    <t>1401/04/12</t>
  </si>
  <si>
    <t>1401/03/09</t>
  </si>
  <si>
    <t>1401/05/22</t>
  </si>
  <si>
    <t>1401/02/26</t>
  </si>
  <si>
    <t>شیرپاستوریزه پگاه گیلان</t>
  </si>
  <si>
    <t>1401/02/21</t>
  </si>
  <si>
    <t>1401/03/29</t>
  </si>
  <si>
    <t>1401/04/11</t>
  </si>
  <si>
    <t>1401/03/18</t>
  </si>
  <si>
    <t>بهای فروش</t>
  </si>
  <si>
    <t>ارزش دفتری</t>
  </si>
  <si>
    <t>سود و زیان ناشی از تغییر قیمت</t>
  </si>
  <si>
    <t>سود و زیان ناشی از فروش</t>
  </si>
  <si>
    <t>ح . سرمایه‌گذاری‌ سپه‌</t>
  </si>
  <si>
    <t>فولاد خراسان</t>
  </si>
  <si>
    <t>ح .داروسازی کاسپین تامین</t>
  </si>
  <si>
    <t>ح . پخش هجرت</t>
  </si>
  <si>
    <t>ح . توسعه‌معادن‌وفلزات‌</t>
  </si>
  <si>
    <t>ح. پالایش نفت تبریز</t>
  </si>
  <si>
    <t>پتروشیمی جم</t>
  </si>
  <si>
    <t>بانک‌ کارآفرین‌</t>
  </si>
  <si>
    <t>ح . کارخانجات‌داروپخش</t>
  </si>
  <si>
    <t>ح . سرمایه گذاری صبا تامین</t>
  </si>
  <si>
    <t>کشتیرانی جمهوری اسلامی ایران</t>
  </si>
  <si>
    <t>ح . سیمان‌ارومیه‌</t>
  </si>
  <si>
    <t>صندوق طلای عیار مفید</t>
  </si>
  <si>
    <t>ح . بیمه اتکایی امین</t>
  </si>
  <si>
    <t>ح . تامین سرمایه لوتوس پارسیان</t>
  </si>
  <si>
    <t>پلیمر آریا ساسول</t>
  </si>
  <si>
    <t>اسنادخزانه-م13بودجه98-010219</t>
  </si>
  <si>
    <t>اسنادخزانه-م18بودجه99-010323</t>
  </si>
  <si>
    <t>اسنادخزانه-م14بودجه98-010318</t>
  </si>
  <si>
    <t>اسنادخزانه-م17بودجه98-010512</t>
  </si>
  <si>
    <t>اسنادخزانه-م1بودجه99-010621</t>
  </si>
  <si>
    <t>اسنادخزانه-م15بودجه98-010406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</si>
  <si>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</si>
  <si>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</si>
  <si>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</si>
  <si>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</si>
  <si>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</si>
  <si>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</si>
  <si>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</si>
  <si>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</si>
  <si>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</si>
  <si>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</si>
  <si>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</si>
  <si>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</si>
  <si>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</si>
  <si>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</si>
  <si>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1401/09/01</t>
  </si>
  <si>
    <t>-</t>
  </si>
  <si>
    <t xml:space="preserve">از ابتدای سال مالی </t>
  </si>
  <si>
    <t>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</si>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</sst>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7" fontId="2" fillId="0" borderId="0" xfId="0" applyNumberFormat="1" applyFont="1"/>
    <xf numFmtId="0" fontId="2" fillId="0" borderId="1" xfId="0" applyFont="1" applyBorder="1"/>
    <xf numFmtId="37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496305</xdr:colOff>
      <xdr:row>36</xdr:row>
      <xdr:rowOff>20010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56E4D8-33E8-30F6-EF7E-6B3EED1D8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84495" y="0"/>
          <a:ext cx="7201905" cy="6878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0F8D-4800-480F-BAC0-BC4BBA48A35A}">
  <dimension ref="A1"/>
  <sheetViews>
    <sheetView rightToLeft="1" tabSelected="1" workbookViewId="0">
      <selection activeCell="P21" sqref="P21"/>
    </sheetView>
  </sheetViews>
  <sheetFormatPr defaultRowHeight="1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2"/>
  <sheetViews>
    <sheetView rightToLeft="1" topLeftCell="A100" workbookViewId="0">
      <selection activeCell="C118" sqref="C118"/>
    </sheetView>
  </sheetViews>
  <sheetFormatPr defaultRowHeight="24"/>
  <cols>
    <col min="1" max="1" width="33.140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8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9.8554687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24.75">
      <c r="A3" s="18" t="s">
        <v>192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1" ht="24.75">
      <c r="A6" s="18" t="s">
        <v>3</v>
      </c>
      <c r="C6" s="19" t="s">
        <v>194</v>
      </c>
      <c r="D6" s="19" t="s">
        <v>194</v>
      </c>
      <c r="E6" s="19" t="s">
        <v>194</v>
      </c>
      <c r="F6" s="19" t="s">
        <v>194</v>
      </c>
      <c r="G6" s="19" t="s">
        <v>194</v>
      </c>
      <c r="H6" s="19" t="s">
        <v>194</v>
      </c>
      <c r="I6" s="19" t="s">
        <v>194</v>
      </c>
      <c r="J6" s="19" t="s">
        <v>194</v>
      </c>
      <c r="K6" s="19" t="s">
        <v>194</v>
      </c>
      <c r="M6" s="19" t="s">
        <v>195</v>
      </c>
      <c r="N6" s="19" t="s">
        <v>195</v>
      </c>
      <c r="O6" s="19" t="s">
        <v>195</v>
      </c>
      <c r="P6" s="19" t="s">
        <v>195</v>
      </c>
      <c r="Q6" s="19" t="s">
        <v>195</v>
      </c>
      <c r="R6" s="19" t="s">
        <v>195</v>
      </c>
      <c r="S6" s="19" t="s">
        <v>195</v>
      </c>
      <c r="T6" s="19" t="s">
        <v>195</v>
      </c>
      <c r="U6" s="19" t="s">
        <v>195</v>
      </c>
    </row>
    <row r="7" spans="1:21" ht="24.75">
      <c r="A7" s="19" t="s">
        <v>3</v>
      </c>
      <c r="C7" s="19" t="s">
        <v>292</v>
      </c>
      <c r="E7" s="19" t="s">
        <v>293</v>
      </c>
      <c r="G7" s="19" t="s">
        <v>294</v>
      </c>
      <c r="I7" s="19" t="s">
        <v>179</v>
      </c>
      <c r="K7" s="19" t="s">
        <v>295</v>
      </c>
      <c r="M7" s="19" t="s">
        <v>292</v>
      </c>
      <c r="O7" s="19" t="s">
        <v>293</v>
      </c>
      <c r="Q7" s="19" t="s">
        <v>294</v>
      </c>
      <c r="S7" s="19" t="s">
        <v>179</v>
      </c>
      <c r="U7" s="19" t="s">
        <v>295</v>
      </c>
    </row>
    <row r="8" spans="1:21">
      <c r="A8" s="1" t="s">
        <v>58</v>
      </c>
      <c r="C8" s="7">
        <v>0</v>
      </c>
      <c r="D8" s="7"/>
      <c r="E8" s="7">
        <v>76369589701</v>
      </c>
      <c r="F8" s="7"/>
      <c r="G8" s="7">
        <v>-8836170</v>
      </c>
      <c r="H8" s="7"/>
      <c r="I8" s="7">
        <f>C8+E8+G8</f>
        <v>76360753531</v>
      </c>
      <c r="J8" s="7"/>
      <c r="K8" s="9">
        <f t="shared" ref="K8:K39" si="0">I8/$I$110</f>
        <v>3.7315085896182473E-2</v>
      </c>
      <c r="L8" s="7"/>
      <c r="M8" s="7">
        <v>13728288291</v>
      </c>
      <c r="N8" s="7"/>
      <c r="O8" s="7">
        <v>-19131499189</v>
      </c>
      <c r="P8" s="7"/>
      <c r="Q8" s="7">
        <v>-8836170</v>
      </c>
      <c r="R8" s="7"/>
      <c r="S8" s="7">
        <f>M8+O8+Q8</f>
        <v>-5412047068</v>
      </c>
      <c r="T8" s="7"/>
      <c r="U8" s="9">
        <f t="shared" ref="U8:U39" si="1">S8/$S$110</f>
        <v>-3.7861270183410225E-3</v>
      </c>
    </row>
    <row r="9" spans="1:21">
      <c r="A9" s="1" t="s">
        <v>65</v>
      </c>
      <c r="C9" s="7">
        <v>0</v>
      </c>
      <c r="D9" s="7"/>
      <c r="E9" s="7">
        <v>-3660516309</v>
      </c>
      <c r="F9" s="7"/>
      <c r="G9" s="7">
        <v>45276570</v>
      </c>
      <c r="H9" s="7"/>
      <c r="I9" s="7">
        <f t="shared" ref="I9:I66" si="2">C9+E9+G9</f>
        <v>-3615239739</v>
      </c>
      <c r="J9" s="7"/>
      <c r="K9" s="9">
        <f t="shared" si="0"/>
        <v>-1.7666533547408103E-3</v>
      </c>
      <c r="L9" s="7"/>
      <c r="M9" s="7">
        <v>0</v>
      </c>
      <c r="N9" s="7"/>
      <c r="O9" s="7">
        <v>13941629283</v>
      </c>
      <c r="P9" s="7"/>
      <c r="Q9" s="7">
        <v>45276570</v>
      </c>
      <c r="R9" s="7"/>
      <c r="S9" s="7">
        <f t="shared" ref="S9:S66" si="3">M9+O9+Q9</f>
        <v>13986905853</v>
      </c>
      <c r="T9" s="7"/>
      <c r="U9" s="9">
        <f t="shared" si="1"/>
        <v>9.7848746486614048E-3</v>
      </c>
    </row>
    <row r="10" spans="1:21">
      <c r="A10" s="1" t="s">
        <v>32</v>
      </c>
      <c r="C10" s="7">
        <v>0</v>
      </c>
      <c r="D10" s="7"/>
      <c r="E10" s="7">
        <v>0</v>
      </c>
      <c r="F10" s="7"/>
      <c r="G10" s="7">
        <v>-184451750873</v>
      </c>
      <c r="H10" s="7"/>
      <c r="I10" s="7">
        <f t="shared" si="2"/>
        <v>-184451750873</v>
      </c>
      <c r="J10" s="7"/>
      <c r="K10" s="9">
        <f t="shared" si="0"/>
        <v>-9.0135738704215873E-2</v>
      </c>
      <c r="L10" s="7"/>
      <c r="M10" s="7">
        <v>66640000000</v>
      </c>
      <c r="N10" s="7"/>
      <c r="O10" s="7">
        <v>0</v>
      </c>
      <c r="P10" s="7"/>
      <c r="Q10" s="7">
        <v>-221810469201</v>
      </c>
      <c r="R10" s="7"/>
      <c r="S10" s="7">
        <f t="shared" si="3"/>
        <v>-155170469201</v>
      </c>
      <c r="T10" s="7"/>
      <c r="U10" s="9">
        <f t="shared" si="1"/>
        <v>-0.10855321443234713</v>
      </c>
    </row>
    <row r="11" spans="1:21">
      <c r="A11" s="1" t="s">
        <v>94</v>
      </c>
      <c r="C11" s="7">
        <v>0</v>
      </c>
      <c r="D11" s="7"/>
      <c r="E11" s="7">
        <v>15340870407</v>
      </c>
      <c r="F11" s="7"/>
      <c r="G11" s="7">
        <v>232607700</v>
      </c>
      <c r="H11" s="7"/>
      <c r="I11" s="7">
        <f t="shared" si="2"/>
        <v>15573478107</v>
      </c>
      <c r="J11" s="7"/>
      <c r="K11" s="9">
        <f t="shared" si="0"/>
        <v>7.6102663527161767E-3</v>
      </c>
      <c r="L11" s="7"/>
      <c r="M11" s="7">
        <v>6105699691</v>
      </c>
      <c r="N11" s="7"/>
      <c r="O11" s="7">
        <v>40189063248</v>
      </c>
      <c r="P11" s="7"/>
      <c r="Q11" s="7">
        <v>10820378278</v>
      </c>
      <c r="R11" s="7"/>
      <c r="S11" s="7">
        <f t="shared" si="3"/>
        <v>57115141217</v>
      </c>
      <c r="T11" s="7"/>
      <c r="U11" s="9">
        <f t="shared" si="1"/>
        <v>3.99562636098727E-2</v>
      </c>
    </row>
    <row r="12" spans="1:21">
      <c r="A12" s="1" t="s">
        <v>97</v>
      </c>
      <c r="C12" s="7">
        <v>0</v>
      </c>
      <c r="D12" s="7"/>
      <c r="E12" s="7">
        <v>4335036318</v>
      </c>
      <c r="F12" s="7"/>
      <c r="G12" s="7">
        <v>-976691315</v>
      </c>
      <c r="H12" s="7"/>
      <c r="I12" s="7">
        <f t="shared" si="2"/>
        <v>3358345003</v>
      </c>
      <c r="J12" s="7"/>
      <c r="K12" s="9">
        <f t="shared" si="0"/>
        <v>1.6411170196884656E-3</v>
      </c>
      <c r="L12" s="7"/>
      <c r="M12" s="7">
        <v>3842105263</v>
      </c>
      <c r="N12" s="7"/>
      <c r="O12" s="7">
        <v>-5481590456</v>
      </c>
      <c r="P12" s="7"/>
      <c r="Q12" s="7">
        <v>-1524540664</v>
      </c>
      <c r="R12" s="7"/>
      <c r="S12" s="7">
        <f t="shared" si="3"/>
        <v>-3164025857</v>
      </c>
      <c r="T12" s="7"/>
      <c r="U12" s="9">
        <f t="shared" si="1"/>
        <v>-2.21346999266661E-3</v>
      </c>
    </row>
    <row r="13" spans="1:21">
      <c r="A13" s="1" t="s">
        <v>24</v>
      </c>
      <c r="C13" s="7">
        <v>0</v>
      </c>
      <c r="D13" s="7"/>
      <c r="E13" s="7">
        <v>-6352752530</v>
      </c>
      <c r="F13" s="7"/>
      <c r="G13" s="7">
        <v>-3604</v>
      </c>
      <c r="H13" s="7"/>
      <c r="I13" s="7">
        <f t="shared" si="2"/>
        <v>-6352756134</v>
      </c>
      <c r="J13" s="7"/>
      <c r="K13" s="9">
        <f t="shared" si="0"/>
        <v>-3.1043910628969105E-3</v>
      </c>
      <c r="L13" s="7"/>
      <c r="M13" s="7">
        <v>4498279280</v>
      </c>
      <c r="N13" s="7"/>
      <c r="O13" s="7">
        <v>-5378763972</v>
      </c>
      <c r="P13" s="7"/>
      <c r="Q13" s="7">
        <v>-3604</v>
      </c>
      <c r="R13" s="7"/>
      <c r="S13" s="7">
        <f t="shared" si="3"/>
        <v>-880488296</v>
      </c>
      <c r="T13" s="7"/>
      <c r="U13" s="9">
        <f t="shared" si="1"/>
        <v>-6.159666545639598E-4</v>
      </c>
    </row>
    <row r="14" spans="1:21">
      <c r="A14" s="1" t="s">
        <v>23</v>
      </c>
      <c r="C14" s="7">
        <v>0</v>
      </c>
      <c r="D14" s="7"/>
      <c r="E14" s="7">
        <v>-6269334958</v>
      </c>
      <c r="F14" s="7"/>
      <c r="G14" s="7">
        <v>-130097620</v>
      </c>
      <c r="H14" s="7"/>
      <c r="I14" s="7">
        <f t="shared" si="2"/>
        <v>-6399432578</v>
      </c>
      <c r="J14" s="7"/>
      <c r="K14" s="9">
        <f t="shared" si="0"/>
        <v>-3.1272003652760608E-3</v>
      </c>
      <c r="L14" s="7"/>
      <c r="M14" s="7">
        <v>44961157800</v>
      </c>
      <c r="N14" s="7"/>
      <c r="O14" s="7">
        <v>5135616489</v>
      </c>
      <c r="P14" s="7"/>
      <c r="Q14" s="7">
        <v>-8808320422</v>
      </c>
      <c r="R14" s="7"/>
      <c r="S14" s="7">
        <f t="shared" si="3"/>
        <v>41288453867</v>
      </c>
      <c r="T14" s="7"/>
      <c r="U14" s="9">
        <f t="shared" si="1"/>
        <v>2.8884325795256658E-2</v>
      </c>
    </row>
    <row r="15" spans="1:21">
      <c r="A15" s="1" t="s">
        <v>39</v>
      </c>
      <c r="C15" s="7">
        <v>0</v>
      </c>
      <c r="D15" s="7"/>
      <c r="E15" s="7">
        <v>11174314860</v>
      </c>
      <c r="F15" s="7"/>
      <c r="G15" s="7">
        <v>0</v>
      </c>
      <c r="H15" s="7"/>
      <c r="I15" s="7">
        <f t="shared" si="2"/>
        <v>11174314860</v>
      </c>
      <c r="J15" s="7"/>
      <c r="K15" s="9">
        <f t="shared" si="0"/>
        <v>5.4605343655050719E-3</v>
      </c>
      <c r="L15" s="7"/>
      <c r="M15" s="7">
        <v>17193421053</v>
      </c>
      <c r="N15" s="7"/>
      <c r="O15" s="7">
        <v>-17651147035</v>
      </c>
      <c r="P15" s="7"/>
      <c r="Q15" s="7">
        <v>77524872</v>
      </c>
      <c r="R15" s="7"/>
      <c r="S15" s="7">
        <f t="shared" si="3"/>
        <v>-380201110</v>
      </c>
      <c r="T15" s="7"/>
      <c r="U15" s="9">
        <f t="shared" si="1"/>
        <v>-2.6597878342292478E-4</v>
      </c>
    </row>
    <row r="16" spans="1:21">
      <c r="A16" s="1" t="s">
        <v>40</v>
      </c>
      <c r="C16" s="7">
        <v>0</v>
      </c>
      <c r="D16" s="7"/>
      <c r="E16" s="7">
        <v>43241175000</v>
      </c>
      <c r="F16" s="7"/>
      <c r="G16" s="7">
        <v>0</v>
      </c>
      <c r="H16" s="7"/>
      <c r="I16" s="7">
        <f t="shared" si="2"/>
        <v>43241175000</v>
      </c>
      <c r="J16" s="7"/>
      <c r="K16" s="9">
        <f t="shared" si="0"/>
        <v>2.1130595034290878E-2</v>
      </c>
      <c r="L16" s="7"/>
      <c r="M16" s="7">
        <v>6090000000</v>
      </c>
      <c r="N16" s="7"/>
      <c r="O16" s="7">
        <v>69445327059</v>
      </c>
      <c r="P16" s="7"/>
      <c r="Q16" s="7">
        <v>3248311681</v>
      </c>
      <c r="R16" s="7"/>
      <c r="S16" s="7">
        <f t="shared" si="3"/>
        <v>78783638740</v>
      </c>
      <c r="T16" s="7"/>
      <c r="U16" s="9">
        <f t="shared" si="1"/>
        <v>5.5114979505705299E-2</v>
      </c>
    </row>
    <row r="17" spans="1:21">
      <c r="A17" s="1" t="s">
        <v>88</v>
      </c>
      <c r="C17" s="7">
        <v>0</v>
      </c>
      <c r="D17" s="7"/>
      <c r="E17" s="7">
        <v>46783607366</v>
      </c>
      <c r="F17" s="7"/>
      <c r="G17" s="7">
        <v>0</v>
      </c>
      <c r="H17" s="7"/>
      <c r="I17" s="7">
        <f t="shared" si="2"/>
        <v>46783607366</v>
      </c>
      <c r="J17" s="7"/>
      <c r="K17" s="9">
        <f t="shared" si="0"/>
        <v>2.2861669727851145E-2</v>
      </c>
      <c r="L17" s="7"/>
      <c r="M17" s="7">
        <v>84256469100</v>
      </c>
      <c r="N17" s="7"/>
      <c r="O17" s="7">
        <v>-194389210187</v>
      </c>
      <c r="P17" s="7"/>
      <c r="Q17" s="7">
        <v>-35943302991</v>
      </c>
      <c r="R17" s="7"/>
      <c r="S17" s="7">
        <f t="shared" si="3"/>
        <v>-146076044078</v>
      </c>
      <c r="T17" s="7"/>
      <c r="U17" s="9">
        <f t="shared" si="1"/>
        <v>-0.10219099173881943</v>
      </c>
    </row>
    <row r="18" spans="1:21">
      <c r="A18" s="1" t="s">
        <v>90</v>
      </c>
      <c r="C18" s="7">
        <v>0</v>
      </c>
      <c r="D18" s="7"/>
      <c r="E18" s="7">
        <v>126109159200</v>
      </c>
      <c r="F18" s="7"/>
      <c r="G18" s="7">
        <v>0</v>
      </c>
      <c r="H18" s="7"/>
      <c r="I18" s="7">
        <f t="shared" si="2"/>
        <v>126109159200</v>
      </c>
      <c r="J18" s="7"/>
      <c r="K18" s="9">
        <f t="shared" si="0"/>
        <v>6.1625558814489147E-2</v>
      </c>
      <c r="L18" s="7"/>
      <c r="M18" s="7">
        <v>135410393250</v>
      </c>
      <c r="N18" s="7"/>
      <c r="O18" s="7">
        <v>116475820606</v>
      </c>
      <c r="P18" s="7"/>
      <c r="Q18" s="7">
        <v>-518659022</v>
      </c>
      <c r="R18" s="7"/>
      <c r="S18" s="7">
        <f t="shared" si="3"/>
        <v>251367554834</v>
      </c>
      <c r="T18" s="7"/>
      <c r="U18" s="9">
        <f t="shared" si="1"/>
        <v>0.17585018735674562</v>
      </c>
    </row>
    <row r="19" spans="1:21">
      <c r="A19" s="1" t="s">
        <v>33</v>
      </c>
      <c r="C19" s="7">
        <v>0</v>
      </c>
      <c r="D19" s="7"/>
      <c r="E19" s="7">
        <v>13268607929</v>
      </c>
      <c r="F19" s="7"/>
      <c r="G19" s="7">
        <v>0</v>
      </c>
      <c r="H19" s="7"/>
      <c r="I19" s="7">
        <f t="shared" si="2"/>
        <v>13268607929</v>
      </c>
      <c r="J19" s="7"/>
      <c r="K19" s="9">
        <f t="shared" si="0"/>
        <v>6.4839491715125682E-3</v>
      </c>
      <c r="L19" s="7"/>
      <c r="M19" s="7">
        <v>45572408000</v>
      </c>
      <c r="N19" s="7"/>
      <c r="O19" s="7">
        <v>-79480276864</v>
      </c>
      <c r="P19" s="7"/>
      <c r="Q19" s="7">
        <v>-31230244436</v>
      </c>
      <c r="R19" s="7"/>
      <c r="S19" s="7">
        <f t="shared" si="3"/>
        <v>-65138113300</v>
      </c>
      <c r="T19" s="7"/>
      <c r="U19" s="9">
        <f t="shared" si="1"/>
        <v>-4.5568925693032919E-2</v>
      </c>
    </row>
    <row r="20" spans="1:21">
      <c r="A20" s="1" t="s">
        <v>57</v>
      </c>
      <c r="C20" s="7">
        <v>0</v>
      </c>
      <c r="D20" s="7"/>
      <c r="E20" s="7">
        <v>16820982656</v>
      </c>
      <c r="F20" s="7"/>
      <c r="G20" s="7">
        <v>0</v>
      </c>
      <c r="H20" s="7"/>
      <c r="I20" s="7">
        <f t="shared" si="2"/>
        <v>16820982656</v>
      </c>
      <c r="J20" s="7"/>
      <c r="K20" s="9">
        <f t="shared" si="0"/>
        <v>8.2198823825385542E-3</v>
      </c>
      <c r="L20" s="7"/>
      <c r="M20" s="7">
        <v>62114492481</v>
      </c>
      <c r="N20" s="7"/>
      <c r="O20" s="7">
        <v>-82906504653</v>
      </c>
      <c r="P20" s="7"/>
      <c r="Q20" s="7">
        <v>469565731</v>
      </c>
      <c r="R20" s="7"/>
      <c r="S20" s="7">
        <f t="shared" si="3"/>
        <v>-20322446441</v>
      </c>
      <c r="T20" s="7"/>
      <c r="U20" s="9">
        <f t="shared" si="1"/>
        <v>-1.4217053654984668E-2</v>
      </c>
    </row>
    <row r="21" spans="1:21">
      <c r="A21" s="1" t="s">
        <v>79</v>
      </c>
      <c r="C21" s="7">
        <v>0</v>
      </c>
      <c r="D21" s="7"/>
      <c r="E21" s="7">
        <v>99893893671</v>
      </c>
      <c r="F21" s="7"/>
      <c r="G21" s="7">
        <v>0</v>
      </c>
      <c r="H21" s="7"/>
      <c r="I21" s="7">
        <f t="shared" si="2"/>
        <v>99893893671</v>
      </c>
      <c r="J21" s="7"/>
      <c r="K21" s="9">
        <f t="shared" si="0"/>
        <v>4.8814987417904659E-2</v>
      </c>
      <c r="L21" s="7"/>
      <c r="M21" s="7">
        <v>57490940000</v>
      </c>
      <c r="N21" s="7"/>
      <c r="O21" s="7">
        <v>-356272214750</v>
      </c>
      <c r="P21" s="7"/>
      <c r="Q21" s="7">
        <v>-35994361769</v>
      </c>
      <c r="R21" s="7"/>
      <c r="S21" s="7">
        <f t="shared" si="3"/>
        <v>-334775636519</v>
      </c>
      <c r="T21" s="7"/>
      <c r="U21" s="9">
        <f t="shared" si="1"/>
        <v>-0.23420030657185323</v>
      </c>
    </row>
    <row r="22" spans="1:21">
      <c r="A22" s="1" t="s">
        <v>89</v>
      </c>
      <c r="C22" s="7">
        <v>0</v>
      </c>
      <c r="D22" s="7"/>
      <c r="E22" s="7">
        <v>96002387208</v>
      </c>
      <c r="F22" s="7"/>
      <c r="G22" s="7">
        <v>0</v>
      </c>
      <c r="H22" s="7"/>
      <c r="I22" s="7">
        <f t="shared" si="2"/>
        <v>96002387208</v>
      </c>
      <c r="J22" s="7"/>
      <c r="K22" s="9">
        <f t="shared" si="0"/>
        <v>4.691333125007438E-2</v>
      </c>
      <c r="L22" s="7"/>
      <c r="M22" s="7">
        <v>56070744100</v>
      </c>
      <c r="N22" s="7"/>
      <c r="O22" s="7">
        <v>-23706767382</v>
      </c>
      <c r="P22" s="7"/>
      <c r="Q22" s="7">
        <v>-5722839999</v>
      </c>
      <c r="R22" s="7"/>
      <c r="S22" s="7">
        <f t="shared" si="3"/>
        <v>26641136719</v>
      </c>
      <c r="T22" s="7"/>
      <c r="U22" s="9">
        <f t="shared" si="1"/>
        <v>1.863744462377669E-2</v>
      </c>
    </row>
    <row r="23" spans="1:21">
      <c r="A23" s="1" t="s">
        <v>230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2"/>
        <v>0</v>
      </c>
      <c r="J23" s="7"/>
      <c r="K23" s="9">
        <f t="shared" si="0"/>
        <v>0</v>
      </c>
      <c r="L23" s="7"/>
      <c r="M23" s="7">
        <v>47402269630</v>
      </c>
      <c r="N23" s="7"/>
      <c r="O23" s="7">
        <v>0</v>
      </c>
      <c r="P23" s="7"/>
      <c r="Q23" s="7">
        <v>-137144067084</v>
      </c>
      <c r="R23" s="7"/>
      <c r="S23" s="7">
        <f t="shared" si="3"/>
        <v>-89741797454</v>
      </c>
      <c r="T23" s="7"/>
      <c r="U23" s="9">
        <f t="shared" si="1"/>
        <v>-6.2781021625637673E-2</v>
      </c>
    </row>
    <row r="24" spans="1:21">
      <c r="A24" s="1" t="s">
        <v>271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2"/>
        <v>0</v>
      </c>
      <c r="J24" s="7"/>
      <c r="K24" s="9">
        <f t="shared" si="0"/>
        <v>0</v>
      </c>
      <c r="L24" s="7"/>
      <c r="M24" s="7">
        <v>0</v>
      </c>
      <c r="N24" s="7"/>
      <c r="O24" s="7">
        <v>0</v>
      </c>
      <c r="P24" s="7"/>
      <c r="Q24" s="7">
        <v>-70399203</v>
      </c>
      <c r="R24" s="7"/>
      <c r="S24" s="7">
        <f t="shared" si="3"/>
        <v>-70399203</v>
      </c>
      <c r="T24" s="7"/>
      <c r="U24" s="9">
        <f t="shared" si="1"/>
        <v>-4.924944687269197E-5</v>
      </c>
    </row>
    <row r="25" spans="1:21">
      <c r="A25" s="1" t="s">
        <v>18</v>
      </c>
      <c r="C25" s="7">
        <v>0</v>
      </c>
      <c r="D25" s="7"/>
      <c r="E25" s="7">
        <v>3262627747</v>
      </c>
      <c r="F25" s="7"/>
      <c r="G25" s="7">
        <v>0</v>
      </c>
      <c r="H25" s="7"/>
      <c r="I25" s="7">
        <f t="shared" si="2"/>
        <v>3262627747</v>
      </c>
      <c r="J25" s="7"/>
      <c r="K25" s="9">
        <f t="shared" si="0"/>
        <v>1.5943430230445366E-3</v>
      </c>
      <c r="L25" s="7"/>
      <c r="M25" s="7">
        <v>20622488</v>
      </c>
      <c r="N25" s="7"/>
      <c r="O25" s="7">
        <v>-4280117110</v>
      </c>
      <c r="P25" s="7"/>
      <c r="Q25" s="7">
        <v>-34021844101</v>
      </c>
      <c r="R25" s="7"/>
      <c r="S25" s="7">
        <f t="shared" si="3"/>
        <v>-38281338723</v>
      </c>
      <c r="T25" s="7"/>
      <c r="U25" s="9">
        <f t="shared" si="1"/>
        <v>-2.6780626446210116E-2</v>
      </c>
    </row>
    <row r="26" spans="1:21">
      <c r="A26" s="1" t="s">
        <v>250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2"/>
        <v>0</v>
      </c>
      <c r="J26" s="7"/>
      <c r="K26" s="9">
        <f t="shared" si="0"/>
        <v>0</v>
      </c>
      <c r="L26" s="7"/>
      <c r="M26" s="7">
        <v>2176747776</v>
      </c>
      <c r="N26" s="7"/>
      <c r="O26" s="7">
        <v>0</v>
      </c>
      <c r="P26" s="7"/>
      <c r="Q26" s="7">
        <v>-2979016237</v>
      </c>
      <c r="R26" s="7"/>
      <c r="S26" s="7">
        <f t="shared" si="3"/>
        <v>-802268461</v>
      </c>
      <c r="T26" s="7"/>
      <c r="U26" s="9">
        <f t="shared" si="1"/>
        <v>-5.6124609745448182E-4</v>
      </c>
    </row>
    <row r="27" spans="1:21">
      <c r="A27" s="1" t="s">
        <v>28</v>
      </c>
      <c r="C27" s="7">
        <v>0</v>
      </c>
      <c r="D27" s="7"/>
      <c r="E27" s="7">
        <v>6349395706</v>
      </c>
      <c r="F27" s="7"/>
      <c r="G27" s="7">
        <v>0</v>
      </c>
      <c r="H27" s="7"/>
      <c r="I27" s="7">
        <f t="shared" si="2"/>
        <v>6349395706</v>
      </c>
      <c r="J27" s="7"/>
      <c r="K27" s="9">
        <f t="shared" si="0"/>
        <v>3.1027489279824481E-3</v>
      </c>
      <c r="L27" s="7"/>
      <c r="M27" s="7">
        <v>50192234280</v>
      </c>
      <c r="N27" s="7"/>
      <c r="O27" s="7">
        <v>11229416675</v>
      </c>
      <c r="P27" s="7"/>
      <c r="Q27" s="7">
        <v>-216983219</v>
      </c>
      <c r="R27" s="7"/>
      <c r="S27" s="7">
        <f t="shared" si="3"/>
        <v>61204667736</v>
      </c>
      <c r="T27" s="7"/>
      <c r="U27" s="9">
        <f t="shared" si="1"/>
        <v>4.2817189734731746E-2</v>
      </c>
    </row>
    <row r="28" spans="1:21">
      <c r="A28" s="1" t="s">
        <v>27</v>
      </c>
      <c r="C28" s="7">
        <v>0</v>
      </c>
      <c r="D28" s="7"/>
      <c r="E28" s="7">
        <v>80084447985</v>
      </c>
      <c r="F28" s="7"/>
      <c r="G28" s="7">
        <v>0</v>
      </c>
      <c r="H28" s="7"/>
      <c r="I28" s="7">
        <f t="shared" si="2"/>
        <v>80084447985</v>
      </c>
      <c r="J28" s="7"/>
      <c r="K28" s="9">
        <f t="shared" si="0"/>
        <v>3.9134737641050854E-2</v>
      </c>
      <c r="L28" s="7"/>
      <c r="M28" s="7">
        <v>10300000000</v>
      </c>
      <c r="N28" s="7"/>
      <c r="O28" s="7">
        <v>83504676629</v>
      </c>
      <c r="P28" s="7"/>
      <c r="Q28" s="7">
        <v>2306215710</v>
      </c>
      <c r="R28" s="7"/>
      <c r="S28" s="7">
        <f t="shared" si="3"/>
        <v>96110892339</v>
      </c>
      <c r="T28" s="7"/>
      <c r="U28" s="9">
        <f t="shared" si="1"/>
        <v>6.7236674343267758E-2</v>
      </c>
    </row>
    <row r="29" spans="1:21">
      <c r="A29" s="1" t="s">
        <v>274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2"/>
        <v>0</v>
      </c>
      <c r="J29" s="7"/>
      <c r="K29" s="9">
        <f t="shared" si="0"/>
        <v>0</v>
      </c>
      <c r="L29" s="7"/>
      <c r="M29" s="7">
        <v>0</v>
      </c>
      <c r="N29" s="7"/>
      <c r="O29" s="7">
        <v>0</v>
      </c>
      <c r="P29" s="7"/>
      <c r="Q29" s="7">
        <v>15611780275</v>
      </c>
      <c r="R29" s="7"/>
      <c r="S29" s="7">
        <f t="shared" si="3"/>
        <v>15611780275</v>
      </c>
      <c r="T29" s="7"/>
      <c r="U29" s="9">
        <f t="shared" si="1"/>
        <v>1.0921594428302732E-2</v>
      </c>
    </row>
    <row r="30" spans="1:21">
      <c r="A30" s="1" t="s">
        <v>60</v>
      </c>
      <c r="C30" s="7">
        <v>0</v>
      </c>
      <c r="D30" s="7"/>
      <c r="E30" s="7">
        <v>22118161216</v>
      </c>
      <c r="F30" s="7"/>
      <c r="G30" s="7">
        <v>0</v>
      </c>
      <c r="H30" s="7"/>
      <c r="I30" s="7">
        <f t="shared" si="2"/>
        <v>22118161216</v>
      </c>
      <c r="J30" s="7"/>
      <c r="K30" s="9">
        <f t="shared" si="0"/>
        <v>1.0808446059998478E-2</v>
      </c>
      <c r="L30" s="7"/>
      <c r="M30" s="7">
        <v>13924000000</v>
      </c>
      <c r="N30" s="7"/>
      <c r="O30" s="7">
        <v>-17163028727</v>
      </c>
      <c r="P30" s="7"/>
      <c r="Q30" s="7">
        <v>-98232779</v>
      </c>
      <c r="R30" s="7"/>
      <c r="S30" s="7">
        <f t="shared" si="3"/>
        <v>-3337261506</v>
      </c>
      <c r="T30" s="7"/>
      <c r="U30" s="9">
        <f t="shared" si="1"/>
        <v>-2.3346611358657995E-3</v>
      </c>
    </row>
    <row r="31" spans="1:21">
      <c r="A31" s="1" t="s">
        <v>59</v>
      </c>
      <c r="C31" s="7">
        <v>0</v>
      </c>
      <c r="D31" s="7"/>
      <c r="E31" s="7">
        <v>32217706939</v>
      </c>
      <c r="F31" s="7"/>
      <c r="G31" s="7">
        <v>0</v>
      </c>
      <c r="H31" s="7"/>
      <c r="I31" s="7">
        <f t="shared" si="2"/>
        <v>32217706939</v>
      </c>
      <c r="J31" s="7"/>
      <c r="K31" s="9">
        <f t="shared" si="0"/>
        <v>1.5743774730022305E-2</v>
      </c>
      <c r="L31" s="7"/>
      <c r="M31" s="7">
        <v>0</v>
      </c>
      <c r="N31" s="7"/>
      <c r="O31" s="7">
        <v>-34363018675</v>
      </c>
      <c r="P31" s="7"/>
      <c r="Q31" s="7">
        <v>-2655167174</v>
      </c>
      <c r="R31" s="7"/>
      <c r="S31" s="7">
        <f t="shared" si="3"/>
        <v>-37018185849</v>
      </c>
      <c r="T31" s="7"/>
      <c r="U31" s="9">
        <f t="shared" si="1"/>
        <v>-2.5896957630241399E-2</v>
      </c>
    </row>
    <row r="32" spans="1:21">
      <c r="A32" s="1" t="s">
        <v>34</v>
      </c>
      <c r="C32" s="7">
        <v>0</v>
      </c>
      <c r="D32" s="7"/>
      <c r="E32" s="7">
        <v>-1423408584</v>
      </c>
      <c r="F32" s="7"/>
      <c r="G32" s="7">
        <v>0</v>
      </c>
      <c r="H32" s="7"/>
      <c r="I32" s="7">
        <f t="shared" si="2"/>
        <v>-1423408584</v>
      </c>
      <c r="J32" s="7"/>
      <c r="K32" s="9">
        <f t="shared" si="0"/>
        <v>-6.955747700389134E-4</v>
      </c>
      <c r="L32" s="7"/>
      <c r="M32" s="7">
        <v>7504380000</v>
      </c>
      <c r="N32" s="7"/>
      <c r="O32" s="7">
        <v>-18543757279</v>
      </c>
      <c r="P32" s="7"/>
      <c r="Q32" s="7">
        <v>-9317885532</v>
      </c>
      <c r="R32" s="7"/>
      <c r="S32" s="7">
        <f t="shared" si="3"/>
        <v>-20357262811</v>
      </c>
      <c r="T32" s="7"/>
      <c r="U32" s="9">
        <f t="shared" si="1"/>
        <v>-1.4241410279655758E-2</v>
      </c>
    </row>
    <row r="33" spans="1:21">
      <c r="A33" s="1" t="s">
        <v>71</v>
      </c>
      <c r="C33" s="7">
        <v>0</v>
      </c>
      <c r="D33" s="7"/>
      <c r="E33" s="7">
        <v>2139183303</v>
      </c>
      <c r="F33" s="7"/>
      <c r="G33" s="7">
        <v>0</v>
      </c>
      <c r="H33" s="7"/>
      <c r="I33" s="7">
        <f t="shared" si="2"/>
        <v>2139183303</v>
      </c>
      <c r="J33" s="7"/>
      <c r="K33" s="9">
        <f t="shared" si="0"/>
        <v>1.0453512440355692E-3</v>
      </c>
      <c r="L33" s="7"/>
      <c r="M33" s="7">
        <v>1899109340</v>
      </c>
      <c r="N33" s="7"/>
      <c r="O33" s="7">
        <v>-2803067778</v>
      </c>
      <c r="P33" s="7"/>
      <c r="Q33" s="7">
        <v>-156013092</v>
      </c>
      <c r="R33" s="7"/>
      <c r="S33" s="7">
        <f t="shared" si="3"/>
        <v>-1059971530</v>
      </c>
      <c r="T33" s="7"/>
      <c r="U33" s="9">
        <f t="shared" si="1"/>
        <v>-7.4152844533340847E-4</v>
      </c>
    </row>
    <row r="34" spans="1:21">
      <c r="A34" s="1" t="s">
        <v>256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2"/>
        <v>0</v>
      </c>
      <c r="J34" s="7"/>
      <c r="K34" s="9">
        <f t="shared" si="0"/>
        <v>0</v>
      </c>
      <c r="L34" s="7"/>
      <c r="M34" s="7">
        <v>12882649600</v>
      </c>
      <c r="N34" s="7"/>
      <c r="O34" s="7">
        <v>0</v>
      </c>
      <c r="P34" s="7"/>
      <c r="Q34" s="7">
        <v>-31517797126</v>
      </c>
      <c r="R34" s="7"/>
      <c r="S34" s="7">
        <f t="shared" si="3"/>
        <v>-18635147526</v>
      </c>
      <c r="T34" s="7"/>
      <c r="U34" s="9">
        <f t="shared" si="1"/>
        <v>-1.3036663327658897E-2</v>
      </c>
    </row>
    <row r="35" spans="1:21">
      <c r="A35" s="1" t="s">
        <v>38</v>
      </c>
      <c r="C35" s="7">
        <v>0</v>
      </c>
      <c r="D35" s="7"/>
      <c r="E35" s="7">
        <v>-287535860</v>
      </c>
      <c r="F35" s="7"/>
      <c r="G35" s="7">
        <v>0</v>
      </c>
      <c r="H35" s="7"/>
      <c r="I35" s="7">
        <f t="shared" si="2"/>
        <v>-287535860</v>
      </c>
      <c r="J35" s="7"/>
      <c r="K35" s="9">
        <f t="shared" si="0"/>
        <v>-1.4050968354806633E-4</v>
      </c>
      <c r="L35" s="7"/>
      <c r="M35" s="7">
        <v>7900885224</v>
      </c>
      <c r="N35" s="7"/>
      <c r="O35" s="7">
        <v>-1032644415</v>
      </c>
      <c r="P35" s="7"/>
      <c r="Q35" s="7">
        <v>-3723494815</v>
      </c>
      <c r="R35" s="7"/>
      <c r="S35" s="7">
        <f t="shared" si="3"/>
        <v>3144745994</v>
      </c>
      <c r="T35" s="7"/>
      <c r="U35" s="9">
        <f t="shared" si="1"/>
        <v>2.1999823032032607E-3</v>
      </c>
    </row>
    <row r="36" spans="1:21">
      <c r="A36" s="1" t="s">
        <v>30</v>
      </c>
      <c r="C36" s="7">
        <v>0</v>
      </c>
      <c r="D36" s="7"/>
      <c r="E36" s="7">
        <v>17681677417</v>
      </c>
      <c r="F36" s="7"/>
      <c r="G36" s="7">
        <v>0</v>
      </c>
      <c r="H36" s="7"/>
      <c r="I36" s="7">
        <f t="shared" si="2"/>
        <v>17681677417</v>
      </c>
      <c r="J36" s="7"/>
      <c r="K36" s="9">
        <f t="shared" si="0"/>
        <v>8.6404766990164673E-3</v>
      </c>
      <c r="L36" s="7"/>
      <c r="M36" s="7">
        <v>29830868750</v>
      </c>
      <c r="N36" s="7"/>
      <c r="O36" s="7">
        <v>-60525741948</v>
      </c>
      <c r="P36" s="7"/>
      <c r="Q36" s="7">
        <v>-3548388675</v>
      </c>
      <c r="R36" s="7"/>
      <c r="S36" s="7">
        <f t="shared" si="3"/>
        <v>-34243261873</v>
      </c>
      <c r="T36" s="7"/>
      <c r="U36" s="9">
        <f t="shared" si="1"/>
        <v>-2.3955693168316011E-2</v>
      </c>
    </row>
    <row r="37" spans="1:21">
      <c r="A37" s="1" t="s">
        <v>86</v>
      </c>
      <c r="C37" s="7">
        <v>0</v>
      </c>
      <c r="D37" s="7"/>
      <c r="E37" s="7">
        <v>40835602186</v>
      </c>
      <c r="F37" s="7"/>
      <c r="G37" s="7">
        <v>0</v>
      </c>
      <c r="H37" s="7"/>
      <c r="I37" s="7">
        <f t="shared" si="2"/>
        <v>40835602186</v>
      </c>
      <c r="J37" s="7"/>
      <c r="K37" s="9">
        <f t="shared" si="0"/>
        <v>1.9955067658863786E-2</v>
      </c>
      <c r="L37" s="7"/>
      <c r="M37" s="7">
        <v>2970713033</v>
      </c>
      <c r="N37" s="7"/>
      <c r="O37" s="7">
        <v>-52975345377</v>
      </c>
      <c r="P37" s="7"/>
      <c r="Q37" s="7">
        <v>-262393563</v>
      </c>
      <c r="R37" s="7"/>
      <c r="S37" s="7">
        <f t="shared" si="3"/>
        <v>-50267025907</v>
      </c>
      <c r="T37" s="7"/>
      <c r="U37" s="9">
        <f t="shared" si="1"/>
        <v>-3.5165500692600563E-2</v>
      </c>
    </row>
    <row r="38" spans="1:21">
      <c r="A38" s="1" t="s">
        <v>46</v>
      </c>
      <c r="C38" s="7">
        <v>0</v>
      </c>
      <c r="D38" s="7"/>
      <c r="E38" s="7">
        <v>13588785450</v>
      </c>
      <c r="F38" s="7"/>
      <c r="G38" s="7">
        <v>0</v>
      </c>
      <c r="H38" s="7"/>
      <c r="I38" s="7">
        <f t="shared" si="2"/>
        <v>13588785450</v>
      </c>
      <c r="J38" s="7"/>
      <c r="K38" s="9">
        <f t="shared" si="0"/>
        <v>6.6404098027357987E-3</v>
      </c>
      <c r="L38" s="7"/>
      <c r="M38" s="7">
        <v>21529924275</v>
      </c>
      <c r="N38" s="7"/>
      <c r="O38" s="7">
        <v>-50303811150</v>
      </c>
      <c r="P38" s="7"/>
      <c r="Q38" s="7">
        <v>-58249807036</v>
      </c>
      <c r="R38" s="7"/>
      <c r="S38" s="7">
        <f t="shared" si="3"/>
        <v>-87023693911</v>
      </c>
      <c r="T38" s="7"/>
      <c r="U38" s="9">
        <f t="shared" si="1"/>
        <v>-6.0879507257137588E-2</v>
      </c>
    </row>
    <row r="39" spans="1:21">
      <c r="A39" s="1" t="s">
        <v>31</v>
      </c>
      <c r="C39" s="7">
        <v>0</v>
      </c>
      <c r="D39" s="7"/>
      <c r="E39" s="7">
        <v>3032077764</v>
      </c>
      <c r="F39" s="7"/>
      <c r="G39" s="7">
        <v>0</v>
      </c>
      <c r="H39" s="7"/>
      <c r="I39" s="7">
        <f t="shared" si="2"/>
        <v>3032077764</v>
      </c>
      <c r="J39" s="7"/>
      <c r="K39" s="9">
        <f t="shared" si="0"/>
        <v>1.481680535821753E-3</v>
      </c>
      <c r="L39" s="7"/>
      <c r="M39" s="7">
        <v>14400000000</v>
      </c>
      <c r="N39" s="7"/>
      <c r="O39" s="7">
        <v>-38338211832</v>
      </c>
      <c r="P39" s="7"/>
      <c r="Q39" s="7">
        <v>-103337239190</v>
      </c>
      <c r="R39" s="7"/>
      <c r="S39" s="7">
        <f t="shared" si="3"/>
        <v>-127275451022</v>
      </c>
      <c r="T39" s="7"/>
      <c r="U39" s="9">
        <f t="shared" si="1"/>
        <v>-8.9038587032098895E-2</v>
      </c>
    </row>
    <row r="40" spans="1:21">
      <c r="A40" s="1" t="s">
        <v>72</v>
      </c>
      <c r="C40" s="7">
        <v>0</v>
      </c>
      <c r="D40" s="7"/>
      <c r="E40" s="7">
        <v>18936056279</v>
      </c>
      <c r="F40" s="7"/>
      <c r="G40" s="7">
        <v>0</v>
      </c>
      <c r="H40" s="7"/>
      <c r="I40" s="7">
        <f t="shared" si="2"/>
        <v>18936056279</v>
      </c>
      <c r="J40" s="7"/>
      <c r="K40" s="9">
        <f t="shared" ref="K40:K71" si="4">I40/$I$110</f>
        <v>9.2534519882517072E-3</v>
      </c>
      <c r="L40" s="7"/>
      <c r="M40" s="7">
        <v>12160258835</v>
      </c>
      <c r="N40" s="7"/>
      <c r="O40" s="7">
        <v>9093587565</v>
      </c>
      <c r="P40" s="7"/>
      <c r="Q40" s="7">
        <v>-37220901784</v>
      </c>
      <c r="R40" s="7"/>
      <c r="S40" s="7">
        <f t="shared" si="3"/>
        <v>-15967055384</v>
      </c>
      <c r="T40" s="7"/>
      <c r="U40" s="9">
        <f t="shared" ref="U40:U71" si="5">S40/$S$110</f>
        <v>-1.1170135631331485E-2</v>
      </c>
    </row>
    <row r="41" spans="1:21">
      <c r="A41" s="1" t="s">
        <v>276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2"/>
        <v>0</v>
      </c>
      <c r="J41" s="7"/>
      <c r="K41" s="9">
        <f t="shared" si="4"/>
        <v>0</v>
      </c>
      <c r="L41" s="7"/>
      <c r="M41" s="7">
        <v>0</v>
      </c>
      <c r="N41" s="7"/>
      <c r="O41" s="7">
        <v>0</v>
      </c>
      <c r="P41" s="7"/>
      <c r="Q41" s="7">
        <v>-2966890280</v>
      </c>
      <c r="R41" s="7"/>
      <c r="S41" s="7">
        <f t="shared" si="3"/>
        <v>-2966890280</v>
      </c>
      <c r="T41" s="7"/>
      <c r="U41" s="9">
        <f t="shared" si="5"/>
        <v>-2.0755590829908432E-3</v>
      </c>
    </row>
    <row r="42" spans="1:21">
      <c r="A42" s="1" t="s">
        <v>82</v>
      </c>
      <c r="C42" s="7">
        <v>0</v>
      </c>
      <c r="D42" s="7"/>
      <c r="E42" s="7">
        <v>42019950298</v>
      </c>
      <c r="F42" s="7"/>
      <c r="G42" s="7">
        <v>0</v>
      </c>
      <c r="H42" s="7"/>
      <c r="I42" s="7">
        <f t="shared" si="2"/>
        <v>42019950298</v>
      </c>
      <c r="J42" s="7"/>
      <c r="K42" s="9">
        <f t="shared" si="4"/>
        <v>2.0533821134788043E-2</v>
      </c>
      <c r="L42" s="7"/>
      <c r="M42" s="7">
        <v>1678374670</v>
      </c>
      <c r="N42" s="7"/>
      <c r="O42" s="7">
        <v>-1529462072</v>
      </c>
      <c r="P42" s="7"/>
      <c r="Q42" s="7">
        <v>-8955036389</v>
      </c>
      <c r="R42" s="7"/>
      <c r="S42" s="7">
        <f t="shared" si="3"/>
        <v>-8806123791</v>
      </c>
      <c r="T42" s="7"/>
      <c r="U42" s="9">
        <f t="shared" si="5"/>
        <v>-6.1605345986545232E-3</v>
      </c>
    </row>
    <row r="43" spans="1:21">
      <c r="A43" s="1" t="s">
        <v>277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2"/>
        <v>0</v>
      </c>
      <c r="J43" s="7"/>
      <c r="K43" s="9">
        <f t="shared" si="4"/>
        <v>0</v>
      </c>
      <c r="L43" s="7"/>
      <c r="M43" s="7">
        <v>0</v>
      </c>
      <c r="N43" s="7"/>
      <c r="O43" s="7">
        <v>0</v>
      </c>
      <c r="P43" s="7"/>
      <c r="Q43" s="7">
        <v>1495814894</v>
      </c>
      <c r="R43" s="7"/>
      <c r="S43" s="7">
        <f t="shared" si="3"/>
        <v>1495814894</v>
      </c>
      <c r="T43" s="7"/>
      <c r="U43" s="9">
        <f t="shared" si="5"/>
        <v>1.0464330988723604E-3</v>
      </c>
    </row>
    <row r="44" spans="1:21">
      <c r="A44" s="1" t="s">
        <v>96</v>
      </c>
      <c r="C44" s="7">
        <v>0</v>
      </c>
      <c r="D44" s="7"/>
      <c r="E44" s="7">
        <v>3634148588</v>
      </c>
      <c r="F44" s="7"/>
      <c r="G44" s="7">
        <v>0</v>
      </c>
      <c r="H44" s="7"/>
      <c r="I44" s="7">
        <f t="shared" si="2"/>
        <v>3634148588</v>
      </c>
      <c r="J44" s="7"/>
      <c r="K44" s="9">
        <f t="shared" si="4"/>
        <v>1.7758935113920472E-3</v>
      </c>
      <c r="L44" s="7"/>
      <c r="M44" s="7">
        <v>5753636743</v>
      </c>
      <c r="N44" s="7"/>
      <c r="O44" s="7">
        <v>21266301497</v>
      </c>
      <c r="P44" s="7"/>
      <c r="Q44" s="7">
        <v>-21833770359</v>
      </c>
      <c r="R44" s="7"/>
      <c r="S44" s="7">
        <f t="shared" si="3"/>
        <v>5186167881</v>
      </c>
      <c r="T44" s="7"/>
      <c r="U44" s="9">
        <f t="shared" si="5"/>
        <v>3.6281078285527041E-3</v>
      </c>
    </row>
    <row r="45" spans="1:21">
      <c r="A45" s="1" t="s">
        <v>235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2"/>
        <v>0</v>
      </c>
      <c r="J45" s="7"/>
      <c r="K45" s="9">
        <f t="shared" si="4"/>
        <v>0</v>
      </c>
      <c r="L45" s="7"/>
      <c r="M45" s="7">
        <v>21637000</v>
      </c>
      <c r="N45" s="7"/>
      <c r="O45" s="7">
        <v>0</v>
      </c>
      <c r="P45" s="7"/>
      <c r="Q45" s="7">
        <v>89591009</v>
      </c>
      <c r="R45" s="7"/>
      <c r="S45" s="7">
        <f t="shared" si="3"/>
        <v>111228009</v>
      </c>
      <c r="T45" s="7"/>
      <c r="U45" s="9">
        <f t="shared" si="5"/>
        <v>7.7812215004775044E-5</v>
      </c>
    </row>
    <row r="46" spans="1:21">
      <c r="A46" s="1" t="s">
        <v>78</v>
      </c>
      <c r="C46" s="7">
        <v>0</v>
      </c>
      <c r="D46" s="7"/>
      <c r="E46" s="7">
        <v>91720918435</v>
      </c>
      <c r="F46" s="7"/>
      <c r="G46" s="7">
        <v>0</v>
      </c>
      <c r="H46" s="7"/>
      <c r="I46" s="7">
        <f t="shared" si="2"/>
        <v>91720918435</v>
      </c>
      <c r="J46" s="7"/>
      <c r="K46" s="9">
        <f t="shared" si="4"/>
        <v>4.4821112831073845E-2</v>
      </c>
      <c r="L46" s="7"/>
      <c r="M46" s="7">
        <v>73095000000</v>
      </c>
      <c r="N46" s="7"/>
      <c r="O46" s="7">
        <v>-466275504296</v>
      </c>
      <c r="P46" s="7"/>
      <c r="Q46" s="7">
        <v>-9938</v>
      </c>
      <c r="R46" s="7"/>
      <c r="S46" s="7">
        <f t="shared" si="3"/>
        <v>-393180514234</v>
      </c>
      <c r="T46" s="7"/>
      <c r="U46" s="9">
        <f t="shared" si="5"/>
        <v>-0.27505883620791977</v>
      </c>
    </row>
    <row r="47" spans="1:21">
      <c r="A47" s="1" t="s">
        <v>25</v>
      </c>
      <c r="C47" s="7">
        <v>0</v>
      </c>
      <c r="D47" s="7"/>
      <c r="E47" s="7">
        <v>74023093287</v>
      </c>
      <c r="F47" s="7"/>
      <c r="G47" s="7">
        <v>0</v>
      </c>
      <c r="H47" s="7"/>
      <c r="I47" s="7">
        <f t="shared" si="2"/>
        <v>74023093287</v>
      </c>
      <c r="J47" s="7"/>
      <c r="K47" s="9">
        <f t="shared" si="4"/>
        <v>3.6172745246472432E-2</v>
      </c>
      <c r="L47" s="7"/>
      <c r="M47" s="7">
        <v>108059959650</v>
      </c>
      <c r="N47" s="7"/>
      <c r="O47" s="7">
        <v>7509099353</v>
      </c>
      <c r="P47" s="7"/>
      <c r="Q47" s="7">
        <v>-7660920271</v>
      </c>
      <c r="R47" s="7"/>
      <c r="S47" s="7">
        <f t="shared" si="3"/>
        <v>107908138732</v>
      </c>
      <c r="T47" s="7"/>
      <c r="U47" s="9">
        <f t="shared" si="5"/>
        <v>7.548972032556546E-2</v>
      </c>
    </row>
    <row r="48" spans="1:21">
      <c r="A48" s="1" t="s">
        <v>91</v>
      </c>
      <c r="C48" s="7">
        <v>0</v>
      </c>
      <c r="D48" s="7"/>
      <c r="E48" s="7">
        <v>4412526140</v>
      </c>
      <c r="F48" s="7"/>
      <c r="G48" s="7">
        <v>0</v>
      </c>
      <c r="H48" s="7"/>
      <c r="I48" s="7">
        <f t="shared" si="2"/>
        <v>4412526140</v>
      </c>
      <c r="J48" s="7"/>
      <c r="K48" s="9">
        <f t="shared" si="4"/>
        <v>2.1562620105157341E-3</v>
      </c>
      <c r="L48" s="7"/>
      <c r="M48" s="7">
        <v>4901428571</v>
      </c>
      <c r="N48" s="7"/>
      <c r="O48" s="7">
        <v>-2159102326</v>
      </c>
      <c r="P48" s="7"/>
      <c r="Q48" s="7">
        <v>-2109495482</v>
      </c>
      <c r="R48" s="7"/>
      <c r="S48" s="7">
        <f t="shared" si="3"/>
        <v>632830763</v>
      </c>
      <c r="T48" s="7"/>
      <c r="U48" s="9">
        <f t="shared" si="5"/>
        <v>4.4271190174942213E-4</v>
      </c>
    </row>
    <row r="49" spans="1:21">
      <c r="A49" s="1" t="s">
        <v>70</v>
      </c>
      <c r="C49" s="7">
        <v>0</v>
      </c>
      <c r="D49" s="7"/>
      <c r="E49" s="7">
        <v>1306335519</v>
      </c>
      <c r="F49" s="7"/>
      <c r="G49" s="7">
        <v>0</v>
      </c>
      <c r="H49" s="7"/>
      <c r="I49" s="7">
        <f t="shared" si="2"/>
        <v>1306335519</v>
      </c>
      <c r="J49" s="7"/>
      <c r="K49" s="9">
        <f t="shared" si="4"/>
        <v>6.3836486475909125E-4</v>
      </c>
      <c r="L49" s="7"/>
      <c r="M49" s="7">
        <v>5987735950</v>
      </c>
      <c r="N49" s="7"/>
      <c r="O49" s="7">
        <v>-18519227069</v>
      </c>
      <c r="P49" s="7"/>
      <c r="Q49" s="7">
        <v>-5916659921</v>
      </c>
      <c r="R49" s="7"/>
      <c r="S49" s="7">
        <f t="shared" si="3"/>
        <v>-18448151040</v>
      </c>
      <c r="T49" s="7"/>
      <c r="U49" s="9">
        <f t="shared" si="5"/>
        <v>-1.2905845461686223E-2</v>
      </c>
    </row>
    <row r="50" spans="1:21">
      <c r="A50" s="1" t="s">
        <v>279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2"/>
        <v>0</v>
      </c>
      <c r="J50" s="7"/>
      <c r="K50" s="9">
        <f t="shared" si="4"/>
        <v>0</v>
      </c>
      <c r="L50" s="7"/>
      <c r="M50" s="7">
        <v>0</v>
      </c>
      <c r="N50" s="7"/>
      <c r="O50" s="7">
        <v>0</v>
      </c>
      <c r="P50" s="7"/>
      <c r="Q50" s="7">
        <v>16184391849</v>
      </c>
      <c r="R50" s="7"/>
      <c r="S50" s="7">
        <f t="shared" si="3"/>
        <v>16184391849</v>
      </c>
      <c r="T50" s="7"/>
      <c r="U50" s="9">
        <f t="shared" si="5"/>
        <v>1.1322178555546352E-2</v>
      </c>
    </row>
    <row r="51" spans="1:21">
      <c r="A51" s="1" t="s">
        <v>61</v>
      </c>
      <c r="C51" s="7">
        <v>0</v>
      </c>
      <c r="D51" s="7"/>
      <c r="E51" s="7">
        <v>64452148293</v>
      </c>
      <c r="F51" s="7"/>
      <c r="G51" s="7">
        <v>0</v>
      </c>
      <c r="H51" s="7"/>
      <c r="I51" s="7">
        <f t="shared" si="2"/>
        <v>64452148293</v>
      </c>
      <c r="J51" s="7"/>
      <c r="K51" s="9">
        <f t="shared" si="4"/>
        <v>3.1495727039550732E-2</v>
      </c>
      <c r="L51" s="7"/>
      <c r="M51" s="7">
        <v>145430880000</v>
      </c>
      <c r="N51" s="7"/>
      <c r="O51" s="7">
        <v>-79511061467</v>
      </c>
      <c r="P51" s="7"/>
      <c r="Q51" s="7">
        <v>-760053618</v>
      </c>
      <c r="R51" s="7"/>
      <c r="S51" s="7">
        <f t="shared" si="3"/>
        <v>65159764915</v>
      </c>
      <c r="T51" s="7"/>
      <c r="U51" s="9">
        <f t="shared" si="5"/>
        <v>4.5584072598355847E-2</v>
      </c>
    </row>
    <row r="52" spans="1:21">
      <c r="A52" s="1" t="s">
        <v>280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2"/>
        <v>0</v>
      </c>
      <c r="J52" s="7"/>
      <c r="K52" s="9">
        <f t="shared" si="4"/>
        <v>0</v>
      </c>
      <c r="L52" s="7"/>
      <c r="M52" s="7">
        <v>0</v>
      </c>
      <c r="N52" s="7"/>
      <c r="O52" s="7">
        <v>0</v>
      </c>
      <c r="P52" s="7"/>
      <c r="Q52" s="7">
        <v>16311064391</v>
      </c>
      <c r="R52" s="7"/>
      <c r="S52" s="7">
        <f t="shared" si="3"/>
        <v>16311064391</v>
      </c>
      <c r="T52" s="7"/>
      <c r="U52" s="9">
        <f t="shared" si="5"/>
        <v>1.1410795363146545E-2</v>
      </c>
    </row>
    <row r="53" spans="1:21">
      <c r="A53" s="1" t="s">
        <v>16</v>
      </c>
      <c r="C53" s="7">
        <v>0</v>
      </c>
      <c r="D53" s="7"/>
      <c r="E53" s="7">
        <v>20541771980</v>
      </c>
      <c r="F53" s="7"/>
      <c r="G53" s="7">
        <v>0</v>
      </c>
      <c r="H53" s="7"/>
      <c r="I53" s="7">
        <f t="shared" si="2"/>
        <v>20541771980</v>
      </c>
      <c r="J53" s="7"/>
      <c r="K53" s="9">
        <f t="shared" si="4"/>
        <v>1.0038114482229576E-2</v>
      </c>
      <c r="L53" s="7"/>
      <c r="M53" s="7">
        <v>4928400000</v>
      </c>
      <c r="N53" s="7"/>
      <c r="O53" s="7">
        <v>-115025688377</v>
      </c>
      <c r="P53" s="7"/>
      <c r="Q53" s="7">
        <v>-39376092159</v>
      </c>
      <c r="R53" s="7"/>
      <c r="S53" s="7">
        <f t="shared" si="3"/>
        <v>-149473380536</v>
      </c>
      <c r="T53" s="7"/>
      <c r="U53" s="9">
        <f t="shared" si="5"/>
        <v>-0.10456767974474657</v>
      </c>
    </row>
    <row r="54" spans="1:21">
      <c r="A54" s="1" t="s">
        <v>26</v>
      </c>
      <c r="C54" s="7">
        <v>0</v>
      </c>
      <c r="D54" s="7"/>
      <c r="E54" s="7">
        <v>7216803000</v>
      </c>
      <c r="F54" s="7"/>
      <c r="G54" s="7">
        <v>0</v>
      </c>
      <c r="H54" s="7"/>
      <c r="I54" s="7">
        <f t="shared" si="2"/>
        <v>7216803000</v>
      </c>
      <c r="J54" s="7"/>
      <c r="K54" s="9">
        <f t="shared" si="4"/>
        <v>3.52662344710234E-3</v>
      </c>
      <c r="L54" s="7"/>
      <c r="M54" s="7">
        <v>12100000000</v>
      </c>
      <c r="N54" s="7"/>
      <c r="O54" s="7">
        <v>-24766755759</v>
      </c>
      <c r="P54" s="7"/>
      <c r="Q54" s="7">
        <v>-1779397685</v>
      </c>
      <c r="R54" s="7"/>
      <c r="S54" s="7">
        <f t="shared" si="3"/>
        <v>-14446153444</v>
      </c>
      <c r="T54" s="7"/>
      <c r="U54" s="9">
        <f t="shared" si="5"/>
        <v>-1.0106152289181941E-2</v>
      </c>
    </row>
    <row r="55" spans="1:21">
      <c r="A55" s="1" t="s">
        <v>85</v>
      </c>
      <c r="C55" s="7">
        <v>0</v>
      </c>
      <c r="D55" s="7"/>
      <c r="E55" s="7">
        <v>113782202172</v>
      </c>
      <c r="F55" s="7"/>
      <c r="G55" s="7">
        <v>0</v>
      </c>
      <c r="H55" s="7"/>
      <c r="I55" s="7">
        <f t="shared" si="2"/>
        <v>113782202172</v>
      </c>
      <c r="J55" s="7"/>
      <c r="K55" s="9">
        <f t="shared" si="4"/>
        <v>5.5601764665422347E-2</v>
      </c>
      <c r="L55" s="7"/>
      <c r="M55" s="7">
        <v>332824147500</v>
      </c>
      <c r="N55" s="7"/>
      <c r="O55" s="7">
        <v>248390610974</v>
      </c>
      <c r="P55" s="7"/>
      <c r="Q55" s="7">
        <v>2475867819</v>
      </c>
      <c r="R55" s="7"/>
      <c r="S55" s="7">
        <f t="shared" si="3"/>
        <v>583690626293</v>
      </c>
      <c r="T55" s="7"/>
      <c r="U55" s="9">
        <f t="shared" si="5"/>
        <v>0.40833474335931624</v>
      </c>
    </row>
    <row r="56" spans="1:21">
      <c r="A56" s="1" t="s">
        <v>98</v>
      </c>
      <c r="C56" s="7">
        <v>0</v>
      </c>
      <c r="D56" s="7"/>
      <c r="E56" s="7">
        <v>5283523123</v>
      </c>
      <c r="F56" s="7"/>
      <c r="G56" s="7">
        <v>0</v>
      </c>
      <c r="H56" s="7"/>
      <c r="I56" s="7">
        <f t="shared" si="2"/>
        <v>5283523123</v>
      </c>
      <c r="J56" s="7"/>
      <c r="K56" s="9">
        <f t="shared" si="4"/>
        <v>2.5818906971520742E-3</v>
      </c>
      <c r="L56" s="7"/>
      <c r="M56" s="7">
        <v>0</v>
      </c>
      <c r="N56" s="7"/>
      <c r="O56" s="7">
        <v>1112320491</v>
      </c>
      <c r="P56" s="7"/>
      <c r="Q56" s="7">
        <v>-1267317185</v>
      </c>
      <c r="R56" s="7"/>
      <c r="S56" s="7">
        <f t="shared" si="3"/>
        <v>-154996694</v>
      </c>
      <c r="T56" s="7"/>
      <c r="U56" s="9">
        <f t="shared" si="5"/>
        <v>-1.084316458326367E-4</v>
      </c>
    </row>
    <row r="57" spans="1:21">
      <c r="A57" s="1" t="s">
        <v>76</v>
      </c>
      <c r="C57" s="7">
        <v>0</v>
      </c>
      <c r="D57" s="7"/>
      <c r="E57" s="7">
        <v>29391676756</v>
      </c>
      <c r="F57" s="7"/>
      <c r="G57" s="7">
        <v>0</v>
      </c>
      <c r="H57" s="7"/>
      <c r="I57" s="7">
        <f t="shared" si="2"/>
        <v>29391676756</v>
      </c>
      <c r="J57" s="7"/>
      <c r="K57" s="9">
        <f t="shared" si="4"/>
        <v>1.4362783132276499E-2</v>
      </c>
      <c r="L57" s="7"/>
      <c r="M57" s="7">
        <v>97438695000</v>
      </c>
      <c r="N57" s="7"/>
      <c r="O57" s="7">
        <v>140501121463</v>
      </c>
      <c r="P57" s="7"/>
      <c r="Q57" s="7">
        <v>1180635663</v>
      </c>
      <c r="R57" s="7"/>
      <c r="S57" s="7">
        <f t="shared" si="3"/>
        <v>239120452126</v>
      </c>
      <c r="T57" s="7"/>
      <c r="U57" s="9">
        <f t="shared" si="5"/>
        <v>0.16728243362575457</v>
      </c>
    </row>
    <row r="58" spans="1:21">
      <c r="A58" s="1" t="s">
        <v>282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2"/>
        <v>0</v>
      </c>
      <c r="J58" s="7"/>
      <c r="K58" s="9">
        <f t="shared" si="4"/>
        <v>0</v>
      </c>
      <c r="L58" s="7"/>
      <c r="M58" s="7">
        <v>0</v>
      </c>
      <c r="N58" s="7"/>
      <c r="O58" s="7">
        <v>0</v>
      </c>
      <c r="P58" s="7"/>
      <c r="Q58" s="7">
        <v>4438856474</v>
      </c>
      <c r="R58" s="7"/>
      <c r="S58" s="7">
        <f t="shared" si="3"/>
        <v>4438856474</v>
      </c>
      <c r="T58" s="7"/>
      <c r="U58" s="9">
        <f t="shared" si="5"/>
        <v>3.1053082531597382E-3</v>
      </c>
    </row>
    <row r="59" spans="1:21">
      <c r="A59" s="1" t="s">
        <v>20</v>
      </c>
      <c r="C59" s="7">
        <v>0</v>
      </c>
      <c r="D59" s="7"/>
      <c r="E59" s="7">
        <v>9167770859</v>
      </c>
      <c r="F59" s="7"/>
      <c r="G59" s="7">
        <v>0</v>
      </c>
      <c r="H59" s="7"/>
      <c r="I59" s="7">
        <f t="shared" si="2"/>
        <v>9167770859</v>
      </c>
      <c r="J59" s="7"/>
      <c r="K59" s="9">
        <f t="shared" si="4"/>
        <v>4.4799997546019973E-3</v>
      </c>
      <c r="L59" s="7"/>
      <c r="M59" s="7">
        <v>0</v>
      </c>
      <c r="N59" s="7"/>
      <c r="O59" s="7">
        <v>28359627805</v>
      </c>
      <c r="P59" s="7"/>
      <c r="Q59" s="7">
        <v>279923518</v>
      </c>
      <c r="R59" s="7"/>
      <c r="S59" s="7">
        <f t="shared" si="3"/>
        <v>28639551323</v>
      </c>
      <c r="T59" s="7"/>
      <c r="U59" s="9">
        <f t="shared" si="5"/>
        <v>2.0035483375285136E-2</v>
      </c>
    </row>
    <row r="60" spans="1:21">
      <c r="A60" s="1" t="s">
        <v>238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2"/>
        <v>0</v>
      </c>
      <c r="J60" s="7"/>
      <c r="K60" s="9">
        <f t="shared" si="4"/>
        <v>0</v>
      </c>
      <c r="L60" s="7"/>
      <c r="M60" s="7">
        <v>31085174345</v>
      </c>
      <c r="N60" s="7"/>
      <c r="O60" s="7">
        <v>0</v>
      </c>
      <c r="P60" s="7"/>
      <c r="Q60" s="7">
        <v>-109811322087</v>
      </c>
      <c r="R60" s="7"/>
      <c r="S60" s="7">
        <f t="shared" si="3"/>
        <v>-78726147742</v>
      </c>
      <c r="T60" s="7"/>
      <c r="U60" s="9">
        <f t="shared" si="5"/>
        <v>-5.5074760302489902E-2</v>
      </c>
    </row>
    <row r="61" spans="1:21">
      <c r="A61" s="1" t="s">
        <v>80</v>
      </c>
      <c r="C61" s="7">
        <v>0</v>
      </c>
      <c r="D61" s="7"/>
      <c r="E61" s="7">
        <v>156648262702</v>
      </c>
      <c r="F61" s="7"/>
      <c r="G61" s="7">
        <v>0</v>
      </c>
      <c r="H61" s="7"/>
      <c r="I61" s="7">
        <f t="shared" si="2"/>
        <v>156648262702</v>
      </c>
      <c r="J61" s="7"/>
      <c r="K61" s="9">
        <f t="shared" si="4"/>
        <v>7.6549053118495844E-2</v>
      </c>
      <c r="L61" s="7"/>
      <c r="M61" s="7">
        <v>273274357400</v>
      </c>
      <c r="N61" s="7"/>
      <c r="O61" s="7">
        <v>-312010201501</v>
      </c>
      <c r="P61" s="7"/>
      <c r="Q61" s="7">
        <v>-10317993128</v>
      </c>
      <c r="R61" s="7"/>
      <c r="S61" s="7">
        <f t="shared" si="3"/>
        <v>-49053837229</v>
      </c>
      <c r="T61" s="7"/>
      <c r="U61" s="9">
        <f t="shared" si="5"/>
        <v>-3.4316785525417309E-2</v>
      </c>
    </row>
    <row r="62" spans="1:21">
      <c r="A62" s="1" t="s">
        <v>47</v>
      </c>
      <c r="C62" s="7">
        <v>0</v>
      </c>
      <c r="D62" s="7"/>
      <c r="E62" s="7">
        <v>10522206539</v>
      </c>
      <c r="F62" s="7"/>
      <c r="G62" s="7">
        <v>0</v>
      </c>
      <c r="H62" s="7"/>
      <c r="I62" s="7">
        <f t="shared" si="2"/>
        <v>10522206539</v>
      </c>
      <c r="J62" s="7"/>
      <c r="K62" s="9">
        <f t="shared" si="4"/>
        <v>5.1418696472234253E-3</v>
      </c>
      <c r="L62" s="7"/>
      <c r="M62" s="7">
        <v>3230127000</v>
      </c>
      <c r="N62" s="7"/>
      <c r="O62" s="7">
        <v>-14365492978</v>
      </c>
      <c r="P62" s="7"/>
      <c r="Q62" s="7">
        <v>-3758315273</v>
      </c>
      <c r="R62" s="7"/>
      <c r="S62" s="7">
        <f t="shared" si="3"/>
        <v>-14893681251</v>
      </c>
      <c r="T62" s="7"/>
      <c r="U62" s="9">
        <f t="shared" si="5"/>
        <v>-1.0419231074390614E-2</v>
      </c>
    </row>
    <row r="63" spans="1:21">
      <c r="A63" s="1" t="s">
        <v>87</v>
      </c>
      <c r="C63" s="7">
        <v>0</v>
      </c>
      <c r="D63" s="7"/>
      <c r="E63" s="7">
        <v>470511232</v>
      </c>
      <c r="F63" s="7"/>
      <c r="G63" s="7">
        <v>0</v>
      </c>
      <c r="H63" s="7"/>
      <c r="I63" s="7">
        <f t="shared" si="2"/>
        <v>470511232</v>
      </c>
      <c r="J63" s="7"/>
      <c r="K63" s="9">
        <f t="shared" si="4"/>
        <v>2.2992396257680981E-4</v>
      </c>
      <c r="L63" s="7"/>
      <c r="M63" s="7">
        <v>0</v>
      </c>
      <c r="N63" s="7"/>
      <c r="O63" s="7">
        <v>-713613365</v>
      </c>
      <c r="P63" s="7"/>
      <c r="Q63" s="7">
        <v>-23727762416</v>
      </c>
      <c r="R63" s="7"/>
      <c r="S63" s="7">
        <f t="shared" si="3"/>
        <v>-24441375781</v>
      </c>
      <c r="T63" s="7"/>
      <c r="U63" s="9">
        <f t="shared" si="5"/>
        <v>-1.7098549226783999E-2</v>
      </c>
    </row>
    <row r="64" spans="1:21">
      <c r="A64" s="1" t="s">
        <v>261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2"/>
        <v>0</v>
      </c>
      <c r="J64" s="7"/>
      <c r="K64" s="9">
        <f t="shared" si="4"/>
        <v>0</v>
      </c>
      <c r="L64" s="7"/>
      <c r="M64" s="7">
        <v>62316450</v>
      </c>
      <c r="N64" s="7"/>
      <c r="O64" s="7">
        <v>0</v>
      </c>
      <c r="P64" s="7"/>
      <c r="Q64" s="7">
        <v>357515038</v>
      </c>
      <c r="R64" s="7"/>
      <c r="S64" s="7">
        <f t="shared" si="3"/>
        <v>419831488</v>
      </c>
      <c r="T64" s="7"/>
      <c r="U64" s="9">
        <f t="shared" si="5"/>
        <v>2.9370316257329242E-4</v>
      </c>
    </row>
    <row r="65" spans="1:21">
      <c r="A65" s="1" t="s">
        <v>55</v>
      </c>
      <c r="C65" s="7">
        <v>0</v>
      </c>
      <c r="D65" s="7"/>
      <c r="E65" s="7">
        <v>30976095731</v>
      </c>
      <c r="F65" s="7"/>
      <c r="G65" s="7">
        <v>0</v>
      </c>
      <c r="H65" s="7"/>
      <c r="I65" s="7">
        <f t="shared" si="2"/>
        <v>30976095731</v>
      </c>
      <c r="J65" s="7"/>
      <c r="K65" s="9">
        <f t="shared" si="4"/>
        <v>1.5137038589612505E-2</v>
      </c>
      <c r="L65" s="7"/>
      <c r="M65" s="7">
        <v>54536899725</v>
      </c>
      <c r="N65" s="7"/>
      <c r="O65" s="7">
        <v>-37697835969</v>
      </c>
      <c r="P65" s="7"/>
      <c r="Q65" s="7">
        <v>-9204</v>
      </c>
      <c r="R65" s="7"/>
      <c r="S65" s="7">
        <f t="shared" si="3"/>
        <v>16839054552</v>
      </c>
      <c r="T65" s="7"/>
      <c r="U65" s="9">
        <f t="shared" si="5"/>
        <v>1.1780163513287017E-2</v>
      </c>
    </row>
    <row r="66" spans="1:21">
      <c r="A66" s="1" t="s">
        <v>50</v>
      </c>
      <c r="C66" s="7">
        <v>0</v>
      </c>
      <c r="D66" s="7"/>
      <c r="E66" s="7">
        <v>7611262994</v>
      </c>
      <c r="F66" s="7"/>
      <c r="G66" s="7">
        <v>0</v>
      </c>
      <c r="H66" s="7"/>
      <c r="I66" s="7">
        <f t="shared" si="2"/>
        <v>7611262994</v>
      </c>
      <c r="J66" s="7"/>
      <c r="K66" s="9">
        <f t="shared" si="4"/>
        <v>3.7193835742367854E-3</v>
      </c>
      <c r="L66" s="7"/>
      <c r="M66" s="7">
        <v>1815353057</v>
      </c>
      <c r="N66" s="7"/>
      <c r="O66" s="7">
        <v>107263246374</v>
      </c>
      <c r="P66" s="7"/>
      <c r="Q66" s="7">
        <v>7696519463</v>
      </c>
      <c r="R66" s="7"/>
      <c r="S66" s="7">
        <f t="shared" si="3"/>
        <v>116775118894</v>
      </c>
      <c r="T66" s="7"/>
      <c r="U66" s="9">
        <f t="shared" si="5"/>
        <v>8.1692828454639488E-2</v>
      </c>
    </row>
    <row r="67" spans="1:21">
      <c r="A67" s="1" t="s">
        <v>221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ref="I67:I109" si="6">C67+E67+G67</f>
        <v>0</v>
      </c>
      <c r="J67" s="7"/>
      <c r="K67" s="9">
        <f t="shared" si="4"/>
        <v>0</v>
      </c>
      <c r="L67" s="7"/>
      <c r="M67" s="7">
        <v>1846640316</v>
      </c>
      <c r="N67" s="7"/>
      <c r="O67" s="7">
        <v>0</v>
      </c>
      <c r="P67" s="7"/>
      <c r="Q67" s="7">
        <v>11393005348</v>
      </c>
      <c r="R67" s="7"/>
      <c r="S67" s="7">
        <f t="shared" ref="S67:S109" si="7">M67+O67+Q67</f>
        <v>13239645664</v>
      </c>
      <c r="T67" s="7"/>
      <c r="U67" s="9">
        <f t="shared" si="5"/>
        <v>9.2621109040458109E-3</v>
      </c>
    </row>
    <row r="68" spans="1:21">
      <c r="A68" s="1" t="s">
        <v>77</v>
      </c>
      <c r="C68" s="7">
        <v>0</v>
      </c>
      <c r="D68" s="7"/>
      <c r="E68" s="7">
        <v>5824626</v>
      </c>
      <c r="F68" s="7"/>
      <c r="G68" s="7">
        <v>0</v>
      </c>
      <c r="H68" s="7"/>
      <c r="I68" s="7">
        <f t="shared" si="6"/>
        <v>5824626</v>
      </c>
      <c r="J68" s="7"/>
      <c r="K68" s="9">
        <f t="shared" si="4"/>
        <v>2.8463105646921377E-6</v>
      </c>
      <c r="L68" s="7"/>
      <c r="M68" s="7">
        <v>1673002800</v>
      </c>
      <c r="N68" s="7"/>
      <c r="O68" s="7">
        <v>-62726748</v>
      </c>
      <c r="P68" s="7"/>
      <c r="Q68" s="7">
        <v>-4955546130</v>
      </c>
      <c r="R68" s="7"/>
      <c r="S68" s="7">
        <f t="shared" si="7"/>
        <v>-3345270078</v>
      </c>
      <c r="T68" s="7"/>
      <c r="U68" s="9">
        <f t="shared" si="5"/>
        <v>-2.3402637240263519E-3</v>
      </c>
    </row>
    <row r="69" spans="1:21">
      <c r="A69" s="1" t="s">
        <v>35</v>
      </c>
      <c r="C69" s="7">
        <v>0</v>
      </c>
      <c r="D69" s="7"/>
      <c r="E69" s="7">
        <v>-18858703273</v>
      </c>
      <c r="F69" s="7"/>
      <c r="G69" s="7">
        <v>0</v>
      </c>
      <c r="H69" s="7"/>
      <c r="I69" s="7">
        <f t="shared" si="6"/>
        <v>-18858703273</v>
      </c>
      <c r="J69" s="7"/>
      <c r="K69" s="9">
        <f t="shared" si="4"/>
        <v>-9.2156520199467053E-3</v>
      </c>
      <c r="L69" s="7"/>
      <c r="M69" s="7">
        <v>39542883750</v>
      </c>
      <c r="N69" s="7"/>
      <c r="O69" s="7">
        <v>-2424694269</v>
      </c>
      <c r="P69" s="7"/>
      <c r="Q69" s="7">
        <v>-33640871</v>
      </c>
      <c r="R69" s="7"/>
      <c r="S69" s="7">
        <f t="shared" si="7"/>
        <v>37084548610</v>
      </c>
      <c r="T69" s="7"/>
      <c r="U69" s="9">
        <f t="shared" si="5"/>
        <v>2.5943383287534632E-2</v>
      </c>
    </row>
    <row r="70" spans="1:21">
      <c r="A70" s="1" t="s">
        <v>49</v>
      </c>
      <c r="C70" s="7">
        <v>0</v>
      </c>
      <c r="D70" s="7"/>
      <c r="E70" s="7">
        <v>27111397783</v>
      </c>
      <c r="F70" s="7"/>
      <c r="G70" s="7">
        <v>0</v>
      </c>
      <c r="H70" s="7"/>
      <c r="I70" s="7">
        <f t="shared" si="6"/>
        <v>27111397783</v>
      </c>
      <c r="J70" s="7"/>
      <c r="K70" s="9">
        <f t="shared" si="4"/>
        <v>1.3248482895438075E-2</v>
      </c>
      <c r="L70" s="7"/>
      <c r="M70" s="7">
        <v>13572005140</v>
      </c>
      <c r="N70" s="7"/>
      <c r="O70" s="7">
        <v>-17924802223</v>
      </c>
      <c r="P70" s="7"/>
      <c r="Q70" s="7">
        <v>-142762913</v>
      </c>
      <c r="R70" s="7"/>
      <c r="S70" s="7">
        <f t="shared" si="7"/>
        <v>-4495559996</v>
      </c>
      <c r="T70" s="7"/>
      <c r="U70" s="9">
        <f t="shared" si="5"/>
        <v>-3.1449765586977077E-3</v>
      </c>
    </row>
    <row r="71" spans="1:21">
      <c r="A71" s="1" t="s">
        <v>73</v>
      </c>
      <c r="C71" s="7">
        <v>0</v>
      </c>
      <c r="D71" s="7"/>
      <c r="E71" s="7">
        <v>1037214733</v>
      </c>
      <c r="F71" s="7"/>
      <c r="G71" s="7">
        <v>0</v>
      </c>
      <c r="H71" s="7"/>
      <c r="I71" s="7">
        <f t="shared" si="6"/>
        <v>1037214733</v>
      </c>
      <c r="J71" s="7"/>
      <c r="K71" s="9">
        <f t="shared" si="4"/>
        <v>5.0685404563181131E-4</v>
      </c>
      <c r="L71" s="7"/>
      <c r="M71" s="7">
        <v>7748346300</v>
      </c>
      <c r="N71" s="7"/>
      <c r="O71" s="7">
        <v>-4114285184</v>
      </c>
      <c r="P71" s="7"/>
      <c r="Q71" s="7">
        <v>-2258648787</v>
      </c>
      <c r="R71" s="7"/>
      <c r="S71" s="7">
        <f t="shared" si="7"/>
        <v>1375412329</v>
      </c>
      <c r="T71" s="7"/>
      <c r="U71" s="9">
        <f t="shared" si="5"/>
        <v>9.6220260370179233E-4</v>
      </c>
    </row>
    <row r="72" spans="1:21">
      <c r="A72" s="1" t="s">
        <v>37</v>
      </c>
      <c r="C72" s="7">
        <v>0</v>
      </c>
      <c r="D72" s="7"/>
      <c r="E72" s="7">
        <v>52490611440</v>
      </c>
      <c r="F72" s="7"/>
      <c r="G72" s="7">
        <v>0</v>
      </c>
      <c r="H72" s="7"/>
      <c r="I72" s="7">
        <f t="shared" si="6"/>
        <v>52490611440</v>
      </c>
      <c r="J72" s="7"/>
      <c r="K72" s="9">
        <f t="shared" ref="K72:K103" si="8">I72/$I$110</f>
        <v>2.5650502176246506E-2</v>
      </c>
      <c r="L72" s="7"/>
      <c r="M72" s="7">
        <v>95849721000</v>
      </c>
      <c r="N72" s="7"/>
      <c r="O72" s="7">
        <v>-91178639975</v>
      </c>
      <c r="P72" s="7"/>
      <c r="Q72" s="7">
        <v>-14315741374</v>
      </c>
      <c r="R72" s="7"/>
      <c r="S72" s="7">
        <f t="shared" si="7"/>
        <v>-9644660349</v>
      </c>
      <c r="T72" s="7"/>
      <c r="U72" s="9">
        <f t="shared" ref="U72:U103" si="9">S72/$S$110</f>
        <v>-6.7471529111378476E-3</v>
      </c>
    </row>
    <row r="73" spans="1:21">
      <c r="A73" s="1" t="s">
        <v>284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si="6"/>
        <v>0</v>
      </c>
      <c r="J73" s="7"/>
      <c r="K73" s="9">
        <f t="shared" si="8"/>
        <v>0</v>
      </c>
      <c r="L73" s="7"/>
      <c r="M73" s="7">
        <v>0</v>
      </c>
      <c r="N73" s="7"/>
      <c r="O73" s="7">
        <v>0</v>
      </c>
      <c r="P73" s="7"/>
      <c r="Q73" s="7">
        <v>23561771281</v>
      </c>
      <c r="R73" s="7"/>
      <c r="S73" s="7">
        <f t="shared" si="7"/>
        <v>23561771281</v>
      </c>
      <c r="T73" s="7"/>
      <c r="U73" s="9">
        <f t="shared" si="9"/>
        <v>1.6483200852858079E-2</v>
      </c>
    </row>
    <row r="74" spans="1:21">
      <c r="A74" s="1" t="s">
        <v>285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6"/>
        <v>0</v>
      </c>
      <c r="J74" s="7"/>
      <c r="K74" s="9">
        <f t="shared" si="8"/>
        <v>0</v>
      </c>
      <c r="L74" s="7"/>
      <c r="M74" s="7">
        <v>0</v>
      </c>
      <c r="N74" s="7"/>
      <c r="O74" s="7">
        <v>0</v>
      </c>
      <c r="P74" s="7"/>
      <c r="Q74" s="7">
        <v>-106039783938</v>
      </c>
      <c r="R74" s="7"/>
      <c r="S74" s="7">
        <f t="shared" si="7"/>
        <v>-106039783938</v>
      </c>
      <c r="T74" s="7"/>
      <c r="U74" s="9">
        <f t="shared" si="9"/>
        <v>-7.4182668026032433E-2</v>
      </c>
    </row>
    <row r="75" spans="1:21">
      <c r="A75" s="1" t="s">
        <v>17</v>
      </c>
      <c r="C75" s="7">
        <v>0</v>
      </c>
      <c r="D75" s="7"/>
      <c r="E75" s="7">
        <v>17431758522</v>
      </c>
      <c r="F75" s="7"/>
      <c r="G75" s="7">
        <v>0</v>
      </c>
      <c r="H75" s="7"/>
      <c r="I75" s="7">
        <f t="shared" si="6"/>
        <v>17431758522</v>
      </c>
      <c r="J75" s="7"/>
      <c r="K75" s="9">
        <f t="shared" si="8"/>
        <v>8.5183492369004989E-3</v>
      </c>
      <c r="L75" s="7"/>
      <c r="M75" s="7">
        <v>1797521848</v>
      </c>
      <c r="N75" s="7"/>
      <c r="O75" s="7">
        <v>9432203564</v>
      </c>
      <c r="P75" s="7"/>
      <c r="Q75" s="7">
        <v>0</v>
      </c>
      <c r="R75" s="7"/>
      <c r="S75" s="7">
        <f t="shared" si="7"/>
        <v>11229725412</v>
      </c>
      <c r="T75" s="7"/>
      <c r="U75" s="9">
        <f t="shared" si="9"/>
        <v>7.8560231011878499E-3</v>
      </c>
    </row>
    <row r="76" spans="1:21">
      <c r="A76" s="1" t="s">
        <v>19</v>
      </c>
      <c r="C76" s="7">
        <v>0</v>
      </c>
      <c r="D76" s="7"/>
      <c r="E76" s="7">
        <v>7261382356</v>
      </c>
      <c r="F76" s="7"/>
      <c r="G76" s="7">
        <v>0</v>
      </c>
      <c r="H76" s="7"/>
      <c r="I76" s="7">
        <f t="shared" si="6"/>
        <v>7261382356</v>
      </c>
      <c r="J76" s="7"/>
      <c r="K76" s="9">
        <f t="shared" si="8"/>
        <v>3.5484079688810721E-3</v>
      </c>
      <c r="L76" s="7"/>
      <c r="M76" s="7">
        <v>1037727621</v>
      </c>
      <c r="N76" s="7"/>
      <c r="O76" s="7">
        <v>-3338620086</v>
      </c>
      <c r="P76" s="7"/>
      <c r="Q76" s="7">
        <v>0</v>
      </c>
      <c r="R76" s="7"/>
      <c r="S76" s="7">
        <f t="shared" si="7"/>
        <v>-2300892465</v>
      </c>
      <c r="T76" s="7"/>
      <c r="U76" s="9">
        <f t="shared" si="9"/>
        <v>-1.6096443764398124E-3</v>
      </c>
    </row>
    <row r="77" spans="1:21">
      <c r="A77" s="1" t="s">
        <v>68</v>
      </c>
      <c r="C77" s="7">
        <v>0</v>
      </c>
      <c r="D77" s="7"/>
      <c r="E77" s="7">
        <v>42165539708</v>
      </c>
      <c r="F77" s="7"/>
      <c r="G77" s="7">
        <v>0</v>
      </c>
      <c r="H77" s="7"/>
      <c r="I77" s="7">
        <f t="shared" si="6"/>
        <v>42165539708</v>
      </c>
      <c r="J77" s="7"/>
      <c r="K77" s="9">
        <f t="shared" si="8"/>
        <v>2.0604966076246994E-2</v>
      </c>
      <c r="L77" s="7"/>
      <c r="M77" s="7">
        <v>22410565100</v>
      </c>
      <c r="N77" s="7"/>
      <c r="O77" s="7">
        <v>104378364001</v>
      </c>
      <c r="P77" s="7"/>
      <c r="Q77" s="7">
        <v>0</v>
      </c>
      <c r="R77" s="7"/>
      <c r="S77" s="7">
        <f t="shared" si="7"/>
        <v>126788929101</v>
      </c>
      <c r="T77" s="7"/>
      <c r="U77" s="9">
        <f t="shared" si="9"/>
        <v>8.8698228981444693E-2</v>
      </c>
    </row>
    <row r="78" spans="1:21">
      <c r="A78" s="1" t="s">
        <v>66</v>
      </c>
      <c r="C78" s="7">
        <v>0</v>
      </c>
      <c r="D78" s="7"/>
      <c r="E78" s="7">
        <v>1378073384</v>
      </c>
      <c r="F78" s="7"/>
      <c r="G78" s="7">
        <v>0</v>
      </c>
      <c r="H78" s="7"/>
      <c r="I78" s="7">
        <f t="shared" si="6"/>
        <v>1378073384</v>
      </c>
      <c r="J78" s="7"/>
      <c r="K78" s="9">
        <f t="shared" si="8"/>
        <v>6.7342089119545954E-4</v>
      </c>
      <c r="L78" s="7"/>
      <c r="M78" s="7">
        <v>14871772320</v>
      </c>
      <c r="N78" s="7"/>
      <c r="O78" s="7">
        <v>-13247959423</v>
      </c>
      <c r="P78" s="7"/>
      <c r="Q78" s="7">
        <v>0</v>
      </c>
      <c r="R78" s="7"/>
      <c r="S78" s="7">
        <f t="shared" si="7"/>
        <v>1623812897</v>
      </c>
      <c r="T78" s="7"/>
      <c r="U78" s="9">
        <f t="shared" si="9"/>
        <v>1.1359771644288861E-3</v>
      </c>
    </row>
    <row r="79" spans="1:21">
      <c r="A79" s="1" t="s">
        <v>21</v>
      </c>
      <c r="C79" s="7">
        <v>0</v>
      </c>
      <c r="D79" s="7"/>
      <c r="E79" s="7">
        <v>1984385116</v>
      </c>
      <c r="F79" s="7"/>
      <c r="G79" s="7">
        <v>0</v>
      </c>
      <c r="H79" s="7"/>
      <c r="I79" s="7">
        <f t="shared" si="6"/>
        <v>1984385116</v>
      </c>
      <c r="J79" s="7"/>
      <c r="K79" s="9">
        <f t="shared" si="8"/>
        <v>9.6970626441742922E-4</v>
      </c>
      <c r="L79" s="7"/>
      <c r="M79" s="7">
        <v>12876500000</v>
      </c>
      <c r="N79" s="7"/>
      <c r="O79" s="7">
        <v>33635944367</v>
      </c>
      <c r="P79" s="7"/>
      <c r="Q79" s="7">
        <v>0</v>
      </c>
      <c r="R79" s="7"/>
      <c r="S79" s="7">
        <f t="shared" si="7"/>
        <v>46512444367</v>
      </c>
      <c r="T79" s="7"/>
      <c r="U79" s="9">
        <f t="shared" si="9"/>
        <v>3.2538893341897739E-2</v>
      </c>
    </row>
    <row r="80" spans="1:21">
      <c r="A80" s="1" t="s">
        <v>22</v>
      </c>
      <c r="C80" s="7">
        <v>0</v>
      </c>
      <c r="D80" s="7"/>
      <c r="E80" s="7">
        <v>-2514299094</v>
      </c>
      <c r="F80" s="7"/>
      <c r="G80" s="7">
        <v>0</v>
      </c>
      <c r="H80" s="7"/>
      <c r="I80" s="7">
        <f t="shared" si="6"/>
        <v>-2514299094</v>
      </c>
      <c r="J80" s="7"/>
      <c r="K80" s="9">
        <f t="shared" si="8"/>
        <v>-1.2286584707838872E-3</v>
      </c>
      <c r="L80" s="7"/>
      <c r="M80" s="7">
        <v>28455173100</v>
      </c>
      <c r="N80" s="7"/>
      <c r="O80" s="7">
        <v>-2097794729</v>
      </c>
      <c r="P80" s="7"/>
      <c r="Q80" s="7">
        <v>0</v>
      </c>
      <c r="R80" s="7"/>
      <c r="S80" s="7">
        <f t="shared" si="7"/>
        <v>26357378371</v>
      </c>
      <c r="T80" s="7"/>
      <c r="U80" s="9">
        <f t="shared" si="9"/>
        <v>1.84389346820589E-2</v>
      </c>
    </row>
    <row r="81" spans="1:21">
      <c r="A81" s="1" t="s">
        <v>69</v>
      </c>
      <c r="C81" s="7">
        <v>0</v>
      </c>
      <c r="D81" s="7"/>
      <c r="E81" s="7">
        <v>83428044316</v>
      </c>
      <c r="F81" s="7"/>
      <c r="G81" s="7">
        <v>0</v>
      </c>
      <c r="H81" s="7"/>
      <c r="I81" s="7">
        <f t="shared" si="6"/>
        <v>83428044316</v>
      </c>
      <c r="J81" s="7"/>
      <c r="K81" s="9">
        <f t="shared" si="8"/>
        <v>4.0768647451052589E-2</v>
      </c>
      <c r="L81" s="7"/>
      <c r="M81" s="7">
        <v>55034368800</v>
      </c>
      <c r="N81" s="7"/>
      <c r="O81" s="7">
        <v>-5926582382</v>
      </c>
      <c r="P81" s="7"/>
      <c r="Q81" s="7">
        <v>0</v>
      </c>
      <c r="R81" s="7"/>
      <c r="S81" s="7">
        <f t="shared" si="7"/>
        <v>49107786418</v>
      </c>
      <c r="T81" s="7"/>
      <c r="U81" s="9">
        <f t="shared" si="9"/>
        <v>3.4354526971403287E-2</v>
      </c>
    </row>
    <row r="82" spans="1:21">
      <c r="A82" s="1" t="s">
        <v>52</v>
      </c>
      <c r="C82" s="7">
        <v>0</v>
      </c>
      <c r="D82" s="7"/>
      <c r="E82" s="7">
        <v>-16467593335</v>
      </c>
      <c r="F82" s="7"/>
      <c r="G82" s="7">
        <v>0</v>
      </c>
      <c r="H82" s="7"/>
      <c r="I82" s="7">
        <f t="shared" si="6"/>
        <v>-16467593335</v>
      </c>
      <c r="J82" s="7"/>
      <c r="K82" s="9">
        <f t="shared" si="8"/>
        <v>-8.0471921947373667E-3</v>
      </c>
      <c r="L82" s="7"/>
      <c r="M82" s="7">
        <v>32381395297</v>
      </c>
      <c r="N82" s="7"/>
      <c r="O82" s="7">
        <v>28873608179</v>
      </c>
      <c r="P82" s="7"/>
      <c r="Q82" s="7">
        <v>0</v>
      </c>
      <c r="R82" s="7"/>
      <c r="S82" s="7">
        <f t="shared" si="7"/>
        <v>61255003476</v>
      </c>
      <c r="T82" s="7"/>
      <c r="U82" s="9">
        <f t="shared" si="9"/>
        <v>4.2852403306012199E-2</v>
      </c>
    </row>
    <row r="83" spans="1:21">
      <c r="A83" s="1" t="s">
        <v>84</v>
      </c>
      <c r="C83" s="7">
        <v>0</v>
      </c>
      <c r="D83" s="7"/>
      <c r="E83" s="7">
        <v>21340267056</v>
      </c>
      <c r="F83" s="7"/>
      <c r="G83" s="7">
        <v>0</v>
      </c>
      <c r="H83" s="7"/>
      <c r="I83" s="7">
        <f t="shared" si="6"/>
        <v>21340267056</v>
      </c>
      <c r="J83" s="7"/>
      <c r="K83" s="9">
        <f t="shared" si="8"/>
        <v>1.042831377926143E-2</v>
      </c>
      <c r="L83" s="7"/>
      <c r="M83" s="7">
        <v>7544966443</v>
      </c>
      <c r="N83" s="7"/>
      <c r="O83" s="7">
        <v>-23839829316</v>
      </c>
      <c r="P83" s="7"/>
      <c r="Q83" s="7">
        <v>0</v>
      </c>
      <c r="R83" s="7"/>
      <c r="S83" s="7">
        <f t="shared" si="7"/>
        <v>-16294862873</v>
      </c>
      <c r="T83" s="7"/>
      <c r="U83" s="9">
        <f t="shared" si="9"/>
        <v>-1.1399461203582296E-2</v>
      </c>
    </row>
    <row r="84" spans="1:21">
      <c r="A84" s="1" t="s">
        <v>81</v>
      </c>
      <c r="C84" s="7">
        <v>0</v>
      </c>
      <c r="D84" s="7"/>
      <c r="E84" s="7">
        <v>27694297365</v>
      </c>
      <c r="F84" s="7"/>
      <c r="G84" s="7">
        <v>0</v>
      </c>
      <c r="H84" s="7"/>
      <c r="I84" s="7">
        <f t="shared" si="6"/>
        <v>27694297365</v>
      </c>
      <c r="J84" s="7"/>
      <c r="K84" s="9">
        <f t="shared" si="8"/>
        <v>1.3533327491194307E-2</v>
      </c>
      <c r="L84" s="7"/>
      <c r="M84" s="7">
        <v>16725372800</v>
      </c>
      <c r="N84" s="7"/>
      <c r="O84" s="7">
        <v>36532471262</v>
      </c>
      <c r="P84" s="7"/>
      <c r="Q84" s="7">
        <v>0</v>
      </c>
      <c r="R84" s="7"/>
      <c r="S84" s="7">
        <f t="shared" si="7"/>
        <v>53257844062</v>
      </c>
      <c r="T84" s="7"/>
      <c r="U84" s="9">
        <f t="shared" si="9"/>
        <v>3.7257799093060505E-2</v>
      </c>
    </row>
    <row r="85" spans="1:21">
      <c r="A85" s="1" t="s">
        <v>36</v>
      </c>
      <c r="C85" s="7">
        <v>0</v>
      </c>
      <c r="D85" s="7"/>
      <c r="E85" s="7">
        <v>105058001712</v>
      </c>
      <c r="F85" s="7"/>
      <c r="G85" s="7">
        <v>0</v>
      </c>
      <c r="H85" s="7"/>
      <c r="I85" s="7">
        <f t="shared" si="6"/>
        <v>105058001712</v>
      </c>
      <c r="J85" s="7"/>
      <c r="K85" s="9">
        <f t="shared" si="8"/>
        <v>5.1338523740118297E-2</v>
      </c>
      <c r="L85" s="7"/>
      <c r="M85" s="7">
        <v>34289562190</v>
      </c>
      <c r="N85" s="7"/>
      <c r="O85" s="7">
        <v>98848105401</v>
      </c>
      <c r="P85" s="7"/>
      <c r="Q85" s="7">
        <v>0</v>
      </c>
      <c r="R85" s="7"/>
      <c r="S85" s="7">
        <f t="shared" si="7"/>
        <v>133137667591</v>
      </c>
      <c r="T85" s="7"/>
      <c r="U85" s="9">
        <f t="shared" si="9"/>
        <v>9.3139640895893078E-2</v>
      </c>
    </row>
    <row r="86" spans="1:21">
      <c r="A86" s="1" t="s">
        <v>75</v>
      </c>
      <c r="C86" s="7">
        <v>0</v>
      </c>
      <c r="D86" s="7"/>
      <c r="E86" s="7">
        <v>864394667</v>
      </c>
      <c r="F86" s="7"/>
      <c r="G86" s="7">
        <v>0</v>
      </c>
      <c r="H86" s="7"/>
      <c r="I86" s="7">
        <f t="shared" si="6"/>
        <v>864394667</v>
      </c>
      <c r="J86" s="7"/>
      <c r="K86" s="9">
        <f t="shared" si="8"/>
        <v>4.2240234355744768E-4</v>
      </c>
      <c r="L86" s="7"/>
      <c r="M86" s="7">
        <v>1120952685</v>
      </c>
      <c r="N86" s="7"/>
      <c r="O86" s="7">
        <v>-3513346064</v>
      </c>
      <c r="P86" s="7"/>
      <c r="Q86" s="7">
        <v>0</v>
      </c>
      <c r="R86" s="7"/>
      <c r="S86" s="7">
        <f t="shared" si="7"/>
        <v>-2392393379</v>
      </c>
      <c r="T86" s="7"/>
      <c r="U86" s="9">
        <f t="shared" si="9"/>
        <v>-1.6736560301348941E-3</v>
      </c>
    </row>
    <row r="87" spans="1:21">
      <c r="A87" s="1" t="s">
        <v>64</v>
      </c>
      <c r="C87" s="7">
        <v>0</v>
      </c>
      <c r="D87" s="7"/>
      <c r="E87" s="7">
        <v>24736236427</v>
      </c>
      <c r="F87" s="7"/>
      <c r="G87" s="7">
        <v>0</v>
      </c>
      <c r="H87" s="7"/>
      <c r="I87" s="7">
        <f t="shared" si="6"/>
        <v>24736236427</v>
      </c>
      <c r="J87" s="7"/>
      <c r="K87" s="9">
        <f t="shared" si="8"/>
        <v>1.2087816637994027E-2</v>
      </c>
      <c r="L87" s="7"/>
      <c r="M87" s="7">
        <v>13226638530</v>
      </c>
      <c r="N87" s="7"/>
      <c r="O87" s="7">
        <v>58405585361</v>
      </c>
      <c r="P87" s="7"/>
      <c r="Q87" s="7">
        <v>0</v>
      </c>
      <c r="R87" s="7"/>
      <c r="S87" s="7">
        <f t="shared" si="7"/>
        <v>71632223891</v>
      </c>
      <c r="T87" s="7"/>
      <c r="U87" s="9">
        <f t="shared" si="9"/>
        <v>5.0112036138996931E-2</v>
      </c>
    </row>
    <row r="88" spans="1:21">
      <c r="A88" s="1" t="s">
        <v>51</v>
      </c>
      <c r="C88" s="7">
        <v>0</v>
      </c>
      <c r="D88" s="7"/>
      <c r="E88" s="7">
        <v>8357702227</v>
      </c>
      <c r="F88" s="7"/>
      <c r="G88" s="7">
        <v>0</v>
      </c>
      <c r="H88" s="7"/>
      <c r="I88" s="7">
        <f t="shared" si="6"/>
        <v>8357702227</v>
      </c>
      <c r="J88" s="7"/>
      <c r="K88" s="9">
        <f t="shared" si="8"/>
        <v>4.0841448266826239E-3</v>
      </c>
      <c r="L88" s="7"/>
      <c r="M88" s="7">
        <v>0</v>
      </c>
      <c r="N88" s="7"/>
      <c r="O88" s="7">
        <v>7512202217</v>
      </c>
      <c r="P88" s="7"/>
      <c r="Q88" s="7">
        <v>0</v>
      </c>
      <c r="R88" s="7"/>
      <c r="S88" s="7">
        <f t="shared" si="7"/>
        <v>7512202217</v>
      </c>
      <c r="T88" s="7"/>
      <c r="U88" s="9">
        <f t="shared" si="9"/>
        <v>5.2553408024102258E-3</v>
      </c>
    </row>
    <row r="89" spans="1:21">
      <c r="A89" s="1" t="s">
        <v>48</v>
      </c>
      <c r="C89" s="7">
        <v>0</v>
      </c>
      <c r="D89" s="7"/>
      <c r="E89" s="7">
        <v>-1665455019</v>
      </c>
      <c r="F89" s="7"/>
      <c r="G89" s="7">
        <v>0</v>
      </c>
      <c r="H89" s="7"/>
      <c r="I89" s="7">
        <f t="shared" si="6"/>
        <v>-1665455019</v>
      </c>
      <c r="J89" s="7"/>
      <c r="K89" s="9">
        <f t="shared" si="8"/>
        <v>-8.1385520986227181E-4</v>
      </c>
      <c r="L89" s="7"/>
      <c r="M89" s="7">
        <v>0</v>
      </c>
      <c r="N89" s="7"/>
      <c r="O89" s="7">
        <v>2459451019</v>
      </c>
      <c r="P89" s="7"/>
      <c r="Q89" s="7">
        <v>0</v>
      </c>
      <c r="R89" s="7"/>
      <c r="S89" s="7">
        <f t="shared" si="7"/>
        <v>2459451019</v>
      </c>
      <c r="T89" s="7"/>
      <c r="U89" s="9">
        <f t="shared" si="9"/>
        <v>1.7205678066586725E-3</v>
      </c>
    </row>
    <row r="90" spans="1:21">
      <c r="A90" s="1" t="s">
        <v>95</v>
      </c>
      <c r="C90" s="7">
        <v>0</v>
      </c>
      <c r="D90" s="7"/>
      <c r="E90" s="7">
        <v>-454047510</v>
      </c>
      <c r="F90" s="7"/>
      <c r="G90" s="7">
        <v>0</v>
      </c>
      <c r="H90" s="7"/>
      <c r="I90" s="7">
        <f t="shared" si="6"/>
        <v>-454047510</v>
      </c>
      <c r="J90" s="7"/>
      <c r="K90" s="9">
        <f t="shared" si="8"/>
        <v>-2.2187866218108406E-4</v>
      </c>
      <c r="L90" s="7"/>
      <c r="M90" s="7">
        <v>0</v>
      </c>
      <c r="N90" s="7"/>
      <c r="O90" s="7">
        <v>670512022</v>
      </c>
      <c r="P90" s="7"/>
      <c r="Q90" s="7">
        <v>0</v>
      </c>
      <c r="R90" s="7"/>
      <c r="S90" s="7">
        <f t="shared" si="7"/>
        <v>670512022</v>
      </c>
      <c r="T90" s="7"/>
      <c r="U90" s="9">
        <f t="shared" si="9"/>
        <v>4.6907272806753607E-4</v>
      </c>
    </row>
    <row r="91" spans="1:21">
      <c r="A91" s="1" t="s">
        <v>41</v>
      </c>
      <c r="C91" s="7">
        <v>0</v>
      </c>
      <c r="D91" s="7"/>
      <c r="E91" s="7">
        <v>82089172110</v>
      </c>
      <c r="F91" s="7"/>
      <c r="G91" s="7">
        <v>0</v>
      </c>
      <c r="H91" s="7"/>
      <c r="I91" s="7">
        <f t="shared" si="6"/>
        <v>82089172110</v>
      </c>
      <c r="J91" s="7"/>
      <c r="K91" s="9">
        <f t="shared" si="8"/>
        <v>4.0114382936093096E-2</v>
      </c>
      <c r="L91" s="7"/>
      <c r="M91" s="7">
        <v>0</v>
      </c>
      <c r="N91" s="7"/>
      <c r="O91" s="7">
        <v>197970551411</v>
      </c>
      <c r="P91" s="7"/>
      <c r="Q91" s="7">
        <v>0</v>
      </c>
      <c r="R91" s="7"/>
      <c r="S91" s="7">
        <f t="shared" si="7"/>
        <v>197970551411</v>
      </c>
      <c r="T91" s="7"/>
      <c r="U91" s="9">
        <f t="shared" si="9"/>
        <v>0.13849503600308627</v>
      </c>
    </row>
    <row r="92" spans="1:21">
      <c r="A92" s="1" t="s">
        <v>45</v>
      </c>
      <c r="C92" s="7">
        <v>0</v>
      </c>
      <c r="D92" s="7"/>
      <c r="E92" s="7">
        <v>80002610677</v>
      </c>
      <c r="F92" s="7"/>
      <c r="G92" s="7">
        <v>0</v>
      </c>
      <c r="H92" s="7"/>
      <c r="I92" s="7">
        <f t="shared" si="6"/>
        <v>80002610677</v>
      </c>
      <c r="J92" s="7"/>
      <c r="K92" s="9">
        <f t="shared" si="8"/>
        <v>3.9094746336141947E-2</v>
      </c>
      <c r="L92" s="7"/>
      <c r="M92" s="7">
        <v>0</v>
      </c>
      <c r="N92" s="7"/>
      <c r="O92" s="7">
        <v>181452409737</v>
      </c>
      <c r="P92" s="7"/>
      <c r="Q92" s="7">
        <v>0</v>
      </c>
      <c r="R92" s="7"/>
      <c r="S92" s="7">
        <f t="shared" si="7"/>
        <v>181452409737</v>
      </c>
      <c r="T92" s="7"/>
      <c r="U92" s="9">
        <f t="shared" si="9"/>
        <v>0.12693937477196038</v>
      </c>
    </row>
    <row r="93" spans="1:21">
      <c r="A93" s="1" t="s">
        <v>74</v>
      </c>
      <c r="C93" s="7">
        <v>0</v>
      </c>
      <c r="D93" s="7"/>
      <c r="E93" s="7">
        <v>0</v>
      </c>
      <c r="F93" s="7"/>
      <c r="G93" s="7">
        <v>0</v>
      </c>
      <c r="H93" s="7"/>
      <c r="I93" s="7">
        <f t="shared" si="6"/>
        <v>0</v>
      </c>
      <c r="J93" s="7"/>
      <c r="K93" s="9">
        <f t="shared" si="8"/>
        <v>0</v>
      </c>
      <c r="L93" s="7"/>
      <c r="M93" s="7">
        <v>0</v>
      </c>
      <c r="N93" s="7"/>
      <c r="O93" s="7">
        <v>-2291157000</v>
      </c>
      <c r="P93" s="7"/>
      <c r="Q93" s="7">
        <v>0</v>
      </c>
      <c r="R93" s="7"/>
      <c r="S93" s="7">
        <f t="shared" si="7"/>
        <v>-2291157000</v>
      </c>
      <c r="T93" s="7"/>
      <c r="U93" s="9">
        <f t="shared" si="9"/>
        <v>-1.6028336989624204E-3</v>
      </c>
    </row>
    <row r="94" spans="1:21">
      <c r="A94" s="1" t="s">
        <v>15</v>
      </c>
      <c r="C94" s="7">
        <v>0</v>
      </c>
      <c r="D94" s="7"/>
      <c r="E94" s="7">
        <v>5604056584</v>
      </c>
      <c r="F94" s="7"/>
      <c r="G94" s="7">
        <v>0</v>
      </c>
      <c r="H94" s="7"/>
      <c r="I94" s="7">
        <f t="shared" si="6"/>
        <v>5604056584</v>
      </c>
      <c r="J94" s="7"/>
      <c r="K94" s="9">
        <f t="shared" si="8"/>
        <v>2.7385252649992859E-3</v>
      </c>
      <c r="L94" s="7"/>
      <c r="M94" s="7">
        <v>0</v>
      </c>
      <c r="N94" s="7"/>
      <c r="O94" s="7">
        <v>6094894837</v>
      </c>
      <c r="P94" s="7"/>
      <c r="Q94" s="7">
        <v>0</v>
      </c>
      <c r="R94" s="7"/>
      <c r="S94" s="7">
        <f t="shared" si="7"/>
        <v>6094894837</v>
      </c>
      <c r="T94" s="7"/>
      <c r="U94" s="9">
        <f t="shared" si="9"/>
        <v>4.2638295133749756E-3</v>
      </c>
    </row>
    <row r="95" spans="1:21">
      <c r="A95" s="1" t="s">
        <v>99</v>
      </c>
      <c r="C95" s="7">
        <v>0</v>
      </c>
      <c r="D95" s="7"/>
      <c r="E95" s="7">
        <v>4664188904</v>
      </c>
      <c r="F95" s="7"/>
      <c r="G95" s="7">
        <v>0</v>
      </c>
      <c r="H95" s="7"/>
      <c r="I95" s="7">
        <f t="shared" si="6"/>
        <v>4664188904</v>
      </c>
      <c r="J95" s="7"/>
      <c r="K95" s="9">
        <f t="shared" si="8"/>
        <v>2.2792416462748067E-3</v>
      </c>
      <c r="L95" s="7"/>
      <c r="M95" s="7">
        <v>0</v>
      </c>
      <c r="N95" s="7"/>
      <c r="O95" s="7">
        <v>4664188904</v>
      </c>
      <c r="P95" s="7"/>
      <c r="Q95" s="7">
        <v>0</v>
      </c>
      <c r="R95" s="7"/>
      <c r="S95" s="7">
        <f t="shared" si="7"/>
        <v>4664188904</v>
      </c>
      <c r="T95" s="7"/>
      <c r="U95" s="9">
        <f t="shared" si="9"/>
        <v>3.2629449460066669E-3</v>
      </c>
    </row>
    <row r="96" spans="1:21">
      <c r="A96" s="1" t="s">
        <v>42</v>
      </c>
      <c r="C96" s="7">
        <v>0</v>
      </c>
      <c r="D96" s="7"/>
      <c r="E96" s="7">
        <v>945178249</v>
      </c>
      <c r="F96" s="7"/>
      <c r="G96" s="7">
        <v>0</v>
      </c>
      <c r="H96" s="7"/>
      <c r="I96" s="7">
        <f t="shared" si="6"/>
        <v>945178249</v>
      </c>
      <c r="J96" s="7"/>
      <c r="K96" s="9">
        <f t="shared" si="8"/>
        <v>4.6187872588659181E-4</v>
      </c>
      <c r="L96" s="7"/>
      <c r="M96" s="7">
        <v>0</v>
      </c>
      <c r="N96" s="7"/>
      <c r="O96" s="7">
        <v>1359397898</v>
      </c>
      <c r="P96" s="7"/>
      <c r="Q96" s="7">
        <v>0</v>
      </c>
      <c r="R96" s="7"/>
      <c r="S96" s="7">
        <f t="shared" si="7"/>
        <v>1359397898</v>
      </c>
      <c r="T96" s="7"/>
      <c r="U96" s="9">
        <f t="shared" si="9"/>
        <v>9.5099932532475033E-4</v>
      </c>
    </row>
    <row r="97" spans="1:21">
      <c r="A97" s="1" t="s">
        <v>44</v>
      </c>
      <c r="C97" s="7">
        <v>0</v>
      </c>
      <c r="D97" s="7"/>
      <c r="E97" s="7">
        <v>1024614129</v>
      </c>
      <c r="F97" s="7"/>
      <c r="G97" s="7">
        <v>0</v>
      </c>
      <c r="H97" s="7"/>
      <c r="I97" s="7">
        <f t="shared" si="6"/>
        <v>1024614129</v>
      </c>
      <c r="J97" s="7"/>
      <c r="K97" s="9">
        <f t="shared" si="8"/>
        <v>5.0069652885962679E-4</v>
      </c>
      <c r="L97" s="7"/>
      <c r="M97" s="7">
        <v>0</v>
      </c>
      <c r="N97" s="7"/>
      <c r="O97" s="7">
        <v>1469223762</v>
      </c>
      <c r="P97" s="7"/>
      <c r="Q97" s="7">
        <v>0</v>
      </c>
      <c r="R97" s="7"/>
      <c r="S97" s="7">
        <f t="shared" si="7"/>
        <v>1469223762</v>
      </c>
      <c r="T97" s="7"/>
      <c r="U97" s="9">
        <f t="shared" si="9"/>
        <v>1.0278306362462035E-3</v>
      </c>
    </row>
    <row r="98" spans="1:21">
      <c r="A98" s="1" t="s">
        <v>62</v>
      </c>
      <c r="C98" s="7">
        <v>0</v>
      </c>
      <c r="D98" s="7"/>
      <c r="E98" s="7">
        <v>159307326292</v>
      </c>
      <c r="F98" s="7"/>
      <c r="G98" s="7">
        <v>0</v>
      </c>
      <c r="H98" s="7"/>
      <c r="I98" s="7">
        <f t="shared" si="6"/>
        <v>159307326292</v>
      </c>
      <c r="J98" s="7"/>
      <c r="K98" s="9">
        <f t="shared" si="8"/>
        <v>7.7848453421348787E-2</v>
      </c>
      <c r="L98" s="7"/>
      <c r="M98" s="7">
        <v>0</v>
      </c>
      <c r="N98" s="7"/>
      <c r="O98" s="7">
        <v>304981485566</v>
      </c>
      <c r="P98" s="7"/>
      <c r="Q98" s="7">
        <v>0</v>
      </c>
      <c r="R98" s="7"/>
      <c r="S98" s="7">
        <f t="shared" si="7"/>
        <v>304981485566</v>
      </c>
      <c r="T98" s="7"/>
      <c r="U98" s="9">
        <f t="shared" si="9"/>
        <v>0.21335709539975034</v>
      </c>
    </row>
    <row r="99" spans="1:21">
      <c r="A99" s="1" t="s">
        <v>100</v>
      </c>
      <c r="C99" s="7">
        <v>0</v>
      </c>
      <c r="D99" s="7"/>
      <c r="E99" s="7">
        <v>3718247307</v>
      </c>
      <c r="F99" s="7"/>
      <c r="G99" s="7">
        <v>0</v>
      </c>
      <c r="H99" s="7"/>
      <c r="I99" s="7">
        <f t="shared" si="6"/>
        <v>3718247307</v>
      </c>
      <c r="J99" s="7"/>
      <c r="K99" s="9">
        <f t="shared" si="8"/>
        <v>1.8169898963559532E-3</v>
      </c>
      <c r="L99" s="7"/>
      <c r="M99" s="7">
        <v>0</v>
      </c>
      <c r="N99" s="7"/>
      <c r="O99" s="7">
        <v>3718247307</v>
      </c>
      <c r="P99" s="7"/>
      <c r="Q99" s="7">
        <v>0</v>
      </c>
      <c r="R99" s="7"/>
      <c r="S99" s="7">
        <f t="shared" si="7"/>
        <v>3718247307</v>
      </c>
      <c r="T99" s="7"/>
      <c r="U99" s="9">
        <f t="shared" si="9"/>
        <v>2.6011888686527673E-3</v>
      </c>
    </row>
    <row r="100" spans="1:21">
      <c r="A100" s="1" t="s">
        <v>56</v>
      </c>
      <c r="C100" s="7">
        <v>0</v>
      </c>
      <c r="D100" s="7"/>
      <c r="E100" s="7">
        <v>8620401600</v>
      </c>
      <c r="F100" s="7"/>
      <c r="G100" s="7">
        <v>0</v>
      </c>
      <c r="H100" s="7"/>
      <c r="I100" s="7">
        <f t="shared" si="6"/>
        <v>8620401600</v>
      </c>
      <c r="J100" s="7"/>
      <c r="K100" s="9">
        <f t="shared" si="8"/>
        <v>4.2125177043073675E-3</v>
      </c>
      <c r="L100" s="7"/>
      <c r="M100" s="7">
        <v>0</v>
      </c>
      <c r="N100" s="7"/>
      <c r="O100" s="7">
        <v>10306207732</v>
      </c>
      <c r="P100" s="7"/>
      <c r="Q100" s="7">
        <v>0</v>
      </c>
      <c r="R100" s="7"/>
      <c r="S100" s="7">
        <f t="shared" si="7"/>
        <v>10306207732</v>
      </c>
      <c r="T100" s="7"/>
      <c r="U100" s="9">
        <f t="shared" si="9"/>
        <v>7.209954211499542E-3</v>
      </c>
    </row>
    <row r="101" spans="1:21">
      <c r="A101" s="1" t="s">
        <v>83</v>
      </c>
      <c r="C101" s="7">
        <v>0</v>
      </c>
      <c r="D101" s="7"/>
      <c r="E101" s="7">
        <v>23443131097</v>
      </c>
      <c r="F101" s="7"/>
      <c r="G101" s="7">
        <v>0</v>
      </c>
      <c r="H101" s="7"/>
      <c r="I101" s="7">
        <f t="shared" si="6"/>
        <v>23443131097</v>
      </c>
      <c r="J101" s="7"/>
      <c r="K101" s="9">
        <f t="shared" si="8"/>
        <v>1.1455916948290566E-2</v>
      </c>
      <c r="L101" s="7"/>
      <c r="M101" s="7">
        <v>0</v>
      </c>
      <c r="N101" s="7"/>
      <c r="O101" s="7">
        <v>151108044140</v>
      </c>
      <c r="P101" s="7"/>
      <c r="Q101" s="7">
        <v>0</v>
      </c>
      <c r="R101" s="7"/>
      <c r="S101" s="7">
        <f t="shared" si="7"/>
        <v>151108044140</v>
      </c>
      <c r="T101" s="7"/>
      <c r="U101" s="9">
        <f t="shared" si="9"/>
        <v>0.10571124778087791</v>
      </c>
    </row>
    <row r="102" spans="1:21">
      <c r="A102" s="1" t="s">
        <v>67</v>
      </c>
      <c r="C102" s="7">
        <v>0</v>
      </c>
      <c r="D102" s="7"/>
      <c r="E102" s="7">
        <v>21125720692</v>
      </c>
      <c r="F102" s="7"/>
      <c r="G102" s="7">
        <v>0</v>
      </c>
      <c r="H102" s="7"/>
      <c r="I102" s="7">
        <f t="shared" si="6"/>
        <v>21125720692</v>
      </c>
      <c r="J102" s="7"/>
      <c r="K102" s="9">
        <f t="shared" si="8"/>
        <v>1.0323471754645689E-2</v>
      </c>
      <c r="L102" s="7"/>
      <c r="M102" s="7">
        <v>0</v>
      </c>
      <c r="N102" s="7"/>
      <c r="O102" s="7">
        <v>39622050345</v>
      </c>
      <c r="P102" s="7"/>
      <c r="Q102" s="7">
        <v>0</v>
      </c>
      <c r="R102" s="7"/>
      <c r="S102" s="7">
        <f t="shared" si="7"/>
        <v>39622050345</v>
      </c>
      <c r="T102" s="7"/>
      <c r="U102" s="9">
        <f t="shared" si="9"/>
        <v>2.7718553340059886E-2</v>
      </c>
    </row>
    <row r="103" spans="1:21">
      <c r="A103" s="1" t="s">
        <v>53</v>
      </c>
      <c r="C103" s="7">
        <v>0</v>
      </c>
      <c r="D103" s="7"/>
      <c r="E103" s="7">
        <v>4758147087</v>
      </c>
      <c r="F103" s="7"/>
      <c r="G103" s="7">
        <v>0</v>
      </c>
      <c r="H103" s="7"/>
      <c r="I103" s="7">
        <f t="shared" si="6"/>
        <v>4758147087</v>
      </c>
      <c r="J103" s="7"/>
      <c r="K103" s="9">
        <f t="shared" si="8"/>
        <v>2.3251560395615477E-3</v>
      </c>
      <c r="L103" s="7"/>
      <c r="M103" s="7">
        <v>0</v>
      </c>
      <c r="N103" s="7"/>
      <c r="O103" s="7">
        <v>4649983462</v>
      </c>
      <c r="P103" s="7"/>
      <c r="Q103" s="7">
        <v>0</v>
      </c>
      <c r="R103" s="7"/>
      <c r="S103" s="7">
        <f t="shared" si="7"/>
        <v>4649983462</v>
      </c>
      <c r="T103" s="7"/>
      <c r="U103" s="9">
        <f t="shared" si="9"/>
        <v>3.2530071891675432E-3</v>
      </c>
    </row>
    <row r="104" spans="1:21">
      <c r="A104" s="1" t="s">
        <v>63</v>
      </c>
      <c r="C104" s="7">
        <v>0</v>
      </c>
      <c r="D104" s="7"/>
      <c r="E104" s="7">
        <v>3570313480</v>
      </c>
      <c r="F104" s="7"/>
      <c r="G104" s="7">
        <v>0</v>
      </c>
      <c r="H104" s="7"/>
      <c r="I104" s="7">
        <f t="shared" si="6"/>
        <v>3570313480</v>
      </c>
      <c r="J104" s="7"/>
      <c r="K104" s="9">
        <f t="shared" ref="K104:K109" si="10">I104/$I$110</f>
        <v>1.7446993124342663E-3</v>
      </c>
      <c r="L104" s="7"/>
      <c r="M104" s="7">
        <v>0</v>
      </c>
      <c r="N104" s="7"/>
      <c r="O104" s="7">
        <v>7971803690</v>
      </c>
      <c r="P104" s="7"/>
      <c r="Q104" s="7">
        <v>0</v>
      </c>
      <c r="R104" s="7"/>
      <c r="S104" s="7">
        <f t="shared" si="7"/>
        <v>7971803690</v>
      </c>
      <c r="T104" s="7"/>
      <c r="U104" s="9">
        <f t="shared" ref="U104:U109" si="11">S104/$S$110</f>
        <v>5.5768660095510576E-3</v>
      </c>
    </row>
    <row r="105" spans="1:21">
      <c r="A105" s="1" t="s">
        <v>43</v>
      </c>
      <c r="C105" s="7">
        <v>0</v>
      </c>
      <c r="D105" s="7"/>
      <c r="E105" s="7">
        <v>5571326426</v>
      </c>
      <c r="F105" s="7"/>
      <c r="G105" s="7">
        <v>0</v>
      </c>
      <c r="H105" s="7"/>
      <c r="I105" s="7">
        <f t="shared" si="6"/>
        <v>5571326426</v>
      </c>
      <c r="J105" s="7"/>
      <c r="K105" s="9">
        <f t="shared" si="10"/>
        <v>2.7225310716382971E-3</v>
      </c>
      <c r="L105" s="7"/>
      <c r="M105" s="7">
        <v>0</v>
      </c>
      <c r="N105" s="7"/>
      <c r="O105" s="7">
        <v>12951546851</v>
      </c>
      <c r="P105" s="7"/>
      <c r="Q105" s="7">
        <v>0</v>
      </c>
      <c r="R105" s="7"/>
      <c r="S105" s="7">
        <f t="shared" si="7"/>
        <v>12951546851</v>
      </c>
      <c r="T105" s="7"/>
      <c r="U105" s="9">
        <f t="shared" si="11"/>
        <v>9.0605644861846725E-3</v>
      </c>
    </row>
    <row r="106" spans="1:21">
      <c r="A106" s="1" t="s">
        <v>92</v>
      </c>
      <c r="C106" s="7">
        <v>0</v>
      </c>
      <c r="D106" s="7"/>
      <c r="E106" s="7">
        <v>17465243148</v>
      </c>
      <c r="F106" s="7"/>
      <c r="G106" s="7">
        <v>0</v>
      </c>
      <c r="H106" s="7"/>
      <c r="I106" s="7">
        <f t="shared" si="6"/>
        <v>17465243148</v>
      </c>
      <c r="J106" s="7"/>
      <c r="K106" s="9">
        <f t="shared" si="10"/>
        <v>8.5347121149185138E-3</v>
      </c>
      <c r="L106" s="7"/>
      <c r="M106" s="7">
        <v>0</v>
      </c>
      <c r="N106" s="7"/>
      <c r="O106" s="7">
        <v>27889127907</v>
      </c>
      <c r="P106" s="7"/>
      <c r="Q106" s="7">
        <v>0</v>
      </c>
      <c r="R106" s="7"/>
      <c r="S106" s="7">
        <f t="shared" si="7"/>
        <v>27889127907</v>
      </c>
      <c r="T106" s="7"/>
      <c r="U106" s="9">
        <f t="shared" si="11"/>
        <v>1.9510506719536407E-2</v>
      </c>
    </row>
    <row r="107" spans="1:21">
      <c r="A107" s="1" t="s">
        <v>93</v>
      </c>
      <c r="C107" s="7">
        <v>0</v>
      </c>
      <c r="D107" s="7"/>
      <c r="E107" s="7">
        <v>5030906026</v>
      </c>
      <c r="F107" s="7"/>
      <c r="G107" s="7">
        <v>0</v>
      </c>
      <c r="H107" s="7"/>
      <c r="I107" s="7">
        <f t="shared" si="6"/>
        <v>5030906026</v>
      </c>
      <c r="J107" s="7"/>
      <c r="K107" s="9">
        <f t="shared" si="10"/>
        <v>2.4584447090297535E-3</v>
      </c>
      <c r="L107" s="7"/>
      <c r="M107" s="7">
        <v>0</v>
      </c>
      <c r="N107" s="7"/>
      <c r="O107" s="7">
        <v>9362271554</v>
      </c>
      <c r="P107" s="7"/>
      <c r="Q107" s="7">
        <v>0</v>
      </c>
      <c r="R107" s="7"/>
      <c r="S107" s="7">
        <f t="shared" si="7"/>
        <v>9362271554</v>
      </c>
      <c r="T107" s="7"/>
      <c r="U107" s="9">
        <f t="shared" si="11"/>
        <v>6.5496010729899643E-3</v>
      </c>
    </row>
    <row r="108" spans="1:21">
      <c r="A108" s="1" t="s">
        <v>29</v>
      </c>
      <c r="C108" s="7">
        <v>0</v>
      </c>
      <c r="D108" s="7"/>
      <c r="E108" s="7">
        <v>-20094105786</v>
      </c>
      <c r="F108" s="7"/>
      <c r="G108" s="7">
        <v>0</v>
      </c>
      <c r="H108" s="7"/>
      <c r="I108" s="7">
        <f t="shared" si="6"/>
        <v>-20094105786</v>
      </c>
      <c r="J108" s="7"/>
      <c r="K108" s="9">
        <f t="shared" si="10"/>
        <v>-9.8193541674149055E-3</v>
      </c>
      <c r="L108" s="7"/>
      <c r="M108" s="7">
        <v>0</v>
      </c>
      <c r="N108" s="7"/>
      <c r="O108" s="7">
        <v>97560931948</v>
      </c>
      <c r="P108" s="7"/>
      <c r="Q108" s="7">
        <v>0</v>
      </c>
      <c r="R108" s="7"/>
      <c r="S108" s="7">
        <f t="shared" si="7"/>
        <v>97560931948</v>
      </c>
      <c r="T108" s="7"/>
      <c r="U108" s="9">
        <f t="shared" si="11"/>
        <v>6.8251084246271118E-2</v>
      </c>
    </row>
    <row r="109" spans="1:21">
      <c r="A109" s="1" t="s">
        <v>54</v>
      </c>
      <c r="C109" s="7">
        <v>0</v>
      </c>
      <c r="D109" s="7"/>
      <c r="E109" s="7">
        <v>-2337485655</v>
      </c>
      <c r="F109" s="7"/>
      <c r="G109" s="7">
        <v>0</v>
      </c>
      <c r="H109" s="7"/>
      <c r="I109" s="7">
        <f t="shared" si="6"/>
        <v>-2337485655</v>
      </c>
      <c r="J109" s="7"/>
      <c r="K109" s="9">
        <f t="shared" si="10"/>
        <v>-1.142255333585851E-3</v>
      </c>
      <c r="L109" s="7"/>
      <c r="M109" s="7">
        <v>0</v>
      </c>
      <c r="N109" s="7"/>
      <c r="O109" s="7">
        <v>8130384891</v>
      </c>
      <c r="P109" s="7"/>
      <c r="Q109" s="7">
        <v>0</v>
      </c>
      <c r="R109" s="7"/>
      <c r="S109" s="7">
        <f t="shared" si="7"/>
        <v>8130384891</v>
      </c>
      <c r="T109" s="7"/>
      <c r="U109" s="9">
        <f t="shared" si="11"/>
        <v>5.6878052830206327E-3</v>
      </c>
    </row>
    <row r="110" spans="1:21" ht="24.75" thickBot="1">
      <c r="C110" s="8">
        <f>SUM(C8:C109)</f>
        <v>0</v>
      </c>
      <c r="D110" s="7"/>
      <c r="E110" s="8">
        <f>SUM(E8:E109)</f>
        <v>2231667031289</v>
      </c>
      <c r="F110" s="7"/>
      <c r="G110" s="8">
        <f>SUM(G8:G109)</f>
        <v>-185289495312</v>
      </c>
      <c r="H110" s="7"/>
      <c r="I110" s="8">
        <f>SUM(I8:I109)</f>
        <v>2046377535977</v>
      </c>
      <c r="J110" s="7"/>
      <c r="K110" s="12">
        <f>SUM(K8:K109)</f>
        <v>0.99999999999999978</v>
      </c>
      <c r="L110" s="7"/>
      <c r="M110" s="8">
        <f>SUM(M8:M109)</f>
        <v>2397298300641</v>
      </c>
      <c r="N110" s="7"/>
      <c r="O110" s="8">
        <f>SUM(O8:O109)</f>
        <v>48167563489</v>
      </c>
      <c r="P110" s="7"/>
      <c r="Q110" s="8">
        <f>SUM(Q8:Q109)</f>
        <v>-1016024368432</v>
      </c>
      <c r="R110" s="7"/>
      <c r="S110" s="8">
        <f>SUM(S8:S109)</f>
        <v>1429441495698</v>
      </c>
      <c r="T110" s="7"/>
      <c r="U110" s="13">
        <f>SUM(U8:U109)</f>
        <v>0.99999999999999989</v>
      </c>
    </row>
    <row r="111" spans="1:21" ht="24.75" thickTop="1"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spans="1:21"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4"/>
  <sheetViews>
    <sheetView rightToLeft="1" topLeftCell="A37" workbookViewId="0">
      <selection activeCell="M48" sqref="M48"/>
    </sheetView>
  </sheetViews>
  <sheetFormatPr defaultRowHeight="24"/>
  <cols>
    <col min="1" max="1" width="34.8554687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192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196</v>
      </c>
      <c r="C6" s="19" t="s">
        <v>194</v>
      </c>
      <c r="D6" s="19" t="s">
        <v>194</v>
      </c>
      <c r="E6" s="19" t="s">
        <v>194</v>
      </c>
      <c r="F6" s="19" t="s">
        <v>194</v>
      </c>
      <c r="G6" s="19" t="s">
        <v>194</v>
      </c>
      <c r="H6" s="19" t="s">
        <v>194</v>
      </c>
      <c r="I6" s="19" t="s">
        <v>194</v>
      </c>
      <c r="K6" s="19" t="s">
        <v>195</v>
      </c>
      <c r="L6" s="19" t="s">
        <v>195</v>
      </c>
      <c r="M6" s="19" t="s">
        <v>195</v>
      </c>
      <c r="N6" s="19" t="s">
        <v>195</v>
      </c>
      <c r="O6" s="19" t="s">
        <v>195</v>
      </c>
      <c r="P6" s="19" t="s">
        <v>195</v>
      </c>
      <c r="Q6" s="19" t="s">
        <v>195</v>
      </c>
    </row>
    <row r="7" spans="1:17" ht="24.75">
      <c r="A7" s="19" t="s">
        <v>196</v>
      </c>
      <c r="C7" s="19" t="s">
        <v>296</v>
      </c>
      <c r="E7" s="19" t="s">
        <v>293</v>
      </c>
      <c r="G7" s="19" t="s">
        <v>294</v>
      </c>
      <c r="I7" s="19" t="s">
        <v>297</v>
      </c>
      <c r="K7" s="19" t="s">
        <v>296</v>
      </c>
      <c r="M7" s="19" t="s">
        <v>293</v>
      </c>
      <c r="O7" s="19" t="s">
        <v>294</v>
      </c>
      <c r="Q7" s="19" t="s">
        <v>297</v>
      </c>
    </row>
    <row r="8" spans="1:17">
      <c r="A8" s="1" t="s">
        <v>128</v>
      </c>
      <c r="C8" s="7">
        <v>0</v>
      </c>
      <c r="D8" s="7"/>
      <c r="E8" s="7">
        <v>-383632697</v>
      </c>
      <c r="F8" s="7"/>
      <c r="G8" s="7">
        <v>1253274096</v>
      </c>
      <c r="H8" s="7"/>
      <c r="I8" s="7">
        <f>C8+E8+G8</f>
        <v>869641399</v>
      </c>
      <c r="J8" s="7"/>
      <c r="K8" s="7">
        <v>0</v>
      </c>
      <c r="L8" s="7"/>
      <c r="M8" s="7">
        <v>2032156121</v>
      </c>
      <c r="N8" s="7"/>
      <c r="O8" s="7">
        <v>1253274096</v>
      </c>
      <c r="P8" s="7"/>
      <c r="Q8" s="7">
        <f>K8+M8+O8</f>
        <v>3285430217</v>
      </c>
    </row>
    <row r="9" spans="1:17">
      <c r="A9" s="1" t="s">
        <v>152</v>
      </c>
      <c r="C9" s="7">
        <v>4155360429</v>
      </c>
      <c r="D9" s="7"/>
      <c r="E9" s="7">
        <v>-5459425303</v>
      </c>
      <c r="F9" s="7"/>
      <c r="G9" s="7">
        <v>-1681280208</v>
      </c>
      <c r="H9" s="7"/>
      <c r="I9" s="7">
        <f t="shared" ref="I9:I42" si="0">C9+E9+G9</f>
        <v>-2985345082</v>
      </c>
      <c r="J9" s="7"/>
      <c r="K9" s="7">
        <v>21643728721</v>
      </c>
      <c r="L9" s="7"/>
      <c r="M9" s="7">
        <v>606720021</v>
      </c>
      <c r="N9" s="7"/>
      <c r="O9" s="7">
        <v>-1681280208</v>
      </c>
      <c r="P9" s="7"/>
      <c r="Q9" s="7">
        <f t="shared" ref="Q9:Q42" si="1">K9+M9+O9</f>
        <v>20569168534</v>
      </c>
    </row>
    <row r="10" spans="1:17">
      <c r="A10" s="1" t="s">
        <v>286</v>
      </c>
      <c r="C10" s="7">
        <v>0</v>
      </c>
      <c r="D10" s="7"/>
      <c r="E10" s="7">
        <v>0</v>
      </c>
      <c r="F10" s="7"/>
      <c r="G10" s="7">
        <v>0</v>
      </c>
      <c r="H10" s="7"/>
      <c r="I10" s="7">
        <f t="shared" si="0"/>
        <v>0</v>
      </c>
      <c r="J10" s="7"/>
      <c r="K10" s="7">
        <v>0</v>
      </c>
      <c r="L10" s="7"/>
      <c r="M10" s="7">
        <v>0</v>
      </c>
      <c r="N10" s="7"/>
      <c r="O10" s="7">
        <v>35477679</v>
      </c>
      <c r="P10" s="7"/>
      <c r="Q10" s="7">
        <f t="shared" si="1"/>
        <v>35477679</v>
      </c>
    </row>
    <row r="11" spans="1:17">
      <c r="A11" s="1" t="s">
        <v>202</v>
      </c>
      <c r="C11" s="7">
        <v>0</v>
      </c>
      <c r="D11" s="7"/>
      <c r="E11" s="7">
        <v>0</v>
      </c>
      <c r="F11" s="7"/>
      <c r="G11" s="7">
        <v>0</v>
      </c>
      <c r="H11" s="7"/>
      <c r="I11" s="7">
        <f t="shared" si="0"/>
        <v>0</v>
      </c>
      <c r="J11" s="7"/>
      <c r="K11" s="7">
        <v>5485844349</v>
      </c>
      <c r="L11" s="7"/>
      <c r="M11" s="7">
        <v>0</v>
      </c>
      <c r="N11" s="7"/>
      <c r="O11" s="7">
        <v>1197075004</v>
      </c>
      <c r="P11" s="7"/>
      <c r="Q11" s="7">
        <f t="shared" si="1"/>
        <v>6682919353</v>
      </c>
    </row>
    <row r="12" spans="1:17">
      <c r="A12" s="1" t="s">
        <v>117</v>
      </c>
      <c r="C12" s="7">
        <v>0</v>
      </c>
      <c r="D12" s="7"/>
      <c r="E12" s="7">
        <v>2475272</v>
      </c>
      <c r="F12" s="7"/>
      <c r="G12" s="7">
        <v>0</v>
      </c>
      <c r="H12" s="7"/>
      <c r="I12" s="7">
        <f t="shared" si="0"/>
        <v>2475272</v>
      </c>
      <c r="J12" s="7"/>
      <c r="K12" s="7">
        <v>0</v>
      </c>
      <c r="L12" s="7"/>
      <c r="M12" s="7">
        <v>4488904458</v>
      </c>
      <c r="N12" s="7"/>
      <c r="O12" s="7">
        <v>2577883626</v>
      </c>
      <c r="P12" s="7"/>
      <c r="Q12" s="7">
        <f t="shared" si="1"/>
        <v>7066788084</v>
      </c>
    </row>
    <row r="13" spans="1:17">
      <c r="A13" s="1" t="s">
        <v>287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f t="shared" si="0"/>
        <v>0</v>
      </c>
      <c r="J13" s="7"/>
      <c r="K13" s="7">
        <v>0</v>
      </c>
      <c r="L13" s="7"/>
      <c r="M13" s="7">
        <v>0</v>
      </c>
      <c r="N13" s="7"/>
      <c r="O13" s="7">
        <v>9406679588</v>
      </c>
      <c r="P13" s="7"/>
      <c r="Q13" s="7">
        <f t="shared" si="1"/>
        <v>9406679588</v>
      </c>
    </row>
    <row r="14" spans="1:17">
      <c r="A14" s="1" t="s">
        <v>212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0"/>
        <v>0</v>
      </c>
      <c r="J14" s="7"/>
      <c r="K14" s="7">
        <v>1464684872</v>
      </c>
      <c r="L14" s="7"/>
      <c r="M14" s="7">
        <v>0</v>
      </c>
      <c r="N14" s="7"/>
      <c r="O14" s="7">
        <v>543936094</v>
      </c>
      <c r="P14" s="7"/>
      <c r="Q14" s="7">
        <f t="shared" si="1"/>
        <v>2008620966</v>
      </c>
    </row>
    <row r="15" spans="1:17">
      <c r="A15" s="1" t="s">
        <v>288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0</v>
      </c>
      <c r="L15" s="7"/>
      <c r="M15" s="7">
        <v>0</v>
      </c>
      <c r="N15" s="7"/>
      <c r="O15" s="7">
        <v>167889271</v>
      </c>
      <c r="P15" s="7"/>
      <c r="Q15" s="7">
        <f t="shared" si="1"/>
        <v>167889271</v>
      </c>
    </row>
    <row r="16" spans="1:17">
      <c r="A16" s="1" t="s">
        <v>164</v>
      </c>
      <c r="C16" s="7">
        <v>3658528411</v>
      </c>
      <c r="D16" s="7"/>
      <c r="E16" s="7">
        <v>-1407150906</v>
      </c>
      <c r="F16" s="7"/>
      <c r="G16" s="7">
        <v>0</v>
      </c>
      <c r="H16" s="7"/>
      <c r="I16" s="7">
        <f t="shared" si="0"/>
        <v>2251377505</v>
      </c>
      <c r="J16" s="7"/>
      <c r="K16" s="7">
        <v>32297842422</v>
      </c>
      <c r="L16" s="7"/>
      <c r="M16" s="7">
        <v>7073785644</v>
      </c>
      <c r="N16" s="7"/>
      <c r="O16" s="7">
        <v>199991747</v>
      </c>
      <c r="P16" s="7"/>
      <c r="Q16" s="7">
        <f t="shared" si="1"/>
        <v>39571619813</v>
      </c>
    </row>
    <row r="17" spans="1:17">
      <c r="A17" s="1" t="s">
        <v>207</v>
      </c>
      <c r="C17" s="7">
        <v>75000000</v>
      </c>
      <c r="D17" s="7"/>
      <c r="E17" s="7">
        <v>0</v>
      </c>
      <c r="F17" s="7"/>
      <c r="G17" s="7">
        <v>0</v>
      </c>
      <c r="H17" s="7"/>
      <c r="I17" s="7">
        <f t="shared" si="0"/>
        <v>75000000</v>
      </c>
      <c r="J17" s="7"/>
      <c r="K17" s="7">
        <v>2594847978</v>
      </c>
      <c r="L17" s="7"/>
      <c r="M17" s="7">
        <v>0</v>
      </c>
      <c r="N17" s="7"/>
      <c r="O17" s="7">
        <v>4781205</v>
      </c>
      <c r="P17" s="7"/>
      <c r="Q17" s="7">
        <f t="shared" si="1"/>
        <v>2599629183</v>
      </c>
    </row>
    <row r="18" spans="1:17">
      <c r="A18" s="1" t="s">
        <v>210</v>
      </c>
      <c r="C18" s="7">
        <v>302465754</v>
      </c>
      <c r="D18" s="7"/>
      <c r="E18" s="7">
        <v>0</v>
      </c>
      <c r="F18" s="7"/>
      <c r="G18" s="7">
        <v>0</v>
      </c>
      <c r="H18" s="7"/>
      <c r="I18" s="7">
        <f t="shared" si="0"/>
        <v>302465754</v>
      </c>
      <c r="J18" s="7"/>
      <c r="K18" s="7">
        <v>3827631976</v>
      </c>
      <c r="L18" s="7"/>
      <c r="M18" s="7">
        <v>0</v>
      </c>
      <c r="N18" s="7"/>
      <c r="O18" s="7">
        <v>347386345</v>
      </c>
      <c r="P18" s="7"/>
      <c r="Q18" s="7">
        <f t="shared" si="1"/>
        <v>4175018321</v>
      </c>
    </row>
    <row r="19" spans="1:17">
      <c r="A19" s="1" t="s">
        <v>206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7539383563</v>
      </c>
      <c r="L19" s="7"/>
      <c r="M19" s="7">
        <v>0</v>
      </c>
      <c r="N19" s="7"/>
      <c r="O19" s="7">
        <v>2545180032</v>
      </c>
      <c r="P19" s="7"/>
      <c r="Q19" s="7">
        <f t="shared" si="1"/>
        <v>10084563595</v>
      </c>
    </row>
    <row r="20" spans="1:17">
      <c r="A20" s="1" t="s">
        <v>204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22741602967</v>
      </c>
      <c r="L20" s="7"/>
      <c r="M20" s="7">
        <v>0</v>
      </c>
      <c r="N20" s="7"/>
      <c r="O20" s="7">
        <v>11143006250</v>
      </c>
      <c r="P20" s="7"/>
      <c r="Q20" s="7">
        <f t="shared" si="1"/>
        <v>33884609217</v>
      </c>
    </row>
    <row r="21" spans="1:17">
      <c r="A21" s="1" t="s">
        <v>209</v>
      </c>
      <c r="C21" s="7">
        <v>150000000</v>
      </c>
      <c r="D21" s="7"/>
      <c r="E21" s="7">
        <v>0</v>
      </c>
      <c r="F21" s="7"/>
      <c r="G21" s="7">
        <v>0</v>
      </c>
      <c r="H21" s="7"/>
      <c r="I21" s="7">
        <f t="shared" si="0"/>
        <v>150000000</v>
      </c>
      <c r="J21" s="7"/>
      <c r="K21" s="7">
        <v>5189695959</v>
      </c>
      <c r="L21" s="7"/>
      <c r="M21" s="7">
        <v>0</v>
      </c>
      <c r="N21" s="7"/>
      <c r="O21" s="7">
        <v>9112491</v>
      </c>
      <c r="P21" s="7"/>
      <c r="Q21" s="7">
        <f t="shared" si="1"/>
        <v>5198808450</v>
      </c>
    </row>
    <row r="22" spans="1:17">
      <c r="A22" s="1" t="s">
        <v>289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0</v>
      </c>
      <c r="L22" s="7"/>
      <c r="M22" s="7">
        <v>0</v>
      </c>
      <c r="N22" s="7"/>
      <c r="O22" s="7">
        <v>5075978474</v>
      </c>
      <c r="P22" s="7"/>
      <c r="Q22" s="7">
        <f t="shared" si="1"/>
        <v>5075978474</v>
      </c>
    </row>
    <row r="23" spans="1:17">
      <c r="A23" s="1" t="s">
        <v>290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0</v>
      </c>
      <c r="L23" s="7"/>
      <c r="M23" s="7">
        <v>0</v>
      </c>
      <c r="N23" s="7"/>
      <c r="O23" s="7">
        <v>977307436</v>
      </c>
      <c r="P23" s="7"/>
      <c r="Q23" s="7">
        <f t="shared" si="1"/>
        <v>977307436</v>
      </c>
    </row>
    <row r="24" spans="1:17">
      <c r="A24" s="1" t="s">
        <v>291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0</v>
      </c>
      <c r="L24" s="7"/>
      <c r="M24" s="7">
        <v>0</v>
      </c>
      <c r="N24" s="7"/>
      <c r="O24" s="7">
        <v>1941527784</v>
      </c>
      <c r="P24" s="7"/>
      <c r="Q24" s="7">
        <f t="shared" si="1"/>
        <v>1941527784</v>
      </c>
    </row>
    <row r="25" spans="1:17">
      <c r="A25" s="1" t="s">
        <v>149</v>
      </c>
      <c r="C25" s="7">
        <v>5560382316</v>
      </c>
      <c r="D25" s="7"/>
      <c r="E25" s="7">
        <v>-1679695500</v>
      </c>
      <c r="F25" s="7"/>
      <c r="G25" s="7">
        <v>0</v>
      </c>
      <c r="H25" s="7"/>
      <c r="I25" s="7">
        <f t="shared" si="0"/>
        <v>3880686816</v>
      </c>
      <c r="J25" s="7"/>
      <c r="K25" s="7">
        <v>41211813698</v>
      </c>
      <c r="L25" s="7"/>
      <c r="M25" s="7">
        <v>2072648400</v>
      </c>
      <c r="N25" s="7"/>
      <c r="O25" s="7">
        <v>0</v>
      </c>
      <c r="P25" s="7"/>
      <c r="Q25" s="7">
        <f t="shared" si="1"/>
        <v>43284462098</v>
      </c>
    </row>
    <row r="26" spans="1:17">
      <c r="A26" s="1" t="s">
        <v>155</v>
      </c>
      <c r="C26" s="7">
        <v>2445156075</v>
      </c>
      <c r="D26" s="7"/>
      <c r="E26" s="7">
        <v>-4441194887</v>
      </c>
      <c r="F26" s="7"/>
      <c r="G26" s="7">
        <v>0</v>
      </c>
      <c r="H26" s="7"/>
      <c r="I26" s="7">
        <f t="shared" si="0"/>
        <v>-1996038812</v>
      </c>
      <c r="J26" s="7"/>
      <c r="K26" s="7">
        <v>10859708062</v>
      </c>
      <c r="L26" s="7"/>
      <c r="M26" s="7">
        <v>-2453963637</v>
      </c>
      <c r="N26" s="7"/>
      <c r="O26" s="7">
        <v>0</v>
      </c>
      <c r="P26" s="7"/>
      <c r="Q26" s="7">
        <f t="shared" si="1"/>
        <v>8405744425</v>
      </c>
    </row>
    <row r="27" spans="1:17">
      <c r="A27" s="1" t="s">
        <v>161</v>
      </c>
      <c r="C27" s="7">
        <v>1360405661</v>
      </c>
      <c r="D27" s="7"/>
      <c r="E27" s="7">
        <v>1193783588</v>
      </c>
      <c r="F27" s="7"/>
      <c r="G27" s="7">
        <v>0</v>
      </c>
      <c r="H27" s="7"/>
      <c r="I27" s="7">
        <f t="shared" si="0"/>
        <v>2554189249</v>
      </c>
      <c r="J27" s="7"/>
      <c r="K27" s="7">
        <v>10839196442</v>
      </c>
      <c r="L27" s="7"/>
      <c r="M27" s="7">
        <v>4623161900</v>
      </c>
      <c r="N27" s="7"/>
      <c r="O27" s="7">
        <v>0</v>
      </c>
      <c r="P27" s="7"/>
      <c r="Q27" s="7">
        <f t="shared" si="1"/>
        <v>15462358342</v>
      </c>
    </row>
    <row r="28" spans="1:17">
      <c r="A28" s="1" t="s">
        <v>167</v>
      </c>
      <c r="C28" s="7">
        <v>1393105525</v>
      </c>
      <c r="D28" s="7"/>
      <c r="E28" s="7">
        <v>185966287</v>
      </c>
      <c r="F28" s="7"/>
      <c r="G28" s="7">
        <v>0</v>
      </c>
      <c r="H28" s="7"/>
      <c r="I28" s="7">
        <f t="shared" si="0"/>
        <v>1579071812</v>
      </c>
      <c r="J28" s="7"/>
      <c r="K28" s="7">
        <v>10906836200</v>
      </c>
      <c r="L28" s="7"/>
      <c r="M28" s="7">
        <v>4885114412</v>
      </c>
      <c r="N28" s="7"/>
      <c r="O28" s="7">
        <v>0</v>
      </c>
      <c r="P28" s="7"/>
      <c r="Q28" s="7">
        <f t="shared" si="1"/>
        <v>15791950612</v>
      </c>
    </row>
    <row r="29" spans="1:17">
      <c r="A29" s="1" t="s">
        <v>158</v>
      </c>
      <c r="C29" s="7">
        <v>1439168976</v>
      </c>
      <c r="D29" s="7"/>
      <c r="E29" s="7">
        <v>-534761656</v>
      </c>
      <c r="F29" s="7"/>
      <c r="G29" s="7">
        <v>0</v>
      </c>
      <c r="H29" s="7"/>
      <c r="I29" s="7">
        <f t="shared" si="0"/>
        <v>904407320</v>
      </c>
      <c r="J29" s="7"/>
      <c r="K29" s="7">
        <v>3792482594</v>
      </c>
      <c r="L29" s="7"/>
      <c r="M29" s="7">
        <v>-454871951</v>
      </c>
      <c r="N29" s="7"/>
      <c r="O29" s="7">
        <v>0</v>
      </c>
      <c r="P29" s="7"/>
      <c r="Q29" s="7">
        <f t="shared" si="1"/>
        <v>3337610643</v>
      </c>
    </row>
    <row r="30" spans="1:17">
      <c r="A30" s="1" t="s">
        <v>170</v>
      </c>
      <c r="C30" s="7">
        <v>0</v>
      </c>
      <c r="D30" s="7"/>
      <c r="E30" s="7">
        <v>3230504968</v>
      </c>
      <c r="F30" s="7"/>
      <c r="G30" s="7">
        <v>0</v>
      </c>
      <c r="H30" s="7"/>
      <c r="I30" s="7">
        <f t="shared" si="0"/>
        <v>3230504968</v>
      </c>
      <c r="J30" s="7"/>
      <c r="K30" s="7">
        <v>0</v>
      </c>
      <c r="L30" s="7"/>
      <c r="M30" s="7">
        <v>3230504968</v>
      </c>
      <c r="N30" s="7"/>
      <c r="O30" s="7">
        <v>0</v>
      </c>
      <c r="P30" s="7"/>
      <c r="Q30" s="7">
        <f t="shared" si="1"/>
        <v>3230504968</v>
      </c>
    </row>
    <row r="31" spans="1:17">
      <c r="A31" s="1" t="s">
        <v>136</v>
      </c>
      <c r="C31" s="7">
        <v>0</v>
      </c>
      <c r="D31" s="7"/>
      <c r="E31" s="7">
        <v>-249184586</v>
      </c>
      <c r="F31" s="7"/>
      <c r="G31" s="7">
        <v>0</v>
      </c>
      <c r="H31" s="7"/>
      <c r="I31" s="7">
        <f t="shared" si="0"/>
        <v>-249184586</v>
      </c>
      <c r="J31" s="7"/>
      <c r="K31" s="7">
        <v>0</v>
      </c>
      <c r="L31" s="7"/>
      <c r="M31" s="7">
        <v>830758293</v>
      </c>
      <c r="N31" s="7"/>
      <c r="O31" s="7">
        <v>0</v>
      </c>
      <c r="P31" s="7"/>
      <c r="Q31" s="7">
        <f t="shared" si="1"/>
        <v>830758293</v>
      </c>
    </row>
    <row r="32" spans="1:17">
      <c r="A32" s="1" t="s">
        <v>120</v>
      </c>
      <c r="C32" s="7">
        <v>0</v>
      </c>
      <c r="D32" s="7"/>
      <c r="E32" s="7">
        <v>-681576441</v>
      </c>
      <c r="F32" s="7"/>
      <c r="G32" s="7">
        <v>0</v>
      </c>
      <c r="H32" s="7"/>
      <c r="I32" s="7">
        <f t="shared" si="0"/>
        <v>-681576441</v>
      </c>
      <c r="J32" s="7"/>
      <c r="K32" s="7">
        <v>0</v>
      </c>
      <c r="L32" s="7"/>
      <c r="M32" s="7">
        <v>1406469439</v>
      </c>
      <c r="N32" s="7"/>
      <c r="O32" s="7">
        <v>0</v>
      </c>
      <c r="P32" s="7"/>
      <c r="Q32" s="7">
        <f t="shared" si="1"/>
        <v>1406469439</v>
      </c>
    </row>
    <row r="33" spans="1:17">
      <c r="A33" s="1" t="s">
        <v>143</v>
      </c>
      <c r="C33" s="7">
        <v>0</v>
      </c>
      <c r="D33" s="7"/>
      <c r="E33" s="7">
        <v>-4943103</v>
      </c>
      <c r="F33" s="7"/>
      <c r="G33" s="7">
        <v>0</v>
      </c>
      <c r="H33" s="7"/>
      <c r="I33" s="7">
        <f t="shared" si="0"/>
        <v>-4943103</v>
      </c>
      <c r="J33" s="7"/>
      <c r="K33" s="7">
        <v>0</v>
      </c>
      <c r="L33" s="7"/>
      <c r="M33" s="7">
        <v>13084691</v>
      </c>
      <c r="N33" s="7"/>
      <c r="O33" s="7">
        <v>0</v>
      </c>
      <c r="P33" s="7"/>
      <c r="Q33" s="7">
        <f t="shared" si="1"/>
        <v>13084691</v>
      </c>
    </row>
    <row r="34" spans="1:17">
      <c r="A34" s="1" t="s">
        <v>131</v>
      </c>
      <c r="C34" s="7">
        <v>0</v>
      </c>
      <c r="D34" s="7"/>
      <c r="E34" s="7">
        <v>-8863392</v>
      </c>
      <c r="F34" s="7"/>
      <c r="G34" s="7">
        <v>0</v>
      </c>
      <c r="H34" s="7"/>
      <c r="I34" s="7">
        <f t="shared" si="0"/>
        <v>-8863392</v>
      </c>
      <c r="J34" s="7"/>
      <c r="K34" s="7">
        <v>0</v>
      </c>
      <c r="L34" s="7"/>
      <c r="M34" s="7">
        <v>19573590</v>
      </c>
      <c r="N34" s="7"/>
      <c r="O34" s="7">
        <v>0</v>
      </c>
      <c r="P34" s="7"/>
      <c r="Q34" s="7">
        <f t="shared" si="1"/>
        <v>19573590</v>
      </c>
    </row>
    <row r="35" spans="1:17">
      <c r="A35" s="1" t="s">
        <v>110</v>
      </c>
      <c r="C35" s="7">
        <v>0</v>
      </c>
      <c r="D35" s="7"/>
      <c r="E35" s="7">
        <v>-9488779</v>
      </c>
      <c r="F35" s="7"/>
      <c r="G35" s="7">
        <v>0</v>
      </c>
      <c r="H35" s="7"/>
      <c r="I35" s="7">
        <f t="shared" si="0"/>
        <v>-9488779</v>
      </c>
      <c r="J35" s="7"/>
      <c r="K35" s="7">
        <v>0</v>
      </c>
      <c r="L35" s="7"/>
      <c r="M35" s="7">
        <v>8495242</v>
      </c>
      <c r="N35" s="7"/>
      <c r="O35" s="7">
        <v>0</v>
      </c>
      <c r="P35" s="7"/>
      <c r="Q35" s="7">
        <f t="shared" si="1"/>
        <v>8495242</v>
      </c>
    </row>
    <row r="36" spans="1:17">
      <c r="A36" s="1" t="s">
        <v>126</v>
      </c>
      <c r="C36" s="7">
        <v>0</v>
      </c>
      <c r="D36" s="7"/>
      <c r="E36" s="7">
        <v>-568726898</v>
      </c>
      <c r="F36" s="7"/>
      <c r="G36" s="7">
        <v>0</v>
      </c>
      <c r="H36" s="7"/>
      <c r="I36" s="7">
        <f t="shared" si="0"/>
        <v>-568726898</v>
      </c>
      <c r="J36" s="7"/>
      <c r="K36" s="7">
        <v>0</v>
      </c>
      <c r="L36" s="7"/>
      <c r="M36" s="7">
        <v>643712938</v>
      </c>
      <c r="N36" s="7"/>
      <c r="O36" s="7">
        <v>0</v>
      </c>
      <c r="P36" s="7"/>
      <c r="Q36" s="7">
        <f t="shared" si="1"/>
        <v>643712938</v>
      </c>
    </row>
    <row r="37" spans="1:17">
      <c r="A37" s="1" t="s">
        <v>146</v>
      </c>
      <c r="C37" s="7">
        <v>0</v>
      </c>
      <c r="D37" s="7"/>
      <c r="E37" s="7">
        <v>1407694210</v>
      </c>
      <c r="F37" s="7"/>
      <c r="G37" s="7">
        <v>0</v>
      </c>
      <c r="H37" s="7"/>
      <c r="I37" s="7">
        <f t="shared" si="0"/>
        <v>1407694210</v>
      </c>
      <c r="J37" s="7"/>
      <c r="K37" s="7">
        <v>0</v>
      </c>
      <c r="L37" s="7"/>
      <c r="M37" s="7">
        <v>3991794686</v>
      </c>
      <c r="N37" s="7"/>
      <c r="O37" s="7">
        <v>0</v>
      </c>
      <c r="P37" s="7"/>
      <c r="Q37" s="7">
        <f t="shared" si="1"/>
        <v>3991794686</v>
      </c>
    </row>
    <row r="38" spans="1:17">
      <c r="A38" s="1" t="s">
        <v>140</v>
      </c>
      <c r="C38" s="7">
        <v>0</v>
      </c>
      <c r="D38" s="7"/>
      <c r="E38" s="7">
        <v>-500945187</v>
      </c>
      <c r="F38" s="7"/>
      <c r="G38" s="7">
        <v>0</v>
      </c>
      <c r="H38" s="7"/>
      <c r="I38" s="7">
        <f t="shared" si="0"/>
        <v>-500945187</v>
      </c>
      <c r="J38" s="7"/>
      <c r="K38" s="7">
        <v>0</v>
      </c>
      <c r="L38" s="7"/>
      <c r="M38" s="7">
        <v>707753493</v>
      </c>
      <c r="N38" s="7"/>
      <c r="O38" s="7">
        <v>0</v>
      </c>
      <c r="P38" s="7"/>
      <c r="Q38" s="7">
        <f t="shared" si="1"/>
        <v>707753493</v>
      </c>
    </row>
    <row r="39" spans="1:17">
      <c r="A39" s="1" t="s">
        <v>123</v>
      </c>
      <c r="C39" s="7">
        <v>0</v>
      </c>
      <c r="D39" s="7"/>
      <c r="E39" s="7">
        <v>4502170</v>
      </c>
      <c r="F39" s="7"/>
      <c r="G39" s="7">
        <v>0</v>
      </c>
      <c r="H39" s="7"/>
      <c r="I39" s="7">
        <f t="shared" si="0"/>
        <v>4502170</v>
      </c>
      <c r="J39" s="7"/>
      <c r="K39" s="7">
        <v>0</v>
      </c>
      <c r="L39" s="7"/>
      <c r="M39" s="7">
        <v>-48788621</v>
      </c>
      <c r="N39" s="7"/>
      <c r="O39" s="7">
        <v>0</v>
      </c>
      <c r="P39" s="7"/>
      <c r="Q39" s="7">
        <f t="shared" si="1"/>
        <v>-48788621</v>
      </c>
    </row>
    <row r="40" spans="1:17">
      <c r="A40" s="1" t="s">
        <v>114</v>
      </c>
      <c r="C40" s="7">
        <v>0</v>
      </c>
      <c r="D40" s="7"/>
      <c r="E40" s="7">
        <v>-1045778417</v>
      </c>
      <c r="F40" s="7"/>
      <c r="G40" s="7">
        <v>0</v>
      </c>
      <c r="H40" s="7"/>
      <c r="I40" s="7">
        <f t="shared" si="0"/>
        <v>-1045778417</v>
      </c>
      <c r="J40" s="7"/>
      <c r="K40" s="7">
        <v>0</v>
      </c>
      <c r="L40" s="7"/>
      <c r="M40" s="7">
        <v>855274660</v>
      </c>
      <c r="N40" s="7"/>
      <c r="O40" s="7">
        <v>0</v>
      </c>
      <c r="P40" s="7"/>
      <c r="Q40" s="7">
        <f t="shared" si="1"/>
        <v>855274660</v>
      </c>
    </row>
    <row r="41" spans="1:17">
      <c r="A41" s="1" t="s">
        <v>139</v>
      </c>
      <c r="C41" s="7">
        <v>0</v>
      </c>
      <c r="D41" s="7"/>
      <c r="E41" s="7">
        <v>-364836860</v>
      </c>
      <c r="F41" s="7"/>
      <c r="G41" s="7">
        <v>0</v>
      </c>
      <c r="H41" s="7"/>
      <c r="I41" s="7">
        <f t="shared" si="0"/>
        <v>-364836860</v>
      </c>
      <c r="J41" s="7"/>
      <c r="K41" s="7">
        <v>0</v>
      </c>
      <c r="L41" s="7"/>
      <c r="M41" s="7">
        <v>1043093563</v>
      </c>
      <c r="N41" s="7"/>
      <c r="O41" s="7">
        <v>0</v>
      </c>
      <c r="P41" s="7"/>
      <c r="Q41" s="7">
        <f t="shared" si="1"/>
        <v>1043093563</v>
      </c>
    </row>
    <row r="42" spans="1:17">
      <c r="A42" s="1" t="s">
        <v>133</v>
      </c>
      <c r="C42" s="7">
        <v>0</v>
      </c>
      <c r="D42" s="7"/>
      <c r="E42" s="7">
        <v>2317789125</v>
      </c>
      <c r="F42" s="7"/>
      <c r="G42" s="7">
        <v>0</v>
      </c>
      <c r="H42" s="7"/>
      <c r="I42" s="7">
        <f t="shared" si="0"/>
        <v>2317789125</v>
      </c>
      <c r="J42" s="7"/>
      <c r="K42" s="7">
        <v>0</v>
      </c>
      <c r="L42" s="7"/>
      <c r="M42" s="7">
        <v>10630608760</v>
      </c>
      <c r="N42" s="7"/>
      <c r="O42" s="7">
        <v>0</v>
      </c>
      <c r="P42" s="7"/>
      <c r="Q42" s="7">
        <f t="shared" si="1"/>
        <v>10630608760</v>
      </c>
    </row>
    <row r="43" spans="1:17" ht="24.75" thickBot="1">
      <c r="C43" s="8">
        <f>SUM(C8:C42)</f>
        <v>20539573147</v>
      </c>
      <c r="D43" s="7"/>
      <c r="E43" s="8">
        <f>SUM(E8:E42)</f>
        <v>-8997488992</v>
      </c>
      <c r="F43" s="7"/>
      <c r="G43" s="8">
        <f>SUM(G8:G42)</f>
        <v>-428006112</v>
      </c>
      <c r="H43" s="7"/>
      <c r="I43" s="8">
        <f>SUM(I8:I42)</f>
        <v>11114078043</v>
      </c>
      <c r="J43" s="7"/>
      <c r="K43" s="8">
        <f>SUM(K8:K42)</f>
        <v>180395299803</v>
      </c>
      <c r="L43" s="7"/>
      <c r="M43" s="8">
        <f>SUM(M8:M42)</f>
        <v>46205991070</v>
      </c>
      <c r="N43" s="7"/>
      <c r="O43" s="8">
        <f>SUM(O8:O42)</f>
        <v>35745206914</v>
      </c>
      <c r="P43" s="7"/>
      <c r="Q43" s="8">
        <f>SUM(Q8:Q42)</f>
        <v>262346497787</v>
      </c>
    </row>
    <row r="44" spans="1:17" ht="24.75" thickTop="1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topLeftCell="A19" workbookViewId="0">
      <selection activeCell="I6" sqref="I6:K6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4.75">
      <c r="A3" s="18" t="s">
        <v>192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24.75">
      <c r="A6" s="19" t="s">
        <v>298</v>
      </c>
      <c r="B6" s="19" t="s">
        <v>298</v>
      </c>
      <c r="C6" s="19" t="s">
        <v>298</v>
      </c>
      <c r="E6" s="19" t="s">
        <v>194</v>
      </c>
      <c r="F6" s="19" t="s">
        <v>194</v>
      </c>
      <c r="G6" s="19" t="s">
        <v>194</v>
      </c>
      <c r="I6" s="19" t="s">
        <v>195</v>
      </c>
      <c r="J6" s="19" t="s">
        <v>195</v>
      </c>
      <c r="K6" s="19" t="s">
        <v>195</v>
      </c>
    </row>
    <row r="7" spans="1:11" ht="24.75">
      <c r="A7" s="19" t="s">
        <v>299</v>
      </c>
      <c r="C7" s="19" t="s">
        <v>176</v>
      </c>
      <c r="E7" s="19" t="s">
        <v>300</v>
      </c>
      <c r="G7" s="19" t="s">
        <v>301</v>
      </c>
      <c r="I7" s="19" t="s">
        <v>300</v>
      </c>
      <c r="K7" s="19" t="s">
        <v>301</v>
      </c>
    </row>
    <row r="8" spans="1:11">
      <c r="A8" s="1" t="s">
        <v>182</v>
      </c>
      <c r="C8" s="4" t="s">
        <v>183</v>
      </c>
      <c r="D8" s="4"/>
      <c r="E8" s="6">
        <v>66810</v>
      </c>
      <c r="F8" s="4"/>
      <c r="G8" s="9">
        <f>E8/$E$11</f>
        <v>4.654319133963085E-4</v>
      </c>
      <c r="H8" s="4"/>
      <c r="I8" s="6">
        <v>4509646252</v>
      </c>
      <c r="J8" s="4"/>
      <c r="K8" s="9">
        <f>I8/$I$11</f>
        <v>0.44976980173679659</v>
      </c>
    </row>
    <row r="9" spans="1:11">
      <c r="A9" s="1" t="s">
        <v>186</v>
      </c>
      <c r="C9" s="4" t="s">
        <v>187</v>
      </c>
      <c r="D9" s="4"/>
      <c r="E9" s="6">
        <v>80229</v>
      </c>
      <c r="F9" s="4"/>
      <c r="G9" s="9">
        <f t="shared" ref="G9:G10" si="0">E9/$E$11</f>
        <v>5.5891538661686027E-4</v>
      </c>
      <c r="H9" s="4"/>
      <c r="I9" s="6">
        <v>5180027686</v>
      </c>
      <c r="J9" s="4"/>
      <c r="K9" s="9">
        <f t="shared" ref="K9:K10" si="1">I9/$I$11</f>
        <v>0.51663032866271419</v>
      </c>
    </row>
    <row r="10" spans="1:11">
      <c r="A10" s="1" t="s">
        <v>189</v>
      </c>
      <c r="C10" s="4" t="s">
        <v>190</v>
      </c>
      <c r="D10" s="4"/>
      <c r="E10" s="6">
        <v>143397050</v>
      </c>
      <c r="F10" s="4"/>
      <c r="G10" s="9">
        <f t="shared" si="0"/>
        <v>0.99897565269998678</v>
      </c>
      <c r="H10" s="4"/>
      <c r="I10" s="6">
        <v>336891284</v>
      </c>
      <c r="J10" s="4"/>
      <c r="K10" s="9">
        <f t="shared" si="1"/>
        <v>3.3599869600489198E-2</v>
      </c>
    </row>
    <row r="11" spans="1:11" ht="24.75" thickBot="1">
      <c r="C11" s="4"/>
      <c r="D11" s="4"/>
      <c r="E11" s="11">
        <f>SUM(E8:E10)</f>
        <v>143544089</v>
      </c>
      <c r="F11" s="4"/>
      <c r="G11" s="13">
        <f>SUM(G8:G10)</f>
        <v>1</v>
      </c>
      <c r="H11" s="4"/>
      <c r="I11" s="11">
        <f>SUM(I8:I10)</f>
        <v>10026565222</v>
      </c>
      <c r="J11" s="4"/>
      <c r="K11" s="13">
        <f>SUM(K8:K10)</f>
        <v>1</v>
      </c>
    </row>
    <row r="12" spans="1:11" ht="24.75" thickTop="1">
      <c r="C12" s="4"/>
      <c r="D12" s="4"/>
      <c r="E12" s="4"/>
      <c r="F12" s="4"/>
      <c r="G12" s="4"/>
      <c r="H12" s="4"/>
      <c r="I12" s="4"/>
      <c r="J12" s="4"/>
      <c r="K12" s="9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A10" sqref="A10"/>
    </sheetView>
  </sheetViews>
  <sheetFormatPr defaultRowHeight="24"/>
  <cols>
    <col min="1" max="1" width="28.2851562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17.5703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8" t="s">
        <v>0</v>
      </c>
      <c r="B2" s="18"/>
      <c r="C2" s="18"/>
      <c r="D2" s="18"/>
      <c r="E2" s="18"/>
    </row>
    <row r="3" spans="1:5" ht="24.75">
      <c r="A3" s="18" t="s">
        <v>192</v>
      </c>
      <c r="B3" s="18"/>
      <c r="C3" s="18"/>
      <c r="D3" s="18"/>
      <c r="E3" s="18"/>
    </row>
    <row r="4" spans="1:5" ht="24.75">
      <c r="A4" s="18" t="s">
        <v>2</v>
      </c>
      <c r="B4" s="18"/>
      <c r="C4" s="18"/>
      <c r="D4" s="18"/>
      <c r="E4" s="18"/>
    </row>
    <row r="5" spans="1:5">
      <c r="C5" s="18" t="s">
        <v>194</v>
      </c>
      <c r="E5" s="1" t="s">
        <v>308</v>
      </c>
    </row>
    <row r="6" spans="1:5" ht="24.75">
      <c r="A6" s="18" t="s">
        <v>302</v>
      </c>
      <c r="C6" s="19"/>
      <c r="E6" s="5" t="s">
        <v>309</v>
      </c>
    </row>
    <row r="7" spans="1:5" ht="24.75">
      <c r="A7" s="19" t="s">
        <v>302</v>
      </c>
      <c r="C7" s="19" t="s">
        <v>179</v>
      </c>
      <c r="E7" s="19" t="s">
        <v>179</v>
      </c>
    </row>
    <row r="8" spans="1:5">
      <c r="A8" s="1" t="s">
        <v>310</v>
      </c>
      <c r="C8" s="6">
        <v>1010</v>
      </c>
      <c r="D8" s="4"/>
      <c r="E8" s="6">
        <v>31348114531</v>
      </c>
    </row>
    <row r="9" spans="1:5" ht="25.5" thickBot="1">
      <c r="A9" s="2" t="s">
        <v>201</v>
      </c>
      <c r="C9" s="11">
        <v>1010</v>
      </c>
      <c r="D9" s="4"/>
      <c r="E9" s="11">
        <v>31348114531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8"/>
  <sheetViews>
    <sheetView rightToLeft="1" topLeftCell="A82" workbookViewId="0">
      <selection activeCell="Y98" sqref="Y98"/>
    </sheetView>
  </sheetViews>
  <sheetFormatPr defaultRowHeight="2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24.75">
      <c r="A6" s="18" t="s">
        <v>3</v>
      </c>
      <c r="C6" s="19" t="s">
        <v>306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>
      <c r="A7" s="18" t="s">
        <v>3</v>
      </c>
      <c r="C7" s="18" t="s">
        <v>7</v>
      </c>
      <c r="E7" s="18" t="s">
        <v>8</v>
      </c>
      <c r="G7" s="18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24.7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>
      <c r="A9" s="1" t="s">
        <v>15</v>
      </c>
      <c r="C9" s="7">
        <v>5550000</v>
      </c>
      <c r="D9" s="7"/>
      <c r="E9" s="7">
        <v>16654245750</v>
      </c>
      <c r="F9" s="7"/>
      <c r="G9" s="7">
        <v>17145084003.75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5550000</v>
      </c>
      <c r="R9" s="7"/>
      <c r="S9" s="7">
        <v>4100</v>
      </c>
      <c r="T9" s="7"/>
      <c r="U9" s="7">
        <v>16654245750</v>
      </c>
      <c r="V9" s="7"/>
      <c r="W9" s="7">
        <v>22749140587.5</v>
      </c>
      <c r="X9" s="4"/>
      <c r="Y9" s="9">
        <v>7.6739041651292903E-4</v>
      </c>
    </row>
    <row r="10" spans="1:25">
      <c r="A10" s="1" t="s">
        <v>16</v>
      </c>
      <c r="C10" s="7">
        <v>178287065</v>
      </c>
      <c r="D10" s="7"/>
      <c r="E10" s="7">
        <v>139715732897</v>
      </c>
      <c r="F10" s="7"/>
      <c r="G10" s="7">
        <v>248471212262.47699</v>
      </c>
      <c r="H10" s="7"/>
      <c r="I10" s="7">
        <v>39210000</v>
      </c>
      <c r="J10" s="7"/>
      <c r="K10" s="7">
        <v>60912728846</v>
      </c>
      <c r="L10" s="7"/>
      <c r="M10" s="7">
        <v>0</v>
      </c>
      <c r="N10" s="7"/>
      <c r="O10" s="7">
        <v>0</v>
      </c>
      <c r="P10" s="7"/>
      <c r="Q10" s="7">
        <v>217497065</v>
      </c>
      <c r="R10" s="7"/>
      <c r="S10" s="7">
        <v>1526</v>
      </c>
      <c r="T10" s="7"/>
      <c r="U10" s="7">
        <v>200628461743</v>
      </c>
      <c r="V10" s="7"/>
      <c r="W10" s="7">
        <v>329925713088.91901</v>
      </c>
      <c r="X10" s="4"/>
      <c r="Y10" s="9">
        <v>1.1129292089598621E-2</v>
      </c>
    </row>
    <row r="11" spans="1:25">
      <c r="A11" s="1" t="s">
        <v>17</v>
      </c>
      <c r="C11" s="7">
        <v>62383512</v>
      </c>
      <c r="D11" s="7"/>
      <c r="E11" s="7">
        <v>136241053612</v>
      </c>
      <c r="F11" s="7"/>
      <c r="G11" s="7">
        <v>128241498654.245</v>
      </c>
      <c r="H11" s="7"/>
      <c r="I11" s="7">
        <v>983121</v>
      </c>
      <c r="J11" s="7"/>
      <c r="K11" s="7">
        <v>2100348021</v>
      </c>
      <c r="L11" s="7"/>
      <c r="M11" s="7">
        <v>0</v>
      </c>
      <c r="N11" s="7"/>
      <c r="O11" s="7">
        <v>0</v>
      </c>
      <c r="P11" s="7"/>
      <c r="Q11" s="7">
        <v>63366633</v>
      </c>
      <c r="R11" s="7"/>
      <c r="S11" s="7">
        <v>2346</v>
      </c>
      <c r="T11" s="7"/>
      <c r="U11" s="7">
        <v>138341401633</v>
      </c>
      <c r="V11" s="7"/>
      <c r="W11" s="7">
        <v>147773605197.94299</v>
      </c>
      <c r="X11" s="4"/>
      <c r="Y11" s="9">
        <v>4.9848058218417562E-3</v>
      </c>
    </row>
    <row r="12" spans="1:25">
      <c r="A12" s="1" t="s">
        <v>18</v>
      </c>
      <c r="C12" s="7">
        <v>12711244</v>
      </c>
      <c r="D12" s="7"/>
      <c r="E12" s="7">
        <v>17204903744</v>
      </c>
      <c r="F12" s="7"/>
      <c r="G12" s="7">
        <v>17765670610.069199</v>
      </c>
      <c r="H12" s="7"/>
      <c r="I12" s="7">
        <v>18020000</v>
      </c>
      <c r="J12" s="7"/>
      <c r="K12" s="7">
        <v>27421453096</v>
      </c>
      <c r="L12" s="7"/>
      <c r="M12" s="7">
        <v>0</v>
      </c>
      <c r="N12" s="7"/>
      <c r="O12" s="7">
        <v>0</v>
      </c>
      <c r="P12" s="7"/>
      <c r="Q12" s="7">
        <v>30731244</v>
      </c>
      <c r="R12" s="7"/>
      <c r="S12" s="7">
        <v>1586</v>
      </c>
      <c r="T12" s="7"/>
      <c r="U12" s="7">
        <v>44626356840</v>
      </c>
      <c r="V12" s="7"/>
      <c r="W12" s="7">
        <v>48449751453.745201</v>
      </c>
      <c r="X12" s="4"/>
      <c r="Y12" s="9">
        <v>1.6343419570085513E-3</v>
      </c>
    </row>
    <row r="13" spans="1:25">
      <c r="A13" s="1" t="s">
        <v>19</v>
      </c>
      <c r="C13" s="7">
        <v>16471867</v>
      </c>
      <c r="D13" s="7"/>
      <c r="E13" s="7">
        <v>58640905897</v>
      </c>
      <c r="F13" s="7"/>
      <c r="G13" s="7">
        <v>48040903454.220901</v>
      </c>
      <c r="H13" s="7"/>
      <c r="I13" s="7">
        <v>3210000</v>
      </c>
      <c r="J13" s="7"/>
      <c r="K13" s="7">
        <v>10337483625</v>
      </c>
      <c r="L13" s="7"/>
      <c r="M13" s="7">
        <v>0</v>
      </c>
      <c r="N13" s="7"/>
      <c r="O13" s="7">
        <v>0</v>
      </c>
      <c r="P13" s="7"/>
      <c r="Q13" s="7">
        <v>19681867</v>
      </c>
      <c r="R13" s="7"/>
      <c r="S13" s="7">
        <v>3355</v>
      </c>
      <c r="T13" s="7"/>
      <c r="U13" s="7">
        <v>68978389522</v>
      </c>
      <c r="V13" s="7"/>
      <c r="W13" s="7">
        <v>65639769435.479202</v>
      </c>
      <c r="X13" s="4"/>
      <c r="Y13" s="9">
        <v>2.2142080406581431E-3</v>
      </c>
    </row>
    <row r="14" spans="1:25">
      <c r="A14" s="1" t="s">
        <v>20</v>
      </c>
      <c r="C14" s="7">
        <v>54896700</v>
      </c>
      <c r="D14" s="7"/>
      <c r="E14" s="7">
        <v>157459304149</v>
      </c>
      <c r="F14" s="7"/>
      <c r="G14" s="7">
        <v>174515066702.73001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54896700</v>
      </c>
      <c r="R14" s="7"/>
      <c r="S14" s="7">
        <v>3366</v>
      </c>
      <c r="T14" s="7"/>
      <c r="U14" s="7">
        <v>157459304149</v>
      </c>
      <c r="V14" s="7"/>
      <c r="W14" s="7">
        <v>183682837561.41</v>
      </c>
      <c r="X14" s="4"/>
      <c r="Y14" s="9">
        <v>6.196121944930905E-3</v>
      </c>
    </row>
    <row r="15" spans="1:25">
      <c r="A15" s="1" t="s">
        <v>21</v>
      </c>
      <c r="C15" s="7">
        <v>49906572</v>
      </c>
      <c r="D15" s="7"/>
      <c r="E15" s="7">
        <v>322561183930</v>
      </c>
      <c r="F15" s="7"/>
      <c r="G15" s="7">
        <v>354212743181.724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49906572</v>
      </c>
      <c r="R15" s="7"/>
      <c r="S15" s="7">
        <v>7180</v>
      </c>
      <c r="T15" s="7"/>
      <c r="U15" s="7">
        <v>322561183930</v>
      </c>
      <c r="V15" s="7"/>
      <c r="W15" s="7">
        <v>356197128297.58801</v>
      </c>
      <c r="X15" s="4"/>
      <c r="Y15" s="9">
        <v>1.2015498413825312E-2</v>
      </c>
    </row>
    <row r="16" spans="1:25">
      <c r="A16" s="1" t="s">
        <v>22</v>
      </c>
      <c r="C16" s="7">
        <v>21077906</v>
      </c>
      <c r="D16" s="7"/>
      <c r="E16" s="7">
        <v>133698349569</v>
      </c>
      <c r="F16" s="7"/>
      <c r="G16" s="7">
        <v>189829581681.258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21077906</v>
      </c>
      <c r="R16" s="7"/>
      <c r="S16" s="7">
        <v>8940</v>
      </c>
      <c r="T16" s="7"/>
      <c r="U16" s="7">
        <v>133698349569</v>
      </c>
      <c r="V16" s="7"/>
      <c r="W16" s="7">
        <v>187315282586.142</v>
      </c>
      <c r="X16" s="4"/>
      <c r="Y16" s="9">
        <v>6.3186542001502982E-3</v>
      </c>
    </row>
    <row r="17" spans="1:25">
      <c r="A17" s="1" t="s">
        <v>23</v>
      </c>
      <c r="C17" s="7">
        <v>18921279</v>
      </c>
      <c r="D17" s="7"/>
      <c r="E17" s="7">
        <v>188376116078</v>
      </c>
      <c r="F17" s="7"/>
      <c r="G17" s="7">
        <v>310155419960.276</v>
      </c>
      <c r="H17" s="7"/>
      <c r="I17" s="7">
        <v>0</v>
      </c>
      <c r="J17" s="7"/>
      <c r="K17" s="7">
        <v>0</v>
      </c>
      <c r="L17" s="7"/>
      <c r="M17" s="7">
        <v>-227375</v>
      </c>
      <c r="N17" s="7"/>
      <c r="O17" s="7">
        <v>3459954999</v>
      </c>
      <c r="P17" s="7"/>
      <c r="Q17" s="7">
        <v>18693904</v>
      </c>
      <c r="R17" s="7"/>
      <c r="S17" s="7">
        <v>16160</v>
      </c>
      <c r="T17" s="7"/>
      <c r="U17" s="7">
        <v>186112420301</v>
      </c>
      <c r="V17" s="7"/>
      <c r="W17" s="7">
        <v>300296032382.59198</v>
      </c>
      <c r="X17" s="4"/>
      <c r="Y17" s="9">
        <v>1.0129802331692469E-2</v>
      </c>
    </row>
    <row r="18" spans="1:25">
      <c r="A18" s="1" t="s">
        <v>24</v>
      </c>
      <c r="C18" s="7">
        <v>31637514</v>
      </c>
      <c r="D18" s="7"/>
      <c r="E18" s="7">
        <v>93830562663</v>
      </c>
      <c r="F18" s="7"/>
      <c r="G18" s="7">
        <v>115072881826.83</v>
      </c>
      <c r="H18" s="7"/>
      <c r="I18" s="7">
        <v>0</v>
      </c>
      <c r="J18" s="7"/>
      <c r="K18" s="7">
        <v>0</v>
      </c>
      <c r="L18" s="7"/>
      <c r="M18" s="7">
        <v>-1</v>
      </c>
      <c r="N18" s="7"/>
      <c r="O18" s="7">
        <v>1</v>
      </c>
      <c r="P18" s="7"/>
      <c r="Q18" s="7">
        <v>31637513</v>
      </c>
      <c r="R18" s="7"/>
      <c r="S18" s="7">
        <v>3457</v>
      </c>
      <c r="T18" s="7"/>
      <c r="U18" s="7">
        <v>93830559697</v>
      </c>
      <c r="V18" s="7"/>
      <c r="W18" s="7">
        <v>108720125690.476</v>
      </c>
      <c r="X18" s="4"/>
      <c r="Y18" s="9">
        <v>3.6674256865244039E-3</v>
      </c>
    </row>
    <row r="19" spans="1:25">
      <c r="A19" s="1" t="s">
        <v>25</v>
      </c>
      <c r="C19" s="7">
        <v>53572782</v>
      </c>
      <c r="D19" s="7"/>
      <c r="E19" s="7">
        <v>369755585409</v>
      </c>
      <c r="F19" s="7"/>
      <c r="G19" s="7">
        <v>640645908083.61304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53572782</v>
      </c>
      <c r="R19" s="7"/>
      <c r="S19" s="7">
        <v>13420</v>
      </c>
      <c r="T19" s="7"/>
      <c r="U19" s="7">
        <v>369755585409</v>
      </c>
      <c r="V19" s="7"/>
      <c r="W19" s="7">
        <v>714669001370.08203</v>
      </c>
      <c r="X19" s="4"/>
      <c r="Y19" s="9">
        <v>2.4107730158897205E-2</v>
      </c>
    </row>
    <row r="20" spans="1:25">
      <c r="A20" s="1" t="s">
        <v>26</v>
      </c>
      <c r="C20" s="7">
        <v>1100000</v>
      </c>
      <c r="D20" s="7"/>
      <c r="E20" s="7">
        <v>92482425199</v>
      </c>
      <c r="F20" s="7"/>
      <c r="G20" s="7">
        <v>78783432750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1100000</v>
      </c>
      <c r="R20" s="7"/>
      <c r="S20" s="7">
        <v>78650</v>
      </c>
      <c r="T20" s="7"/>
      <c r="U20" s="7">
        <v>92482425199</v>
      </c>
      <c r="V20" s="7"/>
      <c r="W20" s="7">
        <v>86000235750</v>
      </c>
      <c r="X20" s="4"/>
      <c r="Y20" s="9">
        <v>2.9010219739318576E-3</v>
      </c>
    </row>
    <row r="21" spans="1:25">
      <c r="A21" s="1" t="s">
        <v>27</v>
      </c>
      <c r="C21" s="7">
        <v>10364570</v>
      </c>
      <c r="D21" s="7"/>
      <c r="E21" s="7">
        <v>189522791926</v>
      </c>
      <c r="F21" s="7"/>
      <c r="G21" s="7">
        <v>236317635844.564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10364570</v>
      </c>
      <c r="R21" s="7"/>
      <c r="S21" s="7">
        <v>30710</v>
      </c>
      <c r="T21" s="7"/>
      <c r="U21" s="7">
        <v>189522791926</v>
      </c>
      <c r="V21" s="7"/>
      <c r="W21" s="7">
        <v>316402083829.03497</v>
      </c>
      <c r="X21" s="4"/>
      <c r="Y21" s="9">
        <v>1.0673103274439107E-2</v>
      </c>
    </row>
    <row r="22" spans="1:25">
      <c r="A22" s="1" t="s">
        <v>28</v>
      </c>
      <c r="C22" s="7">
        <v>182497164</v>
      </c>
      <c r="D22" s="7"/>
      <c r="E22" s="7">
        <v>141948628999</v>
      </c>
      <c r="F22" s="7"/>
      <c r="G22" s="7">
        <v>409808139969.81799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182497164</v>
      </c>
      <c r="R22" s="7"/>
      <c r="S22" s="7">
        <v>2294</v>
      </c>
      <c r="T22" s="7"/>
      <c r="U22" s="7">
        <v>141948628999</v>
      </c>
      <c r="V22" s="7"/>
      <c r="W22" s="7">
        <v>416157535675.41498</v>
      </c>
      <c r="X22" s="4"/>
      <c r="Y22" s="9">
        <v>1.4038126117714855E-2</v>
      </c>
    </row>
    <row r="23" spans="1:25">
      <c r="A23" s="1" t="s">
        <v>29</v>
      </c>
      <c r="C23" s="7">
        <v>9313281</v>
      </c>
      <c r="D23" s="7"/>
      <c r="E23" s="7">
        <v>357198691749</v>
      </c>
      <c r="F23" s="7"/>
      <c r="G23" s="7">
        <v>1794915249704.3301</v>
      </c>
      <c r="H23" s="7"/>
      <c r="I23" s="7">
        <v>60000</v>
      </c>
      <c r="J23" s="7"/>
      <c r="K23" s="7">
        <v>11345518875</v>
      </c>
      <c r="L23" s="7"/>
      <c r="M23" s="7">
        <v>0</v>
      </c>
      <c r="N23" s="7"/>
      <c r="O23" s="7">
        <v>0</v>
      </c>
      <c r="P23" s="7"/>
      <c r="Q23" s="7">
        <v>9373281</v>
      </c>
      <c r="R23" s="7"/>
      <c r="S23" s="7">
        <v>191700</v>
      </c>
      <c r="T23" s="7"/>
      <c r="U23" s="7">
        <v>368544210624</v>
      </c>
      <c r="V23" s="7"/>
      <c r="W23" s="7">
        <v>1786166662792.1899</v>
      </c>
      <c r="X23" s="4"/>
      <c r="Y23" s="9">
        <v>6.0252262016208223E-2</v>
      </c>
    </row>
    <row r="24" spans="1:25">
      <c r="A24" s="1" t="s">
        <v>30</v>
      </c>
      <c r="C24" s="7">
        <v>22804504</v>
      </c>
      <c r="D24" s="7"/>
      <c r="E24" s="7">
        <v>240707538118</v>
      </c>
      <c r="F24" s="7"/>
      <c r="G24" s="7">
        <v>216713892443.47198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22804504</v>
      </c>
      <c r="R24" s="7"/>
      <c r="S24" s="7">
        <v>10340</v>
      </c>
      <c r="T24" s="7"/>
      <c r="U24" s="7">
        <v>240707538118</v>
      </c>
      <c r="V24" s="7"/>
      <c r="W24" s="7">
        <v>234395569860.40799</v>
      </c>
      <c r="X24" s="4"/>
      <c r="Y24" s="9">
        <v>7.906800403827071E-3</v>
      </c>
    </row>
    <row r="25" spans="1:25">
      <c r="A25" s="1" t="s">
        <v>31</v>
      </c>
      <c r="C25" s="7">
        <v>752559</v>
      </c>
      <c r="D25" s="7"/>
      <c r="E25" s="7">
        <v>81495470348</v>
      </c>
      <c r="F25" s="7"/>
      <c r="G25" s="7">
        <v>89582732555.512497</v>
      </c>
      <c r="H25" s="7"/>
      <c r="I25" s="7">
        <v>17917</v>
      </c>
      <c r="J25" s="7"/>
      <c r="K25" s="7">
        <v>2125988987</v>
      </c>
      <c r="L25" s="7"/>
      <c r="M25" s="7">
        <v>0</v>
      </c>
      <c r="N25" s="7"/>
      <c r="O25" s="7">
        <v>0</v>
      </c>
      <c r="P25" s="7"/>
      <c r="Q25" s="7">
        <v>770476</v>
      </c>
      <c r="R25" s="7"/>
      <c r="S25" s="7">
        <v>123700</v>
      </c>
      <c r="T25" s="7"/>
      <c r="U25" s="7">
        <v>83621459335</v>
      </c>
      <c r="V25" s="7"/>
      <c r="W25" s="7">
        <v>94740799306.860001</v>
      </c>
      <c r="X25" s="4"/>
      <c r="Y25" s="9">
        <v>3.1958649673477081E-3</v>
      </c>
    </row>
    <row r="26" spans="1:25">
      <c r="A26" s="1" t="s">
        <v>32</v>
      </c>
      <c r="C26" s="7">
        <v>4117130</v>
      </c>
      <c r="D26" s="7"/>
      <c r="E26" s="7">
        <v>284584259860</v>
      </c>
      <c r="F26" s="7"/>
      <c r="G26" s="7">
        <v>242774994097.98001</v>
      </c>
      <c r="H26" s="7"/>
      <c r="I26" s="7">
        <v>0</v>
      </c>
      <c r="J26" s="7"/>
      <c r="K26" s="7">
        <v>0</v>
      </c>
      <c r="L26" s="7"/>
      <c r="M26" s="7">
        <v>-4117130</v>
      </c>
      <c r="N26" s="7"/>
      <c r="O26" s="7">
        <v>218836312499</v>
      </c>
      <c r="P26" s="7"/>
      <c r="Q26" s="7">
        <v>0</v>
      </c>
      <c r="R26" s="7"/>
      <c r="S26" s="7">
        <v>0</v>
      </c>
      <c r="T26" s="7"/>
      <c r="U26" s="7">
        <v>0</v>
      </c>
      <c r="V26" s="7"/>
      <c r="W26" s="7">
        <v>0</v>
      </c>
      <c r="X26" s="4"/>
      <c r="Y26" s="9">
        <v>0</v>
      </c>
    </row>
    <row r="27" spans="1:25">
      <c r="A27" s="1" t="s">
        <v>33</v>
      </c>
      <c r="C27" s="7">
        <v>2643174</v>
      </c>
      <c r="D27" s="7"/>
      <c r="E27" s="7">
        <v>44289780606</v>
      </c>
      <c r="F27" s="7"/>
      <c r="G27" s="7">
        <v>239465530033.758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2643174</v>
      </c>
      <c r="R27" s="7"/>
      <c r="S27" s="7">
        <v>96190</v>
      </c>
      <c r="T27" s="7"/>
      <c r="U27" s="7">
        <v>44289780606</v>
      </c>
      <c r="V27" s="7"/>
      <c r="W27" s="7">
        <v>252734137962.99301</v>
      </c>
      <c r="X27" s="4"/>
      <c r="Y27" s="9">
        <v>8.5254102084640904E-3</v>
      </c>
    </row>
    <row r="28" spans="1:25">
      <c r="A28" s="1" t="s">
        <v>34</v>
      </c>
      <c r="C28" s="7">
        <v>1350876</v>
      </c>
      <c r="D28" s="7"/>
      <c r="E28" s="7">
        <v>60303625845</v>
      </c>
      <c r="F28" s="7"/>
      <c r="G28" s="7">
        <v>50799572427.473999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1350876</v>
      </c>
      <c r="R28" s="7"/>
      <c r="S28" s="7">
        <v>36770</v>
      </c>
      <c r="T28" s="7"/>
      <c r="U28" s="7">
        <v>60303625845</v>
      </c>
      <c r="V28" s="7"/>
      <c r="W28" s="7">
        <v>49376163842.405998</v>
      </c>
      <c r="X28" s="4"/>
      <c r="Y28" s="9">
        <v>1.6655923678125435E-3</v>
      </c>
    </row>
    <row r="29" spans="1:25">
      <c r="A29" s="1" t="s">
        <v>35</v>
      </c>
      <c r="C29" s="7">
        <v>10539769</v>
      </c>
      <c r="D29" s="7"/>
      <c r="E29" s="7">
        <v>123813263944</v>
      </c>
      <c r="F29" s="7"/>
      <c r="G29" s="7">
        <v>802856906604.104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10539769</v>
      </c>
      <c r="R29" s="7"/>
      <c r="S29" s="7">
        <v>74830</v>
      </c>
      <c r="T29" s="7"/>
      <c r="U29" s="7">
        <v>123813263944</v>
      </c>
      <c r="V29" s="7"/>
      <c r="W29" s="7">
        <v>783998203330.09399</v>
      </c>
      <c r="X29" s="4"/>
      <c r="Y29" s="9">
        <v>2.6446392798216242E-2</v>
      </c>
    </row>
    <row r="30" spans="1:25">
      <c r="A30" s="1" t="s">
        <v>36</v>
      </c>
      <c r="C30" s="7">
        <v>14781376</v>
      </c>
      <c r="D30" s="7"/>
      <c r="E30" s="7">
        <v>174210469454</v>
      </c>
      <c r="F30" s="7"/>
      <c r="G30" s="7">
        <v>302684592343.67999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14781376</v>
      </c>
      <c r="R30" s="7"/>
      <c r="S30" s="7">
        <v>27750</v>
      </c>
      <c r="T30" s="7"/>
      <c r="U30" s="7">
        <v>174210469454</v>
      </c>
      <c r="V30" s="7"/>
      <c r="W30" s="7">
        <v>407742594055.20001</v>
      </c>
      <c r="X30" s="4"/>
      <c r="Y30" s="9">
        <v>1.3754267238297802E-2</v>
      </c>
    </row>
    <row r="31" spans="1:25">
      <c r="A31" s="1" t="s">
        <v>37</v>
      </c>
      <c r="C31" s="7">
        <v>3420000</v>
      </c>
      <c r="D31" s="7"/>
      <c r="E31" s="7">
        <v>162587380928</v>
      </c>
      <c r="F31" s="7"/>
      <c r="G31" s="7">
        <v>412275676770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3420000</v>
      </c>
      <c r="R31" s="7"/>
      <c r="S31" s="7">
        <v>136710</v>
      </c>
      <c r="T31" s="7"/>
      <c r="U31" s="7">
        <v>162587380928</v>
      </c>
      <c r="V31" s="7"/>
      <c r="W31" s="7">
        <v>464766288210</v>
      </c>
      <c r="X31" s="4"/>
      <c r="Y31" s="9">
        <v>1.5677831613850626E-2</v>
      </c>
    </row>
    <row r="32" spans="1:25">
      <c r="A32" s="1" t="s">
        <v>38</v>
      </c>
      <c r="C32" s="7">
        <v>1377414</v>
      </c>
      <c r="D32" s="7"/>
      <c r="E32" s="7">
        <v>2961721751</v>
      </c>
      <c r="F32" s="7"/>
      <c r="G32" s="7">
        <v>4894955732.4525003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1377414</v>
      </c>
      <c r="R32" s="7"/>
      <c r="S32" s="7">
        <v>3365</v>
      </c>
      <c r="T32" s="7"/>
      <c r="U32" s="7">
        <v>2961721751</v>
      </c>
      <c r="V32" s="7"/>
      <c r="W32" s="7">
        <v>4607419871.2454996</v>
      </c>
      <c r="X32" s="4"/>
      <c r="Y32" s="9">
        <v>1.5542080987392506E-4</v>
      </c>
    </row>
    <row r="33" spans="1:25">
      <c r="A33" s="1" t="s">
        <v>39</v>
      </c>
      <c r="C33" s="7">
        <v>35800000</v>
      </c>
      <c r="D33" s="7"/>
      <c r="E33" s="7">
        <v>213593911416</v>
      </c>
      <c r="F33" s="7"/>
      <c r="G33" s="7">
        <v>168682332600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35800000</v>
      </c>
      <c r="R33" s="7"/>
      <c r="S33" s="7">
        <v>5054</v>
      </c>
      <c r="T33" s="7"/>
      <c r="U33" s="7">
        <v>213593911416</v>
      </c>
      <c r="V33" s="7"/>
      <c r="W33" s="7">
        <v>179856647460</v>
      </c>
      <c r="X33" s="4"/>
      <c r="Y33" s="9">
        <v>6.0670541410600192E-3</v>
      </c>
    </row>
    <row r="34" spans="1:25">
      <c r="A34" s="1" t="s">
        <v>40</v>
      </c>
      <c r="C34" s="7">
        <v>8700000</v>
      </c>
      <c r="D34" s="7"/>
      <c r="E34" s="7">
        <v>65348277540</v>
      </c>
      <c r="F34" s="7"/>
      <c r="G34" s="7">
        <v>171580982400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8700000</v>
      </c>
      <c r="R34" s="7"/>
      <c r="S34" s="7">
        <v>24840</v>
      </c>
      <c r="T34" s="7"/>
      <c r="U34" s="7">
        <v>65348277540</v>
      </c>
      <c r="V34" s="7"/>
      <c r="W34" s="7">
        <v>214822157400</v>
      </c>
      <c r="X34" s="4"/>
      <c r="Y34" s="9">
        <v>7.2465359387674493E-3</v>
      </c>
    </row>
    <row r="35" spans="1:25">
      <c r="A35" s="1" t="s">
        <v>41</v>
      </c>
      <c r="C35" s="7">
        <v>375100</v>
      </c>
      <c r="D35" s="7"/>
      <c r="E35" s="7">
        <v>204252341295</v>
      </c>
      <c r="F35" s="7"/>
      <c r="G35" s="7">
        <v>617196911183.875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375100</v>
      </c>
      <c r="R35" s="7"/>
      <c r="S35" s="7">
        <v>1866599</v>
      </c>
      <c r="T35" s="7"/>
      <c r="U35" s="7">
        <v>204252341295</v>
      </c>
      <c r="V35" s="7"/>
      <c r="W35" s="7">
        <v>699286083293.875</v>
      </c>
      <c r="X35" s="4"/>
      <c r="Y35" s="9">
        <v>2.3588822472504378E-2</v>
      </c>
    </row>
    <row r="36" spans="1:25">
      <c r="A36" s="1" t="s">
        <v>42</v>
      </c>
      <c r="C36" s="7">
        <v>4300</v>
      </c>
      <c r="D36" s="7"/>
      <c r="E36" s="7">
        <v>6660414889</v>
      </c>
      <c r="F36" s="7"/>
      <c r="G36" s="7">
        <v>7074634538.875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4300</v>
      </c>
      <c r="R36" s="7"/>
      <c r="S36" s="7">
        <v>1867407</v>
      </c>
      <c r="T36" s="7"/>
      <c r="U36" s="7">
        <v>6660414889</v>
      </c>
      <c r="V36" s="7"/>
      <c r="W36" s="7">
        <v>8019812787.375</v>
      </c>
      <c r="X36" s="4"/>
      <c r="Y36" s="9">
        <v>2.7053010866885413E-4</v>
      </c>
    </row>
    <row r="37" spans="1:25">
      <c r="A37" s="1" t="s">
        <v>43</v>
      </c>
      <c r="C37" s="7">
        <v>25100</v>
      </c>
      <c r="D37" s="7"/>
      <c r="E37" s="7">
        <v>20566415957</v>
      </c>
      <c r="F37" s="7"/>
      <c r="G37" s="7">
        <v>41343427036.25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25100</v>
      </c>
      <c r="R37" s="7"/>
      <c r="S37" s="7">
        <v>1871453</v>
      </c>
      <c r="T37" s="7"/>
      <c r="U37" s="7">
        <v>20566415957</v>
      </c>
      <c r="V37" s="7"/>
      <c r="W37" s="7">
        <v>46914753462.125</v>
      </c>
      <c r="X37" s="4"/>
      <c r="Y37" s="9">
        <v>1.5825622977460303E-3</v>
      </c>
    </row>
    <row r="38" spans="1:25">
      <c r="A38" s="1" t="s">
        <v>44</v>
      </c>
      <c r="C38" s="7">
        <v>4500</v>
      </c>
      <c r="D38" s="7"/>
      <c r="E38" s="7">
        <v>6967684403</v>
      </c>
      <c r="F38" s="7"/>
      <c r="G38" s="7">
        <v>7412294036.25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4500</v>
      </c>
      <c r="R38" s="7"/>
      <c r="S38" s="7">
        <v>1877215</v>
      </c>
      <c r="T38" s="7"/>
      <c r="U38" s="7">
        <v>6967684403</v>
      </c>
      <c r="V38" s="7"/>
      <c r="W38" s="7">
        <v>8436908165.625</v>
      </c>
      <c r="X38" s="4"/>
      <c r="Y38" s="9">
        <v>2.845998707686478E-4</v>
      </c>
    </row>
    <row r="39" spans="1:25">
      <c r="A39" s="1" t="s">
        <v>45</v>
      </c>
      <c r="C39" s="7">
        <v>361300</v>
      </c>
      <c r="D39" s="7"/>
      <c r="E39" s="7">
        <v>454585270646</v>
      </c>
      <c r="F39" s="7"/>
      <c r="G39" s="7">
        <v>594824265591.875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361300</v>
      </c>
      <c r="R39" s="7"/>
      <c r="S39" s="7">
        <v>1870112</v>
      </c>
      <c r="T39" s="7"/>
      <c r="U39" s="7">
        <v>454585270646</v>
      </c>
      <c r="V39" s="7"/>
      <c r="W39" s="7">
        <v>674826876268</v>
      </c>
      <c r="X39" s="4"/>
      <c r="Y39" s="9">
        <v>2.2763746861627208E-2</v>
      </c>
    </row>
    <row r="40" spans="1:25">
      <c r="A40" s="1" t="s">
        <v>46</v>
      </c>
      <c r="C40" s="7">
        <v>63287605</v>
      </c>
      <c r="D40" s="7"/>
      <c r="E40" s="7">
        <v>224218063745</v>
      </c>
      <c r="F40" s="7"/>
      <c r="G40" s="7">
        <v>269385089338.57001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63287605</v>
      </c>
      <c r="R40" s="7"/>
      <c r="S40" s="7">
        <v>4498</v>
      </c>
      <c r="T40" s="7"/>
      <c r="U40" s="7">
        <v>224218063745</v>
      </c>
      <c r="V40" s="7"/>
      <c r="W40" s="7">
        <v>282973874788.625</v>
      </c>
      <c r="X40" s="4"/>
      <c r="Y40" s="9">
        <v>9.5454788193466457E-3</v>
      </c>
    </row>
    <row r="41" spans="1:25">
      <c r="A41" s="1" t="s">
        <v>47</v>
      </c>
      <c r="C41" s="7">
        <v>8711960</v>
      </c>
      <c r="D41" s="7"/>
      <c r="E41" s="7">
        <v>30309564391</v>
      </c>
      <c r="F41" s="7"/>
      <c r="G41" s="7">
        <v>49968914545.260002</v>
      </c>
      <c r="H41" s="7"/>
      <c r="I41" s="7">
        <v>255707</v>
      </c>
      <c r="J41" s="7"/>
      <c r="K41" s="7">
        <v>1819901491</v>
      </c>
      <c r="L41" s="7"/>
      <c r="M41" s="7">
        <v>0</v>
      </c>
      <c r="N41" s="7"/>
      <c r="O41" s="7">
        <v>0</v>
      </c>
      <c r="P41" s="7"/>
      <c r="Q41" s="7">
        <v>8967667</v>
      </c>
      <c r="R41" s="7"/>
      <c r="S41" s="7">
        <v>6990</v>
      </c>
      <c r="T41" s="7"/>
      <c r="U41" s="7">
        <v>32129465882</v>
      </c>
      <c r="V41" s="7"/>
      <c r="W41" s="7">
        <v>62311022575.636497</v>
      </c>
      <c r="X41" s="4"/>
      <c r="Y41" s="9">
        <v>2.1019203509577066E-3</v>
      </c>
    </row>
    <row r="42" spans="1:25">
      <c r="A42" s="1" t="s">
        <v>48</v>
      </c>
      <c r="C42" s="7">
        <v>2435209</v>
      </c>
      <c r="D42" s="7"/>
      <c r="E42" s="7">
        <v>5678853868</v>
      </c>
      <c r="F42" s="7"/>
      <c r="G42" s="7">
        <v>8516091223.6911001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2435209</v>
      </c>
      <c r="R42" s="7"/>
      <c r="S42" s="7">
        <v>2830</v>
      </c>
      <c r="T42" s="7"/>
      <c r="U42" s="7">
        <v>5678853868</v>
      </c>
      <c r="V42" s="7"/>
      <c r="W42" s="7">
        <v>6850636203.2535</v>
      </c>
      <c r="X42" s="4"/>
      <c r="Y42" s="9">
        <v>2.3109060094700395E-4</v>
      </c>
    </row>
    <row r="43" spans="1:25">
      <c r="A43" s="1" t="s">
        <v>49</v>
      </c>
      <c r="C43" s="7">
        <v>71397058</v>
      </c>
      <c r="D43" s="7"/>
      <c r="E43" s="7">
        <v>472172593140</v>
      </c>
      <c r="F43" s="7"/>
      <c r="G43" s="7">
        <v>267139532080.444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71397058</v>
      </c>
      <c r="R43" s="7"/>
      <c r="S43" s="7">
        <v>4146</v>
      </c>
      <c r="T43" s="7"/>
      <c r="U43" s="7">
        <v>472172593140</v>
      </c>
      <c r="V43" s="7"/>
      <c r="W43" s="7">
        <v>294250929863.315</v>
      </c>
      <c r="X43" s="4"/>
      <c r="Y43" s="9">
        <v>9.925884573907794E-3</v>
      </c>
    </row>
    <row r="44" spans="1:25">
      <c r="A44" s="1" t="s">
        <v>50</v>
      </c>
      <c r="C44" s="7">
        <v>22520062</v>
      </c>
      <c r="D44" s="7"/>
      <c r="E44" s="7">
        <v>130700652544</v>
      </c>
      <c r="F44" s="7"/>
      <c r="G44" s="7">
        <v>230352635924.01901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22520062</v>
      </c>
      <c r="R44" s="7"/>
      <c r="S44" s="7">
        <v>10630</v>
      </c>
      <c r="T44" s="7"/>
      <c r="U44" s="7">
        <v>130700652544</v>
      </c>
      <c r="V44" s="7"/>
      <c r="W44" s="7">
        <v>237963898918.59299</v>
      </c>
      <c r="X44" s="4"/>
      <c r="Y44" s="9">
        <v>8.0271698530237773E-3</v>
      </c>
    </row>
    <row r="45" spans="1:25">
      <c r="A45" s="1" t="s">
        <v>51</v>
      </c>
      <c r="C45" s="7">
        <v>5719543</v>
      </c>
      <c r="D45" s="7"/>
      <c r="E45" s="7">
        <v>197507350375</v>
      </c>
      <c r="F45" s="7"/>
      <c r="G45" s="7">
        <v>196661850365.39801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5719543</v>
      </c>
      <c r="R45" s="7"/>
      <c r="S45" s="7">
        <v>36060</v>
      </c>
      <c r="T45" s="7"/>
      <c r="U45" s="7">
        <v>197507350375</v>
      </c>
      <c r="V45" s="7"/>
      <c r="W45" s="7">
        <v>205019552592.54901</v>
      </c>
      <c r="X45" s="4"/>
      <c r="Y45" s="9">
        <v>6.9158674039642128E-3</v>
      </c>
    </row>
    <row r="46" spans="1:25">
      <c r="A46" s="1" t="s">
        <v>52</v>
      </c>
      <c r="C46" s="7">
        <v>22088216</v>
      </c>
      <c r="D46" s="7"/>
      <c r="E46" s="7">
        <v>232389834332</v>
      </c>
      <c r="F46" s="7"/>
      <c r="G46" s="7">
        <v>316616927875.41602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22088216</v>
      </c>
      <c r="R46" s="7"/>
      <c r="S46" s="7">
        <v>13670</v>
      </c>
      <c r="T46" s="7"/>
      <c r="U46" s="7">
        <v>232389834332</v>
      </c>
      <c r="V46" s="7"/>
      <c r="W46" s="7">
        <v>300149334539.31598</v>
      </c>
      <c r="X46" s="4"/>
      <c r="Y46" s="9">
        <v>1.0124853814247594E-2</v>
      </c>
    </row>
    <row r="47" spans="1:25">
      <c r="A47" s="1" t="s">
        <v>53</v>
      </c>
      <c r="C47" s="7">
        <v>2028232</v>
      </c>
      <c r="D47" s="7"/>
      <c r="E47" s="7">
        <v>32709535821</v>
      </c>
      <c r="F47" s="7"/>
      <c r="G47" s="7">
        <v>32601372196.931999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2028232</v>
      </c>
      <c r="R47" s="7"/>
      <c r="S47" s="7">
        <v>18530</v>
      </c>
      <c r="T47" s="7"/>
      <c r="U47" s="7">
        <v>32709535821</v>
      </c>
      <c r="V47" s="7"/>
      <c r="W47" s="7">
        <v>37359519283.188004</v>
      </c>
      <c r="X47" s="4"/>
      <c r="Y47" s="9">
        <v>1.2602382473824714E-3</v>
      </c>
    </row>
    <row r="48" spans="1:25">
      <c r="A48" s="1" t="s">
        <v>54</v>
      </c>
      <c r="C48" s="7">
        <v>11359792</v>
      </c>
      <c r="D48" s="7"/>
      <c r="E48" s="7">
        <v>91092876655</v>
      </c>
      <c r="F48" s="7"/>
      <c r="G48" s="7">
        <v>50318048714.745598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11359792</v>
      </c>
      <c r="R48" s="7"/>
      <c r="S48" s="7">
        <v>4249</v>
      </c>
      <c r="T48" s="7"/>
      <c r="U48" s="7">
        <v>91092876655</v>
      </c>
      <c r="V48" s="7"/>
      <c r="W48" s="7">
        <v>47980563058.562401</v>
      </c>
      <c r="X48" s="4"/>
      <c r="Y48" s="9">
        <v>1.618514955693161E-3</v>
      </c>
    </row>
    <row r="49" spans="1:25">
      <c r="A49" s="1" t="s">
        <v>55</v>
      </c>
      <c r="C49" s="7">
        <v>443977035</v>
      </c>
      <c r="D49" s="7"/>
      <c r="E49" s="7">
        <v>363498213848</v>
      </c>
      <c r="F49" s="7"/>
      <c r="G49" s="7">
        <v>371163047550.71198</v>
      </c>
      <c r="H49" s="7"/>
      <c r="I49" s="7">
        <v>10410000</v>
      </c>
      <c r="J49" s="7"/>
      <c r="K49" s="7">
        <v>9344463400</v>
      </c>
      <c r="L49" s="7"/>
      <c r="M49" s="7">
        <v>0</v>
      </c>
      <c r="N49" s="7"/>
      <c r="O49" s="7">
        <v>0</v>
      </c>
      <c r="P49" s="7"/>
      <c r="Q49" s="7">
        <v>454387035</v>
      </c>
      <c r="R49" s="7"/>
      <c r="S49" s="7">
        <v>911</v>
      </c>
      <c r="T49" s="7"/>
      <c r="U49" s="7">
        <v>372842677248</v>
      </c>
      <c r="V49" s="7"/>
      <c r="W49" s="7">
        <v>411483606681.13397</v>
      </c>
      <c r="X49" s="4"/>
      <c r="Y49" s="9">
        <v>1.3880461774137676E-2</v>
      </c>
    </row>
    <row r="50" spans="1:25">
      <c r="A50" s="1" t="s">
        <v>56</v>
      </c>
      <c r="C50" s="7">
        <v>5420000</v>
      </c>
      <c r="D50" s="7"/>
      <c r="E50" s="7">
        <v>99765545198</v>
      </c>
      <c r="F50" s="7"/>
      <c r="G50" s="7">
        <v>101451351330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5420000</v>
      </c>
      <c r="R50" s="7"/>
      <c r="S50" s="7">
        <v>20430</v>
      </c>
      <c r="T50" s="7"/>
      <c r="U50" s="7">
        <v>99765545198</v>
      </c>
      <c r="V50" s="7"/>
      <c r="W50" s="7">
        <v>110071752930</v>
      </c>
      <c r="X50" s="4"/>
      <c r="Y50" s="9">
        <v>3.7130197513339761E-3</v>
      </c>
    </row>
    <row r="51" spans="1:25">
      <c r="A51" s="1" t="s">
        <v>57</v>
      </c>
      <c r="C51" s="7">
        <v>119166666</v>
      </c>
      <c r="D51" s="7"/>
      <c r="E51" s="7">
        <v>511962317378</v>
      </c>
      <c r="F51" s="7"/>
      <c r="G51" s="7">
        <v>387593346831.646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119166666</v>
      </c>
      <c r="R51" s="7"/>
      <c r="S51" s="7">
        <v>3414</v>
      </c>
      <c r="T51" s="7"/>
      <c r="U51" s="7">
        <v>511962317378</v>
      </c>
      <c r="V51" s="7"/>
      <c r="W51" s="7">
        <v>404414329487.54199</v>
      </c>
      <c r="X51" s="4"/>
      <c r="Y51" s="9">
        <v>1.3641995817625159E-2</v>
      </c>
    </row>
    <row r="52" spans="1:25">
      <c r="A52" s="1" t="s">
        <v>58</v>
      </c>
      <c r="C52" s="7">
        <v>97142998</v>
      </c>
      <c r="D52" s="7"/>
      <c r="E52" s="7">
        <v>383240890846</v>
      </c>
      <c r="F52" s="7"/>
      <c r="G52" s="7">
        <v>504069285185.11798</v>
      </c>
      <c r="H52" s="7"/>
      <c r="I52" s="7">
        <v>219670</v>
      </c>
      <c r="J52" s="7"/>
      <c r="K52" s="7">
        <v>1231096693</v>
      </c>
      <c r="L52" s="7"/>
      <c r="M52" s="7">
        <v>-10000</v>
      </c>
      <c r="N52" s="7"/>
      <c r="O52" s="7">
        <v>52883461</v>
      </c>
      <c r="P52" s="7"/>
      <c r="Q52" s="7">
        <v>97352668</v>
      </c>
      <c r="R52" s="7"/>
      <c r="S52" s="7">
        <v>6010</v>
      </c>
      <c r="T52" s="7"/>
      <c r="U52" s="7">
        <v>384432534794</v>
      </c>
      <c r="V52" s="7"/>
      <c r="W52" s="7">
        <v>581608251948.65405</v>
      </c>
      <c r="X52" s="4"/>
      <c r="Y52" s="9">
        <v>1.9619228998719825E-2</v>
      </c>
    </row>
    <row r="53" spans="1:25">
      <c r="A53" s="1" t="s">
        <v>59</v>
      </c>
      <c r="C53" s="7">
        <v>109126430</v>
      </c>
      <c r="D53" s="7"/>
      <c r="E53" s="7">
        <v>335136029616</v>
      </c>
      <c r="F53" s="7"/>
      <c r="G53" s="7">
        <v>441718864163.388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109126430</v>
      </c>
      <c r="R53" s="7"/>
      <c r="S53" s="7">
        <v>4369</v>
      </c>
      <c r="T53" s="7"/>
      <c r="U53" s="7">
        <v>335136029616</v>
      </c>
      <c r="V53" s="7"/>
      <c r="W53" s="7">
        <v>473936571102.61298</v>
      </c>
      <c r="X53" s="4"/>
      <c r="Y53" s="9">
        <v>1.5987170209804901E-2</v>
      </c>
    </row>
    <row r="54" spans="1:25">
      <c r="A54" s="1" t="s">
        <v>60</v>
      </c>
      <c r="C54" s="7">
        <v>27848000</v>
      </c>
      <c r="D54" s="7"/>
      <c r="E54" s="7">
        <v>145091795278</v>
      </c>
      <c r="F54" s="7"/>
      <c r="G54" s="7">
        <v>91600745259.600006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27848000</v>
      </c>
      <c r="R54" s="7"/>
      <c r="S54" s="7">
        <v>4108</v>
      </c>
      <c r="T54" s="7"/>
      <c r="U54" s="7">
        <v>145091795278</v>
      </c>
      <c r="V54" s="7"/>
      <c r="W54" s="7">
        <v>113718906475.2</v>
      </c>
      <c r="X54" s="4"/>
      <c r="Y54" s="9">
        <v>3.8360481649732802E-3</v>
      </c>
    </row>
    <row r="55" spans="1:25">
      <c r="A55" s="1" t="s">
        <v>61</v>
      </c>
      <c r="C55" s="7">
        <v>60596200</v>
      </c>
      <c r="D55" s="7"/>
      <c r="E55" s="7">
        <v>287788715098</v>
      </c>
      <c r="F55" s="7"/>
      <c r="G55" s="7">
        <v>721020761741.69995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60596200</v>
      </c>
      <c r="R55" s="7"/>
      <c r="S55" s="7">
        <v>13040</v>
      </c>
      <c r="T55" s="7"/>
      <c r="U55" s="7">
        <v>287788715098</v>
      </c>
      <c r="V55" s="7"/>
      <c r="W55" s="7">
        <v>785472910034.40002</v>
      </c>
      <c r="X55" s="4"/>
      <c r="Y55" s="9">
        <v>2.6496138668294238E-2</v>
      </c>
    </row>
    <row r="56" spans="1:25">
      <c r="A56" s="1" t="s">
        <v>62</v>
      </c>
      <c r="C56" s="7">
        <v>93719812</v>
      </c>
      <c r="D56" s="7"/>
      <c r="E56" s="7">
        <v>995312082516</v>
      </c>
      <c r="F56" s="7"/>
      <c r="G56" s="7">
        <v>1487800000524.04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93719812</v>
      </c>
      <c r="R56" s="7"/>
      <c r="S56" s="7">
        <v>17680</v>
      </c>
      <c r="T56" s="7"/>
      <c r="U56" s="7">
        <v>995312082516</v>
      </c>
      <c r="V56" s="7"/>
      <c r="W56" s="7">
        <v>1647107326816.8501</v>
      </c>
      <c r="X56" s="4"/>
      <c r="Y56" s="9">
        <v>5.5561412208336228E-2</v>
      </c>
    </row>
    <row r="57" spans="1:25">
      <c r="A57" s="1" t="s">
        <v>63</v>
      </c>
      <c r="C57" s="7">
        <v>3591684</v>
      </c>
      <c r="D57" s="7"/>
      <c r="E57" s="7">
        <v>39584771866</v>
      </c>
      <c r="F57" s="7"/>
      <c r="G57" s="7">
        <v>43986262076.064003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3591684</v>
      </c>
      <c r="R57" s="7"/>
      <c r="S57" s="7">
        <v>13320</v>
      </c>
      <c r="T57" s="7"/>
      <c r="U57" s="7">
        <v>39584771866</v>
      </c>
      <c r="V57" s="7"/>
      <c r="W57" s="7">
        <v>47556575556.264</v>
      </c>
      <c r="X57" s="4"/>
      <c r="Y57" s="9">
        <v>1.6042127034945077E-3</v>
      </c>
    </row>
    <row r="58" spans="1:25">
      <c r="A58" s="1" t="s">
        <v>64</v>
      </c>
      <c r="C58" s="7">
        <v>5409630</v>
      </c>
      <c r="D58" s="7"/>
      <c r="E58" s="7">
        <v>286053698353</v>
      </c>
      <c r="F58" s="7"/>
      <c r="G58" s="7">
        <v>324528667035.52502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5409630</v>
      </c>
      <c r="R58" s="7"/>
      <c r="S58" s="7">
        <v>64950</v>
      </c>
      <c r="T58" s="7"/>
      <c r="U58" s="7">
        <v>286053698353</v>
      </c>
      <c r="V58" s="7"/>
      <c r="W58" s="7">
        <v>349264903462.42499</v>
      </c>
      <c r="X58" s="4"/>
      <c r="Y58" s="9">
        <v>1.178165560630668E-2</v>
      </c>
    </row>
    <row r="59" spans="1:25">
      <c r="A59" s="1" t="s">
        <v>65</v>
      </c>
      <c r="C59" s="7">
        <v>6491713</v>
      </c>
      <c r="D59" s="7"/>
      <c r="E59" s="7">
        <v>78163940204</v>
      </c>
      <c r="F59" s="7"/>
      <c r="G59" s="7">
        <v>100861754618.57001</v>
      </c>
      <c r="H59" s="7"/>
      <c r="I59" s="7">
        <v>0</v>
      </c>
      <c r="J59" s="7"/>
      <c r="K59" s="7">
        <v>0</v>
      </c>
      <c r="L59" s="7"/>
      <c r="M59" s="7">
        <v>-21713</v>
      </c>
      <c r="N59" s="7"/>
      <c r="O59" s="7">
        <v>323757134</v>
      </c>
      <c r="P59" s="7"/>
      <c r="Q59" s="7">
        <v>6470000</v>
      </c>
      <c r="R59" s="7"/>
      <c r="S59" s="7">
        <v>15070</v>
      </c>
      <c r="T59" s="7"/>
      <c r="U59" s="7">
        <v>77902503255</v>
      </c>
      <c r="V59" s="7"/>
      <c r="W59" s="7">
        <v>96922757745</v>
      </c>
      <c r="X59" s="4"/>
      <c r="Y59" s="9">
        <v>3.2694683629668903E-3</v>
      </c>
    </row>
    <row r="60" spans="1:25">
      <c r="A60" s="1" t="s">
        <v>66</v>
      </c>
      <c r="C60" s="7">
        <v>3465805</v>
      </c>
      <c r="D60" s="7"/>
      <c r="E60" s="7">
        <v>93894245610</v>
      </c>
      <c r="F60" s="7"/>
      <c r="G60" s="7">
        <v>93846797457.210007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3465805</v>
      </c>
      <c r="R60" s="7"/>
      <c r="S60" s="7">
        <v>27640</v>
      </c>
      <c r="T60" s="7"/>
      <c r="U60" s="7">
        <v>93894245610</v>
      </c>
      <c r="V60" s="7"/>
      <c r="W60" s="7">
        <v>95224870841.309998</v>
      </c>
      <c r="X60" s="4"/>
      <c r="Y60" s="9">
        <v>3.2121940174502754E-3</v>
      </c>
    </row>
    <row r="61" spans="1:25">
      <c r="A61" s="1" t="s">
        <v>67</v>
      </c>
      <c r="C61" s="7">
        <v>11741531</v>
      </c>
      <c r="D61" s="7"/>
      <c r="E61" s="7">
        <v>132866986914</v>
      </c>
      <c r="F61" s="7"/>
      <c r="G61" s="7">
        <v>154766329488.69299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11741531</v>
      </c>
      <c r="R61" s="7"/>
      <c r="S61" s="7">
        <v>15070</v>
      </c>
      <c r="T61" s="7"/>
      <c r="U61" s="7">
        <v>132866986914</v>
      </c>
      <c r="V61" s="7"/>
      <c r="W61" s="7">
        <v>175892050180.58899</v>
      </c>
      <c r="X61" s="4"/>
      <c r="Y61" s="9">
        <v>5.9333174864443739E-3</v>
      </c>
    </row>
    <row r="62" spans="1:25">
      <c r="A62" s="1" t="s">
        <v>68</v>
      </c>
      <c r="C62" s="7">
        <v>11495373</v>
      </c>
      <c r="D62" s="7"/>
      <c r="E62" s="7">
        <v>214358499921</v>
      </c>
      <c r="F62" s="7"/>
      <c r="G62" s="7">
        <v>384060647585.146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11495373</v>
      </c>
      <c r="R62" s="7"/>
      <c r="S62" s="7">
        <v>37300</v>
      </c>
      <c r="T62" s="7"/>
      <c r="U62" s="7">
        <v>214358499921</v>
      </c>
      <c r="V62" s="7"/>
      <c r="W62" s="7">
        <v>426226187293.245</v>
      </c>
      <c r="X62" s="4"/>
      <c r="Y62" s="9">
        <v>1.437776913539332E-2</v>
      </c>
    </row>
    <row r="63" spans="1:25">
      <c r="A63" s="1" t="s">
        <v>69</v>
      </c>
      <c r="C63" s="7">
        <v>45861974</v>
      </c>
      <c r="D63" s="7"/>
      <c r="E63" s="7">
        <v>371178100259</v>
      </c>
      <c r="F63" s="7"/>
      <c r="G63" s="7">
        <v>630497187372.50098</v>
      </c>
      <c r="H63" s="7"/>
      <c r="I63" s="7">
        <v>0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v>45861974</v>
      </c>
      <c r="R63" s="7"/>
      <c r="S63" s="7">
        <v>15660</v>
      </c>
      <c r="T63" s="7"/>
      <c r="U63" s="7">
        <v>371178100259</v>
      </c>
      <c r="V63" s="7"/>
      <c r="W63" s="7">
        <v>713925231688.60205</v>
      </c>
      <c r="X63" s="4"/>
      <c r="Y63" s="9">
        <v>2.4082640783610026E-2</v>
      </c>
    </row>
    <row r="64" spans="1:25">
      <c r="A64" s="1" t="s">
        <v>70</v>
      </c>
      <c r="C64" s="7">
        <v>7730322</v>
      </c>
      <c r="D64" s="7"/>
      <c r="E64" s="7">
        <v>71938841456</v>
      </c>
      <c r="F64" s="7"/>
      <c r="G64" s="7">
        <v>56787173456.499001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7730322</v>
      </c>
      <c r="R64" s="7"/>
      <c r="S64" s="7">
        <v>7560</v>
      </c>
      <c r="T64" s="7"/>
      <c r="U64" s="7">
        <v>71938841456</v>
      </c>
      <c r="V64" s="7"/>
      <c r="W64" s="7">
        <v>58093508975.795998</v>
      </c>
      <c r="X64" s="4"/>
      <c r="Y64" s="9">
        <v>1.9596521406232514E-3</v>
      </c>
    </row>
    <row r="65" spans="1:25">
      <c r="A65" s="1" t="s">
        <v>71</v>
      </c>
      <c r="C65" s="7">
        <v>2473549</v>
      </c>
      <c r="D65" s="7"/>
      <c r="E65" s="7">
        <v>47059850552</v>
      </c>
      <c r="F65" s="7"/>
      <c r="G65" s="7">
        <v>21391833036.014999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2473549</v>
      </c>
      <c r="R65" s="7"/>
      <c r="S65" s="7">
        <v>9570</v>
      </c>
      <c r="T65" s="7"/>
      <c r="U65" s="7">
        <v>47059850552</v>
      </c>
      <c r="V65" s="7"/>
      <c r="W65" s="7">
        <v>23531016339.616501</v>
      </c>
      <c r="X65" s="4"/>
      <c r="Y65" s="9">
        <v>7.9376521325613984E-4</v>
      </c>
    </row>
    <row r="66" spans="1:25">
      <c r="A66" s="1" t="s">
        <v>72</v>
      </c>
      <c r="C66" s="7">
        <v>10762373</v>
      </c>
      <c r="D66" s="7"/>
      <c r="E66" s="7">
        <v>77125953876</v>
      </c>
      <c r="F66" s="7"/>
      <c r="G66" s="7">
        <v>75316291639.776001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10762373</v>
      </c>
      <c r="R66" s="7"/>
      <c r="S66" s="7">
        <v>8810</v>
      </c>
      <c r="T66" s="7"/>
      <c r="U66" s="7">
        <v>77125953876</v>
      </c>
      <c r="V66" s="7"/>
      <c r="W66" s="7">
        <v>94252347918.526505</v>
      </c>
      <c r="X66" s="4"/>
      <c r="Y66" s="9">
        <v>3.1793881728552813E-3</v>
      </c>
    </row>
    <row r="67" spans="1:25">
      <c r="A67" s="1" t="s">
        <v>73</v>
      </c>
      <c r="C67" s="7">
        <v>1159359</v>
      </c>
      <c r="D67" s="7"/>
      <c r="E67" s="7">
        <v>48644050350</v>
      </c>
      <c r="F67" s="7"/>
      <c r="G67" s="7">
        <v>67787745076.539001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1159359</v>
      </c>
      <c r="R67" s="7"/>
      <c r="S67" s="7">
        <v>59720</v>
      </c>
      <c r="T67" s="7"/>
      <c r="U67" s="7">
        <v>48644050350</v>
      </c>
      <c r="V67" s="7"/>
      <c r="W67" s="7">
        <v>68824959809.093994</v>
      </c>
      <c r="X67" s="4"/>
      <c r="Y67" s="9">
        <v>2.3216531794351346E-3</v>
      </c>
    </row>
    <row r="68" spans="1:25">
      <c r="A68" s="1" t="s">
        <v>74</v>
      </c>
      <c r="C68" s="7">
        <v>11000000</v>
      </c>
      <c r="D68" s="7"/>
      <c r="E68" s="7">
        <v>72665920800</v>
      </c>
      <c r="F68" s="7"/>
      <c r="G68" s="7">
        <v>70374763800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11000000</v>
      </c>
      <c r="R68" s="7"/>
      <c r="S68" s="7">
        <v>6436</v>
      </c>
      <c r="T68" s="7"/>
      <c r="U68" s="7">
        <v>72665920800</v>
      </c>
      <c r="V68" s="7"/>
      <c r="W68" s="7">
        <v>70374763800</v>
      </c>
      <c r="X68" s="4"/>
      <c r="Y68" s="9">
        <v>2.3739322853433484E-3</v>
      </c>
    </row>
    <row r="69" spans="1:25">
      <c r="A69" s="1" t="s">
        <v>75</v>
      </c>
      <c r="C69" s="7">
        <v>561012</v>
      </c>
      <c r="D69" s="7"/>
      <c r="E69" s="7">
        <v>3604960219</v>
      </c>
      <c r="F69" s="7"/>
      <c r="G69" s="7">
        <v>15559104002.940001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v>561012</v>
      </c>
      <c r="R69" s="7"/>
      <c r="S69" s="7">
        <v>29450</v>
      </c>
      <c r="T69" s="7"/>
      <c r="U69" s="7">
        <v>3604960219</v>
      </c>
      <c r="V69" s="7"/>
      <c r="W69" s="7">
        <v>16423498669.77</v>
      </c>
      <c r="X69" s="4"/>
      <c r="Y69" s="9">
        <v>5.5400930142035574E-4</v>
      </c>
    </row>
    <row r="70" spans="1:25">
      <c r="A70" s="1" t="s">
        <v>76</v>
      </c>
      <c r="C70" s="7">
        <v>22399700</v>
      </c>
      <c r="D70" s="7"/>
      <c r="E70" s="7">
        <v>218316050937</v>
      </c>
      <c r="F70" s="7"/>
      <c r="G70" s="7">
        <v>386767746405.45001</v>
      </c>
      <c r="H70" s="7"/>
      <c r="I70" s="7">
        <v>0</v>
      </c>
      <c r="J70" s="7"/>
      <c r="K70" s="7">
        <v>0</v>
      </c>
      <c r="L70" s="7"/>
      <c r="M70" s="7">
        <v>0</v>
      </c>
      <c r="N70" s="7"/>
      <c r="O70" s="7">
        <v>0</v>
      </c>
      <c r="P70" s="7"/>
      <c r="Q70" s="7">
        <v>22399700</v>
      </c>
      <c r="R70" s="7"/>
      <c r="S70" s="7">
        <v>18690</v>
      </c>
      <c r="T70" s="7"/>
      <c r="U70" s="7">
        <v>218316050937</v>
      </c>
      <c r="V70" s="7"/>
      <c r="W70" s="7">
        <v>416159423161.65002</v>
      </c>
      <c r="X70" s="4"/>
      <c r="Y70" s="9">
        <v>1.4038189787761751E-2</v>
      </c>
    </row>
    <row r="71" spans="1:25">
      <c r="A71" s="1" t="s">
        <v>77</v>
      </c>
      <c r="C71" s="7">
        <v>45073</v>
      </c>
      <c r="D71" s="7"/>
      <c r="E71" s="7">
        <v>302506461</v>
      </c>
      <c r="F71" s="7"/>
      <c r="G71" s="7">
        <v>258971834.45699999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v>45073</v>
      </c>
      <c r="R71" s="7"/>
      <c r="S71" s="7">
        <v>5910</v>
      </c>
      <c r="T71" s="7"/>
      <c r="U71" s="7">
        <v>302506461</v>
      </c>
      <c r="V71" s="7"/>
      <c r="W71" s="7">
        <v>264796460.49149999</v>
      </c>
      <c r="X71" s="4"/>
      <c r="Y71" s="9">
        <v>8.9323051710962367E-6</v>
      </c>
    </row>
    <row r="72" spans="1:25">
      <c r="A72" s="1" t="s">
        <v>78</v>
      </c>
      <c r="C72" s="7">
        <v>350708332</v>
      </c>
      <c r="D72" s="7"/>
      <c r="E72" s="7">
        <v>620396934598</v>
      </c>
      <c r="F72" s="7"/>
      <c r="G72" s="7">
        <v>791719693171.26697</v>
      </c>
      <c r="H72" s="7"/>
      <c r="I72" s="7">
        <v>1791086</v>
      </c>
      <c r="J72" s="7"/>
      <c r="K72" s="7">
        <v>4478174130</v>
      </c>
      <c r="L72" s="7"/>
      <c r="M72" s="7">
        <v>0</v>
      </c>
      <c r="N72" s="7"/>
      <c r="O72" s="7">
        <v>0</v>
      </c>
      <c r="P72" s="7"/>
      <c r="Q72" s="7">
        <v>352499418</v>
      </c>
      <c r="R72" s="7"/>
      <c r="S72" s="7">
        <v>2534</v>
      </c>
      <c r="T72" s="7"/>
      <c r="U72" s="7">
        <v>624875108728</v>
      </c>
      <c r="V72" s="7"/>
      <c r="W72" s="7">
        <v>887918785736.98901</v>
      </c>
      <c r="X72" s="4"/>
      <c r="Y72" s="9">
        <v>2.9951916829366342E-2</v>
      </c>
    </row>
    <row r="73" spans="1:25">
      <c r="A73" s="1" t="s">
        <v>79</v>
      </c>
      <c r="C73" s="7">
        <v>38650700</v>
      </c>
      <c r="D73" s="7"/>
      <c r="E73" s="7">
        <v>443312675718</v>
      </c>
      <c r="F73" s="7"/>
      <c r="G73" s="7">
        <v>373449479416.20001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7"/>
      <c r="Q73" s="7">
        <v>38650700</v>
      </c>
      <c r="R73" s="7"/>
      <c r="S73" s="7">
        <v>12320</v>
      </c>
      <c r="T73" s="7"/>
      <c r="U73" s="7">
        <v>443312675718</v>
      </c>
      <c r="V73" s="7"/>
      <c r="W73" s="7">
        <v>473343373087.20001</v>
      </c>
      <c r="X73" s="4"/>
      <c r="Y73" s="9">
        <v>1.5967160026546703E-2</v>
      </c>
    </row>
    <row r="74" spans="1:25">
      <c r="A74" s="1" t="s">
        <v>80</v>
      </c>
      <c r="C74" s="7">
        <v>286519816</v>
      </c>
      <c r="D74" s="7"/>
      <c r="E74" s="7">
        <v>856205498318</v>
      </c>
      <c r="F74" s="7"/>
      <c r="G74" s="7">
        <v>1418378815012.1001</v>
      </c>
      <c r="H74" s="7"/>
      <c r="I74" s="7">
        <v>0</v>
      </c>
      <c r="J74" s="7"/>
      <c r="K74" s="7">
        <v>0</v>
      </c>
      <c r="L74" s="7"/>
      <c r="M74" s="7">
        <v>0</v>
      </c>
      <c r="N74" s="7"/>
      <c r="O74" s="7">
        <v>0</v>
      </c>
      <c r="P74" s="7"/>
      <c r="Q74" s="7">
        <v>286519816</v>
      </c>
      <c r="R74" s="7"/>
      <c r="S74" s="7">
        <v>5530</v>
      </c>
      <c r="T74" s="7"/>
      <c r="U74" s="7">
        <v>856205498318</v>
      </c>
      <c r="V74" s="7"/>
      <c r="W74" s="7">
        <v>1575027077714.24</v>
      </c>
      <c r="X74" s="4"/>
      <c r="Y74" s="9">
        <v>5.312994926280408E-2</v>
      </c>
    </row>
    <row r="75" spans="1:25">
      <c r="A75" s="1" t="s">
        <v>81</v>
      </c>
      <c r="C75" s="7">
        <v>26533395</v>
      </c>
      <c r="D75" s="7"/>
      <c r="E75" s="7">
        <v>147487484108</v>
      </c>
      <c r="F75" s="7"/>
      <c r="G75" s="7">
        <v>157725617372.505</v>
      </c>
      <c r="H75" s="7"/>
      <c r="I75" s="7">
        <v>0</v>
      </c>
      <c r="J75" s="7"/>
      <c r="K75" s="7">
        <v>0</v>
      </c>
      <c r="L75" s="7"/>
      <c r="M75" s="7">
        <v>0</v>
      </c>
      <c r="N75" s="7"/>
      <c r="O75" s="7">
        <v>0</v>
      </c>
      <c r="P75" s="7"/>
      <c r="Q75" s="7">
        <v>26533395</v>
      </c>
      <c r="R75" s="7"/>
      <c r="S75" s="7">
        <v>7030</v>
      </c>
      <c r="T75" s="7"/>
      <c r="U75" s="7">
        <v>147487484108</v>
      </c>
      <c r="V75" s="7"/>
      <c r="W75" s="7">
        <v>185419914737.242</v>
      </c>
      <c r="X75" s="4"/>
      <c r="Y75" s="9">
        <v>6.2547182849706376E-3</v>
      </c>
    </row>
    <row r="76" spans="1:25">
      <c r="A76" s="1" t="s">
        <v>82</v>
      </c>
      <c r="C76" s="7">
        <v>80979819</v>
      </c>
      <c r="D76" s="7"/>
      <c r="E76" s="7">
        <v>73397320578</v>
      </c>
      <c r="F76" s="7"/>
      <c r="G76" s="7">
        <v>155602612885.74399</v>
      </c>
      <c r="H76" s="7"/>
      <c r="I76" s="7">
        <v>0</v>
      </c>
      <c r="J76" s="7"/>
      <c r="K76" s="7">
        <v>0</v>
      </c>
      <c r="L76" s="7"/>
      <c r="M76" s="7">
        <v>0</v>
      </c>
      <c r="N76" s="7"/>
      <c r="O76" s="7">
        <v>0</v>
      </c>
      <c r="P76" s="7"/>
      <c r="Q76" s="7">
        <v>80979819</v>
      </c>
      <c r="R76" s="7"/>
      <c r="S76" s="7">
        <v>2455</v>
      </c>
      <c r="T76" s="7"/>
      <c r="U76" s="7">
        <v>73397320578</v>
      </c>
      <c r="V76" s="7"/>
      <c r="W76" s="7">
        <v>197622563183.91199</v>
      </c>
      <c r="X76" s="4"/>
      <c r="Y76" s="9">
        <v>6.6663468226744434E-3</v>
      </c>
    </row>
    <row r="77" spans="1:25">
      <c r="A77" s="1" t="s">
        <v>83</v>
      </c>
      <c r="C77" s="7">
        <v>23121032</v>
      </c>
      <c r="D77" s="7"/>
      <c r="E77" s="7">
        <v>623357187925</v>
      </c>
      <c r="F77" s="7"/>
      <c r="G77" s="7">
        <v>843952719484.51196</v>
      </c>
      <c r="H77" s="7"/>
      <c r="I77" s="7">
        <v>0</v>
      </c>
      <c r="J77" s="7"/>
      <c r="K77" s="7">
        <v>0</v>
      </c>
      <c r="L77" s="7"/>
      <c r="M77" s="7">
        <v>0</v>
      </c>
      <c r="N77" s="7"/>
      <c r="O77" s="7">
        <v>0</v>
      </c>
      <c r="P77" s="7"/>
      <c r="Q77" s="7">
        <v>23121032</v>
      </c>
      <c r="R77" s="7"/>
      <c r="S77" s="7">
        <v>37740</v>
      </c>
      <c r="T77" s="7"/>
      <c r="U77" s="7">
        <v>623357187925</v>
      </c>
      <c r="V77" s="7"/>
      <c r="W77" s="7">
        <v>867395850581.30396</v>
      </c>
      <c r="X77" s="4"/>
      <c r="Y77" s="9">
        <v>2.9259622379973264E-2</v>
      </c>
    </row>
    <row r="78" spans="1:25">
      <c r="A78" s="1" t="s">
        <v>84</v>
      </c>
      <c r="C78" s="7">
        <v>7000000</v>
      </c>
      <c r="D78" s="7"/>
      <c r="E78" s="7">
        <v>122318392534</v>
      </c>
      <c r="F78" s="7"/>
      <c r="G78" s="7">
        <v>78838105500</v>
      </c>
      <c r="H78" s="7"/>
      <c r="I78" s="7">
        <v>1600000</v>
      </c>
      <c r="J78" s="7"/>
      <c r="K78" s="7">
        <v>21471478344</v>
      </c>
      <c r="L78" s="7"/>
      <c r="M78" s="7">
        <v>0</v>
      </c>
      <c r="N78" s="7"/>
      <c r="O78" s="7">
        <v>0</v>
      </c>
      <c r="P78" s="7"/>
      <c r="Q78" s="7">
        <v>8600000</v>
      </c>
      <c r="R78" s="7"/>
      <c r="S78" s="7">
        <v>14230</v>
      </c>
      <c r="T78" s="7"/>
      <c r="U78" s="7">
        <v>143789870878</v>
      </c>
      <c r="V78" s="7"/>
      <c r="W78" s="7">
        <v>121649850900</v>
      </c>
      <c r="X78" s="4"/>
      <c r="Y78" s="9">
        <v>4.1035805019457071E-3</v>
      </c>
    </row>
    <row r="79" spans="1:25">
      <c r="A79" s="1" t="s">
        <v>85</v>
      </c>
      <c r="C79" s="7">
        <v>51099669</v>
      </c>
      <c r="D79" s="7"/>
      <c r="E79" s="7">
        <v>597216392779</v>
      </c>
      <c r="F79" s="7"/>
      <c r="G79" s="7">
        <v>1400435407977.74</v>
      </c>
      <c r="H79" s="7"/>
      <c r="I79" s="7">
        <v>0</v>
      </c>
      <c r="J79" s="7"/>
      <c r="K79" s="7">
        <v>0</v>
      </c>
      <c r="L79" s="7"/>
      <c r="M79" s="7">
        <v>0</v>
      </c>
      <c r="N79" s="7"/>
      <c r="O79" s="7">
        <v>0</v>
      </c>
      <c r="P79" s="7"/>
      <c r="Q79" s="7">
        <v>51099669</v>
      </c>
      <c r="R79" s="7"/>
      <c r="S79" s="7">
        <v>29810</v>
      </c>
      <c r="T79" s="7"/>
      <c r="U79" s="7">
        <v>597216392779</v>
      </c>
      <c r="V79" s="7"/>
      <c r="W79" s="7">
        <v>1514217610149.3</v>
      </c>
      <c r="X79" s="4"/>
      <c r="Y79" s="9">
        <v>5.1078680448357984E-2</v>
      </c>
    </row>
    <row r="80" spans="1:25">
      <c r="A80" s="1" t="s">
        <v>86</v>
      </c>
      <c r="C80" s="7">
        <v>38358889</v>
      </c>
      <c r="D80" s="7"/>
      <c r="E80" s="7">
        <v>440742324744</v>
      </c>
      <c r="F80" s="7"/>
      <c r="G80" s="7">
        <v>219251258260.08701</v>
      </c>
      <c r="H80" s="7"/>
      <c r="I80" s="7">
        <v>3420000</v>
      </c>
      <c r="J80" s="7"/>
      <c r="K80" s="7">
        <v>21903907858</v>
      </c>
      <c r="L80" s="7"/>
      <c r="M80" s="7">
        <v>0</v>
      </c>
      <c r="N80" s="7"/>
      <c r="O80" s="7">
        <v>0</v>
      </c>
      <c r="P80" s="7"/>
      <c r="Q80" s="7">
        <v>41778889</v>
      </c>
      <c r="R80" s="7"/>
      <c r="S80" s="7">
        <v>6790</v>
      </c>
      <c r="T80" s="7"/>
      <c r="U80" s="7">
        <v>462646232602</v>
      </c>
      <c r="V80" s="7"/>
      <c r="W80" s="7">
        <v>281990768304.95599</v>
      </c>
      <c r="X80" s="4"/>
      <c r="Y80" s="9">
        <v>9.512315962443214E-3</v>
      </c>
    </row>
    <row r="81" spans="1:25">
      <c r="A81" s="1" t="s">
        <v>87</v>
      </c>
      <c r="C81" s="7">
        <v>389285</v>
      </c>
      <c r="D81" s="7"/>
      <c r="E81" s="7">
        <v>4295321134</v>
      </c>
      <c r="F81" s="7"/>
      <c r="G81" s="7">
        <v>5378865684.0749998</v>
      </c>
      <c r="H81" s="7"/>
      <c r="I81" s="7">
        <v>779614</v>
      </c>
      <c r="J81" s="7"/>
      <c r="K81" s="7">
        <v>10882617417</v>
      </c>
      <c r="L81" s="7"/>
      <c r="M81" s="7">
        <v>0</v>
      </c>
      <c r="N81" s="7"/>
      <c r="O81" s="7">
        <v>0</v>
      </c>
      <c r="P81" s="7"/>
      <c r="Q81" s="7">
        <v>1168899</v>
      </c>
      <c r="R81" s="7"/>
      <c r="S81" s="7">
        <v>14400</v>
      </c>
      <c r="T81" s="7"/>
      <c r="U81" s="7">
        <v>15177938551</v>
      </c>
      <c r="V81" s="7"/>
      <c r="W81" s="7">
        <v>16731994333.68</v>
      </c>
      <c r="X81" s="4"/>
      <c r="Y81" s="9">
        <v>5.644156996361374E-4</v>
      </c>
    </row>
    <row r="82" spans="1:25">
      <c r="A82" s="1" t="s">
        <v>88</v>
      </c>
      <c r="C82" s="7">
        <v>40572100</v>
      </c>
      <c r="D82" s="7"/>
      <c r="E82" s="7">
        <v>224765650807</v>
      </c>
      <c r="F82" s="7"/>
      <c r="G82" s="7">
        <v>406936722690.45001</v>
      </c>
      <c r="H82" s="7"/>
      <c r="I82" s="7">
        <v>0</v>
      </c>
      <c r="J82" s="7"/>
      <c r="K82" s="7">
        <v>0</v>
      </c>
      <c r="L82" s="7"/>
      <c r="M82" s="7">
        <v>0</v>
      </c>
      <c r="N82" s="7"/>
      <c r="O82" s="7">
        <v>0</v>
      </c>
      <c r="P82" s="7"/>
      <c r="Q82" s="7">
        <v>40572100</v>
      </c>
      <c r="R82" s="7"/>
      <c r="S82" s="7">
        <v>11250</v>
      </c>
      <c r="T82" s="7"/>
      <c r="U82" s="7">
        <v>224765650807</v>
      </c>
      <c r="V82" s="7"/>
      <c r="W82" s="7">
        <v>453720330056.25</v>
      </c>
      <c r="X82" s="4"/>
      <c r="Y82" s="9">
        <v>1.5305221387289002E-2</v>
      </c>
    </row>
    <row r="83" spans="1:25">
      <c r="A83" s="1" t="s">
        <v>89</v>
      </c>
      <c r="C83" s="7">
        <v>100601063</v>
      </c>
      <c r="D83" s="7"/>
      <c r="E83" s="7">
        <v>366535790918</v>
      </c>
      <c r="F83" s="7"/>
      <c r="G83" s="7">
        <v>599014895184.14795</v>
      </c>
      <c r="H83" s="7"/>
      <c r="I83" s="7">
        <v>0</v>
      </c>
      <c r="J83" s="7"/>
      <c r="K83" s="7">
        <v>0</v>
      </c>
      <c r="L83" s="7"/>
      <c r="M83" s="7">
        <v>0</v>
      </c>
      <c r="N83" s="7"/>
      <c r="O83" s="7">
        <v>0</v>
      </c>
      <c r="P83" s="7"/>
      <c r="Q83" s="7">
        <v>100601063</v>
      </c>
      <c r="R83" s="7"/>
      <c r="S83" s="7">
        <v>6950</v>
      </c>
      <c r="T83" s="7"/>
      <c r="U83" s="7">
        <v>366535790918</v>
      </c>
      <c r="V83" s="7"/>
      <c r="W83" s="7">
        <v>695017282392.29199</v>
      </c>
      <c r="X83" s="4"/>
      <c r="Y83" s="9">
        <v>2.3444824201920192E-2</v>
      </c>
    </row>
    <row r="84" spans="1:25">
      <c r="A84" s="1" t="s">
        <v>90</v>
      </c>
      <c r="C84" s="7">
        <v>17620000</v>
      </c>
      <c r="D84" s="7"/>
      <c r="E84" s="7">
        <v>565155071916</v>
      </c>
      <c r="F84" s="7"/>
      <c r="G84" s="7">
        <v>867000469500</v>
      </c>
      <c r="H84" s="7"/>
      <c r="I84" s="7">
        <v>0</v>
      </c>
      <c r="J84" s="7"/>
      <c r="K84" s="7">
        <v>0</v>
      </c>
      <c r="L84" s="7"/>
      <c r="M84" s="7">
        <v>0</v>
      </c>
      <c r="N84" s="7"/>
      <c r="O84" s="7">
        <v>0</v>
      </c>
      <c r="P84" s="7"/>
      <c r="Q84" s="7">
        <v>17620000</v>
      </c>
      <c r="R84" s="7"/>
      <c r="S84" s="7">
        <v>56700</v>
      </c>
      <c r="T84" s="7"/>
      <c r="U84" s="7">
        <v>565155071916</v>
      </c>
      <c r="V84" s="7"/>
      <c r="W84" s="7">
        <v>993109628700</v>
      </c>
      <c r="X84" s="4"/>
      <c r="Y84" s="9">
        <v>3.35002902056813E-2</v>
      </c>
    </row>
    <row r="85" spans="1:25">
      <c r="A85" s="1" t="s">
        <v>91</v>
      </c>
      <c r="C85" s="7">
        <v>2103762</v>
      </c>
      <c r="D85" s="7"/>
      <c r="E85" s="7">
        <v>37878447192</v>
      </c>
      <c r="F85" s="7"/>
      <c r="G85" s="7">
        <v>31117719887.568001</v>
      </c>
      <c r="H85" s="7"/>
      <c r="I85" s="7">
        <v>0</v>
      </c>
      <c r="J85" s="7"/>
      <c r="K85" s="7">
        <v>0</v>
      </c>
      <c r="L85" s="7"/>
      <c r="M85" s="7">
        <v>0</v>
      </c>
      <c r="N85" s="7"/>
      <c r="O85" s="7">
        <v>0</v>
      </c>
      <c r="P85" s="7"/>
      <c r="Q85" s="7">
        <v>2103762</v>
      </c>
      <c r="R85" s="7"/>
      <c r="S85" s="7">
        <v>16990</v>
      </c>
      <c r="T85" s="7"/>
      <c r="U85" s="7">
        <v>37878447192</v>
      </c>
      <c r="V85" s="7"/>
      <c r="W85" s="7">
        <v>35530246027.539001</v>
      </c>
      <c r="X85" s="4"/>
      <c r="Y85" s="9">
        <v>1.1985318826884231E-3</v>
      </c>
    </row>
    <row r="86" spans="1:25">
      <c r="A86" s="1" t="s">
        <v>92</v>
      </c>
      <c r="C86" s="7">
        <v>45399957</v>
      </c>
      <c r="D86" s="7"/>
      <c r="E86" s="7">
        <v>146808433400</v>
      </c>
      <c r="F86" s="7"/>
      <c r="G86" s="7">
        <v>157232318159.38101</v>
      </c>
      <c r="H86" s="7"/>
      <c r="I86" s="7">
        <v>0</v>
      </c>
      <c r="J86" s="7"/>
      <c r="K86" s="7">
        <v>0</v>
      </c>
      <c r="L86" s="7"/>
      <c r="M86" s="7">
        <v>0</v>
      </c>
      <c r="N86" s="7"/>
      <c r="O86" s="7">
        <v>0</v>
      </c>
      <c r="P86" s="7"/>
      <c r="Q86" s="7">
        <v>45399957</v>
      </c>
      <c r="R86" s="7"/>
      <c r="S86" s="7">
        <v>3871</v>
      </c>
      <c r="T86" s="7"/>
      <c r="U86" s="7">
        <v>146808433400</v>
      </c>
      <c r="V86" s="7"/>
      <c r="W86" s="7">
        <v>174697561307.39499</v>
      </c>
      <c r="X86" s="4"/>
      <c r="Y86" s="9">
        <v>5.8930241263328246E-3</v>
      </c>
    </row>
    <row r="87" spans="1:25">
      <c r="A87" s="1" t="s">
        <v>93</v>
      </c>
      <c r="C87" s="7">
        <v>2505455</v>
      </c>
      <c r="D87" s="7"/>
      <c r="E87" s="7">
        <v>35268340412</v>
      </c>
      <c r="F87" s="7"/>
      <c r="G87" s="7">
        <v>39599705929.724998</v>
      </c>
      <c r="H87" s="7"/>
      <c r="I87" s="7">
        <v>0</v>
      </c>
      <c r="J87" s="7"/>
      <c r="K87" s="7">
        <v>0</v>
      </c>
      <c r="L87" s="7"/>
      <c r="M87" s="7">
        <v>0</v>
      </c>
      <c r="N87" s="7"/>
      <c r="O87" s="7">
        <v>0</v>
      </c>
      <c r="P87" s="7"/>
      <c r="Q87" s="7">
        <v>2505455</v>
      </c>
      <c r="R87" s="7"/>
      <c r="S87" s="7">
        <v>17920</v>
      </c>
      <c r="T87" s="7"/>
      <c r="U87" s="7">
        <v>35268340412</v>
      </c>
      <c r="V87" s="7"/>
      <c r="W87" s="7">
        <v>44630611966.080002</v>
      </c>
      <c r="X87" s="4"/>
      <c r="Y87" s="9">
        <v>1.5055119895252633E-3</v>
      </c>
    </row>
    <row r="88" spans="1:25">
      <c r="A88" s="1" t="s">
        <v>94</v>
      </c>
      <c r="C88" s="7">
        <v>46290601</v>
      </c>
      <c r="D88" s="7"/>
      <c r="E88" s="7">
        <v>55328413664</v>
      </c>
      <c r="F88" s="7"/>
      <c r="G88" s="7">
        <v>119409371142.91</v>
      </c>
      <c r="H88" s="7"/>
      <c r="I88" s="7">
        <v>0</v>
      </c>
      <c r="J88" s="7"/>
      <c r="K88" s="7">
        <v>0</v>
      </c>
      <c r="L88" s="7"/>
      <c r="M88" s="7">
        <v>-400000</v>
      </c>
      <c r="N88" s="7"/>
      <c r="O88" s="7">
        <v>1049716800</v>
      </c>
      <c r="P88" s="7"/>
      <c r="Q88" s="7">
        <v>45890601</v>
      </c>
      <c r="R88" s="7"/>
      <c r="S88" s="7">
        <v>2936</v>
      </c>
      <c r="T88" s="7"/>
      <c r="U88" s="7">
        <v>54850317355</v>
      </c>
      <c r="V88" s="7"/>
      <c r="W88" s="7">
        <v>133933132449.011</v>
      </c>
      <c r="X88" s="4"/>
      <c r="Y88" s="9">
        <v>4.5179290136086259E-3</v>
      </c>
    </row>
    <row r="89" spans="1:25">
      <c r="A89" s="1" t="s">
        <v>95</v>
      </c>
      <c r="C89" s="7">
        <v>663903</v>
      </c>
      <c r="D89" s="7"/>
      <c r="E89" s="7">
        <v>2212110205</v>
      </c>
      <c r="F89" s="7"/>
      <c r="G89" s="7">
        <v>2981666647.1637001</v>
      </c>
      <c r="H89" s="7"/>
      <c r="I89" s="7">
        <v>0</v>
      </c>
      <c r="J89" s="7"/>
      <c r="K89" s="7">
        <v>0</v>
      </c>
      <c r="L89" s="7"/>
      <c r="M89" s="7">
        <v>0</v>
      </c>
      <c r="N89" s="7"/>
      <c r="O89" s="7">
        <v>0</v>
      </c>
      <c r="P89" s="7"/>
      <c r="Q89" s="7">
        <v>663903</v>
      </c>
      <c r="R89" s="7"/>
      <c r="S89" s="7">
        <v>3830</v>
      </c>
      <c r="T89" s="7"/>
      <c r="U89" s="7">
        <v>2212110205</v>
      </c>
      <c r="V89" s="7"/>
      <c r="W89" s="7">
        <v>2527619136.4844999</v>
      </c>
      <c r="X89" s="4"/>
      <c r="Y89" s="9">
        <v>8.5263471579171817E-5</v>
      </c>
    </row>
    <row r="90" spans="1:25">
      <c r="A90" s="1" t="s">
        <v>96</v>
      </c>
      <c r="C90" s="7">
        <v>2611358</v>
      </c>
      <c r="D90" s="7"/>
      <c r="E90" s="7">
        <v>22083899515</v>
      </c>
      <c r="F90" s="7"/>
      <c r="G90" s="7">
        <v>39716052424.470001</v>
      </c>
      <c r="H90" s="7"/>
      <c r="I90" s="7">
        <v>0</v>
      </c>
      <c r="J90" s="7"/>
      <c r="K90" s="7">
        <v>0</v>
      </c>
      <c r="L90" s="7"/>
      <c r="M90" s="7">
        <v>0</v>
      </c>
      <c r="N90" s="7"/>
      <c r="O90" s="7">
        <v>0</v>
      </c>
      <c r="P90" s="7"/>
      <c r="Q90" s="7">
        <v>2611358</v>
      </c>
      <c r="R90" s="7"/>
      <c r="S90" s="7">
        <v>16700</v>
      </c>
      <c r="T90" s="7"/>
      <c r="U90" s="7">
        <v>22083899515</v>
      </c>
      <c r="V90" s="7"/>
      <c r="W90" s="7">
        <v>43350201012.330002</v>
      </c>
      <c r="X90" s="4"/>
      <c r="Y90" s="9">
        <v>1.4623202438271501E-3</v>
      </c>
    </row>
    <row r="91" spans="1:25">
      <c r="A91" s="1" t="s">
        <v>97</v>
      </c>
      <c r="C91" s="7">
        <v>2100000</v>
      </c>
      <c r="D91" s="7"/>
      <c r="E91" s="7">
        <v>33617515902</v>
      </c>
      <c r="F91" s="7"/>
      <c r="G91" s="7">
        <v>36051211350</v>
      </c>
      <c r="H91" s="7"/>
      <c r="I91" s="7">
        <v>0</v>
      </c>
      <c r="J91" s="7"/>
      <c r="K91" s="7">
        <v>0</v>
      </c>
      <c r="L91" s="7"/>
      <c r="M91" s="7">
        <v>-316884</v>
      </c>
      <c r="N91" s="7"/>
      <c r="O91" s="7">
        <v>5944634392</v>
      </c>
      <c r="P91" s="7"/>
      <c r="Q91" s="7">
        <v>1783116</v>
      </c>
      <c r="R91" s="7"/>
      <c r="S91" s="7">
        <v>18880</v>
      </c>
      <c r="T91" s="7"/>
      <c r="U91" s="7">
        <v>28544728802</v>
      </c>
      <c r="V91" s="7"/>
      <c r="W91" s="7">
        <v>33464921961.023998</v>
      </c>
      <c r="X91" s="4"/>
      <c r="Y91" s="9">
        <v>1.1288628818072212E-3</v>
      </c>
    </row>
    <row r="92" spans="1:25">
      <c r="A92" s="1" t="s">
        <v>98</v>
      </c>
      <c r="C92" s="7">
        <v>18649643</v>
      </c>
      <c r="D92" s="7"/>
      <c r="E92" s="7">
        <v>41532754961</v>
      </c>
      <c r="F92" s="7"/>
      <c r="G92" s="7">
        <v>90746826970.214203</v>
      </c>
      <c r="H92" s="7"/>
      <c r="I92" s="7">
        <v>0</v>
      </c>
      <c r="J92" s="7"/>
      <c r="K92" s="7">
        <v>0</v>
      </c>
      <c r="L92" s="7"/>
      <c r="M92" s="7">
        <v>0</v>
      </c>
      <c r="N92" s="7"/>
      <c r="O92" s="7">
        <v>0</v>
      </c>
      <c r="P92" s="7"/>
      <c r="Q92" s="7">
        <v>18649643</v>
      </c>
      <c r="R92" s="7"/>
      <c r="S92" s="7">
        <v>5180</v>
      </c>
      <c r="T92" s="7"/>
      <c r="U92" s="7">
        <v>41532754961</v>
      </c>
      <c r="V92" s="7"/>
      <c r="W92" s="7">
        <v>96030350093.097</v>
      </c>
      <c r="X92" s="4"/>
      <c r="Y92" s="9">
        <v>3.2393650244667335E-3</v>
      </c>
    </row>
    <row r="93" spans="1:25">
      <c r="A93" s="1" t="s">
        <v>99</v>
      </c>
      <c r="C93" s="7">
        <v>0</v>
      </c>
      <c r="D93" s="7"/>
      <c r="E93" s="7">
        <v>0</v>
      </c>
      <c r="F93" s="7"/>
      <c r="G93" s="7">
        <v>0</v>
      </c>
      <c r="H93" s="7"/>
      <c r="I93" s="7">
        <v>6501911</v>
      </c>
      <c r="J93" s="7"/>
      <c r="K93" s="7">
        <v>119041930505</v>
      </c>
      <c r="L93" s="7"/>
      <c r="M93" s="7">
        <v>0</v>
      </c>
      <c r="N93" s="7"/>
      <c r="O93" s="7">
        <v>0</v>
      </c>
      <c r="P93" s="7"/>
      <c r="Q93" s="7">
        <v>6501911</v>
      </c>
      <c r="R93" s="7"/>
      <c r="S93" s="7">
        <v>19140</v>
      </c>
      <c r="T93" s="7"/>
      <c r="U93" s="7">
        <v>119041930505</v>
      </c>
      <c r="V93" s="7"/>
      <c r="W93" s="7">
        <v>123706119376</v>
      </c>
      <c r="X93" s="4"/>
      <c r="Y93" s="9">
        <v>4.1729440331169498E-3</v>
      </c>
    </row>
    <row r="94" spans="1:25">
      <c r="A94" s="1" t="s">
        <v>100</v>
      </c>
      <c r="C94" s="7">
        <v>0</v>
      </c>
      <c r="D94" s="7"/>
      <c r="E94" s="7">
        <v>0</v>
      </c>
      <c r="F94" s="7"/>
      <c r="G94" s="7">
        <v>0</v>
      </c>
      <c r="H94" s="7"/>
      <c r="I94" s="7">
        <v>6453106</v>
      </c>
      <c r="J94" s="7"/>
      <c r="K94" s="7">
        <v>59274205082</v>
      </c>
      <c r="L94" s="7"/>
      <c r="M94" s="7">
        <v>0</v>
      </c>
      <c r="N94" s="7"/>
      <c r="O94" s="7">
        <v>0</v>
      </c>
      <c r="P94" s="7"/>
      <c r="Q94" s="7">
        <v>6453106</v>
      </c>
      <c r="R94" s="7"/>
      <c r="S94" s="7">
        <v>9820</v>
      </c>
      <c r="T94" s="7"/>
      <c r="U94" s="7">
        <v>59274205082</v>
      </c>
      <c r="V94" s="7"/>
      <c r="W94" s="7">
        <v>62992452389.526001</v>
      </c>
      <c r="X94" s="4"/>
      <c r="Y94" s="9">
        <v>2.1249068328730862E-3</v>
      </c>
    </row>
    <row r="95" spans="1:25" ht="24.75" thickBot="1">
      <c r="C95" s="7"/>
      <c r="D95" s="7"/>
      <c r="E95" s="8">
        <f>SUM(E9:E94)</f>
        <v>16316467562326</v>
      </c>
      <c r="F95" s="7"/>
      <c r="G95" s="8">
        <f>SUM(G9:G94)</f>
        <v>24523392803471.781</v>
      </c>
      <c r="H95" s="7"/>
      <c r="I95" s="7"/>
      <c r="J95" s="7"/>
      <c r="K95" s="8">
        <f>SUM(K9:K94)</f>
        <v>363691296370</v>
      </c>
      <c r="L95" s="7"/>
      <c r="M95" s="7"/>
      <c r="N95" s="7"/>
      <c r="O95" s="8">
        <f>SUM(O9:O94)</f>
        <v>229667259286</v>
      </c>
      <c r="P95" s="7"/>
      <c r="Q95" s="7"/>
      <c r="R95" s="7"/>
      <c r="S95" s="7"/>
      <c r="T95" s="7"/>
      <c r="U95" s="8">
        <f>SUM(U9:U94)</f>
        <v>16387459126990</v>
      </c>
      <c r="V95" s="7"/>
      <c r="W95" s="8">
        <f>SUM(W9:W94)</f>
        <v>26864307445772.387</v>
      </c>
      <c r="X95" s="4"/>
      <c r="Y95" s="10">
        <f>SUM(Y9:Y94)</f>
        <v>0.9062061927504298</v>
      </c>
    </row>
    <row r="96" spans="1:25" ht="24.75" thickTop="1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6"/>
      <c r="X96" s="4"/>
      <c r="Y96" s="4"/>
    </row>
    <row r="97" spans="3:2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6"/>
      <c r="X97" s="4"/>
      <c r="Y97" s="6"/>
    </row>
    <row r="98" spans="3:25">
      <c r="Y98" s="6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3"/>
  <sheetViews>
    <sheetView rightToLeft="1" topLeftCell="H10" workbookViewId="0">
      <selection activeCell="AK32" sqref="Y32:AK32"/>
    </sheetView>
  </sheetViews>
  <sheetFormatPr defaultRowHeight="24"/>
  <cols>
    <col min="1" max="1" width="32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6" spans="1:37" ht="24.75">
      <c r="A6" s="19" t="s">
        <v>102</v>
      </c>
      <c r="B6" s="19" t="s">
        <v>102</v>
      </c>
      <c r="C6" s="19" t="s">
        <v>102</v>
      </c>
      <c r="D6" s="19" t="s">
        <v>102</v>
      </c>
      <c r="E6" s="19" t="s">
        <v>102</v>
      </c>
      <c r="F6" s="19" t="s">
        <v>102</v>
      </c>
      <c r="G6" s="19" t="s">
        <v>102</v>
      </c>
      <c r="H6" s="19" t="s">
        <v>102</v>
      </c>
      <c r="I6" s="19" t="s">
        <v>102</v>
      </c>
      <c r="J6" s="19" t="s">
        <v>102</v>
      </c>
      <c r="K6" s="19" t="s">
        <v>102</v>
      </c>
      <c r="L6" s="19" t="s">
        <v>102</v>
      </c>
      <c r="M6" s="19" t="s">
        <v>102</v>
      </c>
      <c r="O6" s="19" t="s">
        <v>306</v>
      </c>
      <c r="P6" s="19" t="s">
        <v>4</v>
      </c>
      <c r="Q6" s="19" t="s">
        <v>4</v>
      </c>
      <c r="R6" s="19" t="s">
        <v>4</v>
      </c>
      <c r="S6" s="19" t="s">
        <v>4</v>
      </c>
      <c r="U6" s="19" t="s">
        <v>5</v>
      </c>
      <c r="V6" s="19" t="s">
        <v>5</v>
      </c>
      <c r="W6" s="19" t="s">
        <v>5</v>
      </c>
      <c r="X6" s="19" t="s">
        <v>5</v>
      </c>
      <c r="Y6" s="19" t="s">
        <v>5</v>
      </c>
      <c r="Z6" s="19" t="s">
        <v>5</v>
      </c>
      <c r="AA6" s="19" t="s">
        <v>5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37" ht="24.75">
      <c r="A7" s="18" t="s">
        <v>103</v>
      </c>
      <c r="C7" s="18" t="s">
        <v>104</v>
      </c>
      <c r="E7" s="18" t="s">
        <v>105</v>
      </c>
      <c r="G7" s="18" t="s">
        <v>106</v>
      </c>
      <c r="I7" s="18" t="s">
        <v>107</v>
      </c>
      <c r="K7" s="18" t="s">
        <v>108</v>
      </c>
      <c r="M7" s="18" t="s">
        <v>101</v>
      </c>
      <c r="O7" s="18" t="s">
        <v>7</v>
      </c>
      <c r="Q7" s="18" t="s">
        <v>8</v>
      </c>
      <c r="S7" s="18" t="s">
        <v>9</v>
      </c>
      <c r="U7" s="19" t="s">
        <v>10</v>
      </c>
      <c r="V7" s="19" t="s">
        <v>10</v>
      </c>
      <c r="W7" s="19" t="s">
        <v>10</v>
      </c>
      <c r="Y7" s="19" t="s">
        <v>11</v>
      </c>
      <c r="Z7" s="19" t="s">
        <v>11</v>
      </c>
      <c r="AA7" s="19" t="s">
        <v>11</v>
      </c>
      <c r="AC7" s="18" t="s">
        <v>7</v>
      </c>
      <c r="AE7" s="18" t="s">
        <v>109</v>
      </c>
      <c r="AG7" s="18" t="s">
        <v>8</v>
      </c>
      <c r="AI7" s="18" t="s">
        <v>9</v>
      </c>
      <c r="AK7" s="18" t="s">
        <v>13</v>
      </c>
    </row>
    <row r="8" spans="1:37" ht="24.75">
      <c r="A8" s="19" t="s">
        <v>103</v>
      </c>
      <c r="C8" s="19" t="s">
        <v>104</v>
      </c>
      <c r="E8" s="19" t="s">
        <v>105</v>
      </c>
      <c r="G8" s="19" t="s">
        <v>106</v>
      </c>
      <c r="I8" s="19" t="s">
        <v>107</v>
      </c>
      <c r="K8" s="19" t="s">
        <v>108</v>
      </c>
      <c r="M8" s="19" t="s">
        <v>101</v>
      </c>
      <c r="O8" s="19" t="s">
        <v>7</v>
      </c>
      <c r="Q8" s="19" t="s">
        <v>8</v>
      </c>
      <c r="S8" s="19" t="s">
        <v>9</v>
      </c>
      <c r="U8" s="19" t="s">
        <v>7</v>
      </c>
      <c r="W8" s="19" t="s">
        <v>8</v>
      </c>
      <c r="Y8" s="19" t="s">
        <v>7</v>
      </c>
      <c r="AA8" s="19" t="s">
        <v>14</v>
      </c>
      <c r="AC8" s="19" t="s">
        <v>7</v>
      </c>
      <c r="AE8" s="19" t="s">
        <v>109</v>
      </c>
      <c r="AG8" s="19" t="s">
        <v>8</v>
      </c>
      <c r="AI8" s="19" t="s">
        <v>9</v>
      </c>
      <c r="AK8" s="19" t="s">
        <v>13</v>
      </c>
    </row>
    <row r="9" spans="1:37">
      <c r="A9" s="1" t="s">
        <v>110</v>
      </c>
      <c r="C9" s="4" t="s">
        <v>111</v>
      </c>
      <c r="D9" s="4"/>
      <c r="E9" s="4" t="s">
        <v>111</v>
      </c>
      <c r="F9" s="4"/>
      <c r="G9" s="4" t="s">
        <v>112</v>
      </c>
      <c r="H9" s="4"/>
      <c r="I9" s="4" t="s">
        <v>113</v>
      </c>
      <c r="J9" s="4"/>
      <c r="K9" s="6">
        <v>0</v>
      </c>
      <c r="L9" s="4"/>
      <c r="M9" s="6">
        <v>0</v>
      </c>
      <c r="N9" s="4"/>
      <c r="O9" s="6">
        <v>900</v>
      </c>
      <c r="P9" s="4"/>
      <c r="Q9" s="6">
        <v>529160890</v>
      </c>
      <c r="R9" s="4"/>
      <c r="S9" s="6">
        <v>547144912</v>
      </c>
      <c r="T9" s="4"/>
      <c r="U9" s="6">
        <v>0</v>
      </c>
      <c r="V9" s="4"/>
      <c r="W9" s="6">
        <v>0</v>
      </c>
      <c r="X9" s="4"/>
      <c r="Y9" s="6">
        <v>0</v>
      </c>
      <c r="Z9" s="4"/>
      <c r="AA9" s="6">
        <v>0</v>
      </c>
      <c r="AB9" s="4"/>
      <c r="AC9" s="6">
        <v>900</v>
      </c>
      <c r="AD9" s="4"/>
      <c r="AE9" s="6">
        <v>597504</v>
      </c>
      <c r="AF9" s="4"/>
      <c r="AG9" s="6">
        <v>529160890</v>
      </c>
      <c r="AH9" s="4"/>
      <c r="AI9" s="6">
        <v>537656132</v>
      </c>
      <c r="AJ9" s="4"/>
      <c r="AK9" s="9">
        <v>1.8136604391240953E-5</v>
      </c>
    </row>
    <row r="10" spans="1:37">
      <c r="A10" s="1" t="s">
        <v>114</v>
      </c>
      <c r="C10" s="4" t="s">
        <v>111</v>
      </c>
      <c r="D10" s="4"/>
      <c r="E10" s="4" t="s">
        <v>111</v>
      </c>
      <c r="F10" s="4"/>
      <c r="G10" s="4" t="s">
        <v>115</v>
      </c>
      <c r="H10" s="4"/>
      <c r="I10" s="4" t="s">
        <v>116</v>
      </c>
      <c r="J10" s="4"/>
      <c r="K10" s="6">
        <v>0</v>
      </c>
      <c r="L10" s="4"/>
      <c r="M10" s="6">
        <v>0</v>
      </c>
      <c r="N10" s="4"/>
      <c r="O10" s="6">
        <v>92400</v>
      </c>
      <c r="P10" s="4"/>
      <c r="Q10" s="6">
        <v>54770529334</v>
      </c>
      <c r="R10" s="4"/>
      <c r="S10" s="6">
        <v>56671582413</v>
      </c>
      <c r="T10" s="4"/>
      <c r="U10" s="6">
        <v>0</v>
      </c>
      <c r="V10" s="4"/>
      <c r="W10" s="6">
        <v>0</v>
      </c>
      <c r="X10" s="4"/>
      <c r="Y10" s="6">
        <v>0</v>
      </c>
      <c r="Z10" s="4"/>
      <c r="AA10" s="6">
        <v>0</v>
      </c>
      <c r="AB10" s="4"/>
      <c r="AC10" s="6">
        <v>92400</v>
      </c>
      <c r="AD10" s="4"/>
      <c r="AE10" s="6">
        <v>602120</v>
      </c>
      <c r="AF10" s="4"/>
      <c r="AG10" s="6">
        <v>54770529334</v>
      </c>
      <c r="AH10" s="4"/>
      <c r="AI10" s="6">
        <v>55625803995</v>
      </c>
      <c r="AJ10" s="4"/>
      <c r="AK10" s="9">
        <v>1.8764097365526291E-3</v>
      </c>
    </row>
    <row r="11" spans="1:37">
      <c r="A11" s="1" t="s">
        <v>117</v>
      </c>
      <c r="C11" s="4" t="s">
        <v>111</v>
      </c>
      <c r="D11" s="4"/>
      <c r="E11" s="4" t="s">
        <v>111</v>
      </c>
      <c r="F11" s="4"/>
      <c r="G11" s="4" t="s">
        <v>118</v>
      </c>
      <c r="H11" s="4"/>
      <c r="I11" s="4" t="s">
        <v>119</v>
      </c>
      <c r="J11" s="4"/>
      <c r="K11" s="6">
        <v>0</v>
      </c>
      <c r="L11" s="4"/>
      <c r="M11" s="6">
        <v>0</v>
      </c>
      <c r="N11" s="4"/>
      <c r="O11" s="6">
        <v>61893</v>
      </c>
      <c r="P11" s="4"/>
      <c r="Q11" s="6">
        <v>39407069413</v>
      </c>
      <c r="R11" s="4"/>
      <c r="S11" s="6">
        <v>50158278313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4"/>
      <c r="AC11" s="6">
        <v>61893</v>
      </c>
      <c r="AD11" s="4"/>
      <c r="AE11" s="6">
        <v>810590</v>
      </c>
      <c r="AF11" s="4"/>
      <c r="AG11" s="6">
        <v>39407069413</v>
      </c>
      <c r="AH11" s="4"/>
      <c r="AI11" s="6">
        <v>50160753585</v>
      </c>
      <c r="AJ11" s="4"/>
      <c r="AK11" s="9">
        <v>1.692058714839816E-3</v>
      </c>
    </row>
    <row r="12" spans="1:37">
      <c r="A12" s="1" t="s">
        <v>120</v>
      </c>
      <c r="C12" s="4" t="s">
        <v>111</v>
      </c>
      <c r="D12" s="4"/>
      <c r="E12" s="4" t="s">
        <v>111</v>
      </c>
      <c r="F12" s="4"/>
      <c r="G12" s="4" t="s">
        <v>121</v>
      </c>
      <c r="H12" s="4"/>
      <c r="I12" s="4" t="s">
        <v>122</v>
      </c>
      <c r="J12" s="4"/>
      <c r="K12" s="6">
        <v>0</v>
      </c>
      <c r="L12" s="4"/>
      <c r="M12" s="6">
        <v>0</v>
      </c>
      <c r="N12" s="4"/>
      <c r="O12" s="6">
        <v>85000</v>
      </c>
      <c r="P12" s="4"/>
      <c r="Q12" s="6">
        <v>52387928558</v>
      </c>
      <c r="R12" s="4"/>
      <c r="S12" s="6">
        <v>54475974439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4"/>
      <c r="AC12" s="6">
        <v>85000</v>
      </c>
      <c r="AD12" s="4"/>
      <c r="AE12" s="6">
        <v>632990</v>
      </c>
      <c r="AF12" s="4"/>
      <c r="AG12" s="6">
        <v>52387928558</v>
      </c>
      <c r="AH12" s="4"/>
      <c r="AI12" s="6">
        <v>53794397997</v>
      </c>
      <c r="AJ12" s="4"/>
      <c r="AK12" s="9">
        <v>1.8146314286555068E-3</v>
      </c>
    </row>
    <row r="13" spans="1:37">
      <c r="A13" s="1" t="s">
        <v>123</v>
      </c>
      <c r="C13" s="4" t="s">
        <v>111</v>
      </c>
      <c r="D13" s="4"/>
      <c r="E13" s="4" t="s">
        <v>111</v>
      </c>
      <c r="F13" s="4"/>
      <c r="G13" s="4" t="s">
        <v>124</v>
      </c>
      <c r="H13" s="4"/>
      <c r="I13" s="4" t="s">
        <v>125</v>
      </c>
      <c r="J13" s="4"/>
      <c r="K13" s="6">
        <v>0</v>
      </c>
      <c r="L13" s="4"/>
      <c r="M13" s="6">
        <v>0</v>
      </c>
      <c r="N13" s="4"/>
      <c r="O13" s="6">
        <v>23700</v>
      </c>
      <c r="P13" s="4"/>
      <c r="Q13" s="6">
        <v>18892323612</v>
      </c>
      <c r="R13" s="4"/>
      <c r="S13" s="6">
        <v>18839032806</v>
      </c>
      <c r="T13" s="4"/>
      <c r="U13" s="6">
        <v>0</v>
      </c>
      <c r="V13" s="4"/>
      <c r="W13" s="6">
        <v>0</v>
      </c>
      <c r="X13" s="4"/>
      <c r="Y13" s="6">
        <v>0</v>
      </c>
      <c r="Z13" s="4"/>
      <c r="AA13" s="6">
        <v>0</v>
      </c>
      <c r="AB13" s="4"/>
      <c r="AC13" s="6">
        <v>23700</v>
      </c>
      <c r="AD13" s="4"/>
      <c r="AE13" s="6">
        <v>795230</v>
      </c>
      <c r="AF13" s="4"/>
      <c r="AG13" s="6">
        <v>18892323612</v>
      </c>
      <c r="AH13" s="4"/>
      <c r="AI13" s="6">
        <v>18843534990</v>
      </c>
      <c r="AJ13" s="4"/>
      <c r="AK13" s="9">
        <v>6.3564371185510175E-4</v>
      </c>
    </row>
    <row r="14" spans="1:37">
      <c r="A14" s="1" t="s">
        <v>126</v>
      </c>
      <c r="C14" s="4" t="s">
        <v>111</v>
      </c>
      <c r="D14" s="4"/>
      <c r="E14" s="4" t="s">
        <v>111</v>
      </c>
      <c r="F14" s="4"/>
      <c r="G14" s="4" t="s">
        <v>121</v>
      </c>
      <c r="H14" s="4"/>
      <c r="I14" s="4" t="s">
        <v>127</v>
      </c>
      <c r="J14" s="4"/>
      <c r="K14" s="6">
        <v>0</v>
      </c>
      <c r="L14" s="4"/>
      <c r="M14" s="6">
        <v>0</v>
      </c>
      <c r="N14" s="4"/>
      <c r="O14" s="6">
        <v>56600</v>
      </c>
      <c r="P14" s="4"/>
      <c r="Q14" s="6">
        <v>33672872053</v>
      </c>
      <c r="R14" s="4"/>
      <c r="S14" s="6">
        <v>34885311890</v>
      </c>
      <c r="T14" s="4"/>
      <c r="U14" s="6">
        <v>0</v>
      </c>
      <c r="V14" s="4"/>
      <c r="W14" s="6">
        <v>0</v>
      </c>
      <c r="X14" s="4"/>
      <c r="Y14" s="6">
        <v>0</v>
      </c>
      <c r="Z14" s="4"/>
      <c r="AA14" s="6">
        <v>0</v>
      </c>
      <c r="AB14" s="4"/>
      <c r="AC14" s="6">
        <v>56600</v>
      </c>
      <c r="AD14" s="4"/>
      <c r="AE14" s="6">
        <v>606410</v>
      </c>
      <c r="AF14" s="4"/>
      <c r="AG14" s="6">
        <v>33672872053</v>
      </c>
      <c r="AH14" s="4"/>
      <c r="AI14" s="6">
        <v>34316584991</v>
      </c>
      <c r="AJ14" s="4"/>
      <c r="AK14" s="9">
        <v>1.1575917933363477E-3</v>
      </c>
    </row>
    <row r="15" spans="1:37">
      <c r="A15" s="1" t="s">
        <v>128</v>
      </c>
      <c r="C15" s="4" t="s">
        <v>111</v>
      </c>
      <c r="D15" s="4"/>
      <c r="E15" s="4" t="s">
        <v>111</v>
      </c>
      <c r="F15" s="4"/>
      <c r="G15" s="4" t="s">
        <v>129</v>
      </c>
      <c r="H15" s="4"/>
      <c r="I15" s="4" t="s">
        <v>130</v>
      </c>
      <c r="J15" s="4"/>
      <c r="K15" s="6">
        <v>0</v>
      </c>
      <c r="L15" s="4"/>
      <c r="M15" s="6">
        <v>0</v>
      </c>
      <c r="N15" s="4"/>
      <c r="O15" s="6">
        <v>23124</v>
      </c>
      <c r="P15" s="4"/>
      <c r="Q15" s="6">
        <v>17793681112</v>
      </c>
      <c r="R15" s="4"/>
      <c r="S15" s="6">
        <v>22427601700</v>
      </c>
      <c r="T15" s="4"/>
      <c r="U15" s="6">
        <v>101950</v>
      </c>
      <c r="V15" s="4"/>
      <c r="W15" s="6">
        <v>100014301957</v>
      </c>
      <c r="X15" s="4"/>
      <c r="Y15" s="6">
        <v>50800</v>
      </c>
      <c r="Z15" s="4"/>
      <c r="AA15" s="6">
        <v>50003027313</v>
      </c>
      <c r="AB15" s="4"/>
      <c r="AC15" s="6">
        <v>74274</v>
      </c>
      <c r="AD15" s="4"/>
      <c r="AE15" s="6">
        <v>987180</v>
      </c>
      <c r="AF15" s="4"/>
      <c r="AG15" s="6">
        <v>69959145262</v>
      </c>
      <c r="AH15" s="4"/>
      <c r="AI15" s="6">
        <v>73308517742</v>
      </c>
      <c r="AJ15" s="4"/>
      <c r="AK15" s="9">
        <v>2.4728957890782924E-3</v>
      </c>
    </row>
    <row r="16" spans="1:37">
      <c r="A16" s="1" t="s">
        <v>131</v>
      </c>
      <c r="C16" s="4" t="s">
        <v>111</v>
      </c>
      <c r="D16" s="4"/>
      <c r="E16" s="4" t="s">
        <v>111</v>
      </c>
      <c r="F16" s="4"/>
      <c r="G16" s="4" t="s">
        <v>121</v>
      </c>
      <c r="H16" s="4"/>
      <c r="I16" s="4" t="s">
        <v>132</v>
      </c>
      <c r="J16" s="4"/>
      <c r="K16" s="6">
        <v>0</v>
      </c>
      <c r="L16" s="4"/>
      <c r="M16" s="6">
        <v>0</v>
      </c>
      <c r="N16" s="4"/>
      <c r="O16" s="6">
        <v>900</v>
      </c>
      <c r="P16" s="4"/>
      <c r="Q16" s="6">
        <v>595491909</v>
      </c>
      <c r="R16" s="4"/>
      <c r="S16" s="6">
        <v>623928892</v>
      </c>
      <c r="T16" s="4"/>
      <c r="U16" s="6">
        <v>0</v>
      </c>
      <c r="V16" s="4"/>
      <c r="W16" s="6">
        <v>0</v>
      </c>
      <c r="X16" s="4"/>
      <c r="Y16" s="6">
        <v>0</v>
      </c>
      <c r="Z16" s="4"/>
      <c r="AA16" s="6">
        <v>0</v>
      </c>
      <c r="AB16" s="4"/>
      <c r="AC16" s="6">
        <v>900</v>
      </c>
      <c r="AD16" s="4"/>
      <c r="AE16" s="6">
        <v>683530</v>
      </c>
      <c r="AF16" s="4"/>
      <c r="AG16" s="6">
        <v>595491909</v>
      </c>
      <c r="AH16" s="4"/>
      <c r="AI16" s="6">
        <v>615065499</v>
      </c>
      <c r="AJ16" s="4"/>
      <c r="AK16" s="9">
        <v>2.0747832984938797E-5</v>
      </c>
    </row>
    <row r="17" spans="1:37">
      <c r="A17" s="1" t="s">
        <v>133</v>
      </c>
      <c r="C17" s="4" t="s">
        <v>111</v>
      </c>
      <c r="D17" s="4"/>
      <c r="E17" s="4" t="s">
        <v>111</v>
      </c>
      <c r="F17" s="4"/>
      <c r="G17" s="4" t="s">
        <v>134</v>
      </c>
      <c r="H17" s="4"/>
      <c r="I17" s="4" t="s">
        <v>135</v>
      </c>
      <c r="J17" s="4"/>
      <c r="K17" s="6">
        <v>0</v>
      </c>
      <c r="L17" s="4"/>
      <c r="M17" s="6">
        <v>0</v>
      </c>
      <c r="N17" s="4"/>
      <c r="O17" s="6">
        <v>162910</v>
      </c>
      <c r="P17" s="4"/>
      <c r="Q17" s="6">
        <v>142378181366</v>
      </c>
      <c r="R17" s="4"/>
      <c r="S17" s="6">
        <v>155962938892</v>
      </c>
      <c r="T17" s="4"/>
      <c r="U17" s="6">
        <v>0</v>
      </c>
      <c r="V17" s="4"/>
      <c r="W17" s="6">
        <v>0</v>
      </c>
      <c r="X17" s="4"/>
      <c r="Y17" s="6">
        <v>0</v>
      </c>
      <c r="Z17" s="4"/>
      <c r="AA17" s="6">
        <v>0</v>
      </c>
      <c r="AB17" s="4"/>
      <c r="AC17" s="6">
        <v>162910</v>
      </c>
      <c r="AD17" s="4"/>
      <c r="AE17" s="6">
        <v>971760</v>
      </c>
      <c r="AF17" s="4"/>
      <c r="AG17" s="6">
        <v>142378181366</v>
      </c>
      <c r="AH17" s="4"/>
      <c r="AI17" s="6">
        <v>158280728017</v>
      </c>
      <c r="AJ17" s="4"/>
      <c r="AK17" s="9">
        <v>5.3392396662964824E-3</v>
      </c>
    </row>
    <row r="18" spans="1:37">
      <c r="A18" s="1" t="s">
        <v>136</v>
      </c>
      <c r="C18" s="4" t="s">
        <v>111</v>
      </c>
      <c r="D18" s="4"/>
      <c r="E18" s="4" t="s">
        <v>111</v>
      </c>
      <c r="F18" s="4"/>
      <c r="G18" s="4" t="s">
        <v>137</v>
      </c>
      <c r="H18" s="4"/>
      <c r="I18" s="4" t="s">
        <v>138</v>
      </c>
      <c r="J18" s="4"/>
      <c r="K18" s="6">
        <v>0</v>
      </c>
      <c r="L18" s="4"/>
      <c r="M18" s="6">
        <v>0</v>
      </c>
      <c r="N18" s="4"/>
      <c r="O18" s="6">
        <v>37648</v>
      </c>
      <c r="P18" s="4"/>
      <c r="Q18" s="6">
        <v>24433999239</v>
      </c>
      <c r="R18" s="4"/>
      <c r="S18" s="6">
        <v>25513942119</v>
      </c>
      <c r="T18" s="4"/>
      <c r="U18" s="6">
        <v>0</v>
      </c>
      <c r="V18" s="4"/>
      <c r="W18" s="6">
        <v>0</v>
      </c>
      <c r="X18" s="4"/>
      <c r="Y18" s="6">
        <v>0</v>
      </c>
      <c r="Z18" s="4"/>
      <c r="AA18" s="6">
        <v>0</v>
      </c>
      <c r="AB18" s="4"/>
      <c r="AC18" s="6">
        <v>37648</v>
      </c>
      <c r="AD18" s="4"/>
      <c r="AE18" s="6">
        <v>671200</v>
      </c>
      <c r="AF18" s="4"/>
      <c r="AG18" s="6">
        <v>24433999239</v>
      </c>
      <c r="AH18" s="4"/>
      <c r="AI18" s="6">
        <v>25264757532</v>
      </c>
      <c r="AJ18" s="4"/>
      <c r="AK18" s="9">
        <v>8.52249021496344E-4</v>
      </c>
    </row>
    <row r="19" spans="1:37">
      <c r="A19" s="1" t="s">
        <v>139</v>
      </c>
      <c r="C19" s="4" t="s">
        <v>111</v>
      </c>
      <c r="D19" s="4"/>
      <c r="E19" s="4" t="s">
        <v>111</v>
      </c>
      <c r="F19" s="4"/>
      <c r="G19" s="4" t="s">
        <v>121</v>
      </c>
      <c r="H19" s="4"/>
      <c r="I19" s="4" t="s">
        <v>127</v>
      </c>
      <c r="J19" s="4"/>
      <c r="K19" s="6">
        <v>0</v>
      </c>
      <c r="L19" s="4"/>
      <c r="M19" s="6">
        <v>0</v>
      </c>
      <c r="N19" s="4"/>
      <c r="O19" s="6">
        <v>53900</v>
      </c>
      <c r="P19" s="4"/>
      <c r="Q19" s="6">
        <v>34285186023</v>
      </c>
      <c r="R19" s="4"/>
      <c r="S19" s="6">
        <v>35693116449</v>
      </c>
      <c r="T19" s="4"/>
      <c r="U19" s="6">
        <v>0</v>
      </c>
      <c r="V19" s="4"/>
      <c r="W19" s="6">
        <v>0</v>
      </c>
      <c r="X19" s="4"/>
      <c r="Y19" s="6">
        <v>0</v>
      </c>
      <c r="Z19" s="4"/>
      <c r="AA19" s="6">
        <v>0</v>
      </c>
      <c r="AB19" s="4"/>
      <c r="AC19" s="6">
        <v>53900</v>
      </c>
      <c r="AD19" s="4"/>
      <c r="AE19" s="6">
        <v>655560</v>
      </c>
      <c r="AF19" s="4"/>
      <c r="AG19" s="6">
        <v>34285186023</v>
      </c>
      <c r="AH19" s="4"/>
      <c r="AI19" s="6">
        <v>35328279588</v>
      </c>
      <c r="AJ19" s="4"/>
      <c r="AK19" s="9">
        <v>1.1917190050958239E-3</v>
      </c>
    </row>
    <row r="20" spans="1:37">
      <c r="A20" s="1" t="s">
        <v>140</v>
      </c>
      <c r="C20" s="4" t="s">
        <v>111</v>
      </c>
      <c r="D20" s="4"/>
      <c r="E20" s="4" t="s">
        <v>111</v>
      </c>
      <c r="F20" s="4"/>
      <c r="G20" s="4" t="s">
        <v>141</v>
      </c>
      <c r="H20" s="4"/>
      <c r="I20" s="4" t="s">
        <v>142</v>
      </c>
      <c r="J20" s="4"/>
      <c r="K20" s="6">
        <v>0</v>
      </c>
      <c r="L20" s="4"/>
      <c r="M20" s="6">
        <v>0</v>
      </c>
      <c r="N20" s="4"/>
      <c r="O20" s="6">
        <v>51600</v>
      </c>
      <c r="P20" s="4"/>
      <c r="Q20" s="6">
        <v>31437863057</v>
      </c>
      <c r="R20" s="4"/>
      <c r="S20" s="6">
        <v>32646561738</v>
      </c>
      <c r="T20" s="4"/>
      <c r="U20" s="6">
        <v>0</v>
      </c>
      <c r="V20" s="4"/>
      <c r="W20" s="6">
        <v>0</v>
      </c>
      <c r="X20" s="4"/>
      <c r="Y20" s="6">
        <v>0</v>
      </c>
      <c r="Z20" s="4"/>
      <c r="AA20" s="6">
        <v>0</v>
      </c>
      <c r="AB20" s="4"/>
      <c r="AC20" s="6">
        <v>51600</v>
      </c>
      <c r="AD20" s="4"/>
      <c r="AE20" s="6">
        <v>623090</v>
      </c>
      <c r="AF20" s="4"/>
      <c r="AG20" s="6">
        <v>31437863057</v>
      </c>
      <c r="AH20" s="4"/>
      <c r="AI20" s="6">
        <v>32145616550</v>
      </c>
      <c r="AJ20" s="4"/>
      <c r="AK20" s="9">
        <v>1.0843591202264534E-3</v>
      </c>
    </row>
    <row r="21" spans="1:37">
      <c r="A21" s="1" t="s">
        <v>143</v>
      </c>
      <c r="C21" s="4" t="s">
        <v>111</v>
      </c>
      <c r="D21" s="4"/>
      <c r="E21" s="4" t="s">
        <v>111</v>
      </c>
      <c r="F21" s="4"/>
      <c r="G21" s="4" t="s">
        <v>144</v>
      </c>
      <c r="H21" s="4"/>
      <c r="I21" s="4" t="s">
        <v>145</v>
      </c>
      <c r="J21" s="4"/>
      <c r="K21" s="6">
        <v>0</v>
      </c>
      <c r="L21" s="4"/>
      <c r="M21" s="6">
        <v>0</v>
      </c>
      <c r="N21" s="4"/>
      <c r="O21" s="6">
        <v>800</v>
      </c>
      <c r="P21" s="4"/>
      <c r="Q21" s="6">
        <v>485352950</v>
      </c>
      <c r="R21" s="4"/>
      <c r="S21" s="6">
        <v>503380745</v>
      </c>
      <c r="T21" s="4"/>
      <c r="U21" s="6">
        <v>0</v>
      </c>
      <c r="V21" s="4"/>
      <c r="W21" s="6">
        <v>0</v>
      </c>
      <c r="X21" s="4"/>
      <c r="Y21" s="6">
        <v>0</v>
      </c>
      <c r="Z21" s="4"/>
      <c r="AA21" s="6">
        <v>0</v>
      </c>
      <c r="AB21" s="4"/>
      <c r="AC21" s="6">
        <v>800</v>
      </c>
      <c r="AD21" s="4"/>
      <c r="AE21" s="6">
        <v>623160</v>
      </c>
      <c r="AF21" s="4"/>
      <c r="AG21" s="6">
        <v>485352950</v>
      </c>
      <c r="AH21" s="4"/>
      <c r="AI21" s="6">
        <v>498437641</v>
      </c>
      <c r="AJ21" s="4"/>
      <c r="AK21" s="9">
        <v>1.681365796925456E-5</v>
      </c>
    </row>
    <row r="22" spans="1:37">
      <c r="A22" s="1" t="s">
        <v>146</v>
      </c>
      <c r="C22" s="4" t="s">
        <v>111</v>
      </c>
      <c r="D22" s="4"/>
      <c r="E22" s="4" t="s">
        <v>111</v>
      </c>
      <c r="F22" s="4"/>
      <c r="G22" s="4" t="s">
        <v>147</v>
      </c>
      <c r="H22" s="4"/>
      <c r="I22" s="4" t="s">
        <v>148</v>
      </c>
      <c r="J22" s="4"/>
      <c r="K22" s="6">
        <v>0</v>
      </c>
      <c r="L22" s="4"/>
      <c r="M22" s="6">
        <v>0</v>
      </c>
      <c r="N22" s="4"/>
      <c r="O22" s="6">
        <v>336830</v>
      </c>
      <c r="P22" s="4"/>
      <c r="Q22" s="6">
        <v>279991989722</v>
      </c>
      <c r="R22" s="4"/>
      <c r="S22" s="6">
        <v>282576090198</v>
      </c>
      <c r="T22" s="4"/>
      <c r="U22" s="6">
        <v>0</v>
      </c>
      <c r="V22" s="4"/>
      <c r="W22" s="6">
        <v>0</v>
      </c>
      <c r="X22" s="4"/>
      <c r="Y22" s="6">
        <v>0</v>
      </c>
      <c r="Z22" s="4"/>
      <c r="AA22" s="6">
        <v>0</v>
      </c>
      <c r="AB22" s="4"/>
      <c r="AC22" s="6">
        <v>336830</v>
      </c>
      <c r="AD22" s="4"/>
      <c r="AE22" s="6">
        <v>843260</v>
      </c>
      <c r="AF22" s="4"/>
      <c r="AG22" s="6">
        <v>279991989722</v>
      </c>
      <c r="AH22" s="4"/>
      <c r="AI22" s="6">
        <v>283983784408</v>
      </c>
      <c r="AJ22" s="4"/>
      <c r="AK22" s="9">
        <v>9.5795458189535856E-3</v>
      </c>
    </row>
    <row r="23" spans="1:37">
      <c r="A23" s="1" t="s">
        <v>149</v>
      </c>
      <c r="C23" s="4" t="s">
        <v>111</v>
      </c>
      <c r="D23" s="4"/>
      <c r="E23" s="4" t="s">
        <v>111</v>
      </c>
      <c r="F23" s="4"/>
      <c r="G23" s="4" t="s">
        <v>150</v>
      </c>
      <c r="H23" s="4"/>
      <c r="I23" s="4" t="s">
        <v>151</v>
      </c>
      <c r="J23" s="4"/>
      <c r="K23" s="6">
        <v>18</v>
      </c>
      <c r="L23" s="4"/>
      <c r="M23" s="6">
        <v>18</v>
      </c>
      <c r="N23" s="4"/>
      <c r="O23" s="6">
        <v>400000</v>
      </c>
      <c r="P23" s="4"/>
      <c r="Q23" s="6">
        <v>391520000000</v>
      </c>
      <c r="R23" s="4"/>
      <c r="S23" s="6">
        <v>395272343900</v>
      </c>
      <c r="T23" s="4"/>
      <c r="U23" s="6">
        <v>0</v>
      </c>
      <c r="V23" s="4"/>
      <c r="W23" s="6">
        <v>0</v>
      </c>
      <c r="X23" s="4"/>
      <c r="Y23" s="6">
        <v>0</v>
      </c>
      <c r="Z23" s="4"/>
      <c r="AA23" s="6">
        <v>0</v>
      </c>
      <c r="AB23" s="4"/>
      <c r="AC23" s="6">
        <v>400000</v>
      </c>
      <c r="AD23" s="4"/>
      <c r="AE23" s="6">
        <v>984160</v>
      </c>
      <c r="AF23" s="4"/>
      <c r="AG23" s="6">
        <v>391520000000</v>
      </c>
      <c r="AH23" s="4"/>
      <c r="AI23" s="6">
        <v>393592648400</v>
      </c>
      <c r="AJ23" s="4"/>
      <c r="AK23" s="9">
        <v>1.3276951066804902E-2</v>
      </c>
    </row>
    <row r="24" spans="1:37">
      <c r="A24" s="1" t="s">
        <v>152</v>
      </c>
      <c r="C24" s="4" t="s">
        <v>111</v>
      </c>
      <c r="D24" s="4"/>
      <c r="E24" s="4" t="s">
        <v>111</v>
      </c>
      <c r="F24" s="4"/>
      <c r="G24" s="4" t="s">
        <v>153</v>
      </c>
      <c r="H24" s="4"/>
      <c r="I24" s="4" t="s">
        <v>154</v>
      </c>
      <c r="J24" s="4"/>
      <c r="K24" s="6">
        <v>18</v>
      </c>
      <c r="L24" s="4"/>
      <c r="M24" s="6">
        <v>18</v>
      </c>
      <c r="N24" s="4"/>
      <c r="O24" s="6">
        <v>300000</v>
      </c>
      <c r="P24" s="4"/>
      <c r="Q24" s="6">
        <v>285493000000</v>
      </c>
      <c r="R24" s="4"/>
      <c r="S24" s="6">
        <v>291559145325</v>
      </c>
      <c r="T24" s="4"/>
      <c r="U24" s="6">
        <v>0</v>
      </c>
      <c r="V24" s="4"/>
      <c r="W24" s="6">
        <v>0</v>
      </c>
      <c r="X24" s="4"/>
      <c r="Y24" s="6">
        <v>100000</v>
      </c>
      <c r="Z24" s="4"/>
      <c r="AA24" s="6">
        <v>93483053126</v>
      </c>
      <c r="AB24" s="4"/>
      <c r="AC24" s="6">
        <v>200000</v>
      </c>
      <c r="AD24" s="4"/>
      <c r="AE24" s="6">
        <v>954850</v>
      </c>
      <c r="AF24" s="4"/>
      <c r="AG24" s="6">
        <v>190328666666</v>
      </c>
      <c r="AH24" s="4"/>
      <c r="AI24" s="6">
        <v>190935386687</v>
      </c>
      <c r="AJ24" s="4"/>
      <c r="AK24" s="9">
        <v>6.4407701624255515E-3</v>
      </c>
    </row>
    <row r="25" spans="1:37">
      <c r="A25" s="1" t="s">
        <v>155</v>
      </c>
      <c r="C25" s="4" t="s">
        <v>111</v>
      </c>
      <c r="D25" s="4"/>
      <c r="E25" s="4" t="s">
        <v>111</v>
      </c>
      <c r="F25" s="4"/>
      <c r="G25" s="4" t="s">
        <v>156</v>
      </c>
      <c r="H25" s="4"/>
      <c r="I25" s="4" t="s">
        <v>157</v>
      </c>
      <c r="J25" s="4"/>
      <c r="K25" s="6">
        <v>15</v>
      </c>
      <c r="L25" s="4"/>
      <c r="M25" s="6">
        <v>15</v>
      </c>
      <c r="N25" s="4"/>
      <c r="O25" s="6">
        <v>200000</v>
      </c>
      <c r="P25" s="4"/>
      <c r="Q25" s="6">
        <v>187778367500</v>
      </c>
      <c r="R25" s="4"/>
      <c r="S25" s="6">
        <v>189765598750</v>
      </c>
      <c r="T25" s="4"/>
      <c r="U25" s="6">
        <v>0</v>
      </c>
      <c r="V25" s="4"/>
      <c r="W25" s="6">
        <v>0</v>
      </c>
      <c r="X25" s="4"/>
      <c r="Y25" s="6">
        <v>0</v>
      </c>
      <c r="Z25" s="4"/>
      <c r="AA25" s="6">
        <v>0</v>
      </c>
      <c r="AB25" s="4"/>
      <c r="AC25" s="6">
        <v>200000</v>
      </c>
      <c r="AD25" s="4"/>
      <c r="AE25" s="6">
        <v>926790</v>
      </c>
      <c r="AF25" s="4"/>
      <c r="AG25" s="6">
        <v>187778367500</v>
      </c>
      <c r="AH25" s="4"/>
      <c r="AI25" s="6">
        <v>185324403862</v>
      </c>
      <c r="AJ25" s="4"/>
      <c r="AK25" s="9">
        <v>6.2514964432464825E-3</v>
      </c>
    </row>
    <row r="26" spans="1:37">
      <c r="A26" s="1" t="s">
        <v>158</v>
      </c>
      <c r="C26" s="4" t="s">
        <v>111</v>
      </c>
      <c r="D26" s="4"/>
      <c r="E26" s="4" t="s">
        <v>111</v>
      </c>
      <c r="F26" s="4"/>
      <c r="G26" s="4" t="s">
        <v>159</v>
      </c>
      <c r="H26" s="4"/>
      <c r="I26" s="4" t="s">
        <v>160</v>
      </c>
      <c r="J26" s="4"/>
      <c r="K26" s="6">
        <v>17</v>
      </c>
      <c r="L26" s="4"/>
      <c r="M26" s="6">
        <v>17</v>
      </c>
      <c r="N26" s="4"/>
      <c r="O26" s="6">
        <v>102660</v>
      </c>
      <c r="P26" s="4"/>
      <c r="Q26" s="6">
        <v>100015996626</v>
      </c>
      <c r="R26" s="4"/>
      <c r="S26" s="6">
        <v>100095886331</v>
      </c>
      <c r="T26" s="4"/>
      <c r="U26" s="6">
        <v>0</v>
      </c>
      <c r="V26" s="4"/>
      <c r="W26" s="6">
        <v>0</v>
      </c>
      <c r="X26" s="4"/>
      <c r="Y26" s="6">
        <v>0</v>
      </c>
      <c r="Z26" s="4"/>
      <c r="AA26" s="6">
        <v>0</v>
      </c>
      <c r="AB26" s="4"/>
      <c r="AC26" s="6">
        <v>102660</v>
      </c>
      <c r="AD26" s="4"/>
      <c r="AE26" s="6">
        <v>969990</v>
      </c>
      <c r="AF26" s="4"/>
      <c r="AG26" s="6">
        <v>100015996626</v>
      </c>
      <c r="AH26" s="4"/>
      <c r="AI26" s="6">
        <v>99561124674</v>
      </c>
      <c r="AJ26" s="4"/>
      <c r="AK26" s="9">
        <v>3.35846765895224E-3</v>
      </c>
    </row>
    <row r="27" spans="1:37">
      <c r="A27" s="1" t="s">
        <v>161</v>
      </c>
      <c r="C27" s="4" t="s">
        <v>111</v>
      </c>
      <c r="D27" s="4"/>
      <c r="E27" s="4" t="s">
        <v>111</v>
      </c>
      <c r="F27" s="4"/>
      <c r="G27" s="4" t="s">
        <v>162</v>
      </c>
      <c r="H27" s="4"/>
      <c r="I27" s="4" t="s">
        <v>163</v>
      </c>
      <c r="J27" s="4"/>
      <c r="K27" s="6">
        <v>16</v>
      </c>
      <c r="L27" s="4"/>
      <c r="M27" s="6">
        <v>16</v>
      </c>
      <c r="N27" s="4"/>
      <c r="O27" s="6">
        <v>100000</v>
      </c>
      <c r="P27" s="4"/>
      <c r="Q27" s="6">
        <v>94164000000</v>
      </c>
      <c r="R27" s="4"/>
      <c r="S27" s="6">
        <v>97787272843</v>
      </c>
      <c r="T27" s="4"/>
      <c r="U27" s="6">
        <v>0</v>
      </c>
      <c r="V27" s="4"/>
      <c r="W27" s="6">
        <v>0</v>
      </c>
      <c r="X27" s="4"/>
      <c r="Y27" s="6">
        <v>0</v>
      </c>
      <c r="Z27" s="4"/>
      <c r="AA27" s="6">
        <v>0</v>
      </c>
      <c r="AB27" s="4"/>
      <c r="AC27" s="6">
        <v>100000</v>
      </c>
      <c r="AD27" s="4"/>
      <c r="AE27" s="6">
        <v>989990</v>
      </c>
      <c r="AF27" s="4"/>
      <c r="AG27" s="6">
        <v>94164000000</v>
      </c>
      <c r="AH27" s="4"/>
      <c r="AI27" s="6">
        <v>98981056431</v>
      </c>
      <c r="AJ27" s="4"/>
      <c r="AK27" s="9">
        <v>3.3389003786459992E-3</v>
      </c>
    </row>
    <row r="28" spans="1:37">
      <c r="A28" s="1" t="s">
        <v>164</v>
      </c>
      <c r="C28" s="4" t="s">
        <v>111</v>
      </c>
      <c r="D28" s="4"/>
      <c r="E28" s="4" t="s">
        <v>111</v>
      </c>
      <c r="F28" s="4"/>
      <c r="G28" s="4" t="s">
        <v>165</v>
      </c>
      <c r="H28" s="4"/>
      <c r="I28" s="4" t="s">
        <v>166</v>
      </c>
      <c r="J28" s="4"/>
      <c r="K28" s="6">
        <v>16</v>
      </c>
      <c r="L28" s="4"/>
      <c r="M28" s="6">
        <v>16</v>
      </c>
      <c r="N28" s="4"/>
      <c r="O28" s="6">
        <v>292600</v>
      </c>
      <c r="P28" s="4"/>
      <c r="Q28" s="6">
        <v>273723340813</v>
      </c>
      <c r="R28" s="4"/>
      <c r="S28" s="6">
        <v>285233292093</v>
      </c>
      <c r="T28" s="4"/>
      <c r="U28" s="6">
        <v>0</v>
      </c>
      <c r="V28" s="4"/>
      <c r="W28" s="6">
        <v>0</v>
      </c>
      <c r="X28" s="4"/>
      <c r="Y28" s="6">
        <v>0</v>
      </c>
      <c r="Z28" s="4"/>
      <c r="AA28" s="6">
        <v>0</v>
      </c>
      <c r="AB28" s="4"/>
      <c r="AC28" s="6">
        <v>292600</v>
      </c>
      <c r="AD28" s="4"/>
      <c r="AE28" s="6">
        <v>970190</v>
      </c>
      <c r="AF28" s="4"/>
      <c r="AG28" s="6">
        <v>273723340813</v>
      </c>
      <c r="AH28" s="4"/>
      <c r="AI28" s="6">
        <v>283826141186</v>
      </c>
      <c r="AJ28" s="4"/>
      <c r="AK28" s="9">
        <v>9.5742280841000105E-3</v>
      </c>
    </row>
    <row r="29" spans="1:37">
      <c r="A29" s="1" t="s">
        <v>167</v>
      </c>
      <c r="C29" s="4" t="s">
        <v>111</v>
      </c>
      <c r="D29" s="4"/>
      <c r="E29" s="4" t="s">
        <v>111</v>
      </c>
      <c r="F29" s="4"/>
      <c r="G29" s="4" t="s">
        <v>168</v>
      </c>
      <c r="H29" s="4"/>
      <c r="I29" s="4" t="s">
        <v>169</v>
      </c>
      <c r="J29" s="4"/>
      <c r="K29" s="6">
        <v>16</v>
      </c>
      <c r="L29" s="4"/>
      <c r="M29" s="6">
        <v>16</v>
      </c>
      <c r="N29" s="4"/>
      <c r="O29" s="6">
        <v>100000</v>
      </c>
      <c r="P29" s="4"/>
      <c r="Q29" s="6">
        <v>94368000000</v>
      </c>
      <c r="R29" s="4"/>
      <c r="S29" s="6">
        <v>99182020000</v>
      </c>
      <c r="T29" s="4"/>
      <c r="U29" s="6">
        <v>0</v>
      </c>
      <c r="V29" s="4"/>
      <c r="W29" s="6">
        <v>0</v>
      </c>
      <c r="X29" s="4"/>
      <c r="Y29" s="6">
        <v>0</v>
      </c>
      <c r="Z29" s="4"/>
      <c r="AA29" s="6">
        <v>0</v>
      </c>
      <c r="AB29" s="4"/>
      <c r="AC29" s="6">
        <v>100000</v>
      </c>
      <c r="AD29" s="4"/>
      <c r="AE29" s="6">
        <v>993860</v>
      </c>
      <c r="AF29" s="4"/>
      <c r="AG29" s="6">
        <v>94368000000</v>
      </c>
      <c r="AH29" s="4"/>
      <c r="AI29" s="6">
        <v>99367986286</v>
      </c>
      <c r="AJ29" s="4"/>
      <c r="AK29" s="9">
        <v>3.3519525755944975E-3</v>
      </c>
    </row>
    <row r="30" spans="1:37">
      <c r="A30" s="1" t="s">
        <v>170</v>
      </c>
      <c r="C30" s="4" t="s">
        <v>111</v>
      </c>
      <c r="D30" s="4"/>
      <c r="E30" s="4" t="s">
        <v>111</v>
      </c>
      <c r="F30" s="4"/>
      <c r="G30" s="4" t="s">
        <v>171</v>
      </c>
      <c r="H30" s="4"/>
      <c r="I30" s="4" t="s">
        <v>172</v>
      </c>
      <c r="J30" s="4"/>
      <c r="K30" s="6">
        <v>0</v>
      </c>
      <c r="L30" s="4"/>
      <c r="M30" s="6">
        <v>0</v>
      </c>
      <c r="N30" s="4"/>
      <c r="O30" s="6">
        <v>0</v>
      </c>
      <c r="P30" s="4"/>
      <c r="Q30" s="6">
        <v>0</v>
      </c>
      <c r="R30" s="4"/>
      <c r="S30" s="6">
        <v>0</v>
      </c>
      <c r="T30" s="4"/>
      <c r="U30" s="6">
        <v>252685</v>
      </c>
      <c r="V30" s="4"/>
      <c r="W30" s="6">
        <v>200036427411</v>
      </c>
      <c r="X30" s="4"/>
      <c r="Y30" s="6">
        <v>0</v>
      </c>
      <c r="Z30" s="4"/>
      <c r="AA30" s="6">
        <v>0</v>
      </c>
      <c r="AB30" s="4"/>
      <c r="AC30" s="6">
        <v>252685</v>
      </c>
      <c r="AD30" s="4"/>
      <c r="AE30" s="6">
        <v>804574</v>
      </c>
      <c r="AF30" s="4"/>
      <c r="AG30" s="6">
        <v>200036427411</v>
      </c>
      <c r="AH30" s="4"/>
      <c r="AI30" s="6">
        <v>203266932379</v>
      </c>
      <c r="AJ30" s="4"/>
      <c r="AK30" s="9">
        <v>6.8567467549668897E-3</v>
      </c>
    </row>
    <row r="31" spans="1:37" ht="24.75" thickBot="1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1">
        <f>SUM(Q9:Q30)</f>
        <v>2158124334177</v>
      </c>
      <c r="R31" s="4"/>
      <c r="S31" s="11">
        <f>SUM(S9:S30)</f>
        <v>2230420444748</v>
      </c>
      <c r="T31" s="4"/>
      <c r="U31" s="4"/>
      <c r="V31" s="4"/>
      <c r="W31" s="11">
        <f>SUM(W9:W30)</f>
        <v>300050729368</v>
      </c>
      <c r="X31" s="4"/>
      <c r="Y31" s="4"/>
      <c r="Z31" s="4"/>
      <c r="AA31" s="11">
        <f>SUM(AA9:AA30)</f>
        <v>143486080439</v>
      </c>
      <c r="AB31" s="4"/>
      <c r="AC31" s="4"/>
      <c r="AD31" s="4"/>
      <c r="AE31" s="4"/>
      <c r="AF31" s="4"/>
      <c r="AG31" s="11">
        <f>SUM(AG9:AG30)</f>
        <v>2315161892404</v>
      </c>
      <c r="AH31" s="4"/>
      <c r="AI31" s="11">
        <f>SUM(AI9:AI30)</f>
        <v>2377559598572</v>
      </c>
      <c r="AJ31" s="4"/>
      <c r="AK31" s="10">
        <f>SUM(AK9:AK30)</f>
        <v>8.0201555026468391E-2</v>
      </c>
    </row>
    <row r="32" spans="1:37" ht="24.75" thickTop="1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6"/>
      <c r="AH32" s="4"/>
      <c r="AI32" s="6"/>
      <c r="AJ32" s="4"/>
      <c r="AK32" s="4"/>
    </row>
    <row r="33" spans="32:35">
      <c r="AF33" s="3"/>
      <c r="AG33" s="3"/>
      <c r="AH33" s="3"/>
      <c r="AI33" s="3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8"/>
  <sheetViews>
    <sheetView rightToLeft="1" topLeftCell="A5" workbookViewId="0">
      <selection activeCell="S9" sqref="S9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1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2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21" ht="24.75">
      <c r="A6" s="18" t="s">
        <v>174</v>
      </c>
      <c r="C6" s="19" t="s">
        <v>175</v>
      </c>
      <c r="D6" s="19" t="s">
        <v>175</v>
      </c>
      <c r="E6" s="19" t="s">
        <v>175</v>
      </c>
      <c r="F6" s="19" t="s">
        <v>175</v>
      </c>
      <c r="G6" s="19" t="s">
        <v>175</v>
      </c>
      <c r="H6" s="19" t="s">
        <v>175</v>
      </c>
      <c r="I6" s="19" t="s">
        <v>175</v>
      </c>
      <c r="K6" s="19" t="s">
        <v>306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21" ht="24.75">
      <c r="A7" s="19" t="s">
        <v>174</v>
      </c>
      <c r="C7" s="19" t="s">
        <v>176</v>
      </c>
      <c r="E7" s="19" t="s">
        <v>177</v>
      </c>
      <c r="G7" s="19" t="s">
        <v>178</v>
      </c>
      <c r="I7" s="19" t="s">
        <v>108</v>
      </c>
      <c r="K7" s="19" t="s">
        <v>179</v>
      </c>
      <c r="M7" s="19" t="s">
        <v>180</v>
      </c>
      <c r="O7" s="19" t="s">
        <v>181</v>
      </c>
      <c r="Q7" s="19" t="s">
        <v>179</v>
      </c>
      <c r="S7" s="19" t="s">
        <v>173</v>
      </c>
    </row>
    <row r="8" spans="1:21">
      <c r="A8" s="1" t="s">
        <v>182</v>
      </c>
      <c r="C8" s="4" t="s">
        <v>183</v>
      </c>
      <c r="D8" s="4"/>
      <c r="E8" s="4" t="s">
        <v>184</v>
      </c>
      <c r="F8" s="4"/>
      <c r="G8" s="4" t="s">
        <v>185</v>
      </c>
      <c r="H8" s="4"/>
      <c r="I8" s="6">
        <v>8</v>
      </c>
      <c r="J8" s="4"/>
      <c r="K8" s="6">
        <v>105046390233</v>
      </c>
      <c r="L8" s="4"/>
      <c r="M8" s="6">
        <v>322878490161</v>
      </c>
      <c r="N8" s="4"/>
      <c r="O8" s="6">
        <v>424142898105</v>
      </c>
      <c r="P8" s="4"/>
      <c r="Q8" s="6">
        <v>3781982289</v>
      </c>
      <c r="R8" s="4"/>
      <c r="S8" s="9">
        <v>1.2757655406090099E-4</v>
      </c>
      <c r="T8" s="4"/>
      <c r="U8" s="4"/>
    </row>
    <row r="9" spans="1:21">
      <c r="A9" s="1" t="s">
        <v>186</v>
      </c>
      <c r="C9" s="4" t="s">
        <v>187</v>
      </c>
      <c r="D9" s="4"/>
      <c r="E9" s="4" t="s">
        <v>184</v>
      </c>
      <c r="F9" s="4"/>
      <c r="G9" s="4" t="s">
        <v>188</v>
      </c>
      <c r="H9" s="4"/>
      <c r="I9" s="6">
        <v>8</v>
      </c>
      <c r="J9" s="4"/>
      <c r="K9" s="6">
        <v>2330411252</v>
      </c>
      <c r="L9" s="4"/>
      <c r="M9" s="6">
        <v>20548179361</v>
      </c>
      <c r="N9" s="4"/>
      <c r="O9" s="6">
        <v>11415500000</v>
      </c>
      <c r="P9" s="4"/>
      <c r="Q9" s="6">
        <v>11463090613</v>
      </c>
      <c r="R9" s="4"/>
      <c r="S9" s="9">
        <v>3.866812395044511E-4</v>
      </c>
      <c r="T9" s="4"/>
      <c r="U9" s="4"/>
    </row>
    <row r="10" spans="1:21">
      <c r="A10" s="1" t="s">
        <v>189</v>
      </c>
      <c r="C10" s="4" t="s">
        <v>190</v>
      </c>
      <c r="D10" s="4"/>
      <c r="E10" s="4" t="s">
        <v>184</v>
      </c>
      <c r="F10" s="4"/>
      <c r="G10" s="4" t="s">
        <v>191</v>
      </c>
      <c r="H10" s="4"/>
      <c r="I10" s="6">
        <v>8</v>
      </c>
      <c r="J10" s="4"/>
      <c r="K10" s="6">
        <v>313097061984</v>
      </c>
      <c r="L10" s="4"/>
      <c r="M10" s="6">
        <v>902924002457</v>
      </c>
      <c r="N10" s="4"/>
      <c r="O10" s="6">
        <v>1194069365897</v>
      </c>
      <c r="P10" s="4"/>
      <c r="Q10" s="6">
        <v>21951698544</v>
      </c>
      <c r="R10" s="4"/>
      <c r="S10" s="9">
        <v>7.4049052640267861E-4</v>
      </c>
      <c r="T10" s="4"/>
      <c r="U10" s="4"/>
    </row>
    <row r="11" spans="1:21" ht="24.75" thickBot="1">
      <c r="C11" s="4"/>
      <c r="D11" s="4"/>
      <c r="E11" s="4"/>
      <c r="F11" s="4"/>
      <c r="G11" s="4"/>
      <c r="H11" s="4"/>
      <c r="I11" s="4"/>
      <c r="J11" s="4"/>
      <c r="K11" s="11">
        <f>SUM(K8:K10)</f>
        <v>420473863469</v>
      </c>
      <c r="L11" s="4"/>
      <c r="M11" s="11">
        <f>SUM(M8:M10)</f>
        <v>1246350671979</v>
      </c>
      <c r="N11" s="4"/>
      <c r="O11" s="11">
        <f>SUM(O8:O10)</f>
        <v>1629627764002</v>
      </c>
      <c r="P11" s="4"/>
      <c r="Q11" s="11">
        <f>SUM(Q8:Q10)</f>
        <v>37196771446</v>
      </c>
      <c r="R11" s="4"/>
      <c r="S11" s="13">
        <f>SUM(S8:S10)</f>
        <v>1.2547483199680308E-3</v>
      </c>
      <c r="T11" s="4"/>
      <c r="U11" s="4"/>
    </row>
    <row r="12" spans="1:21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3:21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3:21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E21" sqref="E21"/>
    </sheetView>
  </sheetViews>
  <sheetFormatPr defaultRowHeight="24"/>
  <cols>
    <col min="1" max="1" width="25" style="1" bestFit="1" customWidth="1"/>
    <col min="2" max="2" width="1" style="1" customWidth="1"/>
    <col min="3" max="3" width="20" style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8" t="s">
        <v>0</v>
      </c>
      <c r="B2" s="18"/>
      <c r="C2" s="18"/>
      <c r="D2" s="18"/>
      <c r="E2" s="18"/>
      <c r="F2" s="18"/>
      <c r="G2" s="18"/>
    </row>
    <row r="3" spans="1:7" ht="24.75">
      <c r="A3" s="18" t="s">
        <v>192</v>
      </c>
      <c r="B3" s="18"/>
      <c r="C3" s="18"/>
      <c r="D3" s="18"/>
      <c r="E3" s="18"/>
      <c r="F3" s="18"/>
      <c r="G3" s="18"/>
    </row>
    <row r="4" spans="1:7" ht="24.75">
      <c r="A4" s="18" t="s">
        <v>2</v>
      </c>
      <c r="B4" s="18"/>
      <c r="C4" s="18"/>
      <c r="D4" s="18"/>
      <c r="E4" s="18"/>
      <c r="F4" s="18"/>
      <c r="G4" s="18"/>
    </row>
    <row r="6" spans="1:7" ht="24.75">
      <c r="A6" s="19" t="s">
        <v>196</v>
      </c>
      <c r="C6" s="19" t="s">
        <v>179</v>
      </c>
      <c r="E6" s="19" t="s">
        <v>295</v>
      </c>
      <c r="G6" s="19" t="s">
        <v>13</v>
      </c>
    </row>
    <row r="7" spans="1:7">
      <c r="A7" s="1" t="s">
        <v>303</v>
      </c>
      <c r="C7" s="6">
        <f>'سرمایه‌گذاری در سهام'!I110</f>
        <v>2046377535977</v>
      </c>
      <c r="E7" s="9">
        <f>C7/$C$11</f>
        <v>0.99452885362494481</v>
      </c>
      <c r="G7" s="9">
        <v>6.9029882849243315E-2</v>
      </c>
    </row>
    <row r="8" spans="1:7">
      <c r="A8" s="1" t="s">
        <v>304</v>
      </c>
      <c r="C8" s="6">
        <f>'سرمایه‌گذاری در اوراق بهادار'!I43</f>
        <v>11114078043</v>
      </c>
      <c r="E8" s="9">
        <f t="shared" ref="E8:E10" si="0">C8/$C$11</f>
        <v>5.401384202512665E-3</v>
      </c>
      <c r="G8" s="9">
        <v>3.7490809579247668E-4</v>
      </c>
    </row>
    <row r="9" spans="1:7">
      <c r="A9" s="1" t="s">
        <v>305</v>
      </c>
      <c r="C9" s="6">
        <f>'درآمد سپرده بانکی'!E11</f>
        <v>143544089</v>
      </c>
      <c r="E9" s="9">
        <f t="shared" si="0"/>
        <v>6.9761681687758499E-5</v>
      </c>
      <c r="G9" s="9">
        <v>4.8421327312120793E-6</v>
      </c>
    </row>
    <row r="10" spans="1:7">
      <c r="A10" s="1" t="s">
        <v>302</v>
      </c>
      <c r="C10" s="6">
        <f>'سایر درآمدها'!C9</f>
        <v>1010</v>
      </c>
      <c r="E10" s="9">
        <f t="shared" si="0"/>
        <v>4.9085475407236089E-10</v>
      </c>
      <c r="G10" s="9">
        <v>3.4070048391363576E-11</v>
      </c>
    </row>
    <row r="11" spans="1:7" ht="24.75" thickBot="1">
      <c r="C11" s="17">
        <f>SUM(C7:C10)</f>
        <v>2057635159119</v>
      </c>
      <c r="E11" s="13">
        <f>SUM(E7:E10)</f>
        <v>1</v>
      </c>
      <c r="G11" s="13">
        <f>SUM(G7:G10)</f>
        <v>6.9409633111837052E-2</v>
      </c>
    </row>
    <row r="12" spans="1:7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Y39"/>
  <sheetViews>
    <sheetView rightToLeft="1" topLeftCell="A46" workbookViewId="0">
      <selection activeCell="S26" sqref="M26:S30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9.140625" style="1" customWidth="1"/>
    <col min="22" max="24" width="9.140625" style="1"/>
    <col min="25" max="25" width="12.42578125" style="1" bestFit="1" customWidth="1"/>
    <col min="26" max="16384" width="9.140625" style="1"/>
  </cols>
  <sheetData>
    <row r="2" spans="1:22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2" ht="24.75">
      <c r="A3" s="18" t="s">
        <v>192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22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22" ht="24.75">
      <c r="A6" s="19" t="s">
        <v>193</v>
      </c>
      <c r="B6" s="19" t="s">
        <v>193</v>
      </c>
      <c r="C6" s="19" t="s">
        <v>193</v>
      </c>
      <c r="D6" s="19" t="s">
        <v>193</v>
      </c>
      <c r="E6" s="19" t="s">
        <v>193</v>
      </c>
      <c r="F6" s="19" t="s">
        <v>193</v>
      </c>
      <c r="G6" s="19" t="s">
        <v>193</v>
      </c>
      <c r="I6" s="19" t="s">
        <v>194</v>
      </c>
      <c r="J6" s="19" t="s">
        <v>194</v>
      </c>
      <c r="K6" s="19" t="s">
        <v>194</v>
      </c>
      <c r="L6" s="19" t="s">
        <v>194</v>
      </c>
      <c r="M6" s="19" t="s">
        <v>194</v>
      </c>
      <c r="O6" s="19" t="s">
        <v>195</v>
      </c>
      <c r="P6" s="19" t="s">
        <v>195</v>
      </c>
      <c r="Q6" s="19" t="s">
        <v>195</v>
      </c>
      <c r="R6" s="19" t="s">
        <v>195</v>
      </c>
      <c r="S6" s="19" t="s">
        <v>195</v>
      </c>
    </row>
    <row r="7" spans="1:22" ht="24.75">
      <c r="A7" s="19" t="s">
        <v>196</v>
      </c>
      <c r="C7" s="19" t="s">
        <v>197</v>
      </c>
      <c r="E7" s="19" t="s">
        <v>107</v>
      </c>
      <c r="G7" s="19" t="s">
        <v>108</v>
      </c>
      <c r="I7" s="19" t="s">
        <v>198</v>
      </c>
      <c r="K7" s="19" t="s">
        <v>199</v>
      </c>
      <c r="M7" s="19" t="s">
        <v>200</v>
      </c>
      <c r="O7" s="19" t="s">
        <v>198</v>
      </c>
      <c r="Q7" s="19" t="s">
        <v>199</v>
      </c>
      <c r="S7" s="19" t="s">
        <v>200</v>
      </c>
    </row>
    <row r="8" spans="1:22">
      <c r="A8" s="1" t="s">
        <v>152</v>
      </c>
      <c r="C8" s="4">
        <v>0</v>
      </c>
      <c r="D8" s="4"/>
      <c r="E8" s="4" t="s">
        <v>154</v>
      </c>
      <c r="F8" s="4"/>
      <c r="G8" s="6">
        <v>18</v>
      </c>
      <c r="H8" s="4"/>
      <c r="I8" s="6">
        <v>4155360429</v>
      </c>
      <c r="J8" s="4"/>
      <c r="K8" s="6">
        <v>0</v>
      </c>
      <c r="L8" s="4"/>
      <c r="M8" s="6">
        <v>4155360429</v>
      </c>
      <c r="N8" s="4"/>
      <c r="O8" s="6">
        <v>21643728721</v>
      </c>
      <c r="P8" s="4"/>
      <c r="Q8" s="6">
        <v>0</v>
      </c>
      <c r="R8" s="4"/>
      <c r="S8" s="6">
        <v>21643728721</v>
      </c>
      <c r="T8" s="4"/>
      <c r="U8" s="4"/>
      <c r="V8" s="4"/>
    </row>
    <row r="9" spans="1:22">
      <c r="A9" s="1" t="s">
        <v>149</v>
      </c>
      <c r="C9" s="4">
        <v>0</v>
      </c>
      <c r="D9" s="4"/>
      <c r="E9" s="4" t="s">
        <v>151</v>
      </c>
      <c r="F9" s="4"/>
      <c r="G9" s="6">
        <v>18</v>
      </c>
      <c r="H9" s="4"/>
      <c r="I9" s="6">
        <v>5560382316</v>
      </c>
      <c r="J9" s="4"/>
      <c r="K9" s="6">
        <v>0</v>
      </c>
      <c r="L9" s="4"/>
      <c r="M9" s="6">
        <v>5560382316</v>
      </c>
      <c r="N9" s="4"/>
      <c r="O9" s="6">
        <v>41211813698</v>
      </c>
      <c r="P9" s="4"/>
      <c r="Q9" s="6">
        <v>0</v>
      </c>
      <c r="R9" s="4"/>
      <c r="S9" s="6">
        <v>41211813698</v>
      </c>
      <c r="T9" s="4"/>
      <c r="U9" s="4"/>
      <c r="V9" s="4"/>
    </row>
    <row r="10" spans="1:22">
      <c r="A10" s="1" t="s">
        <v>155</v>
      </c>
      <c r="C10" s="4">
        <v>0</v>
      </c>
      <c r="D10" s="4"/>
      <c r="E10" s="4" t="s">
        <v>157</v>
      </c>
      <c r="F10" s="4"/>
      <c r="G10" s="6">
        <v>15</v>
      </c>
      <c r="H10" s="4"/>
      <c r="I10" s="6">
        <v>2445156075</v>
      </c>
      <c r="J10" s="4"/>
      <c r="K10" s="6">
        <v>0</v>
      </c>
      <c r="L10" s="4"/>
      <c r="M10" s="6">
        <v>2445156075</v>
      </c>
      <c r="N10" s="4"/>
      <c r="O10" s="6">
        <v>10859708062</v>
      </c>
      <c r="P10" s="4"/>
      <c r="Q10" s="6">
        <v>0</v>
      </c>
      <c r="R10" s="4"/>
      <c r="S10" s="6">
        <v>10859708062</v>
      </c>
      <c r="T10" s="4"/>
      <c r="U10" s="4"/>
      <c r="V10" s="4"/>
    </row>
    <row r="11" spans="1:22">
      <c r="A11" s="1" t="s">
        <v>164</v>
      </c>
      <c r="C11" s="4">
        <v>0</v>
      </c>
      <c r="D11" s="4"/>
      <c r="E11" s="4" t="s">
        <v>166</v>
      </c>
      <c r="F11" s="4"/>
      <c r="G11" s="6">
        <v>16</v>
      </c>
      <c r="H11" s="4"/>
      <c r="I11" s="6">
        <v>3658528411</v>
      </c>
      <c r="J11" s="4"/>
      <c r="K11" s="6">
        <v>0</v>
      </c>
      <c r="L11" s="4"/>
      <c r="M11" s="6">
        <v>3658528411</v>
      </c>
      <c r="N11" s="4"/>
      <c r="O11" s="6">
        <v>32297842422</v>
      </c>
      <c r="P11" s="4"/>
      <c r="Q11" s="6">
        <v>0</v>
      </c>
      <c r="R11" s="4"/>
      <c r="S11" s="6">
        <v>32297842422</v>
      </c>
      <c r="T11" s="4"/>
      <c r="U11" s="4"/>
      <c r="V11" s="4"/>
    </row>
    <row r="12" spans="1:22">
      <c r="A12" s="1" t="s">
        <v>161</v>
      </c>
      <c r="C12" s="4">
        <v>0</v>
      </c>
      <c r="D12" s="4"/>
      <c r="E12" s="4" t="s">
        <v>163</v>
      </c>
      <c r="F12" s="4"/>
      <c r="G12" s="6">
        <v>16</v>
      </c>
      <c r="H12" s="4"/>
      <c r="I12" s="6">
        <v>1360405661</v>
      </c>
      <c r="J12" s="4"/>
      <c r="K12" s="6">
        <v>0</v>
      </c>
      <c r="L12" s="4"/>
      <c r="M12" s="6">
        <v>1360405661</v>
      </c>
      <c r="N12" s="4"/>
      <c r="O12" s="6">
        <v>10839196442</v>
      </c>
      <c r="P12" s="4"/>
      <c r="Q12" s="6">
        <v>0</v>
      </c>
      <c r="R12" s="4"/>
      <c r="S12" s="6">
        <v>10839196442</v>
      </c>
      <c r="T12" s="4"/>
      <c r="U12" s="4"/>
      <c r="V12" s="4"/>
    </row>
    <row r="13" spans="1:22">
      <c r="A13" s="1" t="s">
        <v>167</v>
      </c>
      <c r="C13" s="4">
        <v>0</v>
      </c>
      <c r="D13" s="4"/>
      <c r="E13" s="4" t="s">
        <v>169</v>
      </c>
      <c r="F13" s="4"/>
      <c r="G13" s="6">
        <v>16</v>
      </c>
      <c r="H13" s="4"/>
      <c r="I13" s="6">
        <v>1393105525</v>
      </c>
      <c r="J13" s="4"/>
      <c r="K13" s="6">
        <v>0</v>
      </c>
      <c r="L13" s="4"/>
      <c r="M13" s="6">
        <v>1393105525</v>
      </c>
      <c r="N13" s="4"/>
      <c r="O13" s="6">
        <v>10906836200</v>
      </c>
      <c r="P13" s="4"/>
      <c r="Q13" s="6">
        <v>0</v>
      </c>
      <c r="R13" s="4"/>
      <c r="S13" s="6">
        <v>10906836200</v>
      </c>
      <c r="T13" s="4"/>
      <c r="U13" s="4"/>
      <c r="V13" s="4"/>
    </row>
    <row r="14" spans="1:22">
      <c r="A14" s="1" t="s">
        <v>158</v>
      </c>
      <c r="C14" s="4">
        <v>0</v>
      </c>
      <c r="D14" s="4"/>
      <c r="E14" s="4" t="s">
        <v>160</v>
      </c>
      <c r="F14" s="4"/>
      <c r="G14" s="6">
        <v>17</v>
      </c>
      <c r="H14" s="4"/>
      <c r="I14" s="6">
        <v>1439168976</v>
      </c>
      <c r="J14" s="4"/>
      <c r="K14" s="6">
        <v>0</v>
      </c>
      <c r="L14" s="4"/>
      <c r="M14" s="6">
        <v>1439168976</v>
      </c>
      <c r="N14" s="4"/>
      <c r="O14" s="6">
        <v>3792482594</v>
      </c>
      <c r="P14" s="4"/>
      <c r="Q14" s="6">
        <v>0</v>
      </c>
      <c r="R14" s="4"/>
      <c r="S14" s="6">
        <v>3792482594</v>
      </c>
      <c r="T14" s="4"/>
      <c r="U14" s="4"/>
      <c r="V14" s="4"/>
    </row>
    <row r="15" spans="1:22">
      <c r="A15" s="1" t="s">
        <v>202</v>
      </c>
      <c r="C15" s="4">
        <v>0</v>
      </c>
      <c r="D15" s="4"/>
      <c r="E15" s="4" t="s">
        <v>203</v>
      </c>
      <c r="F15" s="4"/>
      <c r="G15" s="6">
        <v>16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5485844349</v>
      </c>
      <c r="P15" s="4"/>
      <c r="Q15" s="6">
        <v>0</v>
      </c>
      <c r="R15" s="4"/>
      <c r="S15" s="6">
        <v>5485844349</v>
      </c>
      <c r="T15" s="4"/>
      <c r="U15" s="4"/>
      <c r="V15" s="4"/>
    </row>
    <row r="16" spans="1:22">
      <c r="A16" s="1" t="s">
        <v>204</v>
      </c>
      <c r="C16" s="4">
        <v>0</v>
      </c>
      <c r="D16" s="4"/>
      <c r="E16" s="4" t="s">
        <v>205</v>
      </c>
      <c r="F16" s="4"/>
      <c r="G16" s="6">
        <v>15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22741602967</v>
      </c>
      <c r="P16" s="4"/>
      <c r="Q16" s="6">
        <v>0</v>
      </c>
      <c r="R16" s="4"/>
      <c r="S16" s="6">
        <v>22741602967</v>
      </c>
      <c r="T16" s="4"/>
      <c r="U16" s="4"/>
      <c r="V16" s="4"/>
    </row>
    <row r="17" spans="1:25">
      <c r="A17" s="1" t="s">
        <v>206</v>
      </c>
      <c r="C17" s="4">
        <v>0</v>
      </c>
      <c r="D17" s="4"/>
      <c r="E17" s="4" t="s">
        <v>150</v>
      </c>
      <c r="F17" s="4"/>
      <c r="G17" s="6">
        <v>15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7539383563</v>
      </c>
      <c r="P17" s="4"/>
      <c r="Q17" s="6">
        <v>0</v>
      </c>
      <c r="R17" s="4"/>
      <c r="S17" s="6">
        <v>7539383563</v>
      </c>
      <c r="T17" s="4"/>
      <c r="U17" s="4"/>
      <c r="V17" s="4"/>
    </row>
    <row r="18" spans="1:25">
      <c r="A18" s="1" t="s">
        <v>207</v>
      </c>
      <c r="C18" s="4">
        <v>0</v>
      </c>
      <c r="D18" s="4"/>
      <c r="E18" s="4" t="s">
        <v>208</v>
      </c>
      <c r="F18" s="4"/>
      <c r="G18" s="6">
        <v>18</v>
      </c>
      <c r="H18" s="4"/>
      <c r="I18" s="6">
        <v>75000000</v>
      </c>
      <c r="J18" s="4"/>
      <c r="K18" s="6">
        <v>0</v>
      </c>
      <c r="L18" s="4"/>
      <c r="M18" s="6">
        <v>75000000</v>
      </c>
      <c r="N18" s="4"/>
      <c r="O18" s="6">
        <v>2594847978</v>
      </c>
      <c r="P18" s="4"/>
      <c r="Q18" s="6">
        <v>0</v>
      </c>
      <c r="R18" s="4"/>
      <c r="S18" s="6">
        <v>2594847978</v>
      </c>
      <c r="T18" s="4"/>
      <c r="U18" s="4"/>
      <c r="V18" s="4"/>
    </row>
    <row r="19" spans="1:25">
      <c r="A19" s="1" t="s">
        <v>209</v>
      </c>
      <c r="C19" s="4">
        <v>0</v>
      </c>
      <c r="D19" s="4"/>
      <c r="E19" s="4" t="s">
        <v>208</v>
      </c>
      <c r="F19" s="4"/>
      <c r="G19" s="6">
        <v>18</v>
      </c>
      <c r="H19" s="4"/>
      <c r="I19" s="6">
        <v>150000000</v>
      </c>
      <c r="J19" s="4"/>
      <c r="K19" s="6">
        <v>0</v>
      </c>
      <c r="L19" s="4"/>
      <c r="M19" s="6">
        <v>150000000</v>
      </c>
      <c r="N19" s="4"/>
      <c r="O19" s="6">
        <v>5189695959</v>
      </c>
      <c r="P19" s="4"/>
      <c r="Q19" s="6">
        <v>0</v>
      </c>
      <c r="R19" s="4"/>
      <c r="S19" s="6">
        <v>5189695959</v>
      </c>
      <c r="T19" s="4"/>
      <c r="U19" s="4"/>
      <c r="V19" s="4"/>
      <c r="Y19" s="3"/>
    </row>
    <row r="20" spans="1:25">
      <c r="A20" s="1" t="s">
        <v>210</v>
      </c>
      <c r="C20" s="4">
        <v>0</v>
      </c>
      <c r="D20" s="4"/>
      <c r="E20" s="4" t="s">
        <v>211</v>
      </c>
      <c r="F20" s="4"/>
      <c r="G20" s="6">
        <v>18</v>
      </c>
      <c r="H20" s="4"/>
      <c r="I20" s="6">
        <v>302465754</v>
      </c>
      <c r="J20" s="4"/>
      <c r="K20" s="6">
        <v>0</v>
      </c>
      <c r="L20" s="4"/>
      <c r="M20" s="6">
        <v>302465754</v>
      </c>
      <c r="N20" s="4"/>
      <c r="O20" s="6">
        <v>3827631976</v>
      </c>
      <c r="P20" s="4"/>
      <c r="Q20" s="6">
        <v>0</v>
      </c>
      <c r="R20" s="4"/>
      <c r="S20" s="6">
        <v>3827631976</v>
      </c>
      <c r="T20" s="4"/>
      <c r="U20" s="4"/>
      <c r="V20" s="4"/>
      <c r="Y20" s="3"/>
    </row>
    <row r="21" spans="1:25">
      <c r="A21" s="1" t="s">
        <v>212</v>
      </c>
      <c r="C21" s="4">
        <v>0</v>
      </c>
      <c r="D21" s="4"/>
      <c r="E21" s="4" t="s">
        <v>213</v>
      </c>
      <c r="F21" s="4"/>
      <c r="G21" s="6">
        <v>16</v>
      </c>
      <c r="H21" s="4"/>
      <c r="I21" s="6">
        <v>0</v>
      </c>
      <c r="J21" s="4"/>
      <c r="K21" s="6">
        <v>0</v>
      </c>
      <c r="L21" s="4"/>
      <c r="M21" s="6">
        <v>0</v>
      </c>
      <c r="N21" s="4"/>
      <c r="O21" s="6">
        <v>1464684872</v>
      </c>
      <c r="P21" s="4"/>
      <c r="Q21" s="6">
        <v>0</v>
      </c>
      <c r="R21" s="4"/>
      <c r="S21" s="6">
        <v>1464684872</v>
      </c>
      <c r="T21" s="4"/>
      <c r="U21" s="4"/>
      <c r="V21" s="4"/>
      <c r="Y21" s="3"/>
    </row>
    <row r="22" spans="1:25">
      <c r="A22" s="1" t="s">
        <v>182</v>
      </c>
      <c r="C22" s="6">
        <v>1</v>
      </c>
      <c r="D22" s="4"/>
      <c r="E22" s="4" t="s">
        <v>307</v>
      </c>
      <c r="F22" s="4"/>
      <c r="G22" s="6">
        <v>8</v>
      </c>
      <c r="H22" s="4"/>
      <c r="I22" s="6">
        <v>66810</v>
      </c>
      <c r="J22" s="4"/>
      <c r="K22" s="6">
        <v>0</v>
      </c>
      <c r="L22" s="4"/>
      <c r="M22" s="6">
        <v>66810</v>
      </c>
      <c r="N22" s="4"/>
      <c r="O22" s="6">
        <v>4509646252</v>
      </c>
      <c r="P22" s="4"/>
      <c r="Q22" s="6">
        <v>0</v>
      </c>
      <c r="R22" s="4"/>
      <c r="S22" s="6">
        <v>4509646252</v>
      </c>
      <c r="T22" s="4"/>
      <c r="U22" s="4"/>
      <c r="V22" s="4"/>
      <c r="Y22" s="3"/>
    </row>
    <row r="23" spans="1:25">
      <c r="A23" s="1" t="s">
        <v>186</v>
      </c>
      <c r="C23" s="6">
        <v>17</v>
      </c>
      <c r="D23" s="4"/>
      <c r="E23" s="4" t="s">
        <v>307</v>
      </c>
      <c r="F23" s="4"/>
      <c r="G23" s="6">
        <v>8</v>
      </c>
      <c r="H23" s="4"/>
      <c r="I23" s="6">
        <v>80229</v>
      </c>
      <c r="J23" s="4"/>
      <c r="K23" s="6">
        <v>0</v>
      </c>
      <c r="L23" s="4"/>
      <c r="M23" s="6">
        <v>80229</v>
      </c>
      <c r="N23" s="4"/>
      <c r="O23" s="6">
        <v>5180027686</v>
      </c>
      <c r="P23" s="4"/>
      <c r="Q23" s="6">
        <v>0</v>
      </c>
      <c r="R23" s="4"/>
      <c r="S23" s="6">
        <v>5180027686</v>
      </c>
      <c r="T23" s="4"/>
      <c r="U23" s="4"/>
      <c r="V23" s="4"/>
    </row>
    <row r="24" spans="1:25">
      <c r="A24" s="1" t="s">
        <v>189</v>
      </c>
      <c r="C24" s="6">
        <v>1</v>
      </c>
      <c r="D24" s="4"/>
      <c r="E24" s="4" t="s">
        <v>307</v>
      </c>
      <c r="F24" s="4"/>
      <c r="G24" s="6">
        <v>8</v>
      </c>
      <c r="H24" s="4"/>
      <c r="I24" s="6">
        <v>143397050</v>
      </c>
      <c r="J24" s="4"/>
      <c r="K24" s="6">
        <v>0</v>
      </c>
      <c r="L24" s="4"/>
      <c r="M24" s="6">
        <v>143397050</v>
      </c>
      <c r="N24" s="4"/>
      <c r="O24" s="6">
        <v>336891284</v>
      </c>
      <c r="P24" s="4"/>
      <c r="Q24" s="6">
        <v>0</v>
      </c>
      <c r="R24" s="4"/>
      <c r="S24" s="6">
        <v>336891284</v>
      </c>
      <c r="T24" s="4"/>
      <c r="U24" s="4"/>
      <c r="V24" s="4"/>
    </row>
    <row r="25" spans="1:25" ht="24.75" thickBot="1">
      <c r="C25" s="4"/>
      <c r="D25" s="4"/>
      <c r="E25" s="4"/>
      <c r="F25" s="4"/>
      <c r="G25" s="4"/>
      <c r="H25" s="4"/>
      <c r="I25" s="11">
        <f>SUM(I8:I24)</f>
        <v>20683117236</v>
      </c>
      <c r="J25" s="4"/>
      <c r="K25" s="11">
        <f>SUM(K8:K24)</f>
        <v>0</v>
      </c>
      <c r="L25" s="4"/>
      <c r="M25" s="11">
        <f>SUM(M8:M24)</f>
        <v>20683117236</v>
      </c>
      <c r="N25" s="4"/>
      <c r="O25" s="11">
        <f>SUM(O8:O24)</f>
        <v>190421865025</v>
      </c>
      <c r="P25" s="4"/>
      <c r="Q25" s="11">
        <f>SUM(Q8:Q24)</f>
        <v>0</v>
      </c>
      <c r="R25" s="4"/>
      <c r="S25" s="11">
        <f>SUM(S8:S24)</f>
        <v>190421865025</v>
      </c>
      <c r="T25" s="4"/>
      <c r="U25" s="4"/>
      <c r="V25" s="4"/>
    </row>
    <row r="26" spans="1:25" ht="24.75" thickTop="1">
      <c r="C26" s="4"/>
      <c r="D26" s="4"/>
      <c r="E26" s="4"/>
      <c r="F26" s="4"/>
      <c r="G26" s="4"/>
      <c r="H26" s="4"/>
      <c r="I26" s="4"/>
      <c r="J26" s="4"/>
      <c r="K26" s="4"/>
      <c r="L26" s="4"/>
      <c r="M26" s="6"/>
      <c r="N26" s="6"/>
      <c r="O26" s="6"/>
      <c r="P26" s="6"/>
      <c r="Q26" s="6"/>
      <c r="R26" s="6"/>
      <c r="S26" s="6"/>
      <c r="T26" s="4"/>
      <c r="U26" s="4"/>
      <c r="V26" s="4"/>
    </row>
    <row r="27" spans="1: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5">
      <c r="C30" s="4"/>
      <c r="D30" s="4"/>
      <c r="E30" s="4"/>
      <c r="F30" s="4"/>
      <c r="G30" s="4"/>
      <c r="H30" s="4"/>
      <c r="I30" s="4"/>
      <c r="J30" s="4"/>
      <c r="K30" s="4"/>
      <c r="L30" s="4"/>
      <c r="M30" s="6"/>
      <c r="N30" s="6"/>
      <c r="O30" s="6"/>
      <c r="P30" s="6"/>
      <c r="Q30" s="6"/>
      <c r="R30" s="6"/>
      <c r="S30" s="6"/>
      <c r="T30" s="6">
        <f t="shared" ref="T30" si="0">SUM(T22:T24)</f>
        <v>0</v>
      </c>
      <c r="U30" s="4"/>
      <c r="V30" s="4"/>
    </row>
    <row r="31" spans="1: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3:22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3:22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3:22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3:22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3:22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3:22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3:22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6"/>
  <sheetViews>
    <sheetView rightToLeft="1" topLeftCell="A61" workbookViewId="0">
      <selection activeCell="O75" sqref="O75:O76"/>
    </sheetView>
  </sheetViews>
  <sheetFormatPr defaultRowHeight="24"/>
  <cols>
    <col min="1" max="1" width="33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192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8" t="s">
        <v>3</v>
      </c>
      <c r="C6" s="19" t="s">
        <v>214</v>
      </c>
      <c r="D6" s="19" t="s">
        <v>214</v>
      </c>
      <c r="E6" s="19" t="s">
        <v>214</v>
      </c>
      <c r="F6" s="19" t="s">
        <v>214</v>
      </c>
      <c r="G6" s="19" t="s">
        <v>214</v>
      </c>
      <c r="I6" s="19" t="s">
        <v>194</v>
      </c>
      <c r="J6" s="19" t="s">
        <v>194</v>
      </c>
      <c r="K6" s="19" t="s">
        <v>194</v>
      </c>
      <c r="L6" s="19" t="s">
        <v>194</v>
      </c>
      <c r="M6" s="19" t="s">
        <v>194</v>
      </c>
      <c r="O6" s="19" t="s">
        <v>195</v>
      </c>
      <c r="P6" s="19" t="s">
        <v>195</v>
      </c>
      <c r="Q6" s="19" t="s">
        <v>195</v>
      </c>
      <c r="R6" s="19" t="s">
        <v>195</v>
      </c>
      <c r="S6" s="19" t="s">
        <v>195</v>
      </c>
    </row>
    <row r="7" spans="1:19" ht="24.75">
      <c r="A7" s="19" t="s">
        <v>3</v>
      </c>
      <c r="C7" s="19" t="s">
        <v>215</v>
      </c>
      <c r="E7" s="19" t="s">
        <v>216</v>
      </c>
      <c r="G7" s="19" t="s">
        <v>217</v>
      </c>
      <c r="I7" s="19" t="s">
        <v>218</v>
      </c>
      <c r="K7" s="19" t="s">
        <v>199</v>
      </c>
      <c r="M7" s="19" t="s">
        <v>219</v>
      </c>
      <c r="O7" s="19" t="s">
        <v>218</v>
      </c>
      <c r="Q7" s="19" t="s">
        <v>199</v>
      </c>
      <c r="S7" s="19" t="s">
        <v>219</v>
      </c>
    </row>
    <row r="8" spans="1:19">
      <c r="A8" s="1" t="s">
        <v>79</v>
      </c>
      <c r="C8" s="4" t="s">
        <v>220</v>
      </c>
      <c r="D8" s="4"/>
      <c r="E8" s="6">
        <v>44223800</v>
      </c>
      <c r="F8" s="4"/>
      <c r="G8" s="6">
        <v>1300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57490940000</v>
      </c>
      <c r="P8" s="4"/>
      <c r="Q8" s="6">
        <v>0</v>
      </c>
      <c r="R8" s="4"/>
      <c r="S8" s="6">
        <v>57490940000</v>
      </c>
    </row>
    <row r="9" spans="1:19">
      <c r="A9" s="1" t="s">
        <v>221</v>
      </c>
      <c r="C9" s="4" t="s">
        <v>222</v>
      </c>
      <c r="D9" s="4"/>
      <c r="E9" s="6">
        <v>6000000</v>
      </c>
      <c r="F9" s="4"/>
      <c r="G9" s="6">
        <v>320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1920000000</v>
      </c>
      <c r="P9" s="4"/>
      <c r="Q9" s="6">
        <v>73359684</v>
      </c>
      <c r="R9" s="4"/>
      <c r="S9" s="6">
        <v>1846640316</v>
      </c>
    </row>
    <row r="10" spans="1:19">
      <c r="A10" s="1" t="s">
        <v>39</v>
      </c>
      <c r="C10" s="4" t="s">
        <v>223</v>
      </c>
      <c r="D10" s="4"/>
      <c r="E10" s="6">
        <v>35800000</v>
      </c>
      <c r="F10" s="4"/>
      <c r="G10" s="6">
        <v>500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17900000000</v>
      </c>
      <c r="P10" s="4"/>
      <c r="Q10" s="6">
        <v>706578947</v>
      </c>
      <c r="R10" s="4"/>
      <c r="S10" s="6">
        <v>17193421053</v>
      </c>
    </row>
    <row r="11" spans="1:19">
      <c r="A11" s="1" t="s">
        <v>86</v>
      </c>
      <c r="C11" s="4" t="s">
        <v>224</v>
      </c>
      <c r="D11" s="4"/>
      <c r="E11" s="6">
        <v>37706987</v>
      </c>
      <c r="F11" s="4"/>
      <c r="G11" s="6">
        <v>79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2978851973</v>
      </c>
      <c r="P11" s="4"/>
      <c r="Q11" s="6">
        <v>8138940</v>
      </c>
      <c r="R11" s="4"/>
      <c r="S11" s="6">
        <v>2970713033</v>
      </c>
    </row>
    <row r="12" spans="1:19">
      <c r="A12" s="1" t="s">
        <v>60</v>
      </c>
      <c r="C12" s="4" t="s">
        <v>223</v>
      </c>
      <c r="D12" s="4"/>
      <c r="E12" s="6">
        <v>27848000</v>
      </c>
      <c r="F12" s="4"/>
      <c r="G12" s="6">
        <v>500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13924000000</v>
      </c>
      <c r="P12" s="4"/>
      <c r="Q12" s="6">
        <v>0</v>
      </c>
      <c r="R12" s="4"/>
      <c r="S12" s="6">
        <v>13924000000</v>
      </c>
    </row>
    <row r="13" spans="1:19">
      <c r="A13" s="1" t="s">
        <v>17</v>
      </c>
      <c r="C13" s="4" t="s">
        <v>225</v>
      </c>
      <c r="D13" s="4"/>
      <c r="E13" s="6">
        <v>61983512</v>
      </c>
      <c r="F13" s="4"/>
      <c r="G13" s="6">
        <v>29</v>
      </c>
      <c r="H13" s="4"/>
      <c r="I13" s="6">
        <v>0</v>
      </c>
      <c r="J13" s="4"/>
      <c r="K13" s="6">
        <v>0</v>
      </c>
      <c r="L13" s="4"/>
      <c r="M13" s="6">
        <v>0</v>
      </c>
      <c r="N13" s="4"/>
      <c r="O13" s="6">
        <v>1797521848</v>
      </c>
      <c r="P13" s="4"/>
      <c r="Q13" s="6">
        <v>0</v>
      </c>
      <c r="R13" s="4"/>
      <c r="S13" s="6">
        <v>1797521848</v>
      </c>
    </row>
    <row r="14" spans="1:19">
      <c r="A14" s="1" t="s">
        <v>19</v>
      </c>
      <c r="C14" s="4" t="s">
        <v>226</v>
      </c>
      <c r="D14" s="4"/>
      <c r="E14" s="6">
        <v>16471867</v>
      </c>
      <c r="F14" s="4"/>
      <c r="G14" s="6">
        <v>63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1037727621</v>
      </c>
      <c r="P14" s="4"/>
      <c r="Q14" s="6">
        <v>0</v>
      </c>
      <c r="R14" s="4"/>
      <c r="S14" s="6">
        <v>1037727621</v>
      </c>
    </row>
    <row r="15" spans="1:19">
      <c r="A15" s="1" t="s">
        <v>58</v>
      </c>
      <c r="C15" s="4" t="s">
        <v>227</v>
      </c>
      <c r="D15" s="4"/>
      <c r="E15" s="6">
        <v>97100998</v>
      </c>
      <c r="F15" s="4"/>
      <c r="G15" s="6">
        <v>150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14565149700</v>
      </c>
      <c r="P15" s="4"/>
      <c r="Q15" s="6">
        <v>836861409</v>
      </c>
      <c r="R15" s="4"/>
      <c r="S15" s="6">
        <v>13728288291</v>
      </c>
    </row>
    <row r="16" spans="1:19">
      <c r="A16" s="1" t="s">
        <v>61</v>
      </c>
      <c r="C16" s="4" t="s">
        <v>226</v>
      </c>
      <c r="D16" s="4"/>
      <c r="E16" s="6">
        <v>60596200</v>
      </c>
      <c r="F16" s="4"/>
      <c r="G16" s="6">
        <v>2400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145430880000</v>
      </c>
      <c r="P16" s="4"/>
      <c r="Q16" s="6">
        <v>0</v>
      </c>
      <c r="R16" s="4"/>
      <c r="S16" s="6">
        <v>145430880000</v>
      </c>
    </row>
    <row r="17" spans="1:19">
      <c r="A17" s="1" t="s">
        <v>77</v>
      </c>
      <c r="C17" s="4" t="s">
        <v>223</v>
      </c>
      <c r="D17" s="4"/>
      <c r="E17" s="6">
        <v>2390004</v>
      </c>
      <c r="F17" s="4"/>
      <c r="G17" s="6">
        <v>700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1673002800</v>
      </c>
      <c r="P17" s="4"/>
      <c r="Q17" s="6">
        <v>0</v>
      </c>
      <c r="R17" s="4"/>
      <c r="S17" s="6">
        <v>1673002800</v>
      </c>
    </row>
    <row r="18" spans="1:19">
      <c r="A18" s="1" t="s">
        <v>89</v>
      </c>
      <c r="C18" s="4" t="s">
        <v>226</v>
      </c>
      <c r="D18" s="4"/>
      <c r="E18" s="6">
        <v>80101063</v>
      </c>
      <c r="F18" s="4"/>
      <c r="G18" s="6">
        <v>700</v>
      </c>
      <c r="H18" s="4"/>
      <c r="I18" s="6">
        <v>0</v>
      </c>
      <c r="J18" s="4"/>
      <c r="K18" s="6">
        <v>0</v>
      </c>
      <c r="L18" s="4"/>
      <c r="M18" s="6">
        <v>0</v>
      </c>
      <c r="N18" s="4"/>
      <c r="O18" s="6">
        <v>56070744100</v>
      </c>
      <c r="P18" s="4"/>
      <c r="Q18" s="6">
        <v>0</v>
      </c>
      <c r="R18" s="4"/>
      <c r="S18" s="6">
        <v>56070744100</v>
      </c>
    </row>
    <row r="19" spans="1:19">
      <c r="A19" s="1" t="s">
        <v>40</v>
      </c>
      <c r="C19" s="4" t="s">
        <v>228</v>
      </c>
      <c r="D19" s="4"/>
      <c r="E19" s="6">
        <v>8700000</v>
      </c>
      <c r="F19" s="4"/>
      <c r="G19" s="6">
        <v>700</v>
      </c>
      <c r="H19" s="4"/>
      <c r="I19" s="6">
        <v>0</v>
      </c>
      <c r="J19" s="4"/>
      <c r="K19" s="6">
        <v>0</v>
      </c>
      <c r="L19" s="4"/>
      <c r="M19" s="6">
        <v>0</v>
      </c>
      <c r="N19" s="4"/>
      <c r="O19" s="6">
        <v>6090000000</v>
      </c>
      <c r="P19" s="4"/>
      <c r="Q19" s="6">
        <v>0</v>
      </c>
      <c r="R19" s="4"/>
      <c r="S19" s="6">
        <v>6090000000</v>
      </c>
    </row>
    <row r="20" spans="1:19">
      <c r="A20" s="1" t="s">
        <v>94</v>
      </c>
      <c r="C20" s="4" t="s">
        <v>229</v>
      </c>
      <c r="D20" s="4"/>
      <c r="E20" s="6">
        <v>67095601</v>
      </c>
      <c r="F20" s="4"/>
      <c r="G20" s="6">
        <v>91</v>
      </c>
      <c r="H20" s="4"/>
      <c r="I20" s="6">
        <v>0</v>
      </c>
      <c r="J20" s="4"/>
      <c r="K20" s="6">
        <v>0</v>
      </c>
      <c r="L20" s="4"/>
      <c r="M20" s="6">
        <v>0</v>
      </c>
      <c r="N20" s="4"/>
      <c r="O20" s="6">
        <v>6105699691</v>
      </c>
      <c r="P20" s="4"/>
      <c r="Q20" s="6">
        <v>0</v>
      </c>
      <c r="R20" s="4"/>
      <c r="S20" s="6">
        <v>6105699691</v>
      </c>
    </row>
    <row r="21" spans="1:19">
      <c r="A21" s="1" t="s">
        <v>230</v>
      </c>
      <c r="C21" s="4" t="s">
        <v>231</v>
      </c>
      <c r="D21" s="4"/>
      <c r="E21" s="6">
        <v>46021621</v>
      </c>
      <c r="F21" s="4"/>
      <c r="G21" s="6">
        <v>1030</v>
      </c>
      <c r="H21" s="4"/>
      <c r="I21" s="6">
        <v>0</v>
      </c>
      <c r="J21" s="4"/>
      <c r="K21" s="6">
        <v>0</v>
      </c>
      <c r="L21" s="4"/>
      <c r="M21" s="6">
        <v>0</v>
      </c>
      <c r="N21" s="4"/>
      <c r="O21" s="6">
        <v>47402269630</v>
      </c>
      <c r="P21" s="4"/>
      <c r="Q21" s="6">
        <v>0</v>
      </c>
      <c r="R21" s="4"/>
      <c r="S21" s="6">
        <v>47402269630</v>
      </c>
    </row>
    <row r="22" spans="1:19">
      <c r="A22" s="1" t="s">
        <v>46</v>
      </c>
      <c r="C22" s="4" t="s">
        <v>228</v>
      </c>
      <c r="D22" s="4"/>
      <c r="E22" s="6">
        <v>56847848</v>
      </c>
      <c r="F22" s="4"/>
      <c r="G22" s="6">
        <v>400</v>
      </c>
      <c r="H22" s="4"/>
      <c r="I22" s="6">
        <v>0</v>
      </c>
      <c r="J22" s="4"/>
      <c r="K22" s="6">
        <v>0</v>
      </c>
      <c r="L22" s="4"/>
      <c r="M22" s="6">
        <v>0</v>
      </c>
      <c r="N22" s="4"/>
      <c r="O22" s="6">
        <v>22739156569</v>
      </c>
      <c r="P22" s="4"/>
      <c r="Q22" s="6">
        <v>1209214925</v>
      </c>
      <c r="R22" s="4"/>
      <c r="S22" s="6">
        <v>21529924275</v>
      </c>
    </row>
    <row r="23" spans="1:19">
      <c r="A23" s="1" t="s">
        <v>35</v>
      </c>
      <c r="C23" s="4" t="s">
        <v>232</v>
      </c>
      <c r="D23" s="4"/>
      <c r="E23" s="6">
        <v>10544769</v>
      </c>
      <c r="F23" s="4"/>
      <c r="G23" s="6">
        <v>3750</v>
      </c>
      <c r="H23" s="4"/>
      <c r="I23" s="6">
        <v>0</v>
      </c>
      <c r="J23" s="4"/>
      <c r="K23" s="6">
        <v>0</v>
      </c>
      <c r="L23" s="4"/>
      <c r="M23" s="6">
        <v>0</v>
      </c>
      <c r="N23" s="4"/>
      <c r="O23" s="6">
        <v>39542883750</v>
      </c>
      <c r="P23" s="4"/>
      <c r="Q23" s="6">
        <v>0</v>
      </c>
      <c r="R23" s="4"/>
      <c r="S23" s="6">
        <v>39542883750</v>
      </c>
    </row>
    <row r="24" spans="1:19">
      <c r="A24" s="1" t="s">
        <v>96</v>
      </c>
      <c r="C24" s="4" t="s">
        <v>233</v>
      </c>
      <c r="D24" s="4"/>
      <c r="E24" s="6">
        <v>1506553</v>
      </c>
      <c r="F24" s="4"/>
      <c r="G24" s="6">
        <v>3840</v>
      </c>
      <c r="H24" s="4"/>
      <c r="I24" s="6">
        <v>0</v>
      </c>
      <c r="J24" s="4"/>
      <c r="K24" s="6">
        <v>0</v>
      </c>
      <c r="L24" s="4"/>
      <c r="M24" s="6">
        <v>0</v>
      </c>
      <c r="N24" s="4"/>
      <c r="O24" s="6">
        <v>5785163520</v>
      </c>
      <c r="P24" s="4"/>
      <c r="Q24" s="6">
        <v>31526777</v>
      </c>
      <c r="R24" s="4"/>
      <c r="S24" s="6">
        <v>5753636743</v>
      </c>
    </row>
    <row r="25" spans="1:19">
      <c r="A25" s="1" t="s">
        <v>68</v>
      </c>
      <c r="C25" s="4" t="s">
        <v>234</v>
      </c>
      <c r="D25" s="4"/>
      <c r="E25" s="6">
        <v>5820926</v>
      </c>
      <c r="F25" s="4"/>
      <c r="G25" s="6">
        <v>3850</v>
      </c>
      <c r="H25" s="4"/>
      <c r="I25" s="6">
        <v>0</v>
      </c>
      <c r="J25" s="4"/>
      <c r="K25" s="6">
        <v>0</v>
      </c>
      <c r="L25" s="4"/>
      <c r="M25" s="6">
        <v>0</v>
      </c>
      <c r="N25" s="4"/>
      <c r="O25" s="6">
        <v>22410565100</v>
      </c>
      <c r="P25" s="4"/>
      <c r="Q25" s="6">
        <v>0</v>
      </c>
      <c r="R25" s="4"/>
      <c r="S25" s="6">
        <v>22410565100</v>
      </c>
    </row>
    <row r="26" spans="1:19">
      <c r="A26" s="1" t="s">
        <v>235</v>
      </c>
      <c r="C26" s="4" t="s">
        <v>236</v>
      </c>
      <c r="D26" s="4"/>
      <c r="E26" s="6">
        <v>108185</v>
      </c>
      <c r="F26" s="4"/>
      <c r="G26" s="6">
        <v>200</v>
      </c>
      <c r="H26" s="4"/>
      <c r="I26" s="6">
        <v>0</v>
      </c>
      <c r="J26" s="4"/>
      <c r="K26" s="6">
        <v>0</v>
      </c>
      <c r="L26" s="4"/>
      <c r="M26" s="6">
        <v>0</v>
      </c>
      <c r="N26" s="4"/>
      <c r="O26" s="6">
        <v>21637000</v>
      </c>
      <c r="P26" s="4"/>
      <c r="Q26" s="6">
        <v>0</v>
      </c>
      <c r="R26" s="4"/>
      <c r="S26" s="6">
        <v>21637000</v>
      </c>
    </row>
    <row r="27" spans="1:19">
      <c r="A27" s="1" t="s">
        <v>66</v>
      </c>
      <c r="C27" s="4" t="s">
        <v>237</v>
      </c>
      <c r="D27" s="4"/>
      <c r="E27" s="6">
        <v>2426064</v>
      </c>
      <c r="F27" s="4"/>
      <c r="G27" s="6">
        <v>6130</v>
      </c>
      <c r="H27" s="4"/>
      <c r="I27" s="6">
        <v>0</v>
      </c>
      <c r="J27" s="4"/>
      <c r="K27" s="6">
        <v>0</v>
      </c>
      <c r="L27" s="4"/>
      <c r="M27" s="6">
        <v>0</v>
      </c>
      <c r="N27" s="4"/>
      <c r="O27" s="6">
        <v>14871772320</v>
      </c>
      <c r="P27" s="4"/>
      <c r="Q27" s="6">
        <v>0</v>
      </c>
      <c r="R27" s="4"/>
      <c r="S27" s="6">
        <v>14871772320</v>
      </c>
    </row>
    <row r="28" spans="1:19">
      <c r="A28" s="1" t="s">
        <v>238</v>
      </c>
      <c r="C28" s="4" t="s">
        <v>228</v>
      </c>
      <c r="D28" s="4"/>
      <c r="E28" s="6">
        <v>538214</v>
      </c>
      <c r="F28" s="4"/>
      <c r="G28" s="6">
        <v>61000</v>
      </c>
      <c r="H28" s="4"/>
      <c r="I28" s="6">
        <v>0</v>
      </c>
      <c r="J28" s="4"/>
      <c r="K28" s="6">
        <v>0</v>
      </c>
      <c r="L28" s="4"/>
      <c r="M28" s="6">
        <v>0</v>
      </c>
      <c r="N28" s="4"/>
      <c r="O28" s="6">
        <v>32831054000</v>
      </c>
      <c r="P28" s="4"/>
      <c r="Q28" s="6">
        <v>1745879655</v>
      </c>
      <c r="R28" s="4"/>
      <c r="S28" s="6">
        <v>31085174345</v>
      </c>
    </row>
    <row r="29" spans="1:19">
      <c r="A29" s="1" t="s">
        <v>23</v>
      </c>
      <c r="C29" s="4" t="s">
        <v>226</v>
      </c>
      <c r="D29" s="4"/>
      <c r="E29" s="6">
        <v>7685668</v>
      </c>
      <c r="F29" s="4"/>
      <c r="G29" s="6">
        <v>5850</v>
      </c>
      <c r="H29" s="4"/>
      <c r="I29" s="6">
        <v>0</v>
      </c>
      <c r="J29" s="4"/>
      <c r="K29" s="6">
        <v>0</v>
      </c>
      <c r="L29" s="4"/>
      <c r="M29" s="6">
        <v>0</v>
      </c>
      <c r="N29" s="4"/>
      <c r="O29" s="6">
        <v>44961163650</v>
      </c>
      <c r="P29" s="4"/>
      <c r="Q29" s="6">
        <v>0</v>
      </c>
      <c r="R29" s="4"/>
      <c r="S29" s="6">
        <v>44961157800</v>
      </c>
    </row>
    <row r="30" spans="1:19">
      <c r="A30" s="1" t="s">
        <v>21</v>
      </c>
      <c r="C30" s="4" t="s">
        <v>226</v>
      </c>
      <c r="D30" s="4"/>
      <c r="E30" s="6">
        <v>19810000</v>
      </c>
      <c r="F30" s="4"/>
      <c r="G30" s="6">
        <v>650</v>
      </c>
      <c r="H30" s="4"/>
      <c r="I30" s="6">
        <v>0</v>
      </c>
      <c r="J30" s="4"/>
      <c r="K30" s="6">
        <v>0</v>
      </c>
      <c r="L30" s="4"/>
      <c r="M30" s="6">
        <v>0</v>
      </c>
      <c r="N30" s="4"/>
      <c r="O30" s="6">
        <v>12876500000</v>
      </c>
      <c r="P30" s="4"/>
      <c r="Q30" s="6">
        <v>0</v>
      </c>
      <c r="R30" s="4"/>
      <c r="S30" s="6">
        <v>12876500000</v>
      </c>
    </row>
    <row r="31" spans="1:19">
      <c r="A31" s="1" t="s">
        <v>88</v>
      </c>
      <c r="C31" s="4" t="s">
        <v>239</v>
      </c>
      <c r="D31" s="4"/>
      <c r="E31" s="6">
        <v>52991490</v>
      </c>
      <c r="F31" s="4"/>
      <c r="G31" s="6">
        <v>1590</v>
      </c>
      <c r="H31" s="4"/>
      <c r="I31" s="6">
        <v>0</v>
      </c>
      <c r="J31" s="4"/>
      <c r="K31" s="6">
        <v>0</v>
      </c>
      <c r="L31" s="4"/>
      <c r="M31" s="6">
        <v>0</v>
      </c>
      <c r="N31" s="4"/>
      <c r="O31" s="6">
        <v>84256469100</v>
      </c>
      <c r="P31" s="4"/>
      <c r="Q31" s="6">
        <v>0</v>
      </c>
      <c r="R31" s="4"/>
      <c r="S31" s="6">
        <v>84256469100</v>
      </c>
    </row>
    <row r="32" spans="1:19">
      <c r="A32" s="1" t="s">
        <v>80</v>
      </c>
      <c r="C32" s="4" t="s">
        <v>240</v>
      </c>
      <c r="D32" s="4"/>
      <c r="E32" s="6">
        <v>160749622</v>
      </c>
      <c r="F32" s="4"/>
      <c r="G32" s="6">
        <v>1700</v>
      </c>
      <c r="H32" s="4"/>
      <c r="I32" s="6">
        <v>0</v>
      </c>
      <c r="J32" s="4"/>
      <c r="K32" s="6">
        <v>0</v>
      </c>
      <c r="L32" s="4"/>
      <c r="M32" s="6">
        <v>0</v>
      </c>
      <c r="N32" s="4"/>
      <c r="O32" s="6">
        <v>273274357400</v>
      </c>
      <c r="P32" s="4"/>
      <c r="Q32" s="6">
        <v>0</v>
      </c>
      <c r="R32" s="4"/>
      <c r="S32" s="6">
        <v>273274357400</v>
      </c>
    </row>
    <row r="33" spans="1:19">
      <c r="A33" s="1" t="s">
        <v>78</v>
      </c>
      <c r="C33" s="4" t="s">
        <v>228</v>
      </c>
      <c r="D33" s="4"/>
      <c r="E33" s="6">
        <v>221500000</v>
      </c>
      <c r="F33" s="4"/>
      <c r="G33" s="6">
        <v>330</v>
      </c>
      <c r="H33" s="4"/>
      <c r="I33" s="6">
        <v>0</v>
      </c>
      <c r="J33" s="4"/>
      <c r="K33" s="6">
        <v>0</v>
      </c>
      <c r="L33" s="4"/>
      <c r="M33" s="6">
        <v>0</v>
      </c>
      <c r="N33" s="4"/>
      <c r="O33" s="6">
        <v>73095000000</v>
      </c>
      <c r="P33" s="4"/>
      <c r="Q33" s="6">
        <v>0</v>
      </c>
      <c r="R33" s="4"/>
      <c r="S33" s="6">
        <v>73095000000</v>
      </c>
    </row>
    <row r="34" spans="1:19">
      <c r="A34" s="1" t="s">
        <v>97</v>
      </c>
      <c r="C34" s="4" t="s">
        <v>227</v>
      </c>
      <c r="D34" s="4"/>
      <c r="E34" s="6">
        <v>2000000</v>
      </c>
      <c r="F34" s="4"/>
      <c r="G34" s="6">
        <v>2000</v>
      </c>
      <c r="H34" s="4"/>
      <c r="I34" s="6">
        <v>0</v>
      </c>
      <c r="J34" s="4"/>
      <c r="K34" s="6">
        <v>0</v>
      </c>
      <c r="L34" s="4"/>
      <c r="M34" s="6">
        <v>0</v>
      </c>
      <c r="N34" s="4"/>
      <c r="O34" s="6">
        <v>4000000000</v>
      </c>
      <c r="P34" s="4"/>
      <c r="Q34" s="6">
        <v>157894737</v>
      </c>
      <c r="R34" s="4"/>
      <c r="S34" s="6">
        <v>3842105263</v>
      </c>
    </row>
    <row r="35" spans="1:19">
      <c r="A35" s="1" t="s">
        <v>34</v>
      </c>
      <c r="C35" s="4" t="s">
        <v>241</v>
      </c>
      <c r="D35" s="4"/>
      <c r="E35" s="6">
        <v>1500876</v>
      </c>
      <c r="F35" s="4"/>
      <c r="G35" s="6">
        <v>5000</v>
      </c>
      <c r="H35" s="4"/>
      <c r="I35" s="6">
        <v>0</v>
      </c>
      <c r="J35" s="4"/>
      <c r="K35" s="6">
        <v>0</v>
      </c>
      <c r="L35" s="4"/>
      <c r="M35" s="6">
        <v>0</v>
      </c>
      <c r="N35" s="4"/>
      <c r="O35" s="6">
        <v>7504380000</v>
      </c>
      <c r="P35" s="4"/>
      <c r="Q35" s="6">
        <v>0</v>
      </c>
      <c r="R35" s="4"/>
      <c r="S35" s="6">
        <v>7504380000</v>
      </c>
    </row>
    <row r="36" spans="1:19">
      <c r="A36" s="1" t="s">
        <v>16</v>
      </c>
      <c r="C36" s="4" t="s">
        <v>242</v>
      </c>
      <c r="D36" s="4"/>
      <c r="E36" s="6">
        <v>246420000</v>
      </c>
      <c r="F36" s="4"/>
      <c r="G36" s="6">
        <v>20</v>
      </c>
      <c r="H36" s="4"/>
      <c r="I36" s="6">
        <v>0</v>
      </c>
      <c r="J36" s="4"/>
      <c r="K36" s="6">
        <v>0</v>
      </c>
      <c r="L36" s="4"/>
      <c r="M36" s="6">
        <v>0</v>
      </c>
      <c r="N36" s="4"/>
      <c r="O36" s="6">
        <v>4928400000</v>
      </c>
      <c r="P36" s="4"/>
      <c r="Q36" s="6">
        <v>0</v>
      </c>
      <c r="R36" s="4"/>
      <c r="S36" s="6">
        <v>4928400000</v>
      </c>
    </row>
    <row r="37" spans="1:19">
      <c r="A37" s="1" t="s">
        <v>18</v>
      </c>
      <c r="C37" s="4" t="s">
        <v>227</v>
      </c>
      <c r="D37" s="4"/>
      <c r="E37" s="6">
        <v>10311244</v>
      </c>
      <c r="F37" s="4"/>
      <c r="G37" s="6">
        <v>2</v>
      </c>
      <c r="H37" s="4"/>
      <c r="I37" s="6">
        <v>0</v>
      </c>
      <c r="J37" s="4"/>
      <c r="K37" s="6">
        <v>0</v>
      </c>
      <c r="L37" s="4"/>
      <c r="M37" s="6">
        <v>0</v>
      </c>
      <c r="N37" s="4"/>
      <c r="O37" s="6">
        <v>20622488</v>
      </c>
      <c r="P37" s="4"/>
      <c r="Q37" s="6">
        <v>0</v>
      </c>
      <c r="R37" s="4"/>
      <c r="S37" s="6">
        <v>20622488</v>
      </c>
    </row>
    <row r="38" spans="1:19">
      <c r="A38" s="1" t="s">
        <v>49</v>
      </c>
      <c r="C38" s="4" t="s">
        <v>243</v>
      </c>
      <c r="D38" s="4"/>
      <c r="E38" s="6">
        <v>71431606</v>
      </c>
      <c r="F38" s="4"/>
      <c r="G38" s="6">
        <v>190</v>
      </c>
      <c r="H38" s="4"/>
      <c r="I38" s="6">
        <v>0</v>
      </c>
      <c r="J38" s="4"/>
      <c r="K38" s="6">
        <v>0</v>
      </c>
      <c r="L38" s="4"/>
      <c r="M38" s="6">
        <v>0</v>
      </c>
      <c r="N38" s="4"/>
      <c r="O38" s="6">
        <v>13572005140</v>
      </c>
      <c r="P38" s="4"/>
      <c r="Q38" s="6">
        <v>0</v>
      </c>
      <c r="R38" s="4"/>
      <c r="S38" s="6">
        <v>13572005140</v>
      </c>
    </row>
    <row r="39" spans="1:19">
      <c r="A39" s="1" t="s">
        <v>26</v>
      </c>
      <c r="C39" s="4" t="s">
        <v>244</v>
      </c>
      <c r="D39" s="4"/>
      <c r="E39" s="6">
        <v>1100000</v>
      </c>
      <c r="F39" s="4"/>
      <c r="G39" s="6">
        <v>11000</v>
      </c>
      <c r="H39" s="4"/>
      <c r="I39" s="6">
        <v>0</v>
      </c>
      <c r="J39" s="4"/>
      <c r="K39" s="6">
        <v>0</v>
      </c>
      <c r="L39" s="4"/>
      <c r="M39" s="6">
        <v>0</v>
      </c>
      <c r="N39" s="4"/>
      <c r="O39" s="6">
        <v>12100000000</v>
      </c>
      <c r="P39" s="4"/>
      <c r="Q39" s="6">
        <v>0</v>
      </c>
      <c r="R39" s="4"/>
      <c r="S39" s="6">
        <v>12100000000</v>
      </c>
    </row>
    <row r="40" spans="1:19">
      <c r="A40" s="1" t="s">
        <v>31</v>
      </c>
      <c r="C40" s="4" t="s">
        <v>239</v>
      </c>
      <c r="D40" s="4"/>
      <c r="E40" s="6">
        <v>1600000</v>
      </c>
      <c r="F40" s="4"/>
      <c r="G40" s="6">
        <v>9000</v>
      </c>
      <c r="H40" s="4"/>
      <c r="I40" s="6">
        <v>0</v>
      </c>
      <c r="J40" s="4"/>
      <c r="K40" s="6">
        <v>0</v>
      </c>
      <c r="L40" s="4"/>
      <c r="M40" s="6">
        <v>0</v>
      </c>
      <c r="N40" s="4"/>
      <c r="O40" s="6">
        <v>14400000000</v>
      </c>
      <c r="P40" s="4"/>
      <c r="Q40" s="6">
        <v>0</v>
      </c>
      <c r="R40" s="4"/>
      <c r="S40" s="6">
        <v>14400000000</v>
      </c>
    </row>
    <row r="41" spans="1:19">
      <c r="A41" s="1" t="s">
        <v>73</v>
      </c>
      <c r="C41" s="4" t="s">
        <v>245</v>
      </c>
      <c r="D41" s="4"/>
      <c r="E41" s="6">
        <v>1359359</v>
      </c>
      <c r="F41" s="4"/>
      <c r="G41" s="6">
        <v>5700</v>
      </c>
      <c r="H41" s="4"/>
      <c r="I41" s="6">
        <v>0</v>
      </c>
      <c r="J41" s="4"/>
      <c r="K41" s="6">
        <v>0</v>
      </c>
      <c r="L41" s="4"/>
      <c r="M41" s="6">
        <v>0</v>
      </c>
      <c r="N41" s="4"/>
      <c r="O41" s="6">
        <v>7748346300</v>
      </c>
      <c r="P41" s="4"/>
      <c r="Q41" s="6">
        <v>0</v>
      </c>
      <c r="R41" s="4"/>
      <c r="S41" s="6">
        <v>7748346300</v>
      </c>
    </row>
    <row r="42" spans="1:19">
      <c r="A42" s="1" t="s">
        <v>22</v>
      </c>
      <c r="C42" s="4" t="s">
        <v>226</v>
      </c>
      <c r="D42" s="4"/>
      <c r="E42" s="6">
        <v>21077906</v>
      </c>
      <c r="F42" s="4"/>
      <c r="G42" s="6">
        <v>1350</v>
      </c>
      <c r="H42" s="4"/>
      <c r="I42" s="6">
        <v>0</v>
      </c>
      <c r="J42" s="4"/>
      <c r="K42" s="6">
        <v>0</v>
      </c>
      <c r="L42" s="4"/>
      <c r="M42" s="6">
        <v>0</v>
      </c>
      <c r="N42" s="4"/>
      <c r="O42" s="6">
        <v>28455173100</v>
      </c>
      <c r="P42" s="4"/>
      <c r="Q42" s="6">
        <v>0</v>
      </c>
      <c r="R42" s="4"/>
      <c r="S42" s="6">
        <v>28455173100</v>
      </c>
    </row>
    <row r="43" spans="1:19">
      <c r="A43" s="1" t="s">
        <v>25</v>
      </c>
      <c r="C43" s="4" t="s">
        <v>225</v>
      </c>
      <c r="D43" s="4"/>
      <c r="E43" s="6">
        <v>58410789</v>
      </c>
      <c r="F43" s="4"/>
      <c r="G43" s="6">
        <v>1850</v>
      </c>
      <c r="H43" s="4"/>
      <c r="I43" s="6">
        <v>0</v>
      </c>
      <c r="J43" s="4"/>
      <c r="K43" s="6">
        <v>0</v>
      </c>
      <c r="L43" s="4"/>
      <c r="M43" s="6">
        <v>0</v>
      </c>
      <c r="N43" s="4"/>
      <c r="O43" s="6">
        <v>108059959650</v>
      </c>
      <c r="P43" s="4"/>
      <c r="Q43" s="6">
        <v>0</v>
      </c>
      <c r="R43" s="4"/>
      <c r="S43" s="6">
        <v>108059959650</v>
      </c>
    </row>
    <row r="44" spans="1:19">
      <c r="A44" s="1" t="s">
        <v>72</v>
      </c>
      <c r="C44" s="4" t="s">
        <v>246</v>
      </c>
      <c r="D44" s="4"/>
      <c r="E44" s="6">
        <v>24870228</v>
      </c>
      <c r="F44" s="4"/>
      <c r="G44" s="6">
        <v>500</v>
      </c>
      <c r="H44" s="4"/>
      <c r="I44" s="6">
        <v>0</v>
      </c>
      <c r="J44" s="4"/>
      <c r="K44" s="6">
        <v>0</v>
      </c>
      <c r="L44" s="4"/>
      <c r="M44" s="6">
        <v>0</v>
      </c>
      <c r="N44" s="4"/>
      <c r="O44" s="6">
        <v>12435114000</v>
      </c>
      <c r="P44" s="4"/>
      <c r="Q44" s="6">
        <v>274855165</v>
      </c>
      <c r="R44" s="4"/>
      <c r="S44" s="6">
        <v>12160258835</v>
      </c>
    </row>
    <row r="45" spans="1:19">
      <c r="A45" s="1" t="s">
        <v>91</v>
      </c>
      <c r="C45" s="4" t="s">
        <v>244</v>
      </c>
      <c r="D45" s="4"/>
      <c r="E45" s="6">
        <v>2350000</v>
      </c>
      <c r="F45" s="4"/>
      <c r="G45" s="6">
        <v>2200</v>
      </c>
      <c r="H45" s="4"/>
      <c r="I45" s="6">
        <v>0</v>
      </c>
      <c r="J45" s="4"/>
      <c r="K45" s="6">
        <v>0</v>
      </c>
      <c r="L45" s="4"/>
      <c r="M45" s="6">
        <v>0</v>
      </c>
      <c r="N45" s="4"/>
      <c r="O45" s="6">
        <v>5170000000</v>
      </c>
      <c r="P45" s="4"/>
      <c r="Q45" s="6">
        <v>268571429</v>
      </c>
      <c r="R45" s="4"/>
      <c r="S45" s="6">
        <v>4901428571</v>
      </c>
    </row>
    <row r="46" spans="1:19">
      <c r="A46" s="1" t="s">
        <v>90</v>
      </c>
      <c r="C46" s="4" t="s">
        <v>247</v>
      </c>
      <c r="D46" s="4"/>
      <c r="E46" s="6">
        <v>17700705</v>
      </c>
      <c r="F46" s="4"/>
      <c r="G46" s="6">
        <v>7650</v>
      </c>
      <c r="H46" s="4"/>
      <c r="I46" s="6">
        <v>0</v>
      </c>
      <c r="J46" s="4"/>
      <c r="K46" s="6">
        <v>0</v>
      </c>
      <c r="L46" s="4"/>
      <c r="M46" s="6">
        <v>0</v>
      </c>
      <c r="N46" s="4"/>
      <c r="O46" s="6">
        <v>135410393250</v>
      </c>
      <c r="P46" s="4"/>
      <c r="Q46" s="6">
        <v>0</v>
      </c>
      <c r="R46" s="4"/>
      <c r="S46" s="6">
        <v>135410393250</v>
      </c>
    </row>
    <row r="47" spans="1:19">
      <c r="A47" s="1" t="s">
        <v>70</v>
      </c>
      <c r="C47" s="4" t="s">
        <v>248</v>
      </c>
      <c r="D47" s="4"/>
      <c r="E47" s="6">
        <v>10148705</v>
      </c>
      <c r="F47" s="4"/>
      <c r="G47" s="6">
        <v>590</v>
      </c>
      <c r="H47" s="4"/>
      <c r="I47" s="6">
        <v>0</v>
      </c>
      <c r="J47" s="4"/>
      <c r="K47" s="6">
        <v>0</v>
      </c>
      <c r="L47" s="4"/>
      <c r="M47" s="6">
        <v>0</v>
      </c>
      <c r="N47" s="4"/>
      <c r="O47" s="6">
        <v>5987735950</v>
      </c>
      <c r="P47" s="4"/>
      <c r="Q47" s="6">
        <v>0</v>
      </c>
      <c r="R47" s="4"/>
      <c r="S47" s="6">
        <v>5987735950</v>
      </c>
    </row>
    <row r="48" spans="1:19">
      <c r="A48" s="1" t="s">
        <v>71</v>
      </c>
      <c r="C48" s="4" t="s">
        <v>249</v>
      </c>
      <c r="D48" s="4"/>
      <c r="E48" s="6">
        <v>1556647</v>
      </c>
      <c r="F48" s="4"/>
      <c r="G48" s="6">
        <v>1220</v>
      </c>
      <c r="H48" s="4"/>
      <c r="I48" s="6">
        <v>0</v>
      </c>
      <c r="J48" s="4"/>
      <c r="K48" s="6">
        <v>0</v>
      </c>
      <c r="L48" s="4"/>
      <c r="M48" s="6">
        <v>0</v>
      </c>
      <c r="N48" s="4"/>
      <c r="O48" s="6">
        <v>1899109340</v>
      </c>
      <c r="P48" s="4"/>
      <c r="Q48" s="6">
        <v>0</v>
      </c>
      <c r="R48" s="4"/>
      <c r="S48" s="6">
        <v>1899109340</v>
      </c>
    </row>
    <row r="49" spans="1:19">
      <c r="A49" s="1" t="s">
        <v>69</v>
      </c>
      <c r="C49" s="4" t="s">
        <v>234</v>
      </c>
      <c r="D49" s="4"/>
      <c r="E49" s="6">
        <v>45861974</v>
      </c>
      <c r="F49" s="4"/>
      <c r="G49" s="6">
        <v>1200</v>
      </c>
      <c r="H49" s="4"/>
      <c r="I49" s="6">
        <v>0</v>
      </c>
      <c r="J49" s="4"/>
      <c r="K49" s="6">
        <v>0</v>
      </c>
      <c r="L49" s="4"/>
      <c r="M49" s="6">
        <v>0</v>
      </c>
      <c r="N49" s="4"/>
      <c r="O49" s="6">
        <v>55034368800</v>
      </c>
      <c r="P49" s="4"/>
      <c r="Q49" s="6">
        <v>0</v>
      </c>
      <c r="R49" s="4"/>
      <c r="S49" s="6">
        <v>55034368800</v>
      </c>
    </row>
    <row r="50" spans="1:19">
      <c r="A50" s="1" t="s">
        <v>250</v>
      </c>
      <c r="C50" s="4" t="s">
        <v>251</v>
      </c>
      <c r="D50" s="4"/>
      <c r="E50" s="6">
        <v>629846</v>
      </c>
      <c r="F50" s="4"/>
      <c r="G50" s="6">
        <v>3456</v>
      </c>
      <c r="H50" s="4"/>
      <c r="I50" s="6">
        <v>0</v>
      </c>
      <c r="J50" s="4"/>
      <c r="K50" s="6">
        <v>0</v>
      </c>
      <c r="L50" s="4"/>
      <c r="M50" s="6">
        <v>0</v>
      </c>
      <c r="N50" s="4"/>
      <c r="O50" s="6">
        <v>2176747776</v>
      </c>
      <c r="P50" s="4"/>
      <c r="Q50" s="6">
        <v>0</v>
      </c>
      <c r="R50" s="4"/>
      <c r="S50" s="6">
        <v>2176747776</v>
      </c>
    </row>
    <row r="51" spans="1:19">
      <c r="A51" s="1" t="s">
        <v>52</v>
      </c>
      <c r="C51" s="4" t="s">
        <v>252</v>
      </c>
      <c r="D51" s="4"/>
      <c r="E51" s="6">
        <v>10944108</v>
      </c>
      <c r="F51" s="4"/>
      <c r="G51" s="6">
        <v>3000</v>
      </c>
      <c r="H51" s="4"/>
      <c r="I51" s="6">
        <v>0</v>
      </c>
      <c r="J51" s="4"/>
      <c r="K51" s="6">
        <v>0</v>
      </c>
      <c r="L51" s="4"/>
      <c r="M51" s="6">
        <v>0</v>
      </c>
      <c r="N51" s="4"/>
      <c r="O51" s="6">
        <v>32832324000</v>
      </c>
      <c r="P51" s="4"/>
      <c r="Q51" s="6">
        <v>450928703</v>
      </c>
      <c r="R51" s="4"/>
      <c r="S51" s="6">
        <v>32381395297</v>
      </c>
    </row>
    <row r="52" spans="1:19">
      <c r="A52" s="1" t="s">
        <v>84</v>
      </c>
      <c r="C52" s="4" t="s">
        <v>253</v>
      </c>
      <c r="D52" s="4"/>
      <c r="E52" s="6">
        <v>7000000</v>
      </c>
      <c r="F52" s="4"/>
      <c r="G52" s="6">
        <v>1100</v>
      </c>
      <c r="H52" s="4"/>
      <c r="I52" s="6">
        <v>0</v>
      </c>
      <c r="J52" s="4"/>
      <c r="K52" s="6">
        <v>0</v>
      </c>
      <c r="L52" s="4"/>
      <c r="M52" s="6">
        <v>0</v>
      </c>
      <c r="N52" s="4"/>
      <c r="O52" s="6">
        <v>7700000000</v>
      </c>
      <c r="P52" s="4"/>
      <c r="Q52" s="6">
        <v>155033557</v>
      </c>
      <c r="R52" s="4"/>
      <c r="S52" s="6">
        <v>7544966443</v>
      </c>
    </row>
    <row r="53" spans="1:19">
      <c r="A53" s="1" t="s">
        <v>81</v>
      </c>
      <c r="C53" s="4" t="s">
        <v>226</v>
      </c>
      <c r="D53" s="4"/>
      <c r="E53" s="6">
        <v>26133395</v>
      </c>
      <c r="F53" s="4"/>
      <c r="G53" s="6">
        <v>640</v>
      </c>
      <c r="H53" s="4"/>
      <c r="I53" s="6">
        <v>0</v>
      </c>
      <c r="J53" s="4"/>
      <c r="K53" s="6">
        <v>0</v>
      </c>
      <c r="L53" s="4"/>
      <c r="M53" s="6">
        <v>0</v>
      </c>
      <c r="N53" s="4"/>
      <c r="O53" s="6">
        <v>16725372800</v>
      </c>
      <c r="P53" s="4"/>
      <c r="Q53" s="6">
        <v>0</v>
      </c>
      <c r="R53" s="4"/>
      <c r="S53" s="6">
        <v>16725372800</v>
      </c>
    </row>
    <row r="54" spans="1:19">
      <c r="A54" s="1" t="s">
        <v>85</v>
      </c>
      <c r="C54" s="4" t="s">
        <v>241</v>
      </c>
      <c r="D54" s="4"/>
      <c r="E54" s="6">
        <v>51203715</v>
      </c>
      <c r="F54" s="4"/>
      <c r="G54" s="6">
        <v>6500</v>
      </c>
      <c r="H54" s="4"/>
      <c r="I54" s="6">
        <v>0</v>
      </c>
      <c r="J54" s="4"/>
      <c r="K54" s="6">
        <v>0</v>
      </c>
      <c r="L54" s="4"/>
      <c r="M54" s="6">
        <v>0</v>
      </c>
      <c r="N54" s="4"/>
      <c r="O54" s="6">
        <v>332824147500</v>
      </c>
      <c r="P54" s="4"/>
      <c r="Q54" s="6">
        <v>0</v>
      </c>
      <c r="R54" s="4"/>
      <c r="S54" s="6">
        <v>332824147500</v>
      </c>
    </row>
    <row r="55" spans="1:19">
      <c r="A55" s="1" t="s">
        <v>47</v>
      </c>
      <c r="C55" s="4" t="s">
        <v>254</v>
      </c>
      <c r="D55" s="4"/>
      <c r="E55" s="6">
        <v>7178060</v>
      </c>
      <c r="F55" s="4"/>
      <c r="G55" s="6">
        <v>450</v>
      </c>
      <c r="H55" s="4"/>
      <c r="I55" s="6">
        <v>0</v>
      </c>
      <c r="J55" s="4"/>
      <c r="K55" s="6">
        <v>0</v>
      </c>
      <c r="L55" s="4"/>
      <c r="M55" s="6">
        <v>0</v>
      </c>
      <c r="N55" s="4"/>
      <c r="O55" s="6">
        <v>3230127000</v>
      </c>
      <c r="P55" s="4"/>
      <c r="Q55" s="6">
        <v>0</v>
      </c>
      <c r="R55" s="4"/>
      <c r="S55" s="6">
        <v>3230127000</v>
      </c>
    </row>
    <row r="56" spans="1:19">
      <c r="A56" s="1" t="s">
        <v>76</v>
      </c>
      <c r="C56" s="4" t="s">
        <v>226</v>
      </c>
      <c r="D56" s="4"/>
      <c r="E56" s="6">
        <v>22399700</v>
      </c>
      <c r="F56" s="4"/>
      <c r="G56" s="6">
        <v>4350</v>
      </c>
      <c r="H56" s="4"/>
      <c r="I56" s="6">
        <v>0</v>
      </c>
      <c r="J56" s="4"/>
      <c r="K56" s="6">
        <v>0</v>
      </c>
      <c r="L56" s="4"/>
      <c r="M56" s="6">
        <v>0</v>
      </c>
      <c r="N56" s="4"/>
      <c r="O56" s="6">
        <v>97438695000</v>
      </c>
      <c r="P56" s="4"/>
      <c r="Q56" s="6">
        <v>0</v>
      </c>
      <c r="R56" s="4"/>
      <c r="S56" s="6">
        <v>97438695000</v>
      </c>
    </row>
    <row r="57" spans="1:19">
      <c r="A57" s="1" t="s">
        <v>82</v>
      </c>
      <c r="C57" s="4" t="s">
        <v>255</v>
      </c>
      <c r="D57" s="4"/>
      <c r="E57" s="6">
        <v>91735821</v>
      </c>
      <c r="F57" s="4"/>
      <c r="G57" s="6">
        <v>20</v>
      </c>
      <c r="H57" s="4"/>
      <c r="I57" s="6">
        <v>0</v>
      </c>
      <c r="J57" s="4"/>
      <c r="K57" s="6">
        <v>0</v>
      </c>
      <c r="L57" s="4"/>
      <c r="M57" s="6">
        <v>0</v>
      </c>
      <c r="N57" s="4"/>
      <c r="O57" s="6">
        <v>1834716420</v>
      </c>
      <c r="P57" s="4"/>
      <c r="Q57" s="6">
        <v>156341750</v>
      </c>
      <c r="R57" s="4"/>
      <c r="S57" s="6">
        <v>1678374670</v>
      </c>
    </row>
    <row r="58" spans="1:19">
      <c r="A58" s="1" t="s">
        <v>24</v>
      </c>
      <c r="C58" s="4" t="s">
        <v>226</v>
      </c>
      <c r="D58" s="4"/>
      <c r="E58" s="6">
        <v>19557736</v>
      </c>
      <c r="F58" s="4"/>
      <c r="G58" s="6">
        <v>230</v>
      </c>
      <c r="H58" s="4"/>
      <c r="I58" s="6">
        <v>0</v>
      </c>
      <c r="J58" s="4"/>
      <c r="K58" s="6">
        <v>0</v>
      </c>
      <c r="L58" s="4"/>
      <c r="M58" s="6">
        <v>0</v>
      </c>
      <c r="N58" s="4"/>
      <c r="O58" s="6">
        <v>4498279280</v>
      </c>
      <c r="P58" s="4"/>
      <c r="Q58" s="6">
        <v>0</v>
      </c>
      <c r="R58" s="4"/>
      <c r="S58" s="6">
        <v>4498279280</v>
      </c>
    </row>
    <row r="59" spans="1:19">
      <c r="A59" s="1" t="s">
        <v>28</v>
      </c>
      <c r="C59" s="4" t="s">
        <v>242</v>
      </c>
      <c r="D59" s="4"/>
      <c r="E59" s="6">
        <v>185897164</v>
      </c>
      <c r="F59" s="4"/>
      <c r="G59" s="6">
        <v>270</v>
      </c>
      <c r="H59" s="4"/>
      <c r="I59" s="6">
        <v>0</v>
      </c>
      <c r="J59" s="4"/>
      <c r="K59" s="6">
        <v>0</v>
      </c>
      <c r="L59" s="4"/>
      <c r="M59" s="6">
        <v>0</v>
      </c>
      <c r="N59" s="4"/>
      <c r="O59" s="6">
        <v>50192234280</v>
      </c>
      <c r="P59" s="4"/>
      <c r="Q59" s="6">
        <v>0</v>
      </c>
      <c r="R59" s="4"/>
      <c r="S59" s="6">
        <v>50192234280</v>
      </c>
    </row>
    <row r="60" spans="1:19">
      <c r="A60" s="1" t="s">
        <v>256</v>
      </c>
      <c r="C60" s="4" t="s">
        <v>257</v>
      </c>
      <c r="D60" s="4"/>
      <c r="E60" s="6">
        <v>16103312</v>
      </c>
      <c r="F60" s="4"/>
      <c r="G60" s="6">
        <v>800</v>
      </c>
      <c r="H60" s="4"/>
      <c r="I60" s="6">
        <v>0</v>
      </c>
      <c r="J60" s="4"/>
      <c r="K60" s="6">
        <v>0</v>
      </c>
      <c r="L60" s="4"/>
      <c r="M60" s="6">
        <v>0</v>
      </c>
      <c r="N60" s="4"/>
      <c r="O60" s="6">
        <v>12882649600</v>
      </c>
      <c r="P60" s="4"/>
      <c r="Q60" s="6">
        <v>0</v>
      </c>
      <c r="R60" s="4"/>
      <c r="S60" s="6">
        <v>12882649600</v>
      </c>
    </row>
    <row r="61" spans="1:19">
      <c r="A61" s="1" t="s">
        <v>38</v>
      </c>
      <c r="C61" s="4" t="s">
        <v>237</v>
      </c>
      <c r="D61" s="4"/>
      <c r="E61" s="6">
        <v>12226369</v>
      </c>
      <c r="F61" s="4"/>
      <c r="G61" s="6">
        <v>650</v>
      </c>
      <c r="H61" s="4"/>
      <c r="I61" s="6">
        <v>0</v>
      </c>
      <c r="J61" s="4"/>
      <c r="K61" s="6">
        <v>0</v>
      </c>
      <c r="L61" s="4"/>
      <c r="M61" s="6">
        <v>0</v>
      </c>
      <c r="N61" s="4"/>
      <c r="O61" s="6">
        <v>7947139850</v>
      </c>
      <c r="P61" s="4"/>
      <c r="Q61" s="6">
        <v>46254626</v>
      </c>
      <c r="R61" s="4"/>
      <c r="S61" s="6">
        <v>7900885224</v>
      </c>
    </row>
    <row r="62" spans="1:19">
      <c r="A62" s="1" t="s">
        <v>33</v>
      </c>
      <c r="C62" s="4" t="s">
        <v>228</v>
      </c>
      <c r="D62" s="4"/>
      <c r="E62" s="6">
        <v>3255172</v>
      </c>
      <c r="F62" s="4"/>
      <c r="G62" s="6">
        <v>14000</v>
      </c>
      <c r="H62" s="4"/>
      <c r="I62" s="6">
        <v>0</v>
      </c>
      <c r="J62" s="4"/>
      <c r="K62" s="6">
        <v>0</v>
      </c>
      <c r="L62" s="4"/>
      <c r="M62" s="6">
        <v>0</v>
      </c>
      <c r="N62" s="4"/>
      <c r="O62" s="6">
        <v>45572408000</v>
      </c>
      <c r="P62" s="4"/>
      <c r="Q62" s="6">
        <v>0</v>
      </c>
      <c r="R62" s="4"/>
      <c r="S62" s="6">
        <v>45572408000</v>
      </c>
    </row>
    <row r="63" spans="1:19">
      <c r="A63" s="1" t="s">
        <v>37</v>
      </c>
      <c r="C63" s="4" t="s">
        <v>236</v>
      </c>
      <c r="D63" s="4"/>
      <c r="E63" s="6">
        <v>3872716</v>
      </c>
      <c r="F63" s="4"/>
      <c r="G63" s="6">
        <v>24750</v>
      </c>
      <c r="H63" s="4"/>
      <c r="I63" s="6">
        <v>0</v>
      </c>
      <c r="J63" s="4"/>
      <c r="K63" s="6">
        <v>0</v>
      </c>
      <c r="L63" s="4"/>
      <c r="M63" s="6">
        <v>0</v>
      </c>
      <c r="N63" s="4"/>
      <c r="O63" s="6">
        <v>95849721000</v>
      </c>
      <c r="P63" s="4"/>
      <c r="Q63" s="6">
        <v>0</v>
      </c>
      <c r="R63" s="4"/>
      <c r="S63" s="6">
        <v>95849721000</v>
      </c>
    </row>
    <row r="64" spans="1:19">
      <c r="A64" s="1" t="s">
        <v>36</v>
      </c>
      <c r="C64" s="4" t="s">
        <v>258</v>
      </c>
      <c r="D64" s="4"/>
      <c r="E64" s="6">
        <v>8769709</v>
      </c>
      <c r="F64" s="4"/>
      <c r="G64" s="6">
        <v>3910</v>
      </c>
      <c r="H64" s="4"/>
      <c r="I64" s="6">
        <v>0</v>
      </c>
      <c r="J64" s="4"/>
      <c r="K64" s="6">
        <v>0</v>
      </c>
      <c r="L64" s="4"/>
      <c r="M64" s="6">
        <v>0</v>
      </c>
      <c r="N64" s="4"/>
      <c r="O64" s="6">
        <v>34289562190</v>
      </c>
      <c r="P64" s="4"/>
      <c r="Q64" s="6">
        <v>0</v>
      </c>
      <c r="R64" s="4"/>
      <c r="S64" s="6">
        <v>34289562190</v>
      </c>
    </row>
    <row r="65" spans="1:19">
      <c r="A65" s="1" t="s">
        <v>75</v>
      </c>
      <c r="C65" s="4" t="s">
        <v>259</v>
      </c>
      <c r="D65" s="4"/>
      <c r="E65" s="6">
        <v>561012</v>
      </c>
      <c r="F65" s="4"/>
      <c r="G65" s="6">
        <v>2150</v>
      </c>
      <c r="H65" s="4"/>
      <c r="I65" s="6">
        <v>0</v>
      </c>
      <c r="J65" s="4"/>
      <c r="K65" s="6">
        <v>0</v>
      </c>
      <c r="L65" s="4"/>
      <c r="M65" s="6">
        <v>0</v>
      </c>
      <c r="N65" s="4"/>
      <c r="O65" s="6">
        <v>1206175800</v>
      </c>
      <c r="P65" s="4"/>
      <c r="Q65" s="6">
        <v>85223115</v>
      </c>
      <c r="R65" s="4"/>
      <c r="S65" s="6">
        <v>1120952685</v>
      </c>
    </row>
    <row r="66" spans="1:19">
      <c r="A66" s="1" t="s">
        <v>64</v>
      </c>
      <c r="C66" s="4" t="s">
        <v>260</v>
      </c>
      <c r="D66" s="4"/>
      <c r="E66" s="6">
        <v>1750945</v>
      </c>
      <c r="F66" s="4"/>
      <c r="G66" s="6">
        <v>7554</v>
      </c>
      <c r="H66" s="4"/>
      <c r="I66" s="6">
        <v>0</v>
      </c>
      <c r="J66" s="4"/>
      <c r="K66" s="6">
        <v>0</v>
      </c>
      <c r="L66" s="4"/>
      <c r="M66" s="6">
        <v>0</v>
      </c>
      <c r="N66" s="4"/>
      <c r="O66" s="6">
        <v>13226638530</v>
      </c>
      <c r="P66" s="4"/>
      <c r="Q66" s="6">
        <v>0</v>
      </c>
      <c r="R66" s="4"/>
      <c r="S66" s="6">
        <v>13226638530</v>
      </c>
    </row>
    <row r="67" spans="1:19">
      <c r="A67" s="1" t="s">
        <v>261</v>
      </c>
      <c r="C67" s="4" t="s">
        <v>262</v>
      </c>
      <c r="D67" s="4"/>
      <c r="E67" s="6">
        <v>178047</v>
      </c>
      <c r="F67" s="4"/>
      <c r="G67" s="6">
        <v>350</v>
      </c>
      <c r="H67" s="4"/>
      <c r="I67" s="6">
        <v>0</v>
      </c>
      <c r="J67" s="4"/>
      <c r="K67" s="6">
        <v>0</v>
      </c>
      <c r="L67" s="4"/>
      <c r="M67" s="6">
        <v>0</v>
      </c>
      <c r="N67" s="4"/>
      <c r="O67" s="6">
        <v>62316450</v>
      </c>
      <c r="P67" s="4"/>
      <c r="Q67" s="6">
        <v>0</v>
      </c>
      <c r="R67" s="4"/>
      <c r="S67" s="6">
        <v>62316450</v>
      </c>
    </row>
    <row r="68" spans="1:19">
      <c r="A68" s="1" t="s">
        <v>30</v>
      </c>
      <c r="C68" s="4" t="s">
        <v>263</v>
      </c>
      <c r="D68" s="4"/>
      <c r="E68" s="6">
        <v>23864695</v>
      </c>
      <c r="F68" s="4"/>
      <c r="G68" s="6">
        <v>1250</v>
      </c>
      <c r="H68" s="4"/>
      <c r="I68" s="6">
        <v>0</v>
      </c>
      <c r="J68" s="4"/>
      <c r="K68" s="6">
        <v>0</v>
      </c>
      <c r="L68" s="4"/>
      <c r="M68" s="6">
        <v>0</v>
      </c>
      <c r="N68" s="4"/>
      <c r="O68" s="6">
        <v>29830868750</v>
      </c>
      <c r="P68" s="4"/>
      <c r="Q68" s="6">
        <v>0</v>
      </c>
      <c r="R68" s="4"/>
      <c r="S68" s="6">
        <v>29830868750</v>
      </c>
    </row>
    <row r="69" spans="1:19">
      <c r="A69" s="1" t="s">
        <v>57</v>
      </c>
      <c r="C69" s="4" t="s">
        <v>255</v>
      </c>
      <c r="D69" s="4"/>
      <c r="E69" s="6">
        <v>71100000</v>
      </c>
      <c r="F69" s="4"/>
      <c r="G69" s="6">
        <v>955</v>
      </c>
      <c r="H69" s="4"/>
      <c r="I69" s="6">
        <v>0</v>
      </c>
      <c r="J69" s="4"/>
      <c r="K69" s="6">
        <v>0</v>
      </c>
      <c r="L69" s="4"/>
      <c r="M69" s="6">
        <v>0</v>
      </c>
      <c r="N69" s="4"/>
      <c r="O69" s="6">
        <v>67900500000</v>
      </c>
      <c r="P69" s="4"/>
      <c r="Q69" s="6">
        <v>5786007519</v>
      </c>
      <c r="R69" s="4"/>
      <c r="S69" s="6">
        <v>62114492481</v>
      </c>
    </row>
    <row r="70" spans="1:19">
      <c r="A70" s="1" t="s">
        <v>55</v>
      </c>
      <c r="C70" s="4" t="s">
        <v>246</v>
      </c>
      <c r="D70" s="4"/>
      <c r="E70" s="6">
        <v>403977035</v>
      </c>
      <c r="F70" s="4"/>
      <c r="G70" s="6">
        <v>135</v>
      </c>
      <c r="H70" s="4"/>
      <c r="I70" s="6">
        <v>0</v>
      </c>
      <c r="J70" s="4"/>
      <c r="K70" s="6">
        <v>0</v>
      </c>
      <c r="L70" s="4"/>
      <c r="M70" s="6">
        <v>0</v>
      </c>
      <c r="N70" s="4"/>
      <c r="O70" s="6">
        <v>54536899725</v>
      </c>
      <c r="P70" s="4"/>
      <c r="Q70" s="6">
        <v>0</v>
      </c>
      <c r="R70" s="4"/>
      <c r="S70" s="6">
        <v>54536899725</v>
      </c>
    </row>
    <row r="71" spans="1:19">
      <c r="A71" s="1" t="s">
        <v>27</v>
      </c>
      <c r="C71" s="4" t="s">
        <v>264</v>
      </c>
      <c r="D71" s="4"/>
      <c r="E71" s="6">
        <v>1030000</v>
      </c>
      <c r="F71" s="4"/>
      <c r="G71" s="6">
        <v>10000</v>
      </c>
      <c r="H71" s="4"/>
      <c r="I71" s="6">
        <v>0</v>
      </c>
      <c r="J71" s="4"/>
      <c r="K71" s="6">
        <v>0</v>
      </c>
      <c r="L71" s="4"/>
      <c r="M71" s="6">
        <v>0</v>
      </c>
      <c r="N71" s="4"/>
      <c r="O71" s="6">
        <v>10300000000</v>
      </c>
      <c r="P71" s="4"/>
      <c r="Q71" s="6">
        <v>0</v>
      </c>
      <c r="R71" s="4"/>
      <c r="S71" s="6">
        <v>10300000000</v>
      </c>
    </row>
    <row r="72" spans="1:19">
      <c r="A72" s="1" t="s">
        <v>32</v>
      </c>
      <c r="C72" s="4" t="s">
        <v>265</v>
      </c>
      <c r="D72" s="4"/>
      <c r="E72" s="6">
        <v>4900000</v>
      </c>
      <c r="F72" s="4"/>
      <c r="G72" s="6">
        <v>13600</v>
      </c>
      <c r="H72" s="4"/>
      <c r="I72" s="6">
        <v>0</v>
      </c>
      <c r="J72" s="4"/>
      <c r="K72" s="6">
        <v>0</v>
      </c>
      <c r="L72" s="4"/>
      <c r="M72" s="6">
        <v>0</v>
      </c>
      <c r="N72" s="4"/>
      <c r="O72" s="6">
        <v>66640000000</v>
      </c>
      <c r="P72" s="4"/>
      <c r="Q72" s="6">
        <v>0</v>
      </c>
      <c r="R72" s="4"/>
      <c r="S72" s="6">
        <v>66640000000</v>
      </c>
    </row>
    <row r="73" spans="1:19">
      <c r="A73" s="1" t="s">
        <v>50</v>
      </c>
      <c r="C73" s="4" t="s">
        <v>171</v>
      </c>
      <c r="D73" s="4"/>
      <c r="E73" s="6">
        <v>23640000</v>
      </c>
      <c r="F73" s="4"/>
      <c r="G73" s="6">
        <v>80</v>
      </c>
      <c r="H73" s="4"/>
      <c r="I73" s="6">
        <v>0</v>
      </c>
      <c r="J73" s="4"/>
      <c r="K73" s="6">
        <v>0</v>
      </c>
      <c r="L73" s="4"/>
      <c r="M73" s="6">
        <v>0</v>
      </c>
      <c r="N73" s="4"/>
      <c r="O73" s="6">
        <v>1891200000</v>
      </c>
      <c r="P73" s="4"/>
      <c r="Q73" s="6">
        <v>75846943</v>
      </c>
      <c r="R73" s="4"/>
      <c r="S73" s="6">
        <v>1815353057</v>
      </c>
    </row>
    <row r="74" spans="1:19" ht="24.75" thickBot="1">
      <c r="C74" s="4"/>
      <c r="D74" s="4"/>
      <c r="E74" s="4"/>
      <c r="F74" s="4"/>
      <c r="G74" s="4"/>
      <c r="H74" s="4"/>
      <c r="I74" s="11">
        <f>SUM(I8:I73)</f>
        <v>0</v>
      </c>
      <c r="J74" s="4"/>
      <c r="K74" s="11">
        <f>SUM(K8:K73)</f>
        <v>0</v>
      </c>
      <c r="L74" s="4"/>
      <c r="M74" s="11">
        <f>SUM(M8:M73)</f>
        <v>0</v>
      </c>
      <c r="N74" s="4"/>
      <c r="O74" s="11">
        <f>SUM(O8:O73)</f>
        <v>2409366841741</v>
      </c>
      <c r="P74" s="4"/>
      <c r="Q74" s="11">
        <f>SUM(Q8:Q73)</f>
        <v>12068517881</v>
      </c>
      <c r="R74" s="4"/>
      <c r="S74" s="11">
        <f>SUM(S8:S73)</f>
        <v>2397298300641</v>
      </c>
    </row>
    <row r="75" spans="1:19" ht="24.75" thickTop="1">
      <c r="O75" s="3"/>
    </row>
    <row r="76" spans="1:19">
      <c r="O76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21"/>
  <sheetViews>
    <sheetView rightToLeft="1" topLeftCell="A118" workbookViewId="0">
      <selection activeCell="I141" sqref="I141"/>
    </sheetView>
  </sheetViews>
  <sheetFormatPr defaultRowHeight="24"/>
  <cols>
    <col min="1" max="1" width="40.855468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192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3</v>
      </c>
      <c r="C6" s="19" t="s">
        <v>194</v>
      </c>
      <c r="D6" s="19" t="s">
        <v>194</v>
      </c>
      <c r="E6" s="19" t="s">
        <v>194</v>
      </c>
      <c r="F6" s="19" t="s">
        <v>194</v>
      </c>
      <c r="G6" s="19" t="s">
        <v>194</v>
      </c>
      <c r="H6" s="19" t="s">
        <v>194</v>
      </c>
      <c r="I6" s="19" t="s">
        <v>194</v>
      </c>
      <c r="K6" s="19" t="s">
        <v>195</v>
      </c>
      <c r="L6" s="19" t="s">
        <v>195</v>
      </c>
      <c r="M6" s="19" t="s">
        <v>195</v>
      </c>
      <c r="N6" s="19" t="s">
        <v>195</v>
      </c>
      <c r="O6" s="19" t="s">
        <v>195</v>
      </c>
      <c r="P6" s="19" t="s">
        <v>195</v>
      </c>
      <c r="Q6" s="19" t="s">
        <v>195</v>
      </c>
    </row>
    <row r="7" spans="1:17" ht="24.75">
      <c r="A7" s="19" t="s">
        <v>3</v>
      </c>
      <c r="C7" s="19" t="s">
        <v>7</v>
      </c>
      <c r="E7" s="19" t="s">
        <v>266</v>
      </c>
      <c r="G7" s="19" t="s">
        <v>267</v>
      </c>
      <c r="I7" s="19" t="s">
        <v>268</v>
      </c>
      <c r="K7" s="19" t="s">
        <v>7</v>
      </c>
      <c r="M7" s="19" t="s">
        <v>266</v>
      </c>
      <c r="O7" s="19" t="s">
        <v>267</v>
      </c>
      <c r="Q7" s="19" t="s">
        <v>268</v>
      </c>
    </row>
    <row r="8" spans="1:17">
      <c r="A8" s="1" t="s">
        <v>69</v>
      </c>
      <c r="C8" s="7">
        <v>45861974</v>
      </c>
      <c r="E8" s="7">
        <v>713925231688</v>
      </c>
      <c r="F8" s="7"/>
      <c r="G8" s="7">
        <v>630497187372</v>
      </c>
      <c r="H8" s="7"/>
      <c r="I8" s="7">
        <f>E8-G8</f>
        <v>83428044316</v>
      </c>
      <c r="J8" s="7"/>
      <c r="K8" s="7">
        <v>45861974</v>
      </c>
      <c r="L8" s="7"/>
      <c r="M8" s="7">
        <v>713925231688</v>
      </c>
      <c r="N8" s="7"/>
      <c r="O8" s="7">
        <v>719851814071</v>
      </c>
      <c r="P8" s="7"/>
      <c r="Q8" s="7">
        <f>M8-O8</f>
        <v>-5926582383</v>
      </c>
    </row>
    <row r="9" spans="1:17">
      <c r="A9" s="1" t="s">
        <v>61</v>
      </c>
      <c r="C9" s="7">
        <v>60596200</v>
      </c>
      <c r="E9" s="7">
        <v>785472910034</v>
      </c>
      <c r="F9" s="7"/>
      <c r="G9" s="7">
        <v>721020761741</v>
      </c>
      <c r="H9" s="7"/>
      <c r="I9" s="7">
        <f t="shared" ref="I9:I72" si="0">E9-G9</f>
        <v>64452148293</v>
      </c>
      <c r="J9" s="7"/>
      <c r="K9" s="7">
        <v>60596200</v>
      </c>
      <c r="L9" s="7"/>
      <c r="M9" s="7">
        <v>785472910034</v>
      </c>
      <c r="N9" s="7"/>
      <c r="O9" s="7">
        <v>864983971502</v>
      </c>
      <c r="P9" s="7"/>
      <c r="Q9" s="7">
        <f t="shared" ref="Q9:Q72" si="1">M9-O9</f>
        <v>-79511061468</v>
      </c>
    </row>
    <row r="10" spans="1:17">
      <c r="A10" s="1" t="s">
        <v>51</v>
      </c>
      <c r="C10" s="7">
        <v>5719543</v>
      </c>
      <c r="E10" s="7">
        <v>205019552592</v>
      </c>
      <c r="F10" s="7"/>
      <c r="G10" s="7">
        <v>196661850365</v>
      </c>
      <c r="H10" s="7"/>
      <c r="I10" s="7">
        <f t="shared" si="0"/>
        <v>8357702227</v>
      </c>
      <c r="J10" s="7"/>
      <c r="K10" s="7">
        <v>5719543</v>
      </c>
      <c r="L10" s="7"/>
      <c r="M10" s="7">
        <v>205019552592</v>
      </c>
      <c r="N10" s="7"/>
      <c r="O10" s="7">
        <v>197507350375</v>
      </c>
      <c r="P10" s="7"/>
      <c r="Q10" s="7">
        <f t="shared" si="1"/>
        <v>7512202217</v>
      </c>
    </row>
    <row r="11" spans="1:17">
      <c r="A11" s="1" t="s">
        <v>59</v>
      </c>
      <c r="C11" s="7">
        <v>109126430</v>
      </c>
      <c r="E11" s="7">
        <v>473936571102</v>
      </c>
      <c r="F11" s="7"/>
      <c r="G11" s="7">
        <v>441718864163</v>
      </c>
      <c r="H11" s="7"/>
      <c r="I11" s="7">
        <f t="shared" si="0"/>
        <v>32217706939</v>
      </c>
      <c r="J11" s="7"/>
      <c r="K11" s="7">
        <v>109126430</v>
      </c>
      <c r="L11" s="7"/>
      <c r="M11" s="7">
        <v>473936571102</v>
      </c>
      <c r="N11" s="7"/>
      <c r="O11" s="7">
        <v>508299589778</v>
      </c>
      <c r="P11" s="7"/>
      <c r="Q11" s="7">
        <f t="shared" si="1"/>
        <v>-34363018676</v>
      </c>
    </row>
    <row r="12" spans="1:17">
      <c r="A12" s="1" t="s">
        <v>48</v>
      </c>
      <c r="C12" s="7">
        <v>2435209</v>
      </c>
      <c r="E12" s="7">
        <v>6850636203</v>
      </c>
      <c r="F12" s="7"/>
      <c r="G12" s="7">
        <v>8516091223</v>
      </c>
      <c r="H12" s="7"/>
      <c r="I12" s="7">
        <f t="shared" si="0"/>
        <v>-1665455020</v>
      </c>
      <c r="J12" s="7"/>
      <c r="K12" s="7">
        <v>2435209</v>
      </c>
      <c r="L12" s="7"/>
      <c r="M12" s="7">
        <v>6850636203</v>
      </c>
      <c r="N12" s="7"/>
      <c r="O12" s="7">
        <v>4391185184</v>
      </c>
      <c r="P12" s="7"/>
      <c r="Q12" s="7">
        <f t="shared" si="1"/>
        <v>2459451019</v>
      </c>
    </row>
    <row r="13" spans="1:17">
      <c r="A13" s="1" t="s">
        <v>50</v>
      </c>
      <c r="C13" s="7">
        <v>22520062</v>
      </c>
      <c r="E13" s="7">
        <v>237963898918</v>
      </c>
      <c r="F13" s="7"/>
      <c r="G13" s="7">
        <v>230352635924</v>
      </c>
      <c r="H13" s="7"/>
      <c r="I13" s="7">
        <f t="shared" si="0"/>
        <v>7611262994</v>
      </c>
      <c r="J13" s="7"/>
      <c r="K13" s="7">
        <v>22520062</v>
      </c>
      <c r="L13" s="7"/>
      <c r="M13" s="7">
        <v>237963898918</v>
      </c>
      <c r="N13" s="7"/>
      <c r="O13" s="7">
        <v>130700652544</v>
      </c>
      <c r="P13" s="7"/>
      <c r="Q13" s="7">
        <f t="shared" si="1"/>
        <v>107263246374</v>
      </c>
    </row>
    <row r="14" spans="1:17">
      <c r="A14" s="1" t="s">
        <v>86</v>
      </c>
      <c r="C14" s="7">
        <v>41778889</v>
      </c>
      <c r="E14" s="7">
        <v>281990768304</v>
      </c>
      <c r="F14" s="7"/>
      <c r="G14" s="7">
        <v>241155166118</v>
      </c>
      <c r="H14" s="7"/>
      <c r="I14" s="7">
        <f t="shared" si="0"/>
        <v>40835602186</v>
      </c>
      <c r="J14" s="7"/>
      <c r="K14" s="7">
        <v>41778889</v>
      </c>
      <c r="L14" s="7"/>
      <c r="M14" s="7">
        <v>281990768304</v>
      </c>
      <c r="N14" s="7"/>
      <c r="O14" s="7">
        <v>334966113682</v>
      </c>
      <c r="P14" s="7"/>
      <c r="Q14" s="7">
        <f t="shared" si="1"/>
        <v>-52975345378</v>
      </c>
    </row>
    <row r="15" spans="1:17">
      <c r="A15" s="1" t="s">
        <v>85</v>
      </c>
      <c r="C15" s="7">
        <v>51099669</v>
      </c>
      <c r="E15" s="7">
        <v>1514217610149</v>
      </c>
      <c r="F15" s="7"/>
      <c r="G15" s="7">
        <v>1400435407977</v>
      </c>
      <c r="H15" s="7"/>
      <c r="I15" s="7">
        <f t="shared" si="0"/>
        <v>113782202172</v>
      </c>
      <c r="J15" s="7"/>
      <c r="K15" s="7">
        <v>51099669</v>
      </c>
      <c r="L15" s="7"/>
      <c r="M15" s="7">
        <v>1514217610149</v>
      </c>
      <c r="N15" s="7"/>
      <c r="O15" s="7">
        <v>1265826999175</v>
      </c>
      <c r="P15" s="7"/>
      <c r="Q15" s="7">
        <f t="shared" si="1"/>
        <v>248390610974</v>
      </c>
    </row>
    <row r="16" spans="1:17">
      <c r="A16" s="1" t="s">
        <v>95</v>
      </c>
      <c r="C16" s="7">
        <v>663903</v>
      </c>
      <c r="E16" s="7">
        <v>2527619136</v>
      </c>
      <c r="F16" s="7"/>
      <c r="G16" s="7">
        <v>2981666647</v>
      </c>
      <c r="H16" s="7"/>
      <c r="I16" s="7">
        <f t="shared" si="0"/>
        <v>-454047511</v>
      </c>
      <c r="J16" s="7"/>
      <c r="K16" s="7">
        <v>663903</v>
      </c>
      <c r="L16" s="7"/>
      <c r="M16" s="7">
        <v>2527619136</v>
      </c>
      <c r="N16" s="7"/>
      <c r="O16" s="7">
        <v>1857107114</v>
      </c>
      <c r="P16" s="7"/>
      <c r="Q16" s="7">
        <f t="shared" si="1"/>
        <v>670512022</v>
      </c>
    </row>
    <row r="17" spans="1:17">
      <c r="A17" s="1" t="s">
        <v>79</v>
      </c>
      <c r="C17" s="7">
        <v>38650700</v>
      </c>
      <c r="E17" s="7">
        <v>473343373087</v>
      </c>
      <c r="F17" s="7"/>
      <c r="G17" s="7">
        <v>373449479416</v>
      </c>
      <c r="H17" s="7"/>
      <c r="I17" s="7">
        <f t="shared" si="0"/>
        <v>99893893671</v>
      </c>
      <c r="J17" s="7"/>
      <c r="K17" s="7">
        <v>38650700</v>
      </c>
      <c r="L17" s="7"/>
      <c r="M17" s="7">
        <v>473343373087</v>
      </c>
      <c r="N17" s="7"/>
      <c r="O17" s="7">
        <v>829615587838</v>
      </c>
      <c r="P17" s="7"/>
      <c r="Q17" s="7">
        <f t="shared" si="1"/>
        <v>-356272214751</v>
      </c>
    </row>
    <row r="18" spans="1:17">
      <c r="A18" s="1" t="s">
        <v>41</v>
      </c>
      <c r="C18" s="7">
        <v>375100</v>
      </c>
      <c r="E18" s="7">
        <v>699286083293</v>
      </c>
      <c r="F18" s="7"/>
      <c r="G18" s="7">
        <v>617196911183</v>
      </c>
      <c r="H18" s="7"/>
      <c r="I18" s="7">
        <f t="shared" si="0"/>
        <v>82089172110</v>
      </c>
      <c r="J18" s="7"/>
      <c r="K18" s="7">
        <v>375100</v>
      </c>
      <c r="L18" s="7"/>
      <c r="M18" s="7">
        <v>699286083293</v>
      </c>
      <c r="N18" s="7"/>
      <c r="O18" s="7">
        <v>501315531882</v>
      </c>
      <c r="P18" s="7"/>
      <c r="Q18" s="7">
        <f t="shared" si="1"/>
        <v>197970551411</v>
      </c>
    </row>
    <row r="19" spans="1:17">
      <c r="A19" s="1" t="s">
        <v>45</v>
      </c>
      <c r="C19" s="7">
        <v>361300</v>
      </c>
      <c r="E19" s="7">
        <v>674826876268</v>
      </c>
      <c r="F19" s="7"/>
      <c r="G19" s="7">
        <v>594824265591</v>
      </c>
      <c r="H19" s="7"/>
      <c r="I19" s="7">
        <f t="shared" si="0"/>
        <v>80002610677</v>
      </c>
      <c r="J19" s="7"/>
      <c r="K19" s="7">
        <v>361300</v>
      </c>
      <c r="L19" s="7"/>
      <c r="M19" s="7">
        <v>674826876268</v>
      </c>
      <c r="N19" s="7"/>
      <c r="O19" s="7">
        <v>493374466531</v>
      </c>
      <c r="P19" s="7"/>
      <c r="Q19" s="7">
        <f t="shared" si="1"/>
        <v>181452409737</v>
      </c>
    </row>
    <row r="20" spans="1:17">
      <c r="A20" s="1" t="s">
        <v>34</v>
      </c>
      <c r="C20" s="7">
        <v>1350876</v>
      </c>
      <c r="E20" s="7">
        <v>49376163842</v>
      </c>
      <c r="F20" s="7"/>
      <c r="G20" s="7">
        <v>50799572427</v>
      </c>
      <c r="H20" s="7"/>
      <c r="I20" s="7">
        <f t="shared" si="0"/>
        <v>-1423408585</v>
      </c>
      <c r="J20" s="7"/>
      <c r="K20" s="7">
        <v>1350876</v>
      </c>
      <c r="L20" s="7"/>
      <c r="M20" s="7">
        <v>49376163842</v>
      </c>
      <c r="N20" s="7"/>
      <c r="O20" s="7">
        <v>67919921122</v>
      </c>
      <c r="P20" s="7"/>
      <c r="Q20" s="7">
        <f t="shared" si="1"/>
        <v>-18543757280</v>
      </c>
    </row>
    <row r="21" spans="1:17">
      <c r="A21" s="1" t="s">
        <v>74</v>
      </c>
      <c r="C21" s="7">
        <v>11000000</v>
      </c>
      <c r="E21" s="7">
        <v>70374763800</v>
      </c>
      <c r="F21" s="7"/>
      <c r="G21" s="7">
        <v>70374763800</v>
      </c>
      <c r="H21" s="7"/>
      <c r="I21" s="7">
        <f t="shared" si="0"/>
        <v>0</v>
      </c>
      <c r="J21" s="7"/>
      <c r="K21" s="7">
        <v>11000000</v>
      </c>
      <c r="L21" s="7"/>
      <c r="M21" s="7">
        <v>70374763800</v>
      </c>
      <c r="N21" s="7"/>
      <c r="O21" s="7">
        <v>72665920800</v>
      </c>
      <c r="P21" s="7"/>
      <c r="Q21" s="7">
        <f t="shared" si="1"/>
        <v>-2291157000</v>
      </c>
    </row>
    <row r="22" spans="1:17">
      <c r="A22" s="1" t="s">
        <v>23</v>
      </c>
      <c r="C22" s="7">
        <v>18693904</v>
      </c>
      <c r="E22" s="7">
        <v>300296032382</v>
      </c>
      <c r="F22" s="7"/>
      <c r="G22" s="7">
        <v>306565367341</v>
      </c>
      <c r="H22" s="7"/>
      <c r="I22" s="7">
        <f t="shared" si="0"/>
        <v>-6269334959</v>
      </c>
      <c r="J22" s="7"/>
      <c r="K22" s="7">
        <v>18693904</v>
      </c>
      <c r="L22" s="7"/>
      <c r="M22" s="7">
        <v>300296032382</v>
      </c>
      <c r="N22" s="7"/>
      <c r="O22" s="7">
        <v>295160415893</v>
      </c>
      <c r="P22" s="7"/>
      <c r="Q22" s="7">
        <f t="shared" si="1"/>
        <v>5135616489</v>
      </c>
    </row>
    <row r="23" spans="1:17">
      <c r="A23" s="1" t="s">
        <v>87</v>
      </c>
      <c r="C23" s="7">
        <v>1168899</v>
      </c>
      <c r="E23" s="7">
        <v>16731994333</v>
      </c>
      <c r="F23" s="7"/>
      <c r="G23" s="7">
        <v>16261483101</v>
      </c>
      <c r="H23" s="7"/>
      <c r="I23" s="7">
        <f t="shared" si="0"/>
        <v>470511232</v>
      </c>
      <c r="J23" s="7"/>
      <c r="K23" s="7">
        <v>1168899</v>
      </c>
      <c r="L23" s="7"/>
      <c r="M23" s="7">
        <v>16731994333</v>
      </c>
      <c r="N23" s="7"/>
      <c r="O23" s="7">
        <v>17445607699</v>
      </c>
      <c r="P23" s="7"/>
      <c r="Q23" s="7">
        <f t="shared" si="1"/>
        <v>-713613366</v>
      </c>
    </row>
    <row r="24" spans="1:17">
      <c r="A24" s="1" t="s">
        <v>77</v>
      </c>
      <c r="C24" s="7">
        <v>45073</v>
      </c>
      <c r="E24" s="7">
        <v>264796460</v>
      </c>
      <c r="F24" s="7"/>
      <c r="G24" s="7">
        <v>258971834</v>
      </c>
      <c r="H24" s="7"/>
      <c r="I24" s="7">
        <f t="shared" si="0"/>
        <v>5824626</v>
      </c>
      <c r="J24" s="7"/>
      <c r="K24" s="7">
        <v>45073</v>
      </c>
      <c r="L24" s="7"/>
      <c r="M24" s="7">
        <v>264796460</v>
      </c>
      <c r="N24" s="7"/>
      <c r="O24" s="7">
        <v>327523209</v>
      </c>
      <c r="P24" s="7"/>
      <c r="Q24" s="7">
        <f t="shared" si="1"/>
        <v>-62726749</v>
      </c>
    </row>
    <row r="25" spans="1:17">
      <c r="A25" s="1" t="s">
        <v>90</v>
      </c>
      <c r="C25" s="7">
        <v>17620000</v>
      </c>
      <c r="E25" s="7">
        <v>993109628700</v>
      </c>
      <c r="F25" s="7"/>
      <c r="G25" s="7">
        <v>867000469500</v>
      </c>
      <c r="H25" s="7"/>
      <c r="I25" s="7">
        <f t="shared" si="0"/>
        <v>126109159200</v>
      </c>
      <c r="J25" s="7"/>
      <c r="K25" s="7">
        <v>17620000</v>
      </c>
      <c r="L25" s="7"/>
      <c r="M25" s="7">
        <v>993109628700</v>
      </c>
      <c r="N25" s="7"/>
      <c r="O25" s="7">
        <v>876633808094</v>
      </c>
      <c r="P25" s="7"/>
      <c r="Q25" s="7">
        <f t="shared" si="1"/>
        <v>116475820606</v>
      </c>
    </row>
    <row r="26" spans="1:17">
      <c r="A26" s="1" t="s">
        <v>15</v>
      </c>
      <c r="C26" s="7">
        <v>5550000</v>
      </c>
      <c r="E26" s="7">
        <v>22749140587</v>
      </c>
      <c r="F26" s="7"/>
      <c r="G26" s="7">
        <v>17145084003</v>
      </c>
      <c r="H26" s="7"/>
      <c r="I26" s="7">
        <f t="shared" si="0"/>
        <v>5604056584</v>
      </c>
      <c r="J26" s="7"/>
      <c r="K26" s="7">
        <v>5550000</v>
      </c>
      <c r="L26" s="7"/>
      <c r="M26" s="7">
        <v>22749140587</v>
      </c>
      <c r="N26" s="7"/>
      <c r="O26" s="7">
        <v>16654245750</v>
      </c>
      <c r="P26" s="7"/>
      <c r="Q26" s="7">
        <f t="shared" si="1"/>
        <v>6094894837</v>
      </c>
    </row>
    <row r="27" spans="1:17">
      <c r="A27" s="1" t="s">
        <v>72</v>
      </c>
      <c r="C27" s="7">
        <v>10762373</v>
      </c>
      <c r="E27" s="7">
        <v>94252347918</v>
      </c>
      <c r="F27" s="7"/>
      <c r="G27" s="7">
        <v>75316291639</v>
      </c>
      <c r="H27" s="7"/>
      <c r="I27" s="7">
        <f t="shared" si="0"/>
        <v>18936056279</v>
      </c>
      <c r="J27" s="7"/>
      <c r="K27" s="7">
        <v>10762373</v>
      </c>
      <c r="L27" s="7"/>
      <c r="M27" s="7">
        <v>94252347918</v>
      </c>
      <c r="N27" s="7"/>
      <c r="O27" s="7">
        <v>85158760353</v>
      </c>
      <c r="P27" s="7"/>
      <c r="Q27" s="7">
        <f t="shared" si="1"/>
        <v>9093587565</v>
      </c>
    </row>
    <row r="28" spans="1:17">
      <c r="A28" s="1" t="s">
        <v>73</v>
      </c>
      <c r="C28" s="7">
        <v>1159359</v>
      </c>
      <c r="E28" s="7">
        <v>68824959809</v>
      </c>
      <c r="F28" s="7"/>
      <c r="G28" s="7">
        <v>67787745076</v>
      </c>
      <c r="H28" s="7"/>
      <c r="I28" s="7">
        <f t="shared" si="0"/>
        <v>1037214733</v>
      </c>
      <c r="J28" s="7"/>
      <c r="K28" s="7">
        <v>1159359</v>
      </c>
      <c r="L28" s="7"/>
      <c r="M28" s="7">
        <v>68824959809</v>
      </c>
      <c r="N28" s="7"/>
      <c r="O28" s="7">
        <v>72939244994</v>
      </c>
      <c r="P28" s="7"/>
      <c r="Q28" s="7">
        <f t="shared" si="1"/>
        <v>-4114285185</v>
      </c>
    </row>
    <row r="29" spans="1:17">
      <c r="A29" s="1" t="s">
        <v>60</v>
      </c>
      <c r="C29" s="7">
        <v>27848000</v>
      </c>
      <c r="E29" s="7">
        <v>113718906475</v>
      </c>
      <c r="F29" s="7"/>
      <c r="G29" s="7">
        <v>91600745259</v>
      </c>
      <c r="H29" s="7"/>
      <c r="I29" s="7">
        <f t="shared" si="0"/>
        <v>22118161216</v>
      </c>
      <c r="J29" s="7"/>
      <c r="K29" s="7">
        <v>27848000</v>
      </c>
      <c r="L29" s="7"/>
      <c r="M29" s="7">
        <v>113718906475</v>
      </c>
      <c r="N29" s="7"/>
      <c r="O29" s="7">
        <v>130881935203</v>
      </c>
      <c r="P29" s="7"/>
      <c r="Q29" s="7">
        <f t="shared" si="1"/>
        <v>-17163028728</v>
      </c>
    </row>
    <row r="30" spans="1:17">
      <c r="A30" s="1" t="s">
        <v>40</v>
      </c>
      <c r="C30" s="7">
        <v>8700000</v>
      </c>
      <c r="E30" s="7">
        <v>214822157400</v>
      </c>
      <c r="F30" s="7"/>
      <c r="G30" s="7">
        <v>171580982400</v>
      </c>
      <c r="H30" s="7"/>
      <c r="I30" s="7">
        <f t="shared" si="0"/>
        <v>43241175000</v>
      </c>
      <c r="J30" s="7"/>
      <c r="K30" s="7">
        <v>8700000</v>
      </c>
      <c r="L30" s="7"/>
      <c r="M30" s="7">
        <v>214822157400</v>
      </c>
      <c r="N30" s="7"/>
      <c r="O30" s="7">
        <v>145376830341</v>
      </c>
      <c r="P30" s="7"/>
      <c r="Q30" s="7">
        <f t="shared" si="1"/>
        <v>69445327059</v>
      </c>
    </row>
    <row r="31" spans="1:17">
      <c r="A31" s="1" t="s">
        <v>28</v>
      </c>
      <c r="C31" s="7">
        <v>182497164</v>
      </c>
      <c r="E31" s="7">
        <v>416157535675</v>
      </c>
      <c r="F31" s="7"/>
      <c r="G31" s="7">
        <v>409808139969</v>
      </c>
      <c r="H31" s="7"/>
      <c r="I31" s="7">
        <f t="shared" si="0"/>
        <v>6349395706</v>
      </c>
      <c r="J31" s="7"/>
      <c r="K31" s="7">
        <v>182497164</v>
      </c>
      <c r="L31" s="7"/>
      <c r="M31" s="7">
        <v>416157535675</v>
      </c>
      <c r="N31" s="7"/>
      <c r="O31" s="7">
        <v>404928119000</v>
      </c>
      <c r="P31" s="7"/>
      <c r="Q31" s="7">
        <f t="shared" si="1"/>
        <v>11229416675</v>
      </c>
    </row>
    <row r="32" spans="1:17">
      <c r="A32" s="1" t="s">
        <v>97</v>
      </c>
      <c r="C32" s="7">
        <v>1783116</v>
      </c>
      <c r="E32" s="7">
        <v>33464921961</v>
      </c>
      <c r="F32" s="7"/>
      <c r="G32" s="7">
        <v>29129885643</v>
      </c>
      <c r="H32" s="7"/>
      <c r="I32" s="7">
        <f t="shared" si="0"/>
        <v>4335036318</v>
      </c>
      <c r="J32" s="7"/>
      <c r="K32" s="7">
        <v>1783116</v>
      </c>
      <c r="L32" s="7"/>
      <c r="M32" s="7">
        <v>33464921961</v>
      </c>
      <c r="N32" s="7"/>
      <c r="O32" s="7">
        <v>38946512418</v>
      </c>
      <c r="P32" s="7"/>
      <c r="Q32" s="7">
        <f t="shared" si="1"/>
        <v>-5481590457</v>
      </c>
    </row>
    <row r="33" spans="1:17">
      <c r="A33" s="1" t="s">
        <v>55</v>
      </c>
      <c r="C33" s="7">
        <v>454387035</v>
      </c>
      <c r="E33" s="7">
        <v>411483606681</v>
      </c>
      <c r="F33" s="7"/>
      <c r="G33" s="7">
        <v>380507510950</v>
      </c>
      <c r="H33" s="7"/>
      <c r="I33" s="7">
        <f t="shared" si="0"/>
        <v>30976095731</v>
      </c>
      <c r="J33" s="7"/>
      <c r="K33" s="7">
        <v>454387035</v>
      </c>
      <c r="L33" s="7"/>
      <c r="M33" s="7">
        <v>411483606681</v>
      </c>
      <c r="N33" s="7"/>
      <c r="O33" s="7">
        <v>449181442651</v>
      </c>
      <c r="P33" s="7"/>
      <c r="Q33" s="7">
        <f t="shared" si="1"/>
        <v>-37697835970</v>
      </c>
    </row>
    <row r="34" spans="1:17">
      <c r="A34" s="1" t="s">
        <v>21</v>
      </c>
      <c r="C34" s="7">
        <v>49906572</v>
      </c>
      <c r="E34" s="7">
        <v>356197128297</v>
      </c>
      <c r="F34" s="7"/>
      <c r="G34" s="7">
        <v>354212743181</v>
      </c>
      <c r="H34" s="7"/>
      <c r="I34" s="7">
        <f t="shared" si="0"/>
        <v>1984385116</v>
      </c>
      <c r="J34" s="7"/>
      <c r="K34" s="7">
        <v>49906572</v>
      </c>
      <c r="L34" s="7"/>
      <c r="M34" s="7">
        <v>356197128297</v>
      </c>
      <c r="N34" s="7"/>
      <c r="O34" s="7">
        <v>322561183930</v>
      </c>
      <c r="P34" s="7"/>
      <c r="Q34" s="7">
        <f t="shared" si="1"/>
        <v>33635944367</v>
      </c>
    </row>
    <row r="35" spans="1:17">
      <c r="A35" s="1" t="s">
        <v>99</v>
      </c>
      <c r="C35" s="7">
        <v>6501911</v>
      </c>
      <c r="E35" s="7">
        <v>123706119409</v>
      </c>
      <c r="F35" s="7"/>
      <c r="G35" s="7">
        <v>119041930505</v>
      </c>
      <c r="H35" s="7"/>
      <c r="I35" s="7">
        <f t="shared" si="0"/>
        <v>4664188904</v>
      </c>
      <c r="J35" s="7"/>
      <c r="K35" s="7">
        <v>6501911</v>
      </c>
      <c r="L35" s="7"/>
      <c r="M35" s="7">
        <v>123706119409</v>
      </c>
      <c r="N35" s="7"/>
      <c r="O35" s="7">
        <v>119041930505</v>
      </c>
      <c r="P35" s="7"/>
      <c r="Q35" s="7">
        <f t="shared" si="1"/>
        <v>4664188904</v>
      </c>
    </row>
    <row r="36" spans="1:17">
      <c r="A36" s="1" t="s">
        <v>82</v>
      </c>
      <c r="C36" s="7">
        <v>80979819</v>
      </c>
      <c r="E36" s="7">
        <v>197622563183</v>
      </c>
      <c r="F36" s="7"/>
      <c r="G36" s="7">
        <v>155602612885</v>
      </c>
      <c r="H36" s="7"/>
      <c r="I36" s="7">
        <f t="shared" si="0"/>
        <v>42019950298</v>
      </c>
      <c r="J36" s="7"/>
      <c r="K36" s="7">
        <v>80979819</v>
      </c>
      <c r="L36" s="7"/>
      <c r="M36" s="7">
        <v>197622563183</v>
      </c>
      <c r="N36" s="7"/>
      <c r="O36" s="7">
        <v>199152025256</v>
      </c>
      <c r="P36" s="7"/>
      <c r="Q36" s="7">
        <f t="shared" si="1"/>
        <v>-1529462073</v>
      </c>
    </row>
    <row r="37" spans="1:17">
      <c r="A37" s="1" t="s">
        <v>65</v>
      </c>
      <c r="C37" s="7">
        <v>6470000</v>
      </c>
      <c r="E37" s="7">
        <v>96922757745</v>
      </c>
      <c r="F37" s="7"/>
      <c r="G37" s="7">
        <v>100583274054</v>
      </c>
      <c r="H37" s="7"/>
      <c r="I37" s="7">
        <f t="shared" si="0"/>
        <v>-3660516309</v>
      </c>
      <c r="J37" s="7"/>
      <c r="K37" s="7">
        <v>6470000</v>
      </c>
      <c r="L37" s="7"/>
      <c r="M37" s="7">
        <v>96922757745</v>
      </c>
      <c r="N37" s="7"/>
      <c r="O37" s="7">
        <v>82981128462</v>
      </c>
      <c r="P37" s="7"/>
      <c r="Q37" s="7">
        <f t="shared" si="1"/>
        <v>13941629283</v>
      </c>
    </row>
    <row r="38" spans="1:17">
      <c r="A38" s="1" t="s">
        <v>31</v>
      </c>
      <c r="C38" s="7">
        <v>770476</v>
      </c>
      <c r="E38" s="7">
        <v>94740799306</v>
      </c>
      <c r="F38" s="7"/>
      <c r="G38" s="7">
        <v>91708721542</v>
      </c>
      <c r="H38" s="7"/>
      <c r="I38" s="7">
        <f t="shared" si="0"/>
        <v>3032077764</v>
      </c>
      <c r="J38" s="7"/>
      <c r="K38" s="7">
        <v>770476</v>
      </c>
      <c r="L38" s="7"/>
      <c r="M38" s="7">
        <v>94740799306</v>
      </c>
      <c r="N38" s="7"/>
      <c r="O38" s="7">
        <v>133079011139</v>
      </c>
      <c r="P38" s="7"/>
      <c r="Q38" s="7">
        <f t="shared" si="1"/>
        <v>-38338211833</v>
      </c>
    </row>
    <row r="39" spans="1:17">
      <c r="A39" s="1" t="s">
        <v>25</v>
      </c>
      <c r="C39" s="7">
        <v>53572782</v>
      </c>
      <c r="E39" s="7">
        <v>714669001370</v>
      </c>
      <c r="F39" s="7"/>
      <c r="G39" s="7">
        <v>640645908083</v>
      </c>
      <c r="H39" s="7"/>
      <c r="I39" s="7">
        <f t="shared" si="0"/>
        <v>74023093287</v>
      </c>
      <c r="J39" s="7"/>
      <c r="K39" s="7">
        <v>53572782</v>
      </c>
      <c r="L39" s="7"/>
      <c r="M39" s="7">
        <v>714669001370</v>
      </c>
      <c r="N39" s="7"/>
      <c r="O39" s="7">
        <v>707159902017</v>
      </c>
      <c r="P39" s="7"/>
      <c r="Q39" s="7">
        <f t="shared" si="1"/>
        <v>7509099353</v>
      </c>
    </row>
    <row r="40" spans="1:17">
      <c r="A40" s="1" t="s">
        <v>70</v>
      </c>
      <c r="C40" s="7">
        <v>7730322</v>
      </c>
      <c r="E40" s="7">
        <v>58093508975</v>
      </c>
      <c r="F40" s="7"/>
      <c r="G40" s="7">
        <v>56787173456</v>
      </c>
      <c r="H40" s="7"/>
      <c r="I40" s="7">
        <f t="shared" si="0"/>
        <v>1306335519</v>
      </c>
      <c r="J40" s="7"/>
      <c r="K40" s="7">
        <v>7730322</v>
      </c>
      <c r="L40" s="7"/>
      <c r="M40" s="7">
        <v>58093508975</v>
      </c>
      <c r="N40" s="7"/>
      <c r="O40" s="7">
        <v>76612736045</v>
      </c>
      <c r="P40" s="7"/>
      <c r="Q40" s="7">
        <f t="shared" si="1"/>
        <v>-18519227070</v>
      </c>
    </row>
    <row r="41" spans="1:17">
      <c r="A41" s="1" t="s">
        <v>42</v>
      </c>
      <c r="C41" s="7">
        <v>4300</v>
      </c>
      <c r="E41" s="7">
        <v>8019812787</v>
      </c>
      <c r="F41" s="7"/>
      <c r="G41" s="7">
        <v>7074634538</v>
      </c>
      <c r="H41" s="7"/>
      <c r="I41" s="7">
        <f t="shared" si="0"/>
        <v>945178249</v>
      </c>
      <c r="J41" s="7"/>
      <c r="K41" s="7">
        <v>4300</v>
      </c>
      <c r="L41" s="7"/>
      <c r="M41" s="7">
        <v>8019812787</v>
      </c>
      <c r="N41" s="7"/>
      <c r="O41" s="7">
        <v>6660414889</v>
      </c>
      <c r="P41" s="7"/>
      <c r="Q41" s="7">
        <f t="shared" si="1"/>
        <v>1359397898</v>
      </c>
    </row>
    <row r="42" spans="1:17">
      <c r="A42" s="1" t="s">
        <v>44</v>
      </c>
      <c r="C42" s="7">
        <v>4500</v>
      </c>
      <c r="E42" s="7">
        <v>8436908165</v>
      </c>
      <c r="F42" s="7"/>
      <c r="G42" s="7">
        <v>7412294036</v>
      </c>
      <c r="H42" s="7"/>
      <c r="I42" s="7">
        <f t="shared" si="0"/>
        <v>1024614129</v>
      </c>
      <c r="J42" s="7"/>
      <c r="K42" s="7">
        <v>4500</v>
      </c>
      <c r="L42" s="7"/>
      <c r="M42" s="7">
        <v>8436908165</v>
      </c>
      <c r="N42" s="7"/>
      <c r="O42" s="7">
        <v>6967684403</v>
      </c>
      <c r="P42" s="7"/>
      <c r="Q42" s="7">
        <f t="shared" si="1"/>
        <v>1469223762</v>
      </c>
    </row>
    <row r="43" spans="1:17">
      <c r="A43" s="1" t="s">
        <v>89</v>
      </c>
      <c r="C43" s="7">
        <v>100601063</v>
      </c>
      <c r="E43" s="7">
        <v>695017282392</v>
      </c>
      <c r="F43" s="7"/>
      <c r="G43" s="7">
        <v>599014895184</v>
      </c>
      <c r="H43" s="7"/>
      <c r="I43" s="7">
        <f t="shared" si="0"/>
        <v>96002387208</v>
      </c>
      <c r="J43" s="7"/>
      <c r="K43" s="7">
        <v>100601063</v>
      </c>
      <c r="L43" s="7"/>
      <c r="M43" s="7">
        <v>695017282392</v>
      </c>
      <c r="N43" s="7"/>
      <c r="O43" s="7">
        <v>718724049775</v>
      </c>
      <c r="P43" s="7"/>
      <c r="Q43" s="7">
        <f t="shared" si="1"/>
        <v>-23706767383</v>
      </c>
    </row>
    <row r="44" spans="1:17">
      <c r="A44" s="1" t="s">
        <v>27</v>
      </c>
      <c r="C44" s="7">
        <v>10364570</v>
      </c>
      <c r="E44" s="7">
        <v>316402083829</v>
      </c>
      <c r="F44" s="7"/>
      <c r="G44" s="7">
        <v>236317635844</v>
      </c>
      <c r="H44" s="7"/>
      <c r="I44" s="7">
        <f t="shared" si="0"/>
        <v>80084447985</v>
      </c>
      <c r="J44" s="7"/>
      <c r="K44" s="7">
        <v>10364570</v>
      </c>
      <c r="L44" s="7"/>
      <c r="M44" s="7">
        <v>316402083829</v>
      </c>
      <c r="N44" s="7"/>
      <c r="O44" s="7">
        <v>232897407200</v>
      </c>
      <c r="P44" s="7"/>
      <c r="Q44" s="7">
        <f t="shared" si="1"/>
        <v>83504676629</v>
      </c>
    </row>
    <row r="45" spans="1:17">
      <c r="A45" s="1" t="s">
        <v>24</v>
      </c>
      <c r="C45" s="7">
        <v>31637513</v>
      </c>
      <c r="E45" s="7">
        <v>108720125690</v>
      </c>
      <c r="F45" s="7"/>
      <c r="G45" s="7">
        <v>115072878221</v>
      </c>
      <c r="H45" s="7"/>
      <c r="I45" s="7">
        <f t="shared" si="0"/>
        <v>-6352752531</v>
      </c>
      <c r="J45" s="7"/>
      <c r="K45" s="7">
        <v>31637513</v>
      </c>
      <c r="L45" s="7"/>
      <c r="M45" s="7">
        <v>108720125690</v>
      </c>
      <c r="N45" s="7"/>
      <c r="O45" s="7">
        <v>114098889663</v>
      </c>
      <c r="P45" s="7"/>
      <c r="Q45" s="7">
        <f t="shared" si="1"/>
        <v>-5378763973</v>
      </c>
    </row>
    <row r="46" spans="1:17">
      <c r="A46" s="1" t="s">
        <v>62</v>
      </c>
      <c r="C46" s="7">
        <v>93719812</v>
      </c>
      <c r="E46" s="7">
        <v>1647107326816</v>
      </c>
      <c r="F46" s="7"/>
      <c r="G46" s="7">
        <v>1487800000524</v>
      </c>
      <c r="H46" s="7"/>
      <c r="I46" s="7">
        <f t="shared" si="0"/>
        <v>159307326292</v>
      </c>
      <c r="J46" s="7"/>
      <c r="K46" s="7">
        <v>93719812</v>
      </c>
      <c r="L46" s="7"/>
      <c r="M46" s="7">
        <v>1647107326816</v>
      </c>
      <c r="N46" s="7"/>
      <c r="O46" s="7">
        <v>1342125841250</v>
      </c>
      <c r="P46" s="7"/>
      <c r="Q46" s="7">
        <f t="shared" si="1"/>
        <v>304981485566</v>
      </c>
    </row>
    <row r="47" spans="1:17">
      <c r="A47" s="1" t="s">
        <v>100</v>
      </c>
      <c r="C47" s="7">
        <v>6453106</v>
      </c>
      <c r="E47" s="7">
        <v>62992452389</v>
      </c>
      <c r="F47" s="7"/>
      <c r="G47" s="7">
        <v>59274205082</v>
      </c>
      <c r="H47" s="7"/>
      <c r="I47" s="7">
        <f t="shared" si="0"/>
        <v>3718247307</v>
      </c>
      <c r="J47" s="7"/>
      <c r="K47" s="7">
        <v>6453106</v>
      </c>
      <c r="L47" s="7"/>
      <c r="M47" s="7">
        <v>62992452389</v>
      </c>
      <c r="N47" s="7"/>
      <c r="O47" s="7">
        <v>59274205082</v>
      </c>
      <c r="P47" s="7"/>
      <c r="Q47" s="7">
        <f t="shared" si="1"/>
        <v>3718247307</v>
      </c>
    </row>
    <row r="48" spans="1:17">
      <c r="A48" s="1" t="s">
        <v>56</v>
      </c>
      <c r="C48" s="7">
        <v>5420000</v>
      </c>
      <c r="E48" s="7">
        <v>110071752930</v>
      </c>
      <c r="F48" s="7"/>
      <c r="G48" s="7">
        <v>101451351330</v>
      </c>
      <c r="H48" s="7"/>
      <c r="I48" s="7">
        <f t="shared" si="0"/>
        <v>8620401600</v>
      </c>
      <c r="J48" s="7"/>
      <c r="K48" s="7">
        <v>5420000</v>
      </c>
      <c r="L48" s="7"/>
      <c r="M48" s="7">
        <v>110071752930</v>
      </c>
      <c r="N48" s="7"/>
      <c r="O48" s="7">
        <v>99765545198</v>
      </c>
      <c r="P48" s="7"/>
      <c r="Q48" s="7">
        <f t="shared" si="1"/>
        <v>10306207732</v>
      </c>
    </row>
    <row r="49" spans="1:17">
      <c r="A49" s="1" t="s">
        <v>83</v>
      </c>
      <c r="C49" s="7">
        <v>23121032</v>
      </c>
      <c r="E49" s="7">
        <v>867395850581</v>
      </c>
      <c r="F49" s="7"/>
      <c r="G49" s="7">
        <v>843952719484</v>
      </c>
      <c r="H49" s="7"/>
      <c r="I49" s="7">
        <f t="shared" si="0"/>
        <v>23443131097</v>
      </c>
      <c r="J49" s="7"/>
      <c r="K49" s="7">
        <v>23121032</v>
      </c>
      <c r="L49" s="7"/>
      <c r="M49" s="7">
        <v>867395850581</v>
      </c>
      <c r="N49" s="7"/>
      <c r="O49" s="7">
        <v>716287806441</v>
      </c>
      <c r="P49" s="7"/>
      <c r="Q49" s="7">
        <f t="shared" si="1"/>
        <v>151108044140</v>
      </c>
    </row>
    <row r="50" spans="1:17">
      <c r="A50" s="1" t="s">
        <v>67</v>
      </c>
      <c r="C50" s="7">
        <v>11741531</v>
      </c>
      <c r="E50" s="7">
        <v>175892050180</v>
      </c>
      <c r="F50" s="7"/>
      <c r="G50" s="7">
        <v>154766329488</v>
      </c>
      <c r="H50" s="7"/>
      <c r="I50" s="7">
        <f t="shared" si="0"/>
        <v>21125720692</v>
      </c>
      <c r="J50" s="7"/>
      <c r="K50" s="7">
        <v>11741531</v>
      </c>
      <c r="L50" s="7"/>
      <c r="M50" s="7">
        <v>175892050180</v>
      </c>
      <c r="N50" s="7"/>
      <c r="O50" s="7">
        <v>136269999835</v>
      </c>
      <c r="P50" s="7"/>
      <c r="Q50" s="7">
        <f t="shared" si="1"/>
        <v>39622050345</v>
      </c>
    </row>
    <row r="51" spans="1:17">
      <c r="A51" s="1" t="s">
        <v>81</v>
      </c>
      <c r="C51" s="7">
        <v>26533395</v>
      </c>
      <c r="E51" s="7">
        <v>185419914737</v>
      </c>
      <c r="F51" s="7"/>
      <c r="G51" s="7">
        <v>157725617372</v>
      </c>
      <c r="H51" s="7"/>
      <c r="I51" s="7">
        <f t="shared" si="0"/>
        <v>27694297365</v>
      </c>
      <c r="J51" s="7"/>
      <c r="K51" s="7">
        <v>26533395</v>
      </c>
      <c r="L51" s="7"/>
      <c r="M51" s="7">
        <v>185419914737</v>
      </c>
      <c r="N51" s="7"/>
      <c r="O51" s="7">
        <v>148887443475</v>
      </c>
      <c r="P51" s="7"/>
      <c r="Q51" s="7">
        <f t="shared" si="1"/>
        <v>36532471262</v>
      </c>
    </row>
    <row r="52" spans="1:17">
      <c r="A52" s="1" t="s">
        <v>96</v>
      </c>
      <c r="C52" s="7">
        <v>2611358</v>
      </c>
      <c r="E52" s="7">
        <v>43350201012</v>
      </c>
      <c r="F52" s="7"/>
      <c r="G52" s="7">
        <v>39716052424</v>
      </c>
      <c r="H52" s="7"/>
      <c r="I52" s="7">
        <f t="shared" si="0"/>
        <v>3634148588</v>
      </c>
      <c r="J52" s="7"/>
      <c r="K52" s="7">
        <v>2611358</v>
      </c>
      <c r="L52" s="7"/>
      <c r="M52" s="7">
        <v>43350201012</v>
      </c>
      <c r="N52" s="7"/>
      <c r="O52" s="7">
        <v>22083899515</v>
      </c>
      <c r="P52" s="7"/>
      <c r="Q52" s="7">
        <f t="shared" si="1"/>
        <v>21266301497</v>
      </c>
    </row>
    <row r="53" spans="1:17">
      <c r="A53" s="1" t="s">
        <v>53</v>
      </c>
      <c r="C53" s="7">
        <v>2028232</v>
      </c>
      <c r="E53" s="7">
        <v>37359519283</v>
      </c>
      <c r="F53" s="7"/>
      <c r="G53" s="7">
        <v>32601372196</v>
      </c>
      <c r="H53" s="7"/>
      <c r="I53" s="7">
        <f t="shared" si="0"/>
        <v>4758147087</v>
      </c>
      <c r="J53" s="7"/>
      <c r="K53" s="7">
        <v>2028232</v>
      </c>
      <c r="L53" s="7"/>
      <c r="M53" s="7">
        <v>37359519283</v>
      </c>
      <c r="N53" s="7"/>
      <c r="O53" s="7">
        <v>32709535821</v>
      </c>
      <c r="P53" s="7"/>
      <c r="Q53" s="7">
        <f t="shared" si="1"/>
        <v>4649983462</v>
      </c>
    </row>
    <row r="54" spans="1:17">
      <c r="A54" s="1" t="s">
        <v>47</v>
      </c>
      <c r="C54" s="7">
        <v>8967667</v>
      </c>
      <c r="E54" s="7">
        <v>62311022575</v>
      </c>
      <c r="F54" s="7"/>
      <c r="G54" s="7">
        <v>51788816036</v>
      </c>
      <c r="H54" s="7"/>
      <c r="I54" s="7">
        <f t="shared" si="0"/>
        <v>10522206539</v>
      </c>
      <c r="J54" s="7"/>
      <c r="K54" s="7">
        <v>8967667</v>
      </c>
      <c r="L54" s="7"/>
      <c r="M54" s="7">
        <v>62311022575</v>
      </c>
      <c r="N54" s="7"/>
      <c r="O54" s="7">
        <v>76676515554</v>
      </c>
      <c r="P54" s="7"/>
      <c r="Q54" s="7">
        <f t="shared" si="1"/>
        <v>-14365492979</v>
      </c>
    </row>
    <row r="55" spans="1:17">
      <c r="A55" s="1" t="s">
        <v>75</v>
      </c>
      <c r="C55" s="7">
        <v>561012</v>
      </c>
      <c r="E55" s="7">
        <v>16423498669</v>
      </c>
      <c r="F55" s="7"/>
      <c r="G55" s="7">
        <v>15559104002</v>
      </c>
      <c r="H55" s="7"/>
      <c r="I55" s="7">
        <f t="shared" si="0"/>
        <v>864394667</v>
      </c>
      <c r="J55" s="7"/>
      <c r="K55" s="7">
        <v>561012</v>
      </c>
      <c r="L55" s="7"/>
      <c r="M55" s="7">
        <v>16423498669</v>
      </c>
      <c r="N55" s="7"/>
      <c r="O55" s="7">
        <v>19936844734</v>
      </c>
      <c r="P55" s="7"/>
      <c r="Q55" s="7">
        <f t="shared" si="1"/>
        <v>-3513346065</v>
      </c>
    </row>
    <row r="56" spans="1:17">
      <c r="A56" s="1" t="s">
        <v>33</v>
      </c>
      <c r="C56" s="7">
        <v>2643174</v>
      </c>
      <c r="E56" s="7">
        <v>252734137962</v>
      </c>
      <c r="F56" s="7"/>
      <c r="G56" s="7">
        <v>239465530033</v>
      </c>
      <c r="H56" s="7"/>
      <c r="I56" s="7">
        <f t="shared" si="0"/>
        <v>13268607929</v>
      </c>
      <c r="J56" s="7"/>
      <c r="K56" s="7">
        <v>2643174</v>
      </c>
      <c r="L56" s="7"/>
      <c r="M56" s="7">
        <v>252734137962</v>
      </c>
      <c r="N56" s="7"/>
      <c r="O56" s="7">
        <v>332214414827</v>
      </c>
      <c r="P56" s="7"/>
      <c r="Q56" s="7">
        <f t="shared" si="1"/>
        <v>-79480276865</v>
      </c>
    </row>
    <row r="57" spans="1:17">
      <c r="A57" s="1" t="s">
        <v>22</v>
      </c>
      <c r="C57" s="7">
        <v>21077906</v>
      </c>
      <c r="E57" s="7">
        <v>187315282586</v>
      </c>
      <c r="F57" s="7"/>
      <c r="G57" s="7">
        <v>189829581681</v>
      </c>
      <c r="H57" s="7"/>
      <c r="I57" s="7">
        <f t="shared" si="0"/>
        <v>-2514299095</v>
      </c>
      <c r="J57" s="7"/>
      <c r="K57" s="7">
        <v>21077906</v>
      </c>
      <c r="L57" s="7"/>
      <c r="M57" s="7">
        <v>187315282586</v>
      </c>
      <c r="N57" s="7"/>
      <c r="O57" s="7">
        <v>189413077316</v>
      </c>
      <c r="P57" s="7"/>
      <c r="Q57" s="7">
        <f t="shared" si="1"/>
        <v>-2097794730</v>
      </c>
    </row>
    <row r="58" spans="1:17">
      <c r="A58" s="1" t="s">
        <v>49</v>
      </c>
      <c r="C58" s="7">
        <v>71397058</v>
      </c>
      <c r="E58" s="7">
        <v>294250929863</v>
      </c>
      <c r="F58" s="7"/>
      <c r="G58" s="7">
        <v>267139532080</v>
      </c>
      <c r="H58" s="7"/>
      <c r="I58" s="7">
        <f t="shared" si="0"/>
        <v>27111397783</v>
      </c>
      <c r="J58" s="7"/>
      <c r="K58" s="7">
        <v>71397058</v>
      </c>
      <c r="L58" s="7"/>
      <c r="M58" s="7">
        <v>294250929863</v>
      </c>
      <c r="N58" s="7"/>
      <c r="O58" s="7">
        <v>312175732087</v>
      </c>
      <c r="P58" s="7"/>
      <c r="Q58" s="7">
        <f t="shared" si="1"/>
        <v>-17924802224</v>
      </c>
    </row>
    <row r="59" spans="1:17">
      <c r="A59" s="1" t="s">
        <v>63</v>
      </c>
      <c r="C59" s="7">
        <v>3591684</v>
      </c>
      <c r="E59" s="7">
        <v>47556575556</v>
      </c>
      <c r="F59" s="7"/>
      <c r="G59" s="7">
        <v>43986262076</v>
      </c>
      <c r="H59" s="7"/>
      <c r="I59" s="7">
        <f t="shared" si="0"/>
        <v>3570313480</v>
      </c>
      <c r="J59" s="7"/>
      <c r="K59" s="7">
        <v>3591684</v>
      </c>
      <c r="L59" s="7"/>
      <c r="M59" s="7">
        <v>47556575556</v>
      </c>
      <c r="N59" s="7"/>
      <c r="O59" s="7">
        <v>39584771866</v>
      </c>
      <c r="P59" s="7"/>
      <c r="Q59" s="7">
        <f t="shared" si="1"/>
        <v>7971803690</v>
      </c>
    </row>
    <row r="60" spans="1:17">
      <c r="A60" s="1" t="s">
        <v>78</v>
      </c>
      <c r="C60" s="7">
        <v>352499418</v>
      </c>
      <c r="E60" s="7">
        <v>887918785736</v>
      </c>
      <c r="F60" s="7"/>
      <c r="G60" s="7">
        <v>796197867301</v>
      </c>
      <c r="H60" s="7"/>
      <c r="I60" s="7">
        <f t="shared" si="0"/>
        <v>91720918435</v>
      </c>
      <c r="J60" s="7"/>
      <c r="K60" s="7">
        <v>352499418</v>
      </c>
      <c r="L60" s="7"/>
      <c r="M60" s="7">
        <v>887918785736</v>
      </c>
      <c r="N60" s="7"/>
      <c r="O60" s="7">
        <v>1354194290033</v>
      </c>
      <c r="P60" s="7"/>
      <c r="Q60" s="7">
        <f t="shared" si="1"/>
        <v>-466275504297</v>
      </c>
    </row>
    <row r="61" spans="1:17">
      <c r="A61" s="1" t="s">
        <v>36</v>
      </c>
      <c r="C61" s="7">
        <v>14781376</v>
      </c>
      <c r="E61" s="7">
        <v>407742594055</v>
      </c>
      <c r="F61" s="7"/>
      <c r="G61" s="7">
        <v>302684592343</v>
      </c>
      <c r="H61" s="7"/>
      <c r="I61" s="7">
        <f t="shared" si="0"/>
        <v>105058001712</v>
      </c>
      <c r="J61" s="7"/>
      <c r="K61" s="7">
        <v>14781376</v>
      </c>
      <c r="L61" s="7"/>
      <c r="M61" s="7">
        <v>407742594055</v>
      </c>
      <c r="N61" s="7"/>
      <c r="O61" s="7">
        <v>308894488654</v>
      </c>
      <c r="P61" s="7"/>
      <c r="Q61" s="7">
        <f t="shared" si="1"/>
        <v>98848105401</v>
      </c>
    </row>
    <row r="62" spans="1:17">
      <c r="A62" s="1" t="s">
        <v>66</v>
      </c>
      <c r="C62" s="7">
        <v>3465805</v>
      </c>
      <c r="E62" s="7">
        <v>95224870841</v>
      </c>
      <c r="F62" s="7"/>
      <c r="G62" s="7">
        <v>93846797457</v>
      </c>
      <c r="H62" s="7"/>
      <c r="I62" s="7">
        <f t="shared" si="0"/>
        <v>1378073384</v>
      </c>
      <c r="J62" s="7"/>
      <c r="K62" s="7">
        <v>3465805</v>
      </c>
      <c r="L62" s="7"/>
      <c r="M62" s="7">
        <v>95224870841</v>
      </c>
      <c r="N62" s="7"/>
      <c r="O62" s="7">
        <v>108472830265</v>
      </c>
      <c r="P62" s="7"/>
      <c r="Q62" s="7">
        <f t="shared" si="1"/>
        <v>-13247959424</v>
      </c>
    </row>
    <row r="63" spans="1:17">
      <c r="A63" s="1" t="s">
        <v>20</v>
      </c>
      <c r="C63" s="7">
        <v>54896700</v>
      </c>
      <c r="E63" s="7">
        <v>183682837561</v>
      </c>
      <c r="F63" s="7"/>
      <c r="G63" s="7">
        <v>174515066702</v>
      </c>
      <c r="H63" s="7"/>
      <c r="I63" s="7">
        <f t="shared" si="0"/>
        <v>9167770859</v>
      </c>
      <c r="J63" s="7"/>
      <c r="K63" s="7">
        <v>54896700</v>
      </c>
      <c r="L63" s="7"/>
      <c r="M63" s="7">
        <v>183682837561</v>
      </c>
      <c r="N63" s="7"/>
      <c r="O63" s="7">
        <v>155323209756</v>
      </c>
      <c r="P63" s="7"/>
      <c r="Q63" s="7">
        <f t="shared" si="1"/>
        <v>28359627805</v>
      </c>
    </row>
    <row r="64" spans="1:17">
      <c r="A64" s="1" t="s">
        <v>26</v>
      </c>
      <c r="C64" s="7">
        <v>1100000</v>
      </c>
      <c r="E64" s="7">
        <v>86000235750</v>
      </c>
      <c r="F64" s="7"/>
      <c r="G64" s="7">
        <v>78783432750</v>
      </c>
      <c r="H64" s="7"/>
      <c r="I64" s="7">
        <f t="shared" si="0"/>
        <v>7216803000</v>
      </c>
      <c r="J64" s="7"/>
      <c r="K64" s="7">
        <v>1100000</v>
      </c>
      <c r="L64" s="7"/>
      <c r="M64" s="7">
        <v>86000235750</v>
      </c>
      <c r="N64" s="7"/>
      <c r="O64" s="7">
        <v>110766991509</v>
      </c>
      <c r="P64" s="7"/>
      <c r="Q64" s="7">
        <f t="shared" si="1"/>
        <v>-24766755759</v>
      </c>
    </row>
    <row r="65" spans="1:17">
      <c r="A65" s="1" t="s">
        <v>19</v>
      </c>
      <c r="C65" s="7">
        <v>19681867</v>
      </c>
      <c r="E65" s="7">
        <v>65639769435</v>
      </c>
      <c r="F65" s="7"/>
      <c r="G65" s="7">
        <v>58378387079</v>
      </c>
      <c r="H65" s="7"/>
      <c r="I65" s="7">
        <f t="shared" si="0"/>
        <v>7261382356</v>
      </c>
      <c r="J65" s="7"/>
      <c r="K65" s="7">
        <v>19681867</v>
      </c>
      <c r="L65" s="7"/>
      <c r="M65" s="7">
        <v>65639769435</v>
      </c>
      <c r="N65" s="7"/>
      <c r="O65" s="7">
        <v>68978389522</v>
      </c>
      <c r="P65" s="7"/>
      <c r="Q65" s="7">
        <f t="shared" si="1"/>
        <v>-3338620087</v>
      </c>
    </row>
    <row r="66" spans="1:17">
      <c r="A66" s="1" t="s">
        <v>37</v>
      </c>
      <c r="C66" s="7">
        <v>3420000</v>
      </c>
      <c r="E66" s="7">
        <v>464766288210</v>
      </c>
      <c r="F66" s="7"/>
      <c r="G66" s="7">
        <v>412275676770</v>
      </c>
      <c r="H66" s="7"/>
      <c r="I66" s="7">
        <f t="shared" si="0"/>
        <v>52490611440</v>
      </c>
      <c r="J66" s="7"/>
      <c r="K66" s="7">
        <v>3420000</v>
      </c>
      <c r="L66" s="7"/>
      <c r="M66" s="7">
        <v>464766288210</v>
      </c>
      <c r="N66" s="7"/>
      <c r="O66" s="7">
        <v>555944928185</v>
      </c>
      <c r="P66" s="7"/>
      <c r="Q66" s="7">
        <f t="shared" si="1"/>
        <v>-91178639975</v>
      </c>
    </row>
    <row r="67" spans="1:17">
      <c r="A67" s="1" t="s">
        <v>98</v>
      </c>
      <c r="C67" s="7">
        <v>18649643</v>
      </c>
      <c r="E67" s="7">
        <v>96030350093</v>
      </c>
      <c r="F67" s="7"/>
      <c r="G67" s="7">
        <v>90746826970</v>
      </c>
      <c r="H67" s="7"/>
      <c r="I67" s="7">
        <f t="shared" si="0"/>
        <v>5283523123</v>
      </c>
      <c r="J67" s="7"/>
      <c r="K67" s="7">
        <v>18649643</v>
      </c>
      <c r="L67" s="7"/>
      <c r="M67" s="7">
        <v>96030350093</v>
      </c>
      <c r="N67" s="7"/>
      <c r="O67" s="7">
        <v>94918029602</v>
      </c>
      <c r="P67" s="7"/>
      <c r="Q67" s="7">
        <f t="shared" si="1"/>
        <v>1112320491</v>
      </c>
    </row>
    <row r="68" spans="1:17">
      <c r="A68" s="1" t="s">
        <v>43</v>
      </c>
      <c r="C68" s="7">
        <v>25100</v>
      </c>
      <c r="E68" s="7">
        <v>46914753462</v>
      </c>
      <c r="F68" s="7"/>
      <c r="G68" s="7">
        <v>41343427036</v>
      </c>
      <c r="H68" s="7"/>
      <c r="I68" s="7">
        <f t="shared" si="0"/>
        <v>5571326426</v>
      </c>
      <c r="J68" s="7"/>
      <c r="K68" s="7">
        <v>25100</v>
      </c>
      <c r="L68" s="7"/>
      <c r="M68" s="7">
        <v>46914753462</v>
      </c>
      <c r="N68" s="7"/>
      <c r="O68" s="7">
        <v>33963206574</v>
      </c>
      <c r="P68" s="7"/>
      <c r="Q68" s="7">
        <f t="shared" si="1"/>
        <v>12951546888</v>
      </c>
    </row>
    <row r="69" spans="1:17">
      <c r="A69" s="1" t="s">
        <v>18</v>
      </c>
      <c r="C69" s="7">
        <v>30731244</v>
      </c>
      <c r="E69" s="7">
        <v>48449751453</v>
      </c>
      <c r="F69" s="7"/>
      <c r="G69" s="7">
        <v>45187123706</v>
      </c>
      <c r="H69" s="7"/>
      <c r="I69" s="7">
        <f t="shared" si="0"/>
        <v>3262627747</v>
      </c>
      <c r="J69" s="7"/>
      <c r="K69" s="7">
        <v>30731244</v>
      </c>
      <c r="L69" s="7"/>
      <c r="M69" s="7">
        <v>48449751453</v>
      </c>
      <c r="N69" s="7"/>
      <c r="O69" s="7">
        <v>52729868564</v>
      </c>
      <c r="P69" s="7"/>
      <c r="Q69" s="7">
        <f t="shared" si="1"/>
        <v>-4280117111</v>
      </c>
    </row>
    <row r="70" spans="1:17">
      <c r="A70" s="1" t="s">
        <v>52</v>
      </c>
      <c r="C70" s="7">
        <v>22088216</v>
      </c>
      <c r="E70" s="7">
        <v>300149334539</v>
      </c>
      <c r="F70" s="7"/>
      <c r="G70" s="7">
        <v>316616927875</v>
      </c>
      <c r="H70" s="7"/>
      <c r="I70" s="7">
        <f t="shared" si="0"/>
        <v>-16467593336</v>
      </c>
      <c r="J70" s="7"/>
      <c r="K70" s="7">
        <v>22088216</v>
      </c>
      <c r="L70" s="7"/>
      <c r="M70" s="7">
        <v>300149334539</v>
      </c>
      <c r="N70" s="7"/>
      <c r="O70" s="7">
        <v>271275726360</v>
      </c>
      <c r="P70" s="7"/>
      <c r="Q70" s="7">
        <f t="shared" si="1"/>
        <v>28873608179</v>
      </c>
    </row>
    <row r="71" spans="1:17">
      <c r="A71" s="1" t="s">
        <v>71</v>
      </c>
      <c r="C71" s="7">
        <v>2473549</v>
      </c>
      <c r="E71" s="7">
        <v>23531016339</v>
      </c>
      <c r="F71" s="7"/>
      <c r="G71" s="7">
        <v>21391833036</v>
      </c>
      <c r="H71" s="7"/>
      <c r="I71" s="7">
        <f t="shared" si="0"/>
        <v>2139183303</v>
      </c>
      <c r="J71" s="7"/>
      <c r="K71" s="7">
        <v>2473549</v>
      </c>
      <c r="L71" s="7"/>
      <c r="M71" s="7">
        <v>23531016339</v>
      </c>
      <c r="N71" s="7"/>
      <c r="O71" s="7">
        <v>26334084118</v>
      </c>
      <c r="P71" s="7"/>
      <c r="Q71" s="7">
        <f t="shared" si="1"/>
        <v>-2803067779</v>
      </c>
    </row>
    <row r="72" spans="1:17">
      <c r="A72" s="1" t="s">
        <v>17</v>
      </c>
      <c r="C72" s="7">
        <v>63366633</v>
      </c>
      <c r="E72" s="7">
        <v>147773605197</v>
      </c>
      <c r="F72" s="7"/>
      <c r="G72" s="7">
        <v>130341846675</v>
      </c>
      <c r="H72" s="7"/>
      <c r="I72" s="7">
        <f t="shared" si="0"/>
        <v>17431758522</v>
      </c>
      <c r="J72" s="7"/>
      <c r="K72" s="7">
        <v>63366633</v>
      </c>
      <c r="L72" s="7"/>
      <c r="M72" s="7">
        <v>147773605197</v>
      </c>
      <c r="N72" s="7"/>
      <c r="O72" s="7">
        <v>138341401633</v>
      </c>
      <c r="P72" s="7"/>
      <c r="Q72" s="7">
        <f t="shared" si="1"/>
        <v>9432203564</v>
      </c>
    </row>
    <row r="73" spans="1:17">
      <c r="A73" s="1" t="s">
        <v>91</v>
      </c>
      <c r="C73" s="7">
        <v>2103762</v>
      </c>
      <c r="E73" s="7">
        <v>35530246027</v>
      </c>
      <c r="F73" s="7"/>
      <c r="G73" s="7">
        <v>31117719887</v>
      </c>
      <c r="H73" s="7"/>
      <c r="I73" s="7">
        <f t="shared" ref="I73:I114" si="2">E73-G73</f>
        <v>4412526140</v>
      </c>
      <c r="J73" s="7"/>
      <c r="K73" s="7">
        <v>2103762</v>
      </c>
      <c r="L73" s="7"/>
      <c r="M73" s="7">
        <v>35530246027</v>
      </c>
      <c r="N73" s="7"/>
      <c r="O73" s="7">
        <v>37689348354</v>
      </c>
      <c r="P73" s="7"/>
      <c r="Q73" s="7">
        <f t="shared" ref="Q73:Q114" si="3">M73-O73</f>
        <v>-2159102327</v>
      </c>
    </row>
    <row r="74" spans="1:17">
      <c r="A74" s="1" t="s">
        <v>80</v>
      </c>
      <c r="C74" s="7">
        <v>286519816</v>
      </c>
      <c r="E74" s="7">
        <v>1575027077714</v>
      </c>
      <c r="F74" s="7"/>
      <c r="G74" s="7">
        <v>1418378815012</v>
      </c>
      <c r="H74" s="7"/>
      <c r="I74" s="7">
        <f t="shared" si="2"/>
        <v>156648262702</v>
      </c>
      <c r="J74" s="7"/>
      <c r="K74" s="7">
        <v>286519816</v>
      </c>
      <c r="L74" s="7"/>
      <c r="M74" s="7">
        <v>1575027077714</v>
      </c>
      <c r="N74" s="7"/>
      <c r="O74" s="7">
        <v>1887037279216</v>
      </c>
      <c r="P74" s="7"/>
      <c r="Q74" s="7">
        <f t="shared" si="3"/>
        <v>-312010201502</v>
      </c>
    </row>
    <row r="75" spans="1:17">
      <c r="A75" s="1" t="s">
        <v>39</v>
      </c>
      <c r="C75" s="7">
        <v>35800000</v>
      </c>
      <c r="E75" s="7">
        <v>179856647460</v>
      </c>
      <c r="F75" s="7"/>
      <c r="G75" s="7">
        <v>168682332600</v>
      </c>
      <c r="H75" s="7"/>
      <c r="I75" s="7">
        <f t="shared" si="2"/>
        <v>11174314860</v>
      </c>
      <c r="J75" s="7"/>
      <c r="K75" s="7">
        <v>35800000</v>
      </c>
      <c r="L75" s="7"/>
      <c r="M75" s="7">
        <v>179856647460</v>
      </c>
      <c r="N75" s="7"/>
      <c r="O75" s="7">
        <v>197507794495</v>
      </c>
      <c r="P75" s="7"/>
      <c r="Q75" s="7">
        <f t="shared" si="3"/>
        <v>-17651147035</v>
      </c>
    </row>
    <row r="76" spans="1:17">
      <c r="A76" s="1" t="s">
        <v>88</v>
      </c>
      <c r="C76" s="7">
        <v>40572100</v>
      </c>
      <c r="E76" s="7">
        <v>453720330056</v>
      </c>
      <c r="F76" s="7"/>
      <c r="G76" s="7">
        <v>406936722690</v>
      </c>
      <c r="H76" s="7"/>
      <c r="I76" s="7">
        <f t="shared" si="2"/>
        <v>46783607366</v>
      </c>
      <c r="J76" s="7"/>
      <c r="K76" s="7">
        <v>40572100</v>
      </c>
      <c r="L76" s="7"/>
      <c r="M76" s="7">
        <v>453720330056</v>
      </c>
      <c r="N76" s="7"/>
      <c r="O76" s="7">
        <v>648109540244</v>
      </c>
      <c r="P76" s="7"/>
      <c r="Q76" s="7">
        <f t="shared" si="3"/>
        <v>-194389210188</v>
      </c>
    </row>
    <row r="77" spans="1:17">
      <c r="A77" s="1" t="s">
        <v>92</v>
      </c>
      <c r="C77" s="7">
        <v>45399957</v>
      </c>
      <c r="E77" s="7">
        <v>174697561307</v>
      </c>
      <c r="F77" s="7"/>
      <c r="G77" s="7">
        <v>157232318159</v>
      </c>
      <c r="H77" s="7"/>
      <c r="I77" s="7">
        <f t="shared" si="2"/>
        <v>17465243148</v>
      </c>
      <c r="J77" s="7"/>
      <c r="K77" s="7">
        <v>45399957</v>
      </c>
      <c r="L77" s="7"/>
      <c r="M77" s="7">
        <v>174697561307</v>
      </c>
      <c r="N77" s="7"/>
      <c r="O77" s="7">
        <v>146808433400</v>
      </c>
      <c r="P77" s="7"/>
      <c r="Q77" s="7">
        <f t="shared" si="3"/>
        <v>27889127907</v>
      </c>
    </row>
    <row r="78" spans="1:17">
      <c r="A78" s="1" t="s">
        <v>76</v>
      </c>
      <c r="C78" s="7">
        <v>22399700</v>
      </c>
      <c r="E78" s="7">
        <v>416159423161</v>
      </c>
      <c r="F78" s="7"/>
      <c r="G78" s="7">
        <v>386767746405</v>
      </c>
      <c r="H78" s="7"/>
      <c r="I78" s="7">
        <f t="shared" si="2"/>
        <v>29391676756</v>
      </c>
      <c r="J78" s="7"/>
      <c r="K78" s="7">
        <v>22399700</v>
      </c>
      <c r="L78" s="7"/>
      <c r="M78" s="7">
        <v>416159423161</v>
      </c>
      <c r="N78" s="7"/>
      <c r="O78" s="7">
        <v>275658301698</v>
      </c>
      <c r="P78" s="7"/>
      <c r="Q78" s="7">
        <f t="shared" si="3"/>
        <v>140501121463</v>
      </c>
    </row>
    <row r="79" spans="1:17">
      <c r="A79" s="1" t="s">
        <v>57</v>
      </c>
      <c r="C79" s="7">
        <v>119166666</v>
      </c>
      <c r="E79" s="7">
        <v>404414329487</v>
      </c>
      <c r="F79" s="7"/>
      <c r="G79" s="7">
        <v>387593346831</v>
      </c>
      <c r="H79" s="7"/>
      <c r="I79" s="7">
        <f t="shared" si="2"/>
        <v>16820982656</v>
      </c>
      <c r="J79" s="7"/>
      <c r="K79" s="7">
        <v>119166666</v>
      </c>
      <c r="L79" s="7"/>
      <c r="M79" s="7">
        <v>404414329487</v>
      </c>
      <c r="N79" s="7"/>
      <c r="O79" s="7">
        <v>487320834141</v>
      </c>
      <c r="P79" s="7"/>
      <c r="Q79" s="7">
        <f t="shared" si="3"/>
        <v>-82906504654</v>
      </c>
    </row>
    <row r="80" spans="1:17">
      <c r="A80" s="1" t="s">
        <v>46</v>
      </c>
      <c r="C80" s="7">
        <v>63287605</v>
      </c>
      <c r="E80" s="7">
        <v>282973874788</v>
      </c>
      <c r="F80" s="7"/>
      <c r="G80" s="7">
        <v>269385089338</v>
      </c>
      <c r="H80" s="7"/>
      <c r="I80" s="7">
        <f t="shared" si="2"/>
        <v>13588785450</v>
      </c>
      <c r="J80" s="7"/>
      <c r="K80" s="7">
        <v>63287605</v>
      </c>
      <c r="L80" s="7"/>
      <c r="M80" s="7">
        <v>282973874788</v>
      </c>
      <c r="N80" s="7"/>
      <c r="O80" s="7">
        <v>333277685939</v>
      </c>
      <c r="P80" s="7"/>
      <c r="Q80" s="7">
        <f t="shared" si="3"/>
        <v>-50303811151</v>
      </c>
    </row>
    <row r="81" spans="1:17">
      <c r="A81" s="1" t="s">
        <v>93</v>
      </c>
      <c r="C81" s="7">
        <v>2505455</v>
      </c>
      <c r="E81" s="7">
        <v>44630611966</v>
      </c>
      <c r="F81" s="7"/>
      <c r="G81" s="7">
        <v>39599705929</v>
      </c>
      <c r="H81" s="7"/>
      <c r="I81" s="7">
        <f t="shared" si="2"/>
        <v>5030906037</v>
      </c>
      <c r="J81" s="7"/>
      <c r="K81" s="7">
        <v>2505455</v>
      </c>
      <c r="L81" s="7"/>
      <c r="M81" s="7">
        <v>44630611966</v>
      </c>
      <c r="N81" s="7"/>
      <c r="O81" s="7">
        <v>35268340412</v>
      </c>
      <c r="P81" s="7"/>
      <c r="Q81" s="7">
        <f t="shared" si="3"/>
        <v>9362271554</v>
      </c>
    </row>
    <row r="82" spans="1:17">
      <c r="A82" s="1" t="s">
        <v>29</v>
      </c>
      <c r="C82" s="7">
        <v>9373281</v>
      </c>
      <c r="E82" s="7">
        <v>1786166662792</v>
      </c>
      <c r="F82" s="7"/>
      <c r="G82" s="7">
        <v>1806260768579</v>
      </c>
      <c r="H82" s="7"/>
      <c r="I82" s="7">
        <f t="shared" si="2"/>
        <v>-20094105787</v>
      </c>
      <c r="J82" s="7"/>
      <c r="K82" s="7">
        <v>9373281</v>
      </c>
      <c r="L82" s="7"/>
      <c r="M82" s="7">
        <v>1786166662792</v>
      </c>
      <c r="N82" s="7"/>
      <c r="O82" s="7">
        <v>1688605730844</v>
      </c>
      <c r="P82" s="7"/>
      <c r="Q82" s="7">
        <f t="shared" si="3"/>
        <v>97560931948</v>
      </c>
    </row>
    <row r="83" spans="1:17">
      <c r="A83" s="1" t="s">
        <v>35</v>
      </c>
      <c r="C83" s="7">
        <v>10539769</v>
      </c>
      <c r="E83" s="7">
        <v>783998203330</v>
      </c>
      <c r="F83" s="7"/>
      <c r="G83" s="7">
        <v>802856906604</v>
      </c>
      <c r="H83" s="7"/>
      <c r="I83" s="7">
        <f t="shared" si="2"/>
        <v>-18858703274</v>
      </c>
      <c r="J83" s="7"/>
      <c r="K83" s="7">
        <v>10539769</v>
      </c>
      <c r="L83" s="7"/>
      <c r="M83" s="7">
        <v>783998203330</v>
      </c>
      <c r="N83" s="7"/>
      <c r="O83" s="7">
        <v>786422897600</v>
      </c>
      <c r="P83" s="7"/>
      <c r="Q83" s="7">
        <f t="shared" si="3"/>
        <v>-2424694270</v>
      </c>
    </row>
    <row r="84" spans="1:17">
      <c r="A84" s="1" t="s">
        <v>94</v>
      </c>
      <c r="C84" s="7">
        <v>45890601</v>
      </c>
      <c r="E84" s="7">
        <v>133933132449</v>
      </c>
      <c r="F84" s="7"/>
      <c r="G84" s="7">
        <v>118592262042</v>
      </c>
      <c r="H84" s="7"/>
      <c r="I84" s="7">
        <f t="shared" si="2"/>
        <v>15340870407</v>
      </c>
      <c r="J84" s="7"/>
      <c r="K84" s="7">
        <v>45890601</v>
      </c>
      <c r="L84" s="7"/>
      <c r="M84" s="7">
        <v>133933132449</v>
      </c>
      <c r="N84" s="7"/>
      <c r="O84" s="7">
        <v>93744069201</v>
      </c>
      <c r="P84" s="7"/>
      <c r="Q84" s="7">
        <f t="shared" si="3"/>
        <v>40189063248</v>
      </c>
    </row>
    <row r="85" spans="1:17">
      <c r="A85" s="1" t="s">
        <v>58</v>
      </c>
      <c r="C85" s="7">
        <v>97352668</v>
      </c>
      <c r="E85" s="7">
        <v>581608251948</v>
      </c>
      <c r="F85" s="7"/>
      <c r="G85" s="7">
        <v>505238662247</v>
      </c>
      <c r="H85" s="7"/>
      <c r="I85" s="7">
        <f t="shared" si="2"/>
        <v>76369589701</v>
      </c>
      <c r="J85" s="7"/>
      <c r="K85" s="7">
        <v>97352668</v>
      </c>
      <c r="L85" s="7"/>
      <c r="M85" s="7">
        <v>581608251948</v>
      </c>
      <c r="N85" s="7"/>
      <c r="O85" s="7">
        <v>600739751138</v>
      </c>
      <c r="P85" s="7"/>
      <c r="Q85" s="7">
        <f t="shared" si="3"/>
        <v>-19131499190</v>
      </c>
    </row>
    <row r="86" spans="1:17">
      <c r="A86" s="1" t="s">
        <v>54</v>
      </c>
      <c r="C86" s="7">
        <v>11359792</v>
      </c>
      <c r="E86" s="7">
        <v>47980563058</v>
      </c>
      <c r="F86" s="7"/>
      <c r="G86" s="7">
        <v>50318048714</v>
      </c>
      <c r="H86" s="7"/>
      <c r="I86" s="7">
        <f t="shared" si="2"/>
        <v>-2337485656</v>
      </c>
      <c r="J86" s="7"/>
      <c r="K86" s="7">
        <v>11359792</v>
      </c>
      <c r="L86" s="7"/>
      <c r="M86" s="7">
        <v>47980563058</v>
      </c>
      <c r="N86" s="7"/>
      <c r="O86" s="7">
        <v>39850178167</v>
      </c>
      <c r="P86" s="7"/>
      <c r="Q86" s="7">
        <f t="shared" si="3"/>
        <v>8130384891</v>
      </c>
    </row>
    <row r="87" spans="1:17">
      <c r="A87" s="1" t="s">
        <v>16</v>
      </c>
      <c r="C87" s="7">
        <v>217497065</v>
      </c>
      <c r="E87" s="7">
        <v>329925713088</v>
      </c>
      <c r="F87" s="7"/>
      <c r="G87" s="7">
        <v>309383941108</v>
      </c>
      <c r="H87" s="7"/>
      <c r="I87" s="7">
        <f t="shared" si="2"/>
        <v>20541771980</v>
      </c>
      <c r="J87" s="7"/>
      <c r="K87" s="7">
        <v>217497065</v>
      </c>
      <c r="L87" s="7"/>
      <c r="M87" s="7">
        <v>329925713088</v>
      </c>
      <c r="N87" s="7"/>
      <c r="O87" s="7">
        <v>444951401466</v>
      </c>
      <c r="P87" s="7"/>
      <c r="Q87" s="7">
        <f t="shared" si="3"/>
        <v>-115025688378</v>
      </c>
    </row>
    <row r="88" spans="1:17">
      <c r="A88" s="1" t="s">
        <v>68</v>
      </c>
      <c r="C88" s="7">
        <v>11495373</v>
      </c>
      <c r="E88" s="7">
        <v>426226187293</v>
      </c>
      <c r="F88" s="7"/>
      <c r="G88" s="7">
        <v>384060647585</v>
      </c>
      <c r="H88" s="7"/>
      <c r="I88" s="7">
        <f t="shared" si="2"/>
        <v>42165539708</v>
      </c>
      <c r="J88" s="7"/>
      <c r="K88" s="7">
        <v>11495373</v>
      </c>
      <c r="L88" s="7"/>
      <c r="M88" s="7">
        <v>426226187293</v>
      </c>
      <c r="N88" s="7"/>
      <c r="O88" s="7">
        <v>321847823292</v>
      </c>
      <c r="P88" s="7"/>
      <c r="Q88" s="7">
        <f t="shared" si="3"/>
        <v>104378364001</v>
      </c>
    </row>
    <row r="89" spans="1:17">
      <c r="A89" s="1" t="s">
        <v>84</v>
      </c>
      <c r="C89" s="7">
        <v>8600000</v>
      </c>
      <c r="E89" s="7">
        <v>121649850900</v>
      </c>
      <c r="F89" s="7"/>
      <c r="G89" s="7">
        <v>100309583844</v>
      </c>
      <c r="H89" s="7"/>
      <c r="I89" s="7">
        <f t="shared" si="2"/>
        <v>21340267056</v>
      </c>
      <c r="J89" s="7"/>
      <c r="K89" s="7">
        <v>8600000</v>
      </c>
      <c r="L89" s="7"/>
      <c r="M89" s="7">
        <v>121649850900</v>
      </c>
      <c r="N89" s="7"/>
      <c r="O89" s="7">
        <v>145489680216</v>
      </c>
      <c r="P89" s="7"/>
      <c r="Q89" s="7">
        <f t="shared" si="3"/>
        <v>-23839829316</v>
      </c>
    </row>
    <row r="90" spans="1:17">
      <c r="A90" s="1" t="s">
        <v>64</v>
      </c>
      <c r="C90" s="7">
        <v>5409630</v>
      </c>
      <c r="E90" s="7">
        <v>349264903462</v>
      </c>
      <c r="F90" s="7"/>
      <c r="G90" s="7">
        <v>324528667035</v>
      </c>
      <c r="H90" s="7"/>
      <c r="I90" s="7">
        <f t="shared" si="2"/>
        <v>24736236427</v>
      </c>
      <c r="J90" s="7"/>
      <c r="K90" s="7">
        <v>5409630</v>
      </c>
      <c r="L90" s="7"/>
      <c r="M90" s="7">
        <v>349264903462</v>
      </c>
      <c r="N90" s="7"/>
      <c r="O90" s="7">
        <v>290859318101</v>
      </c>
      <c r="P90" s="7"/>
      <c r="Q90" s="7">
        <f t="shared" si="3"/>
        <v>58405585361</v>
      </c>
    </row>
    <row r="91" spans="1:17">
      <c r="A91" s="1" t="s">
        <v>38</v>
      </c>
      <c r="C91" s="7">
        <v>1377414</v>
      </c>
      <c r="E91" s="7">
        <v>4607419871</v>
      </c>
      <c r="F91" s="7"/>
      <c r="G91" s="7">
        <v>4894955732</v>
      </c>
      <c r="H91" s="7"/>
      <c r="I91" s="7">
        <f t="shared" si="2"/>
        <v>-287535861</v>
      </c>
      <c r="J91" s="7"/>
      <c r="K91" s="7">
        <v>1377414</v>
      </c>
      <c r="L91" s="7"/>
      <c r="M91" s="7">
        <v>4607419871</v>
      </c>
      <c r="N91" s="7"/>
      <c r="O91" s="7">
        <v>5640064287</v>
      </c>
      <c r="P91" s="7"/>
      <c r="Q91" s="7">
        <f t="shared" si="3"/>
        <v>-1032644416</v>
      </c>
    </row>
    <row r="92" spans="1:17">
      <c r="A92" s="1" t="s">
        <v>30</v>
      </c>
      <c r="C92" s="7">
        <v>22804504</v>
      </c>
      <c r="E92" s="7">
        <v>234395569860</v>
      </c>
      <c r="F92" s="7"/>
      <c r="G92" s="7">
        <v>216713892443</v>
      </c>
      <c r="H92" s="7"/>
      <c r="I92" s="7">
        <f t="shared" si="2"/>
        <v>17681677417</v>
      </c>
      <c r="J92" s="7"/>
      <c r="K92" s="7">
        <v>22804504</v>
      </c>
      <c r="L92" s="7"/>
      <c r="M92" s="7">
        <v>234395569860</v>
      </c>
      <c r="N92" s="7"/>
      <c r="O92" s="7">
        <v>294921311809</v>
      </c>
      <c r="P92" s="7"/>
      <c r="Q92" s="7">
        <f t="shared" si="3"/>
        <v>-60525741949</v>
      </c>
    </row>
    <row r="93" spans="1:17">
      <c r="A93" s="1" t="s">
        <v>170</v>
      </c>
      <c r="C93" s="7">
        <v>252685</v>
      </c>
      <c r="E93" s="7">
        <v>203266932379</v>
      </c>
      <c r="F93" s="7"/>
      <c r="G93" s="7">
        <v>200036427411</v>
      </c>
      <c r="H93" s="7"/>
      <c r="I93" s="7">
        <f t="shared" si="2"/>
        <v>3230504968</v>
      </c>
      <c r="J93" s="7"/>
      <c r="K93" s="7">
        <v>252685</v>
      </c>
      <c r="L93" s="7"/>
      <c r="M93" s="7">
        <v>203266932379</v>
      </c>
      <c r="N93" s="7"/>
      <c r="O93" s="7">
        <v>200036427411</v>
      </c>
      <c r="P93" s="7"/>
      <c r="Q93" s="7">
        <f t="shared" si="3"/>
        <v>3230504968</v>
      </c>
    </row>
    <row r="94" spans="1:17">
      <c r="A94" s="1" t="s">
        <v>117</v>
      </c>
      <c r="C94" s="7">
        <v>61893</v>
      </c>
      <c r="E94" s="7">
        <v>50160753585</v>
      </c>
      <c r="F94" s="7"/>
      <c r="G94" s="7">
        <v>50158278313</v>
      </c>
      <c r="H94" s="7"/>
      <c r="I94" s="7">
        <f t="shared" si="2"/>
        <v>2475272</v>
      </c>
      <c r="J94" s="7"/>
      <c r="K94" s="7">
        <v>61893</v>
      </c>
      <c r="L94" s="7"/>
      <c r="M94" s="7">
        <v>50160753585</v>
      </c>
      <c r="N94" s="7"/>
      <c r="O94" s="7">
        <v>45671849127</v>
      </c>
      <c r="P94" s="7"/>
      <c r="Q94" s="7">
        <f t="shared" si="3"/>
        <v>4488904458</v>
      </c>
    </row>
    <row r="95" spans="1:17">
      <c r="A95" s="1" t="s">
        <v>167</v>
      </c>
      <c r="C95" s="7">
        <v>100000</v>
      </c>
      <c r="E95" s="7">
        <v>99367986287</v>
      </c>
      <c r="F95" s="7"/>
      <c r="G95" s="7">
        <v>99182020000</v>
      </c>
      <c r="H95" s="7"/>
      <c r="I95" s="7">
        <f t="shared" si="2"/>
        <v>185966287</v>
      </c>
      <c r="J95" s="7"/>
      <c r="K95" s="7">
        <v>100000</v>
      </c>
      <c r="L95" s="7"/>
      <c r="M95" s="7">
        <v>99367986287</v>
      </c>
      <c r="N95" s="7"/>
      <c r="O95" s="7">
        <v>94482871875</v>
      </c>
      <c r="P95" s="7"/>
      <c r="Q95" s="7">
        <f t="shared" si="3"/>
        <v>4885114412</v>
      </c>
    </row>
    <row r="96" spans="1:17">
      <c r="A96" s="1" t="s">
        <v>149</v>
      </c>
      <c r="C96" s="7">
        <v>400000</v>
      </c>
      <c r="E96" s="7">
        <v>393592648400</v>
      </c>
      <c r="F96" s="7"/>
      <c r="G96" s="7">
        <v>395272343900</v>
      </c>
      <c r="H96" s="7"/>
      <c r="I96" s="7">
        <f t="shared" si="2"/>
        <v>-1679695500</v>
      </c>
      <c r="J96" s="7"/>
      <c r="K96" s="7">
        <v>400000</v>
      </c>
      <c r="L96" s="7"/>
      <c r="M96" s="7">
        <v>393592648400</v>
      </c>
      <c r="N96" s="7"/>
      <c r="O96" s="7">
        <v>391520000000</v>
      </c>
      <c r="P96" s="7"/>
      <c r="Q96" s="7">
        <f t="shared" si="3"/>
        <v>2072648400</v>
      </c>
    </row>
    <row r="97" spans="1:17">
      <c r="A97" s="1" t="s">
        <v>136</v>
      </c>
      <c r="C97" s="7">
        <v>37648</v>
      </c>
      <c r="E97" s="7">
        <v>25264757532</v>
      </c>
      <c r="F97" s="7"/>
      <c r="G97" s="7">
        <v>25513942119</v>
      </c>
      <c r="H97" s="7"/>
      <c r="I97" s="7">
        <f t="shared" si="2"/>
        <v>-249184587</v>
      </c>
      <c r="J97" s="7"/>
      <c r="K97" s="7">
        <v>37648</v>
      </c>
      <c r="L97" s="7"/>
      <c r="M97" s="7">
        <v>25264757532</v>
      </c>
      <c r="N97" s="7"/>
      <c r="O97" s="7">
        <v>24433999239</v>
      </c>
      <c r="P97" s="7"/>
      <c r="Q97" s="7">
        <f t="shared" si="3"/>
        <v>830758293</v>
      </c>
    </row>
    <row r="98" spans="1:17">
      <c r="A98" s="1" t="s">
        <v>120</v>
      </c>
      <c r="C98" s="7">
        <v>85000</v>
      </c>
      <c r="E98" s="7">
        <v>53794397997</v>
      </c>
      <c r="F98" s="7"/>
      <c r="G98" s="7">
        <v>54475974439</v>
      </c>
      <c r="H98" s="7"/>
      <c r="I98" s="7">
        <f t="shared" si="2"/>
        <v>-681576442</v>
      </c>
      <c r="J98" s="7"/>
      <c r="K98" s="7">
        <v>85000</v>
      </c>
      <c r="L98" s="7"/>
      <c r="M98" s="7">
        <v>53794397997</v>
      </c>
      <c r="N98" s="7"/>
      <c r="O98" s="7">
        <v>52387928558</v>
      </c>
      <c r="P98" s="7"/>
      <c r="Q98" s="7">
        <f t="shared" si="3"/>
        <v>1406469439</v>
      </c>
    </row>
    <row r="99" spans="1:17">
      <c r="A99" s="1" t="s">
        <v>128</v>
      </c>
      <c r="C99" s="7">
        <v>74274</v>
      </c>
      <c r="E99" s="7">
        <v>73308517742</v>
      </c>
      <c r="F99" s="7"/>
      <c r="G99" s="7">
        <v>73692150440</v>
      </c>
      <c r="H99" s="7"/>
      <c r="I99" s="7">
        <f t="shared" si="2"/>
        <v>-383632698</v>
      </c>
      <c r="J99" s="7"/>
      <c r="K99" s="7">
        <v>74274</v>
      </c>
      <c r="L99" s="7"/>
      <c r="M99" s="7">
        <v>73308517742</v>
      </c>
      <c r="N99" s="7"/>
      <c r="O99" s="7">
        <v>71276361621</v>
      </c>
      <c r="P99" s="7"/>
      <c r="Q99" s="7">
        <f t="shared" si="3"/>
        <v>2032156121</v>
      </c>
    </row>
    <row r="100" spans="1:17">
      <c r="A100" s="1" t="s">
        <v>143</v>
      </c>
      <c r="C100" s="7">
        <v>800</v>
      </c>
      <c r="E100" s="7">
        <v>498437641</v>
      </c>
      <c r="F100" s="7"/>
      <c r="G100" s="7">
        <v>503380745</v>
      </c>
      <c r="H100" s="7"/>
      <c r="I100" s="7">
        <f t="shared" si="2"/>
        <v>-4943104</v>
      </c>
      <c r="J100" s="7"/>
      <c r="K100" s="7">
        <v>800</v>
      </c>
      <c r="L100" s="7"/>
      <c r="M100" s="7">
        <v>498437641</v>
      </c>
      <c r="N100" s="7"/>
      <c r="O100" s="7">
        <v>485352950</v>
      </c>
      <c r="P100" s="7"/>
      <c r="Q100" s="7">
        <f t="shared" si="3"/>
        <v>13084691</v>
      </c>
    </row>
    <row r="101" spans="1:17">
      <c r="A101" s="1" t="s">
        <v>152</v>
      </c>
      <c r="C101" s="7">
        <v>200000</v>
      </c>
      <c r="E101" s="7">
        <v>190935386687</v>
      </c>
      <c r="F101" s="7"/>
      <c r="G101" s="7">
        <v>196394811991</v>
      </c>
      <c r="H101" s="7"/>
      <c r="I101" s="7">
        <f t="shared" si="2"/>
        <v>-5459425304</v>
      </c>
      <c r="J101" s="7"/>
      <c r="K101" s="7">
        <v>200000</v>
      </c>
      <c r="L101" s="7"/>
      <c r="M101" s="7">
        <v>190935386687</v>
      </c>
      <c r="N101" s="7"/>
      <c r="O101" s="7">
        <v>190328666666</v>
      </c>
      <c r="P101" s="7"/>
      <c r="Q101" s="7">
        <f t="shared" si="3"/>
        <v>606720021</v>
      </c>
    </row>
    <row r="102" spans="1:17">
      <c r="A102" s="1" t="s">
        <v>161</v>
      </c>
      <c r="C102" s="7">
        <v>100000</v>
      </c>
      <c r="E102" s="7">
        <v>98981056431</v>
      </c>
      <c r="F102" s="7"/>
      <c r="G102" s="7">
        <v>97787272843</v>
      </c>
      <c r="H102" s="7"/>
      <c r="I102" s="7">
        <f t="shared" si="2"/>
        <v>1193783588</v>
      </c>
      <c r="J102" s="7"/>
      <c r="K102" s="7">
        <v>100000</v>
      </c>
      <c r="L102" s="7"/>
      <c r="M102" s="7">
        <v>98981056431</v>
      </c>
      <c r="N102" s="7"/>
      <c r="O102" s="7">
        <v>94357894531</v>
      </c>
      <c r="P102" s="7"/>
      <c r="Q102" s="7">
        <f t="shared" si="3"/>
        <v>4623161900</v>
      </c>
    </row>
    <row r="103" spans="1:17">
      <c r="A103" s="1" t="s">
        <v>131</v>
      </c>
      <c r="C103" s="7">
        <v>900</v>
      </c>
      <c r="E103" s="7">
        <v>615065499</v>
      </c>
      <c r="F103" s="7"/>
      <c r="G103" s="7">
        <v>623928892</v>
      </c>
      <c r="H103" s="7"/>
      <c r="I103" s="7">
        <f t="shared" si="2"/>
        <v>-8863393</v>
      </c>
      <c r="J103" s="7"/>
      <c r="K103" s="7">
        <v>900</v>
      </c>
      <c r="L103" s="7"/>
      <c r="M103" s="7">
        <v>615065499</v>
      </c>
      <c r="N103" s="7"/>
      <c r="O103" s="7">
        <v>595491909</v>
      </c>
      <c r="P103" s="7"/>
      <c r="Q103" s="7">
        <f t="shared" si="3"/>
        <v>19573590</v>
      </c>
    </row>
    <row r="104" spans="1:17">
      <c r="A104" s="1" t="s">
        <v>155</v>
      </c>
      <c r="C104" s="7">
        <v>200000</v>
      </c>
      <c r="E104" s="7">
        <v>185324403862</v>
      </c>
      <c r="F104" s="7"/>
      <c r="G104" s="7">
        <v>189765598750</v>
      </c>
      <c r="H104" s="7"/>
      <c r="I104" s="7">
        <f t="shared" si="2"/>
        <v>-4441194888</v>
      </c>
      <c r="J104" s="7"/>
      <c r="K104" s="7">
        <v>200000</v>
      </c>
      <c r="L104" s="7"/>
      <c r="M104" s="7">
        <v>185324403862</v>
      </c>
      <c r="N104" s="7"/>
      <c r="O104" s="7">
        <v>187778367500</v>
      </c>
      <c r="P104" s="7"/>
      <c r="Q104" s="7">
        <f t="shared" si="3"/>
        <v>-2453963638</v>
      </c>
    </row>
    <row r="105" spans="1:17">
      <c r="A105" s="1" t="s">
        <v>110</v>
      </c>
      <c r="C105" s="7">
        <v>900</v>
      </c>
      <c r="E105" s="7">
        <v>537656132</v>
      </c>
      <c r="F105" s="7"/>
      <c r="G105" s="7">
        <v>547144912</v>
      </c>
      <c r="H105" s="7"/>
      <c r="I105" s="7">
        <f t="shared" si="2"/>
        <v>-9488780</v>
      </c>
      <c r="J105" s="7"/>
      <c r="K105" s="7">
        <v>900</v>
      </c>
      <c r="L105" s="7"/>
      <c r="M105" s="7">
        <v>537656132</v>
      </c>
      <c r="N105" s="7"/>
      <c r="O105" s="7">
        <v>529160890</v>
      </c>
      <c r="P105" s="7"/>
      <c r="Q105" s="7">
        <f t="shared" si="3"/>
        <v>8495242</v>
      </c>
    </row>
    <row r="106" spans="1:17">
      <c r="A106" s="1" t="s">
        <v>126</v>
      </c>
      <c r="C106" s="7">
        <v>56600</v>
      </c>
      <c r="E106" s="7">
        <v>34316584991</v>
      </c>
      <c r="F106" s="7"/>
      <c r="G106" s="7">
        <v>34885311890</v>
      </c>
      <c r="H106" s="7"/>
      <c r="I106" s="7">
        <f t="shared" si="2"/>
        <v>-568726899</v>
      </c>
      <c r="J106" s="7"/>
      <c r="K106" s="7">
        <v>56600</v>
      </c>
      <c r="L106" s="7"/>
      <c r="M106" s="7">
        <v>34316584991</v>
      </c>
      <c r="N106" s="7"/>
      <c r="O106" s="7">
        <v>33672872053</v>
      </c>
      <c r="P106" s="7"/>
      <c r="Q106" s="7">
        <f t="shared" si="3"/>
        <v>643712938</v>
      </c>
    </row>
    <row r="107" spans="1:17">
      <c r="A107" s="1" t="s">
        <v>158</v>
      </c>
      <c r="C107" s="7">
        <v>102660</v>
      </c>
      <c r="E107" s="7">
        <v>99561124674</v>
      </c>
      <c r="F107" s="7"/>
      <c r="G107" s="7">
        <v>100095886331</v>
      </c>
      <c r="H107" s="7"/>
      <c r="I107" s="7">
        <f t="shared" si="2"/>
        <v>-534761657</v>
      </c>
      <c r="J107" s="7"/>
      <c r="K107" s="7">
        <v>102660</v>
      </c>
      <c r="L107" s="7"/>
      <c r="M107" s="7">
        <v>99561124674</v>
      </c>
      <c r="N107" s="7"/>
      <c r="O107" s="7">
        <v>100015996626</v>
      </c>
      <c r="P107" s="7"/>
      <c r="Q107" s="7">
        <f t="shared" si="3"/>
        <v>-454871952</v>
      </c>
    </row>
    <row r="108" spans="1:17">
      <c r="A108" s="1" t="s">
        <v>146</v>
      </c>
      <c r="C108" s="7">
        <v>336830</v>
      </c>
      <c r="E108" s="7">
        <v>283983784408</v>
      </c>
      <c r="F108" s="7"/>
      <c r="G108" s="7">
        <v>282576090198</v>
      </c>
      <c r="H108" s="7"/>
      <c r="I108" s="7">
        <f t="shared" si="2"/>
        <v>1407694210</v>
      </c>
      <c r="J108" s="7"/>
      <c r="K108" s="7">
        <v>336830</v>
      </c>
      <c r="L108" s="7"/>
      <c r="M108" s="7">
        <v>283983784408</v>
      </c>
      <c r="N108" s="7"/>
      <c r="O108" s="7">
        <v>279991989722</v>
      </c>
      <c r="P108" s="7"/>
      <c r="Q108" s="7">
        <f t="shared" si="3"/>
        <v>3991794686</v>
      </c>
    </row>
    <row r="109" spans="1:17">
      <c r="A109" s="1" t="s">
        <v>140</v>
      </c>
      <c r="C109" s="7">
        <v>51600</v>
      </c>
      <c r="E109" s="7">
        <v>32145616550</v>
      </c>
      <c r="F109" s="7"/>
      <c r="G109" s="7">
        <v>32646561738</v>
      </c>
      <c r="H109" s="7"/>
      <c r="I109" s="7">
        <f t="shared" si="2"/>
        <v>-500945188</v>
      </c>
      <c r="J109" s="7"/>
      <c r="K109" s="7">
        <v>51600</v>
      </c>
      <c r="L109" s="7"/>
      <c r="M109" s="7">
        <v>32145616550</v>
      </c>
      <c r="N109" s="7"/>
      <c r="O109" s="7">
        <v>31437863057</v>
      </c>
      <c r="P109" s="7"/>
      <c r="Q109" s="7">
        <f t="shared" si="3"/>
        <v>707753493</v>
      </c>
    </row>
    <row r="110" spans="1:17">
      <c r="A110" s="1" t="s">
        <v>164</v>
      </c>
      <c r="C110" s="7">
        <v>292600</v>
      </c>
      <c r="E110" s="7">
        <v>283826141186</v>
      </c>
      <c r="F110" s="7"/>
      <c r="G110" s="7">
        <v>285233292093</v>
      </c>
      <c r="H110" s="7"/>
      <c r="I110" s="7">
        <f t="shared" si="2"/>
        <v>-1407150907</v>
      </c>
      <c r="J110" s="7"/>
      <c r="K110" s="7">
        <v>292600</v>
      </c>
      <c r="L110" s="7"/>
      <c r="M110" s="7">
        <v>283826141186</v>
      </c>
      <c r="N110" s="7"/>
      <c r="O110" s="7">
        <v>276752355542</v>
      </c>
      <c r="P110" s="7"/>
      <c r="Q110" s="7">
        <f t="shared" si="3"/>
        <v>7073785644</v>
      </c>
    </row>
    <row r="111" spans="1:17">
      <c r="A111" s="1" t="s">
        <v>123</v>
      </c>
      <c r="C111" s="7">
        <v>23700</v>
      </c>
      <c r="E111" s="7">
        <v>18843534990</v>
      </c>
      <c r="F111" s="7"/>
      <c r="G111" s="7">
        <v>18839032806</v>
      </c>
      <c r="H111" s="7"/>
      <c r="I111" s="7">
        <f t="shared" si="2"/>
        <v>4502184</v>
      </c>
      <c r="J111" s="7"/>
      <c r="K111" s="7">
        <v>23700</v>
      </c>
      <c r="L111" s="7"/>
      <c r="M111" s="7">
        <v>18843534990</v>
      </c>
      <c r="N111" s="7"/>
      <c r="O111" s="7">
        <v>18892323612</v>
      </c>
      <c r="P111" s="7"/>
      <c r="Q111" s="7">
        <f t="shared" si="3"/>
        <v>-48788622</v>
      </c>
    </row>
    <row r="112" spans="1:17">
      <c r="A112" s="1" t="s">
        <v>114</v>
      </c>
      <c r="C112" s="7">
        <v>92400</v>
      </c>
      <c r="E112" s="7">
        <v>55625803995</v>
      </c>
      <c r="F112" s="7"/>
      <c r="G112" s="7">
        <v>56671582413</v>
      </c>
      <c r="H112" s="7"/>
      <c r="I112" s="7">
        <f t="shared" si="2"/>
        <v>-1045778418</v>
      </c>
      <c r="J112" s="7"/>
      <c r="K112" s="7">
        <v>92400</v>
      </c>
      <c r="L112" s="7"/>
      <c r="M112" s="7">
        <v>55625803995</v>
      </c>
      <c r="N112" s="7"/>
      <c r="O112" s="7">
        <v>54770529334</v>
      </c>
      <c r="P112" s="7"/>
      <c r="Q112" s="7">
        <f t="shared" si="3"/>
        <v>855274661</v>
      </c>
    </row>
    <row r="113" spans="1:17">
      <c r="A113" s="1" t="s">
        <v>139</v>
      </c>
      <c r="C113" s="7">
        <v>53900</v>
      </c>
      <c r="E113" s="7">
        <v>35328279588</v>
      </c>
      <c r="F113" s="7"/>
      <c r="G113" s="7">
        <v>35693116449</v>
      </c>
      <c r="H113" s="7"/>
      <c r="I113" s="7">
        <f t="shared" si="2"/>
        <v>-364836861</v>
      </c>
      <c r="J113" s="7"/>
      <c r="K113" s="7">
        <v>53900</v>
      </c>
      <c r="L113" s="7"/>
      <c r="M113" s="7">
        <v>35328279588</v>
      </c>
      <c r="N113" s="7"/>
      <c r="O113" s="7">
        <v>34285186023</v>
      </c>
      <c r="P113" s="7"/>
      <c r="Q113" s="7">
        <f t="shared" si="3"/>
        <v>1043093565</v>
      </c>
    </row>
    <row r="114" spans="1:17">
      <c r="A114" s="1" t="s">
        <v>133</v>
      </c>
      <c r="C114" s="7">
        <v>162910</v>
      </c>
      <c r="E114" s="7">
        <v>158280728017</v>
      </c>
      <c r="F114" s="7"/>
      <c r="G114" s="7">
        <v>155962938892</v>
      </c>
      <c r="H114" s="7"/>
      <c r="I114" s="7">
        <f t="shared" si="2"/>
        <v>2317789125</v>
      </c>
      <c r="J114" s="7"/>
      <c r="K114" s="7">
        <v>162910</v>
      </c>
      <c r="L114" s="7"/>
      <c r="M114" s="7">
        <v>158280728017</v>
      </c>
      <c r="N114" s="7"/>
      <c r="O114" s="7">
        <v>147650119257</v>
      </c>
      <c r="P114" s="7"/>
      <c r="Q114" s="7">
        <f t="shared" si="3"/>
        <v>10630608760</v>
      </c>
    </row>
    <row r="115" spans="1:17" ht="24.75" thickBot="1">
      <c r="C115" s="7"/>
      <c r="E115" s="8">
        <f>SUM(E8:E114)</f>
        <v>29241867044345</v>
      </c>
      <c r="F115" s="7"/>
      <c r="G115" s="8">
        <f>SUM(G8:G114)</f>
        <v>27019197502048</v>
      </c>
      <c r="H115" s="7"/>
      <c r="I115" s="8">
        <f>SUM(I8:I114)</f>
        <v>2222669542297</v>
      </c>
      <c r="J115" s="7"/>
      <c r="K115" s="7"/>
      <c r="L115" s="7"/>
      <c r="M115" s="8">
        <f>SUM(M8:M114)</f>
        <v>29241867044345</v>
      </c>
      <c r="N115" s="7"/>
      <c r="O115" s="8">
        <f>SUM(O8:O114)</f>
        <v>29147493489786</v>
      </c>
      <c r="P115" s="7"/>
      <c r="Q115" s="8">
        <f>SUM(SUM(Q8:Q114))</f>
        <v>94373554559</v>
      </c>
    </row>
    <row r="116" spans="1:17" ht="24.75" thickTop="1">
      <c r="C116" s="7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>
      <c r="C117" s="7"/>
    </row>
    <row r="121" spans="1:17">
      <c r="H121" s="14">
        <f t="shared" ref="H121" si="4">SUM(H93:H114)</f>
        <v>0</v>
      </c>
      <c r="I121" s="14"/>
      <c r="J121" s="14"/>
      <c r="K121" s="14"/>
      <c r="L121" s="14"/>
      <c r="M121" s="14"/>
      <c r="N121" s="14"/>
      <c r="O121" s="14"/>
      <c r="P121" s="14"/>
      <c r="Q121" s="1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U108"/>
  <sheetViews>
    <sheetView rightToLeft="1" topLeftCell="A94" workbookViewId="0">
      <selection activeCell="K105" sqref="K105"/>
    </sheetView>
  </sheetViews>
  <sheetFormatPr defaultRowHeight="24"/>
  <cols>
    <col min="1" max="1" width="34.8554687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192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3</v>
      </c>
      <c r="C6" s="19" t="s">
        <v>194</v>
      </c>
      <c r="D6" s="19" t="s">
        <v>194</v>
      </c>
      <c r="E6" s="19" t="s">
        <v>194</v>
      </c>
      <c r="F6" s="19" t="s">
        <v>194</v>
      </c>
      <c r="G6" s="19" t="s">
        <v>194</v>
      </c>
      <c r="H6" s="19" t="s">
        <v>194</v>
      </c>
      <c r="I6" s="19" t="s">
        <v>194</v>
      </c>
      <c r="K6" s="19" t="s">
        <v>195</v>
      </c>
      <c r="L6" s="19" t="s">
        <v>195</v>
      </c>
      <c r="M6" s="19" t="s">
        <v>195</v>
      </c>
      <c r="N6" s="19" t="s">
        <v>195</v>
      </c>
      <c r="O6" s="19" t="s">
        <v>195</v>
      </c>
      <c r="P6" s="19" t="s">
        <v>195</v>
      </c>
      <c r="Q6" s="19" t="s">
        <v>195</v>
      </c>
    </row>
    <row r="7" spans="1:17" ht="24.75">
      <c r="A7" s="19" t="s">
        <v>3</v>
      </c>
      <c r="C7" s="19" t="s">
        <v>7</v>
      </c>
      <c r="D7" s="15"/>
      <c r="E7" s="19" t="s">
        <v>266</v>
      </c>
      <c r="G7" s="19" t="s">
        <v>267</v>
      </c>
      <c r="I7" s="19" t="s">
        <v>269</v>
      </c>
      <c r="K7" s="19" t="s">
        <v>7</v>
      </c>
      <c r="L7" s="15"/>
      <c r="M7" s="19" t="s">
        <v>266</v>
      </c>
      <c r="O7" s="19" t="s">
        <v>267</v>
      </c>
      <c r="Q7" s="19" t="s">
        <v>269</v>
      </c>
    </row>
    <row r="8" spans="1:17">
      <c r="A8" s="1" t="s">
        <v>58</v>
      </c>
      <c r="C8" s="6">
        <v>10000</v>
      </c>
      <c r="D8" s="4"/>
      <c r="E8" s="7">
        <v>52883461</v>
      </c>
      <c r="F8" s="7"/>
      <c r="G8" s="7">
        <v>61719631</v>
      </c>
      <c r="H8" s="7"/>
      <c r="I8" s="7">
        <f>E8-G8</f>
        <v>-8836170</v>
      </c>
      <c r="J8" s="7"/>
      <c r="K8" s="7">
        <v>10000</v>
      </c>
      <c r="L8" s="16"/>
      <c r="M8" s="7">
        <v>52883461</v>
      </c>
      <c r="N8" s="7"/>
      <c r="O8" s="7">
        <v>61719631</v>
      </c>
      <c r="P8" s="7"/>
      <c r="Q8" s="7">
        <f>M8-O8</f>
        <v>-8836170</v>
      </c>
    </row>
    <row r="9" spans="1:17">
      <c r="A9" s="1" t="s">
        <v>65</v>
      </c>
      <c r="C9" s="6">
        <v>21713</v>
      </c>
      <c r="D9" s="4"/>
      <c r="E9" s="7">
        <v>323757134</v>
      </c>
      <c r="F9" s="7"/>
      <c r="G9" s="7">
        <v>278480564</v>
      </c>
      <c r="H9" s="7"/>
      <c r="I9" s="7">
        <f t="shared" ref="I9:I72" si="0">E9-G9</f>
        <v>45276570</v>
      </c>
      <c r="J9" s="7"/>
      <c r="K9" s="7">
        <v>21713</v>
      </c>
      <c r="L9" s="7"/>
      <c r="M9" s="7">
        <v>323757134</v>
      </c>
      <c r="N9" s="7"/>
      <c r="O9" s="7">
        <v>278480564</v>
      </c>
      <c r="P9" s="7"/>
      <c r="Q9" s="7">
        <f t="shared" ref="Q9:Q72" si="1">M9-O9</f>
        <v>45276570</v>
      </c>
    </row>
    <row r="10" spans="1:17">
      <c r="A10" s="1" t="s">
        <v>32</v>
      </c>
      <c r="C10" s="6">
        <v>4117130</v>
      </c>
      <c r="D10" s="4"/>
      <c r="E10" s="7">
        <v>218836312499</v>
      </c>
      <c r="F10" s="7"/>
      <c r="G10" s="7">
        <v>403288063372</v>
      </c>
      <c r="H10" s="7"/>
      <c r="I10" s="7">
        <f t="shared" si="0"/>
        <v>-184451750873</v>
      </c>
      <c r="J10" s="7"/>
      <c r="K10" s="7">
        <v>4900000</v>
      </c>
      <c r="L10" s="7"/>
      <c r="M10" s="7">
        <v>258162597099</v>
      </c>
      <c r="N10" s="7"/>
      <c r="O10" s="7">
        <v>479973066300</v>
      </c>
      <c r="P10" s="7"/>
      <c r="Q10" s="7">
        <f t="shared" si="1"/>
        <v>-221810469201</v>
      </c>
    </row>
    <row r="11" spans="1:17">
      <c r="A11" s="1" t="s">
        <v>94</v>
      </c>
      <c r="C11" s="6">
        <v>400000</v>
      </c>
      <c r="D11" s="4"/>
      <c r="E11" s="7">
        <v>1049716800</v>
      </c>
      <c r="F11" s="7"/>
      <c r="G11" s="7">
        <v>817109100</v>
      </c>
      <c r="H11" s="7"/>
      <c r="I11" s="7">
        <f t="shared" si="0"/>
        <v>232607700</v>
      </c>
      <c r="J11" s="7"/>
      <c r="K11" s="7">
        <v>21205000</v>
      </c>
      <c r="L11" s="7"/>
      <c r="M11" s="7">
        <v>54137374444</v>
      </c>
      <c r="N11" s="7"/>
      <c r="O11" s="7">
        <v>43316996166</v>
      </c>
      <c r="P11" s="7"/>
      <c r="Q11" s="7">
        <f t="shared" si="1"/>
        <v>10820378278</v>
      </c>
    </row>
    <row r="12" spans="1:17">
      <c r="A12" s="1" t="s">
        <v>97</v>
      </c>
      <c r="C12" s="6">
        <v>316884</v>
      </c>
      <c r="D12" s="4"/>
      <c r="E12" s="7">
        <v>5944634392</v>
      </c>
      <c r="F12" s="7"/>
      <c r="G12" s="7">
        <v>6921325707</v>
      </c>
      <c r="H12" s="7"/>
      <c r="I12" s="7">
        <f t="shared" si="0"/>
        <v>-976691315</v>
      </c>
      <c r="J12" s="7"/>
      <c r="K12" s="7">
        <v>546809</v>
      </c>
      <c r="L12" s="7"/>
      <c r="M12" s="7">
        <v>10463892531</v>
      </c>
      <c r="N12" s="7"/>
      <c r="O12" s="7">
        <v>11988433195</v>
      </c>
      <c r="P12" s="7"/>
      <c r="Q12" s="7">
        <f t="shared" si="1"/>
        <v>-1524540664</v>
      </c>
    </row>
    <row r="13" spans="1:17">
      <c r="A13" s="1" t="s">
        <v>24</v>
      </c>
      <c r="C13" s="6">
        <v>1</v>
      </c>
      <c r="D13" s="4"/>
      <c r="E13" s="7">
        <v>1</v>
      </c>
      <c r="F13" s="7"/>
      <c r="G13" s="7">
        <v>3605</v>
      </c>
      <c r="H13" s="7"/>
      <c r="I13" s="7">
        <f t="shared" si="0"/>
        <v>-3604</v>
      </c>
      <c r="J13" s="7"/>
      <c r="K13" s="7">
        <v>1</v>
      </c>
      <c r="L13" s="7"/>
      <c r="M13" s="7">
        <v>1</v>
      </c>
      <c r="N13" s="7"/>
      <c r="O13" s="7">
        <v>3605</v>
      </c>
      <c r="P13" s="7"/>
      <c r="Q13" s="7">
        <f t="shared" si="1"/>
        <v>-3604</v>
      </c>
    </row>
    <row r="14" spans="1:17">
      <c r="A14" s="1" t="s">
        <v>23</v>
      </c>
      <c r="C14" s="6">
        <v>227375</v>
      </c>
      <c r="D14" s="4"/>
      <c r="E14" s="7">
        <v>3459954999</v>
      </c>
      <c r="F14" s="7"/>
      <c r="G14" s="7">
        <v>3590052619</v>
      </c>
      <c r="H14" s="7"/>
      <c r="I14" s="7">
        <f t="shared" si="0"/>
        <v>-130097620</v>
      </c>
      <c r="J14" s="7"/>
      <c r="K14" s="7">
        <v>5753103</v>
      </c>
      <c r="L14" s="7"/>
      <c r="M14" s="7">
        <v>82589617635</v>
      </c>
      <c r="N14" s="7"/>
      <c r="O14" s="7">
        <v>91397938057</v>
      </c>
      <c r="P14" s="7"/>
      <c r="Q14" s="7">
        <f t="shared" si="1"/>
        <v>-8808320422</v>
      </c>
    </row>
    <row r="15" spans="1:17">
      <c r="A15" s="1" t="s">
        <v>39</v>
      </c>
      <c r="C15" s="6">
        <v>0</v>
      </c>
      <c r="D15" s="4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200002</v>
      </c>
      <c r="L15" s="7"/>
      <c r="M15" s="7">
        <v>1180931410</v>
      </c>
      <c r="N15" s="7"/>
      <c r="O15" s="7">
        <v>1103406538</v>
      </c>
      <c r="P15" s="7"/>
      <c r="Q15" s="7">
        <f t="shared" si="1"/>
        <v>77524872</v>
      </c>
    </row>
    <row r="16" spans="1:17">
      <c r="A16" s="1" t="s">
        <v>40</v>
      </c>
      <c r="C16" s="6">
        <v>0</v>
      </c>
      <c r="D16" s="4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1893117</v>
      </c>
      <c r="L16" s="7"/>
      <c r="M16" s="7">
        <v>34882259844</v>
      </c>
      <c r="N16" s="7"/>
      <c r="O16" s="7">
        <v>31633948163</v>
      </c>
      <c r="P16" s="7"/>
      <c r="Q16" s="7">
        <f t="shared" si="1"/>
        <v>3248311681</v>
      </c>
    </row>
    <row r="17" spans="1:17">
      <c r="A17" s="1" t="s">
        <v>88</v>
      </c>
      <c r="C17" s="6">
        <v>0</v>
      </c>
      <c r="D17" s="4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12419390</v>
      </c>
      <c r="L17" s="7"/>
      <c r="M17" s="7">
        <v>162447343050</v>
      </c>
      <c r="N17" s="7"/>
      <c r="O17" s="7">
        <v>198390646041</v>
      </c>
      <c r="P17" s="7"/>
      <c r="Q17" s="7">
        <f t="shared" si="1"/>
        <v>-35943302991</v>
      </c>
    </row>
    <row r="18" spans="1:17">
      <c r="A18" s="1" t="s">
        <v>270</v>
      </c>
      <c r="C18" s="6">
        <v>0</v>
      </c>
      <c r="D18" s="4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41912419</v>
      </c>
      <c r="L18" s="7"/>
      <c r="M18" s="7">
        <v>89815543459</v>
      </c>
      <c r="N18" s="7"/>
      <c r="O18" s="7">
        <v>89815543459</v>
      </c>
      <c r="P18" s="7"/>
      <c r="Q18" s="7">
        <f t="shared" si="1"/>
        <v>0</v>
      </c>
    </row>
    <row r="19" spans="1:17">
      <c r="A19" s="1" t="s">
        <v>90</v>
      </c>
      <c r="C19" s="6">
        <v>0</v>
      </c>
      <c r="D19" s="4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80705</v>
      </c>
      <c r="L19" s="7"/>
      <c r="M19" s="7">
        <v>3496592436</v>
      </c>
      <c r="N19" s="7"/>
      <c r="O19" s="7">
        <v>4015251458</v>
      </c>
      <c r="P19" s="7"/>
      <c r="Q19" s="7">
        <f t="shared" si="1"/>
        <v>-518659022</v>
      </c>
    </row>
    <row r="20" spans="1:17">
      <c r="A20" s="1" t="s">
        <v>33</v>
      </c>
      <c r="C20" s="6">
        <v>0</v>
      </c>
      <c r="D20" s="4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2246080</v>
      </c>
      <c r="L20" s="7"/>
      <c r="M20" s="7">
        <v>251074342706</v>
      </c>
      <c r="N20" s="7"/>
      <c r="O20" s="7">
        <v>282304587142</v>
      </c>
      <c r="P20" s="7"/>
      <c r="Q20" s="7">
        <f t="shared" si="1"/>
        <v>-31230244436</v>
      </c>
    </row>
    <row r="21" spans="1:17">
      <c r="A21" s="1" t="s">
        <v>57</v>
      </c>
      <c r="C21" s="6">
        <v>0</v>
      </c>
      <c r="D21" s="4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1000000</v>
      </c>
      <c r="L21" s="7"/>
      <c r="M21" s="7">
        <v>4558971352</v>
      </c>
      <c r="N21" s="7"/>
      <c r="O21" s="7">
        <v>4089405621</v>
      </c>
      <c r="P21" s="7"/>
      <c r="Q21" s="7">
        <f t="shared" si="1"/>
        <v>469565731</v>
      </c>
    </row>
    <row r="22" spans="1:17">
      <c r="A22" s="1" t="s">
        <v>79</v>
      </c>
      <c r="C22" s="6">
        <v>0</v>
      </c>
      <c r="D22" s="4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6100000</v>
      </c>
      <c r="L22" s="7"/>
      <c r="M22" s="7">
        <v>95741737023</v>
      </c>
      <c r="N22" s="7"/>
      <c r="O22" s="7">
        <v>131736098792</v>
      </c>
      <c r="P22" s="7"/>
      <c r="Q22" s="7">
        <f t="shared" si="1"/>
        <v>-35994361769</v>
      </c>
    </row>
    <row r="23" spans="1:17">
      <c r="A23" s="1" t="s">
        <v>89</v>
      </c>
      <c r="C23" s="6">
        <v>0</v>
      </c>
      <c r="D23" s="4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6000000</v>
      </c>
      <c r="L23" s="7"/>
      <c r="M23" s="7">
        <v>37142952322</v>
      </c>
      <c r="N23" s="7"/>
      <c r="O23" s="7">
        <v>42865792321</v>
      </c>
      <c r="P23" s="7"/>
      <c r="Q23" s="7">
        <f t="shared" si="1"/>
        <v>-5722839999</v>
      </c>
    </row>
    <row r="24" spans="1:17">
      <c r="A24" s="1" t="s">
        <v>230</v>
      </c>
      <c r="C24" s="6">
        <v>0</v>
      </c>
      <c r="D24" s="4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53322561</v>
      </c>
      <c r="L24" s="7"/>
      <c r="M24" s="7">
        <v>660197096446</v>
      </c>
      <c r="N24" s="7"/>
      <c r="O24" s="7">
        <v>797341163530</v>
      </c>
      <c r="P24" s="7"/>
      <c r="Q24" s="7">
        <f t="shared" si="1"/>
        <v>-137144067084</v>
      </c>
    </row>
    <row r="25" spans="1:17">
      <c r="A25" s="1" t="s">
        <v>271</v>
      </c>
      <c r="C25" s="6">
        <v>0</v>
      </c>
      <c r="D25" s="4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1604130</v>
      </c>
      <c r="L25" s="7"/>
      <c r="M25" s="7">
        <v>35026426034</v>
      </c>
      <c r="N25" s="7"/>
      <c r="O25" s="7">
        <v>35096825237</v>
      </c>
      <c r="P25" s="7"/>
      <c r="Q25" s="7">
        <f t="shared" si="1"/>
        <v>-70399203</v>
      </c>
    </row>
    <row r="26" spans="1:17">
      <c r="A26" s="1" t="s">
        <v>18</v>
      </c>
      <c r="C26" s="6">
        <v>0</v>
      </c>
      <c r="D26" s="4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66491844</v>
      </c>
      <c r="L26" s="7"/>
      <c r="M26" s="7">
        <v>107337042759</v>
      </c>
      <c r="N26" s="7"/>
      <c r="O26" s="7">
        <v>141358886860</v>
      </c>
      <c r="P26" s="7"/>
      <c r="Q26" s="7">
        <f t="shared" si="1"/>
        <v>-34021844101</v>
      </c>
    </row>
    <row r="27" spans="1:17">
      <c r="A27" s="1" t="s">
        <v>250</v>
      </c>
      <c r="C27" s="6">
        <v>0</v>
      </c>
      <c r="D27" s="4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629846</v>
      </c>
      <c r="L27" s="7"/>
      <c r="M27" s="7">
        <v>14645654181</v>
      </c>
      <c r="N27" s="7"/>
      <c r="O27" s="7">
        <v>17624670418</v>
      </c>
      <c r="P27" s="7"/>
      <c r="Q27" s="7">
        <f t="shared" si="1"/>
        <v>-2979016237</v>
      </c>
    </row>
    <row r="28" spans="1:17">
      <c r="A28" s="1" t="s">
        <v>28</v>
      </c>
      <c r="C28" s="6">
        <v>0</v>
      </c>
      <c r="D28" s="4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3600003</v>
      </c>
      <c r="L28" s="7"/>
      <c r="M28" s="7">
        <v>7770413957</v>
      </c>
      <c r="N28" s="7"/>
      <c r="O28" s="7">
        <v>7987397176</v>
      </c>
      <c r="P28" s="7"/>
      <c r="Q28" s="7">
        <f t="shared" si="1"/>
        <v>-216983219</v>
      </c>
    </row>
    <row r="29" spans="1:17">
      <c r="A29" s="1" t="s">
        <v>272</v>
      </c>
      <c r="C29" s="6">
        <v>0</v>
      </c>
      <c r="D29" s="4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7">
        <v>11144108</v>
      </c>
      <c r="L29" s="7"/>
      <c r="M29" s="7">
        <v>106020109538</v>
      </c>
      <c r="N29" s="7"/>
      <c r="O29" s="7">
        <v>106020109538</v>
      </c>
      <c r="P29" s="7"/>
      <c r="Q29" s="7">
        <f t="shared" si="1"/>
        <v>0</v>
      </c>
    </row>
    <row r="30" spans="1:17">
      <c r="A30" s="1" t="s">
        <v>27</v>
      </c>
      <c r="C30" s="6">
        <v>0</v>
      </c>
      <c r="D30" s="4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400000</v>
      </c>
      <c r="L30" s="7"/>
      <c r="M30" s="7">
        <v>35738105311</v>
      </c>
      <c r="N30" s="7"/>
      <c r="O30" s="7">
        <v>33431889601</v>
      </c>
      <c r="P30" s="7"/>
      <c r="Q30" s="7">
        <f t="shared" si="1"/>
        <v>2306215710</v>
      </c>
    </row>
    <row r="31" spans="1:17">
      <c r="A31" s="1" t="s">
        <v>273</v>
      </c>
      <c r="C31" s="6">
        <v>0</v>
      </c>
      <c r="D31" s="4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7">
        <v>5824622</v>
      </c>
      <c r="L31" s="7"/>
      <c r="M31" s="7">
        <v>64005411461</v>
      </c>
      <c r="N31" s="7"/>
      <c r="O31" s="7">
        <v>64005411461</v>
      </c>
      <c r="P31" s="7"/>
      <c r="Q31" s="7">
        <f t="shared" si="1"/>
        <v>0</v>
      </c>
    </row>
    <row r="32" spans="1:17">
      <c r="A32" s="1" t="s">
        <v>274</v>
      </c>
      <c r="C32" s="6">
        <v>0</v>
      </c>
      <c r="D32" s="4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7">
        <v>45443099</v>
      </c>
      <c r="L32" s="7"/>
      <c r="M32" s="7">
        <v>131128132851</v>
      </c>
      <c r="N32" s="7"/>
      <c r="O32" s="7">
        <v>115516352576</v>
      </c>
      <c r="P32" s="7"/>
      <c r="Q32" s="7">
        <f t="shared" si="1"/>
        <v>15611780275</v>
      </c>
    </row>
    <row r="33" spans="1:17">
      <c r="A33" s="1" t="s">
        <v>60</v>
      </c>
      <c r="C33" s="6">
        <v>0</v>
      </c>
      <c r="D33" s="4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7">
        <v>125679</v>
      </c>
      <c r="L33" s="7"/>
      <c r="M33" s="7">
        <v>492441981</v>
      </c>
      <c r="N33" s="7"/>
      <c r="O33" s="7">
        <v>590674760</v>
      </c>
      <c r="P33" s="7"/>
      <c r="Q33" s="7">
        <f t="shared" si="1"/>
        <v>-98232779</v>
      </c>
    </row>
    <row r="34" spans="1:17">
      <c r="A34" s="1" t="s">
        <v>59</v>
      </c>
      <c r="C34" s="6">
        <v>0</v>
      </c>
      <c r="D34" s="4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2000001</v>
      </c>
      <c r="L34" s="7"/>
      <c r="M34" s="7">
        <v>6660629923</v>
      </c>
      <c r="N34" s="7"/>
      <c r="O34" s="7">
        <v>9315797097</v>
      </c>
      <c r="P34" s="7"/>
      <c r="Q34" s="7">
        <f t="shared" si="1"/>
        <v>-2655167174</v>
      </c>
    </row>
    <row r="35" spans="1:17">
      <c r="A35" s="1" t="s">
        <v>34</v>
      </c>
      <c r="C35" s="6">
        <v>0</v>
      </c>
      <c r="D35" s="4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7">
        <v>1038287</v>
      </c>
      <c r="L35" s="7"/>
      <c r="M35" s="7">
        <v>43269390723</v>
      </c>
      <c r="N35" s="7"/>
      <c r="O35" s="7">
        <v>52587276255</v>
      </c>
      <c r="P35" s="7"/>
      <c r="Q35" s="7">
        <f t="shared" si="1"/>
        <v>-9317885532</v>
      </c>
    </row>
    <row r="36" spans="1:17">
      <c r="A36" s="1" t="s">
        <v>71</v>
      </c>
      <c r="C36" s="6">
        <v>0</v>
      </c>
      <c r="D36" s="4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7">
        <v>156647</v>
      </c>
      <c r="L36" s="7"/>
      <c r="M36" s="7">
        <v>1511694024</v>
      </c>
      <c r="N36" s="7"/>
      <c r="O36" s="7">
        <v>1667707116</v>
      </c>
      <c r="P36" s="7"/>
      <c r="Q36" s="7">
        <f t="shared" si="1"/>
        <v>-156013092</v>
      </c>
    </row>
    <row r="37" spans="1:17">
      <c r="A37" s="1" t="s">
        <v>275</v>
      </c>
      <c r="C37" s="6">
        <v>0</v>
      </c>
      <c r="D37" s="4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7">
        <v>4072834</v>
      </c>
      <c r="L37" s="7"/>
      <c r="M37" s="7">
        <v>36455937134</v>
      </c>
      <c r="N37" s="7"/>
      <c r="O37" s="7">
        <v>36455937134</v>
      </c>
      <c r="P37" s="7"/>
      <c r="Q37" s="7">
        <f t="shared" si="1"/>
        <v>0</v>
      </c>
    </row>
    <row r="38" spans="1:17">
      <c r="A38" s="1" t="s">
        <v>256</v>
      </c>
      <c r="C38" s="6">
        <v>0</v>
      </c>
      <c r="D38" s="4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7">
        <v>16999923</v>
      </c>
      <c r="L38" s="7"/>
      <c r="M38" s="7">
        <v>82030730135</v>
      </c>
      <c r="N38" s="7"/>
      <c r="O38" s="7">
        <v>113548527261</v>
      </c>
      <c r="P38" s="7"/>
      <c r="Q38" s="7">
        <f t="shared" si="1"/>
        <v>-31517797126</v>
      </c>
    </row>
    <row r="39" spans="1:17">
      <c r="A39" s="1" t="s">
        <v>38</v>
      </c>
      <c r="C39" s="6">
        <v>0</v>
      </c>
      <c r="D39" s="4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7">
        <v>11101949</v>
      </c>
      <c r="L39" s="7"/>
      <c r="M39" s="7">
        <v>51963618037</v>
      </c>
      <c r="N39" s="7"/>
      <c r="O39" s="7">
        <v>55687112852</v>
      </c>
      <c r="P39" s="7"/>
      <c r="Q39" s="7">
        <f t="shared" si="1"/>
        <v>-3723494815</v>
      </c>
    </row>
    <row r="40" spans="1:17">
      <c r="A40" s="1" t="s">
        <v>30</v>
      </c>
      <c r="C40" s="6">
        <v>0</v>
      </c>
      <c r="D40" s="4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7">
        <v>1060191</v>
      </c>
      <c r="L40" s="7"/>
      <c r="M40" s="7">
        <v>10162627358</v>
      </c>
      <c r="N40" s="7"/>
      <c r="O40" s="7">
        <v>13711016033</v>
      </c>
      <c r="P40" s="7"/>
      <c r="Q40" s="7">
        <f t="shared" si="1"/>
        <v>-3548388675</v>
      </c>
    </row>
    <row r="41" spans="1:17">
      <c r="A41" s="1" t="s">
        <v>86</v>
      </c>
      <c r="C41" s="6">
        <v>0</v>
      </c>
      <c r="D41" s="4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7">
        <v>306987</v>
      </c>
      <c r="L41" s="7"/>
      <c r="M41" s="7">
        <v>2261238798</v>
      </c>
      <c r="N41" s="7"/>
      <c r="O41" s="7">
        <v>2523632361</v>
      </c>
      <c r="P41" s="7"/>
      <c r="Q41" s="7">
        <f t="shared" si="1"/>
        <v>-262393563</v>
      </c>
    </row>
    <row r="42" spans="1:17">
      <c r="A42" s="1" t="s">
        <v>46</v>
      </c>
      <c r="C42" s="6">
        <v>0</v>
      </c>
      <c r="D42" s="4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7">
        <v>59247848</v>
      </c>
      <c r="L42" s="7"/>
      <c r="M42" s="7">
        <v>298038485027</v>
      </c>
      <c r="N42" s="7"/>
      <c r="O42" s="7">
        <v>356288292063</v>
      </c>
      <c r="P42" s="7"/>
      <c r="Q42" s="7">
        <f t="shared" si="1"/>
        <v>-58249807036</v>
      </c>
    </row>
    <row r="43" spans="1:17">
      <c r="A43" s="1" t="s">
        <v>31</v>
      </c>
      <c r="C43" s="6">
        <v>0</v>
      </c>
      <c r="D43" s="4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7">
        <v>1814738</v>
      </c>
      <c r="L43" s="7"/>
      <c r="M43" s="7">
        <v>233458415685</v>
      </c>
      <c r="N43" s="7"/>
      <c r="O43" s="7">
        <v>336795654875</v>
      </c>
      <c r="P43" s="7"/>
      <c r="Q43" s="7">
        <f t="shared" si="1"/>
        <v>-103337239190</v>
      </c>
    </row>
    <row r="44" spans="1:17">
      <c r="A44" s="1" t="s">
        <v>72</v>
      </c>
      <c r="C44" s="6">
        <v>0</v>
      </c>
      <c r="D44" s="4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7">
        <v>54250529</v>
      </c>
      <c r="L44" s="7"/>
      <c r="M44" s="7">
        <v>392043888806</v>
      </c>
      <c r="N44" s="7"/>
      <c r="O44" s="7">
        <v>429264790590</v>
      </c>
      <c r="P44" s="7"/>
      <c r="Q44" s="7">
        <f t="shared" si="1"/>
        <v>-37220901784</v>
      </c>
    </row>
    <row r="45" spans="1:17">
      <c r="A45" s="1" t="s">
        <v>276</v>
      </c>
      <c r="C45" s="6">
        <v>0</v>
      </c>
      <c r="D45" s="4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7">
        <v>243478</v>
      </c>
      <c r="L45" s="7"/>
      <c r="M45" s="7">
        <v>8873183364</v>
      </c>
      <c r="N45" s="7"/>
      <c r="O45" s="7">
        <v>11840073644</v>
      </c>
      <c r="P45" s="7"/>
      <c r="Q45" s="7">
        <f t="shared" si="1"/>
        <v>-2966890280</v>
      </c>
    </row>
    <row r="46" spans="1:17">
      <c r="A46" s="1" t="s">
        <v>82</v>
      </c>
      <c r="C46" s="6">
        <v>0</v>
      </c>
      <c r="D46" s="4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7">
        <v>10756003</v>
      </c>
      <c r="L46" s="7"/>
      <c r="M46" s="7">
        <v>17496983162</v>
      </c>
      <c r="N46" s="7"/>
      <c r="O46" s="7">
        <v>26452019551</v>
      </c>
      <c r="P46" s="7"/>
      <c r="Q46" s="7">
        <f t="shared" si="1"/>
        <v>-8955036389</v>
      </c>
    </row>
    <row r="47" spans="1:17">
      <c r="A47" s="1" t="s">
        <v>277</v>
      </c>
      <c r="C47" s="6">
        <v>0</v>
      </c>
      <c r="D47" s="4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7">
        <v>12000000</v>
      </c>
      <c r="L47" s="7"/>
      <c r="M47" s="7">
        <v>39536120294</v>
      </c>
      <c r="N47" s="7"/>
      <c r="O47" s="7">
        <v>38040305400</v>
      </c>
      <c r="P47" s="7"/>
      <c r="Q47" s="7">
        <f t="shared" si="1"/>
        <v>1495814894</v>
      </c>
    </row>
    <row r="48" spans="1:17">
      <c r="A48" s="1" t="s">
        <v>96</v>
      </c>
      <c r="C48" s="6">
        <v>0</v>
      </c>
      <c r="D48" s="4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7">
        <v>1506553</v>
      </c>
      <c r="L48" s="7"/>
      <c r="M48" s="7">
        <v>21066598751</v>
      </c>
      <c r="N48" s="7"/>
      <c r="O48" s="7">
        <v>42900369110</v>
      </c>
      <c r="P48" s="7"/>
      <c r="Q48" s="7">
        <f t="shared" si="1"/>
        <v>-21833770359</v>
      </c>
    </row>
    <row r="49" spans="1:17">
      <c r="A49" s="1" t="s">
        <v>235</v>
      </c>
      <c r="C49" s="6">
        <v>0</v>
      </c>
      <c r="D49" s="4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7">
        <v>108185</v>
      </c>
      <c r="L49" s="7"/>
      <c r="M49" s="7">
        <v>1595169198</v>
      </c>
      <c r="N49" s="7"/>
      <c r="O49" s="7">
        <v>1505578189</v>
      </c>
      <c r="P49" s="7"/>
      <c r="Q49" s="7">
        <f t="shared" si="1"/>
        <v>89591009</v>
      </c>
    </row>
    <row r="50" spans="1:17">
      <c r="A50" s="1" t="s">
        <v>78</v>
      </c>
      <c r="C50" s="6">
        <v>0</v>
      </c>
      <c r="D50" s="4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7">
        <v>2</v>
      </c>
      <c r="L50" s="7"/>
      <c r="M50" s="7">
        <v>2</v>
      </c>
      <c r="N50" s="7"/>
      <c r="O50" s="7">
        <v>9940</v>
      </c>
      <c r="P50" s="7"/>
      <c r="Q50" s="7">
        <f t="shared" si="1"/>
        <v>-9938</v>
      </c>
    </row>
    <row r="51" spans="1:17">
      <c r="A51" s="1" t="s">
        <v>278</v>
      </c>
      <c r="C51" s="6">
        <v>0</v>
      </c>
      <c r="D51" s="4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7">
        <v>2611358</v>
      </c>
      <c r="L51" s="7"/>
      <c r="M51" s="7">
        <v>19472541515</v>
      </c>
      <c r="N51" s="7"/>
      <c r="O51" s="7">
        <v>19472541515</v>
      </c>
      <c r="P51" s="7"/>
      <c r="Q51" s="7">
        <f t="shared" si="1"/>
        <v>0</v>
      </c>
    </row>
    <row r="52" spans="1:17">
      <c r="A52" s="1" t="s">
        <v>25</v>
      </c>
      <c r="C52" s="6">
        <v>0</v>
      </c>
      <c r="D52" s="4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7">
        <v>4838030</v>
      </c>
      <c r="L52" s="7"/>
      <c r="M52" s="7">
        <v>56201005506</v>
      </c>
      <c r="N52" s="7"/>
      <c r="O52" s="7">
        <v>63861925777</v>
      </c>
      <c r="P52" s="7"/>
      <c r="Q52" s="7">
        <f t="shared" si="1"/>
        <v>-7660920271</v>
      </c>
    </row>
    <row r="53" spans="1:17">
      <c r="A53" s="1" t="s">
        <v>91</v>
      </c>
      <c r="C53" s="6">
        <v>0</v>
      </c>
      <c r="D53" s="4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7">
        <v>446238</v>
      </c>
      <c r="L53" s="7"/>
      <c r="M53" s="7">
        <v>6103093593</v>
      </c>
      <c r="N53" s="7"/>
      <c r="O53" s="7">
        <v>8212589075</v>
      </c>
      <c r="P53" s="7"/>
      <c r="Q53" s="7">
        <f t="shared" si="1"/>
        <v>-2109495482</v>
      </c>
    </row>
    <row r="54" spans="1:17">
      <c r="A54" s="1" t="s">
        <v>70</v>
      </c>
      <c r="C54" s="6">
        <v>0</v>
      </c>
      <c r="D54" s="4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7">
        <v>2418383</v>
      </c>
      <c r="L54" s="7"/>
      <c r="M54" s="7">
        <v>18051156480</v>
      </c>
      <c r="N54" s="7"/>
      <c r="O54" s="7">
        <v>23967816401</v>
      </c>
      <c r="P54" s="7"/>
      <c r="Q54" s="7">
        <f t="shared" si="1"/>
        <v>-5916659921</v>
      </c>
    </row>
    <row r="55" spans="1:17">
      <c r="A55" s="1" t="s">
        <v>279</v>
      </c>
      <c r="C55" s="6">
        <v>0</v>
      </c>
      <c r="D55" s="4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7">
        <v>48066666</v>
      </c>
      <c r="L55" s="7"/>
      <c r="M55" s="7">
        <v>158379657882</v>
      </c>
      <c r="N55" s="7"/>
      <c r="O55" s="7">
        <v>142195266033</v>
      </c>
      <c r="P55" s="7"/>
      <c r="Q55" s="7">
        <f t="shared" si="1"/>
        <v>16184391849</v>
      </c>
    </row>
    <row r="56" spans="1:17">
      <c r="A56" s="1" t="s">
        <v>61</v>
      </c>
      <c r="C56" s="6">
        <v>0</v>
      </c>
      <c r="D56" s="4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7">
        <v>1046726</v>
      </c>
      <c r="L56" s="7"/>
      <c r="M56" s="7">
        <v>14181497356</v>
      </c>
      <c r="N56" s="7"/>
      <c r="O56" s="7">
        <v>14941550974</v>
      </c>
      <c r="P56" s="7"/>
      <c r="Q56" s="7">
        <f t="shared" si="1"/>
        <v>-760053618</v>
      </c>
    </row>
    <row r="57" spans="1:17">
      <c r="A57" s="1" t="s">
        <v>280</v>
      </c>
      <c r="C57" s="6">
        <v>0</v>
      </c>
      <c r="D57" s="4"/>
      <c r="E57" s="7">
        <v>0</v>
      </c>
      <c r="F57" s="7"/>
      <c r="G57" s="7">
        <v>0</v>
      </c>
      <c r="H57" s="7"/>
      <c r="I57" s="7">
        <f t="shared" si="0"/>
        <v>0</v>
      </c>
      <c r="J57" s="7"/>
      <c r="K57" s="7">
        <v>4300000</v>
      </c>
      <c r="L57" s="7"/>
      <c r="M57" s="7">
        <v>88206724691</v>
      </c>
      <c r="N57" s="7"/>
      <c r="O57" s="7">
        <v>71895660300</v>
      </c>
      <c r="P57" s="7"/>
      <c r="Q57" s="7">
        <f t="shared" si="1"/>
        <v>16311064391</v>
      </c>
    </row>
    <row r="58" spans="1:17">
      <c r="A58" s="1" t="s">
        <v>281</v>
      </c>
      <c r="C58" s="6">
        <v>0</v>
      </c>
      <c r="D58" s="4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7">
        <v>1039741</v>
      </c>
      <c r="L58" s="7"/>
      <c r="M58" s="7">
        <v>27127882431</v>
      </c>
      <c r="N58" s="7"/>
      <c r="O58" s="7">
        <v>27127882431</v>
      </c>
      <c r="P58" s="7"/>
      <c r="Q58" s="7">
        <f t="shared" si="1"/>
        <v>0</v>
      </c>
    </row>
    <row r="59" spans="1:17">
      <c r="A59" s="1" t="s">
        <v>16</v>
      </c>
      <c r="C59" s="6">
        <v>0</v>
      </c>
      <c r="D59" s="4"/>
      <c r="E59" s="7">
        <v>0</v>
      </c>
      <c r="F59" s="7"/>
      <c r="G59" s="7">
        <v>0</v>
      </c>
      <c r="H59" s="7"/>
      <c r="I59" s="7">
        <f t="shared" si="0"/>
        <v>0</v>
      </c>
      <c r="J59" s="7"/>
      <c r="K59" s="7">
        <v>68132935</v>
      </c>
      <c r="L59" s="7"/>
      <c r="M59" s="7">
        <v>107385432969</v>
      </c>
      <c r="N59" s="7"/>
      <c r="O59" s="7">
        <v>146761525128</v>
      </c>
      <c r="P59" s="7"/>
      <c r="Q59" s="7">
        <f t="shared" si="1"/>
        <v>-39376092159</v>
      </c>
    </row>
    <row r="60" spans="1:17">
      <c r="A60" s="1" t="s">
        <v>26</v>
      </c>
      <c r="C60" s="6">
        <v>0</v>
      </c>
      <c r="D60" s="4"/>
      <c r="E60" s="7">
        <v>0</v>
      </c>
      <c r="F60" s="7"/>
      <c r="G60" s="7">
        <v>0</v>
      </c>
      <c r="H60" s="7"/>
      <c r="I60" s="7">
        <f t="shared" si="0"/>
        <v>0</v>
      </c>
      <c r="J60" s="7"/>
      <c r="K60" s="7">
        <v>100000</v>
      </c>
      <c r="L60" s="7"/>
      <c r="M60" s="7">
        <v>8290328806</v>
      </c>
      <c r="N60" s="7"/>
      <c r="O60" s="7">
        <v>10069726491</v>
      </c>
      <c r="P60" s="7"/>
      <c r="Q60" s="7">
        <f t="shared" si="1"/>
        <v>-1779397685</v>
      </c>
    </row>
    <row r="61" spans="1:17">
      <c r="A61" s="1" t="s">
        <v>85</v>
      </c>
      <c r="C61" s="6">
        <v>0</v>
      </c>
      <c r="D61" s="4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7">
        <v>894046</v>
      </c>
      <c r="L61" s="7"/>
      <c r="M61" s="7">
        <v>24622930346</v>
      </c>
      <c r="N61" s="7"/>
      <c r="O61" s="7">
        <v>22147062527</v>
      </c>
      <c r="P61" s="7"/>
      <c r="Q61" s="7">
        <f t="shared" si="1"/>
        <v>2475867819</v>
      </c>
    </row>
    <row r="62" spans="1:17">
      <c r="A62" s="1" t="s">
        <v>98</v>
      </c>
      <c r="C62" s="6">
        <v>0</v>
      </c>
      <c r="D62" s="4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7">
        <v>2070355</v>
      </c>
      <c r="L62" s="7"/>
      <c r="M62" s="7">
        <v>9269828953</v>
      </c>
      <c r="N62" s="7"/>
      <c r="O62" s="7">
        <v>10537146138</v>
      </c>
      <c r="P62" s="7"/>
      <c r="Q62" s="7">
        <f t="shared" si="1"/>
        <v>-1267317185</v>
      </c>
    </row>
    <row r="63" spans="1:17">
      <c r="A63" s="1" t="s">
        <v>76</v>
      </c>
      <c r="C63" s="6">
        <v>0</v>
      </c>
      <c r="D63" s="4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7">
        <v>148462</v>
      </c>
      <c r="L63" s="7"/>
      <c r="M63" s="7">
        <v>3007659363</v>
      </c>
      <c r="N63" s="7"/>
      <c r="O63" s="7">
        <v>1827023700</v>
      </c>
      <c r="P63" s="7"/>
      <c r="Q63" s="7">
        <f t="shared" si="1"/>
        <v>1180635663</v>
      </c>
    </row>
    <row r="64" spans="1:17">
      <c r="A64" s="1" t="s">
        <v>282</v>
      </c>
      <c r="C64" s="6">
        <v>0</v>
      </c>
      <c r="D64" s="4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7">
        <v>5699162</v>
      </c>
      <c r="L64" s="7"/>
      <c r="M64" s="7">
        <v>194004079404</v>
      </c>
      <c r="N64" s="7"/>
      <c r="O64" s="7">
        <v>189565222930</v>
      </c>
      <c r="P64" s="7"/>
      <c r="Q64" s="7">
        <f t="shared" si="1"/>
        <v>4438856474</v>
      </c>
    </row>
    <row r="65" spans="1:17">
      <c r="A65" s="1" t="s">
        <v>20</v>
      </c>
      <c r="C65" s="6">
        <v>0</v>
      </c>
      <c r="D65" s="4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7">
        <v>800000</v>
      </c>
      <c r="L65" s="7"/>
      <c r="M65" s="7">
        <v>2530851347</v>
      </c>
      <c r="N65" s="7"/>
      <c r="O65" s="7">
        <v>2250927829</v>
      </c>
      <c r="P65" s="7"/>
      <c r="Q65" s="7">
        <f t="shared" si="1"/>
        <v>279923518</v>
      </c>
    </row>
    <row r="66" spans="1:17">
      <c r="A66" s="1" t="s">
        <v>238</v>
      </c>
      <c r="C66" s="6">
        <v>0</v>
      </c>
      <c r="D66" s="4"/>
      <c r="E66" s="7">
        <v>0</v>
      </c>
      <c r="F66" s="7"/>
      <c r="G66" s="7">
        <v>0</v>
      </c>
      <c r="H66" s="7"/>
      <c r="I66" s="7">
        <f t="shared" si="0"/>
        <v>0</v>
      </c>
      <c r="J66" s="7"/>
      <c r="K66" s="7">
        <v>538214</v>
      </c>
      <c r="L66" s="7"/>
      <c r="M66" s="7">
        <v>268447248106</v>
      </c>
      <c r="N66" s="7"/>
      <c r="O66" s="7">
        <v>378258570193</v>
      </c>
      <c r="P66" s="7"/>
      <c r="Q66" s="7">
        <f t="shared" si="1"/>
        <v>-109811322087</v>
      </c>
    </row>
    <row r="67" spans="1:17">
      <c r="A67" s="1" t="s">
        <v>80</v>
      </c>
      <c r="C67" s="6">
        <v>0</v>
      </c>
      <c r="D67" s="4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7">
        <v>4655951</v>
      </c>
      <c r="L67" s="7"/>
      <c r="M67" s="7">
        <v>20346388837</v>
      </c>
      <c r="N67" s="7"/>
      <c r="O67" s="7">
        <v>30664381965</v>
      </c>
      <c r="P67" s="7"/>
      <c r="Q67" s="7">
        <f t="shared" si="1"/>
        <v>-10317993128</v>
      </c>
    </row>
    <row r="68" spans="1:17">
      <c r="A68" s="1" t="s">
        <v>47</v>
      </c>
      <c r="C68" s="6">
        <v>0</v>
      </c>
      <c r="D68" s="4"/>
      <c r="E68" s="7">
        <v>0</v>
      </c>
      <c r="F68" s="7"/>
      <c r="G68" s="7">
        <v>0</v>
      </c>
      <c r="H68" s="7"/>
      <c r="I68" s="7">
        <f t="shared" si="0"/>
        <v>0</v>
      </c>
      <c r="J68" s="7"/>
      <c r="K68" s="7">
        <v>3010671</v>
      </c>
      <c r="L68" s="7"/>
      <c r="M68" s="7">
        <v>22656243910</v>
      </c>
      <c r="N68" s="7"/>
      <c r="O68" s="7">
        <v>26414559183</v>
      </c>
      <c r="P68" s="7"/>
      <c r="Q68" s="7">
        <f t="shared" si="1"/>
        <v>-3758315273</v>
      </c>
    </row>
    <row r="69" spans="1:17">
      <c r="A69" s="1" t="s">
        <v>87</v>
      </c>
      <c r="C69" s="6">
        <v>0</v>
      </c>
      <c r="D69" s="4"/>
      <c r="E69" s="7">
        <v>0</v>
      </c>
      <c r="F69" s="7"/>
      <c r="G69" s="7">
        <v>0</v>
      </c>
      <c r="H69" s="7"/>
      <c r="I69" s="7">
        <f t="shared" si="0"/>
        <v>0</v>
      </c>
      <c r="J69" s="7"/>
      <c r="K69" s="7">
        <v>7728108</v>
      </c>
      <c r="L69" s="7"/>
      <c r="M69" s="7">
        <v>106561090219</v>
      </c>
      <c r="N69" s="7"/>
      <c r="O69" s="7">
        <v>130288852635</v>
      </c>
      <c r="P69" s="7"/>
      <c r="Q69" s="7">
        <f t="shared" si="1"/>
        <v>-23727762416</v>
      </c>
    </row>
    <row r="70" spans="1:17">
      <c r="A70" s="1" t="s">
        <v>261</v>
      </c>
      <c r="C70" s="6">
        <v>0</v>
      </c>
      <c r="D70" s="4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7">
        <v>178047</v>
      </c>
      <c r="L70" s="7"/>
      <c r="M70" s="7">
        <v>3051266619</v>
      </c>
      <c r="N70" s="7"/>
      <c r="O70" s="7">
        <v>2693751581</v>
      </c>
      <c r="P70" s="7"/>
      <c r="Q70" s="7">
        <f t="shared" si="1"/>
        <v>357515038</v>
      </c>
    </row>
    <row r="71" spans="1:17">
      <c r="A71" s="1" t="s">
        <v>55</v>
      </c>
      <c r="C71" s="6">
        <v>0</v>
      </c>
      <c r="D71" s="4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7">
        <v>9</v>
      </c>
      <c r="L71" s="7"/>
      <c r="M71" s="7">
        <v>9</v>
      </c>
      <c r="N71" s="7"/>
      <c r="O71" s="7">
        <v>9213</v>
      </c>
      <c r="P71" s="7"/>
      <c r="Q71" s="7">
        <f t="shared" si="1"/>
        <v>-9204</v>
      </c>
    </row>
    <row r="72" spans="1:17">
      <c r="A72" s="1" t="s">
        <v>50</v>
      </c>
      <c r="C72" s="6">
        <v>0</v>
      </c>
      <c r="D72" s="4"/>
      <c r="E72" s="7">
        <v>0</v>
      </c>
      <c r="F72" s="7"/>
      <c r="G72" s="7">
        <v>0</v>
      </c>
      <c r="H72" s="7"/>
      <c r="I72" s="7">
        <f t="shared" si="0"/>
        <v>0</v>
      </c>
      <c r="J72" s="7"/>
      <c r="K72" s="7">
        <v>3479938</v>
      </c>
      <c r="L72" s="7"/>
      <c r="M72" s="7">
        <v>27893185319</v>
      </c>
      <c r="N72" s="7"/>
      <c r="O72" s="7">
        <v>20196665856</v>
      </c>
      <c r="P72" s="7"/>
      <c r="Q72" s="7">
        <f t="shared" si="1"/>
        <v>7696519463</v>
      </c>
    </row>
    <row r="73" spans="1:17">
      <c r="A73" s="1" t="s">
        <v>283</v>
      </c>
      <c r="C73" s="6">
        <v>0</v>
      </c>
      <c r="D73" s="4"/>
      <c r="E73" s="7">
        <v>0</v>
      </c>
      <c r="F73" s="7"/>
      <c r="G73" s="7">
        <v>0</v>
      </c>
      <c r="H73" s="7"/>
      <c r="I73" s="7">
        <f t="shared" ref="I73:I98" si="2">E73-G73</f>
        <v>0</v>
      </c>
      <c r="J73" s="7"/>
      <c r="K73" s="7">
        <v>15873559</v>
      </c>
      <c r="L73" s="7"/>
      <c r="M73" s="7">
        <v>29651808212</v>
      </c>
      <c r="N73" s="7"/>
      <c r="O73" s="7">
        <v>29651808212</v>
      </c>
      <c r="P73" s="7"/>
      <c r="Q73" s="7">
        <f t="shared" ref="Q73:Q98" si="3">M73-O73</f>
        <v>0</v>
      </c>
    </row>
    <row r="74" spans="1:17">
      <c r="A74" s="1" t="s">
        <v>221</v>
      </c>
      <c r="C74" s="6">
        <v>0</v>
      </c>
      <c r="D74" s="4"/>
      <c r="E74" s="7">
        <v>0</v>
      </c>
      <c r="F74" s="7"/>
      <c r="G74" s="7">
        <v>0</v>
      </c>
      <c r="H74" s="7"/>
      <c r="I74" s="7">
        <f t="shared" si="2"/>
        <v>0</v>
      </c>
      <c r="J74" s="7"/>
      <c r="K74" s="7">
        <v>6033787</v>
      </c>
      <c r="L74" s="7"/>
      <c r="M74" s="7">
        <v>61835226333</v>
      </c>
      <c r="N74" s="7"/>
      <c r="O74" s="7">
        <v>50442220985</v>
      </c>
      <c r="P74" s="7"/>
      <c r="Q74" s="7">
        <f t="shared" si="3"/>
        <v>11393005348</v>
      </c>
    </row>
    <row r="75" spans="1:17">
      <c r="A75" s="1" t="s">
        <v>77</v>
      </c>
      <c r="C75" s="6">
        <v>0</v>
      </c>
      <c r="D75" s="4"/>
      <c r="E75" s="7">
        <v>0</v>
      </c>
      <c r="F75" s="7"/>
      <c r="G75" s="7">
        <v>0</v>
      </c>
      <c r="H75" s="7"/>
      <c r="I75" s="7">
        <f t="shared" si="2"/>
        <v>0</v>
      </c>
      <c r="J75" s="7"/>
      <c r="K75" s="7">
        <v>2344931</v>
      </c>
      <c r="L75" s="7"/>
      <c r="M75" s="7">
        <v>12083907872</v>
      </c>
      <c r="N75" s="7"/>
      <c r="O75" s="7">
        <v>17039454002</v>
      </c>
      <c r="P75" s="7"/>
      <c r="Q75" s="7">
        <f t="shared" si="3"/>
        <v>-4955546130</v>
      </c>
    </row>
    <row r="76" spans="1:17">
      <c r="A76" s="1" t="s">
        <v>35</v>
      </c>
      <c r="C76" s="6">
        <v>0</v>
      </c>
      <c r="D76" s="4"/>
      <c r="E76" s="7">
        <v>0</v>
      </c>
      <c r="F76" s="7"/>
      <c r="G76" s="7">
        <v>0</v>
      </c>
      <c r="H76" s="7"/>
      <c r="I76" s="7">
        <f t="shared" si="2"/>
        <v>0</v>
      </c>
      <c r="J76" s="7"/>
      <c r="K76" s="7">
        <v>5000</v>
      </c>
      <c r="L76" s="7"/>
      <c r="M76" s="7">
        <v>339433193</v>
      </c>
      <c r="N76" s="7"/>
      <c r="O76" s="7">
        <v>373074064</v>
      </c>
      <c r="P76" s="7"/>
      <c r="Q76" s="7">
        <f t="shared" si="3"/>
        <v>-33640871</v>
      </c>
    </row>
    <row r="77" spans="1:17">
      <c r="A77" s="1" t="s">
        <v>49</v>
      </c>
      <c r="C77" s="6">
        <v>0</v>
      </c>
      <c r="D77" s="4"/>
      <c r="E77" s="7">
        <v>0</v>
      </c>
      <c r="F77" s="7"/>
      <c r="G77" s="7">
        <v>0</v>
      </c>
      <c r="H77" s="7"/>
      <c r="I77" s="7">
        <f t="shared" si="2"/>
        <v>0</v>
      </c>
      <c r="J77" s="7"/>
      <c r="K77" s="7">
        <v>400000</v>
      </c>
      <c r="L77" s="7"/>
      <c r="M77" s="7">
        <v>1607981469</v>
      </c>
      <c r="N77" s="7"/>
      <c r="O77" s="7">
        <v>1750744382</v>
      </c>
      <c r="P77" s="7"/>
      <c r="Q77" s="7">
        <f t="shared" si="3"/>
        <v>-142762913</v>
      </c>
    </row>
    <row r="78" spans="1:17">
      <c r="A78" s="1" t="s">
        <v>73</v>
      </c>
      <c r="C78" s="6">
        <v>0</v>
      </c>
      <c r="D78" s="4"/>
      <c r="E78" s="7">
        <v>0</v>
      </c>
      <c r="F78" s="7"/>
      <c r="G78" s="7">
        <v>0</v>
      </c>
      <c r="H78" s="7"/>
      <c r="I78" s="7">
        <f t="shared" si="2"/>
        <v>0</v>
      </c>
      <c r="J78" s="7"/>
      <c r="K78" s="7">
        <v>200000</v>
      </c>
      <c r="L78" s="7"/>
      <c r="M78" s="7">
        <v>10324036033</v>
      </c>
      <c r="N78" s="7"/>
      <c r="O78" s="7">
        <v>12582684820</v>
      </c>
      <c r="P78" s="7"/>
      <c r="Q78" s="7">
        <f t="shared" si="3"/>
        <v>-2258648787</v>
      </c>
    </row>
    <row r="79" spans="1:17">
      <c r="A79" s="1" t="s">
        <v>37</v>
      </c>
      <c r="C79" s="6">
        <v>0</v>
      </c>
      <c r="D79" s="4"/>
      <c r="E79" s="7">
        <v>0</v>
      </c>
      <c r="F79" s="7"/>
      <c r="G79" s="7">
        <v>0</v>
      </c>
      <c r="H79" s="7"/>
      <c r="I79" s="7">
        <f t="shared" si="2"/>
        <v>0</v>
      </c>
      <c r="J79" s="7"/>
      <c r="K79" s="7">
        <v>452716</v>
      </c>
      <c r="L79" s="7"/>
      <c r="M79" s="7">
        <v>59276411698</v>
      </c>
      <c r="N79" s="7"/>
      <c r="O79" s="7">
        <v>73592153072</v>
      </c>
      <c r="P79" s="7"/>
      <c r="Q79" s="7">
        <f t="shared" si="3"/>
        <v>-14315741374</v>
      </c>
    </row>
    <row r="80" spans="1:17">
      <c r="A80" s="1" t="s">
        <v>284</v>
      </c>
      <c r="C80" s="6">
        <v>0</v>
      </c>
      <c r="D80" s="4"/>
      <c r="E80" s="7">
        <v>0</v>
      </c>
      <c r="F80" s="7"/>
      <c r="G80" s="7">
        <v>0</v>
      </c>
      <c r="H80" s="7"/>
      <c r="I80" s="7">
        <f t="shared" si="2"/>
        <v>0</v>
      </c>
      <c r="J80" s="7"/>
      <c r="K80" s="7">
        <v>8821987</v>
      </c>
      <c r="L80" s="7"/>
      <c r="M80" s="7">
        <v>27628707288</v>
      </c>
      <c r="N80" s="7"/>
      <c r="O80" s="7">
        <v>4066936007</v>
      </c>
      <c r="P80" s="7"/>
      <c r="Q80" s="7">
        <f t="shared" si="3"/>
        <v>23561771281</v>
      </c>
    </row>
    <row r="81" spans="1:17">
      <c r="A81" s="1" t="s">
        <v>285</v>
      </c>
      <c r="C81" s="6">
        <v>0</v>
      </c>
      <c r="D81" s="4"/>
      <c r="E81" s="7">
        <v>0</v>
      </c>
      <c r="F81" s="7"/>
      <c r="G81" s="7">
        <v>0</v>
      </c>
      <c r="H81" s="7"/>
      <c r="I81" s="7">
        <f t="shared" si="2"/>
        <v>0</v>
      </c>
      <c r="J81" s="7"/>
      <c r="K81" s="7">
        <v>4950000</v>
      </c>
      <c r="L81" s="7"/>
      <c r="M81" s="7">
        <v>335825381562</v>
      </c>
      <c r="N81" s="7"/>
      <c r="O81" s="7">
        <v>441865165500</v>
      </c>
      <c r="P81" s="7"/>
      <c r="Q81" s="7">
        <f t="shared" si="3"/>
        <v>-106039783938</v>
      </c>
    </row>
    <row r="82" spans="1:17">
      <c r="A82" s="1" t="s">
        <v>128</v>
      </c>
      <c r="C82" s="6">
        <v>50800</v>
      </c>
      <c r="D82" s="4"/>
      <c r="E82" s="7">
        <v>50003027313</v>
      </c>
      <c r="F82" s="7"/>
      <c r="G82" s="7">
        <v>48749753217</v>
      </c>
      <c r="H82" s="7"/>
      <c r="I82" s="7">
        <f t="shared" si="2"/>
        <v>1253274096</v>
      </c>
      <c r="J82" s="7"/>
      <c r="K82" s="7">
        <v>50800</v>
      </c>
      <c r="L82" s="7"/>
      <c r="M82" s="7">
        <v>50003027313</v>
      </c>
      <c r="N82" s="7"/>
      <c r="O82" s="7">
        <v>48749753217</v>
      </c>
      <c r="P82" s="7"/>
      <c r="Q82" s="7">
        <f t="shared" si="3"/>
        <v>1253274096</v>
      </c>
    </row>
    <row r="83" spans="1:17">
      <c r="A83" s="1" t="s">
        <v>152</v>
      </c>
      <c r="C83" s="6">
        <v>100000</v>
      </c>
      <c r="D83" s="4"/>
      <c r="E83" s="7">
        <v>93483053126</v>
      </c>
      <c r="F83" s="7"/>
      <c r="G83" s="7">
        <v>95164333334</v>
      </c>
      <c r="H83" s="7"/>
      <c r="I83" s="7">
        <f t="shared" si="2"/>
        <v>-1681280208</v>
      </c>
      <c r="J83" s="7"/>
      <c r="K83" s="7">
        <v>100000</v>
      </c>
      <c r="L83" s="7"/>
      <c r="M83" s="7">
        <v>93483053126</v>
      </c>
      <c r="N83" s="7"/>
      <c r="O83" s="7">
        <v>95164333334</v>
      </c>
      <c r="P83" s="7"/>
      <c r="Q83" s="7">
        <f t="shared" si="3"/>
        <v>-1681280208</v>
      </c>
    </row>
    <row r="84" spans="1:17">
      <c r="A84" s="1" t="s">
        <v>286</v>
      </c>
      <c r="C84" s="6">
        <v>0</v>
      </c>
      <c r="D84" s="4"/>
      <c r="E84" s="7">
        <v>0</v>
      </c>
      <c r="F84" s="7"/>
      <c r="G84" s="7">
        <v>0</v>
      </c>
      <c r="H84" s="7"/>
      <c r="I84" s="7">
        <f t="shared" si="2"/>
        <v>0</v>
      </c>
      <c r="J84" s="7"/>
      <c r="K84" s="7">
        <v>3126</v>
      </c>
      <c r="L84" s="7"/>
      <c r="M84" s="7">
        <v>3126000000</v>
      </c>
      <c r="N84" s="7"/>
      <c r="O84" s="7">
        <v>3090522321</v>
      </c>
      <c r="P84" s="7"/>
      <c r="Q84" s="7">
        <f t="shared" si="3"/>
        <v>35477679</v>
      </c>
    </row>
    <row r="85" spans="1:17">
      <c r="A85" s="1" t="s">
        <v>202</v>
      </c>
      <c r="C85" s="6">
        <v>0</v>
      </c>
      <c r="D85" s="4"/>
      <c r="E85" s="7">
        <v>0</v>
      </c>
      <c r="F85" s="7"/>
      <c r="G85" s="7">
        <v>0</v>
      </c>
      <c r="H85" s="7"/>
      <c r="I85" s="7">
        <f t="shared" si="2"/>
        <v>0</v>
      </c>
      <c r="J85" s="7"/>
      <c r="K85" s="7">
        <v>135000</v>
      </c>
      <c r="L85" s="7"/>
      <c r="M85" s="7">
        <v>135000000000</v>
      </c>
      <c r="N85" s="7"/>
      <c r="O85" s="7">
        <v>133802924996</v>
      </c>
      <c r="P85" s="7"/>
      <c r="Q85" s="7">
        <f t="shared" si="3"/>
        <v>1197075004</v>
      </c>
    </row>
    <row r="86" spans="1:17">
      <c r="A86" s="1" t="s">
        <v>117</v>
      </c>
      <c r="C86" s="6">
        <v>0</v>
      </c>
      <c r="D86" s="4"/>
      <c r="E86" s="7">
        <v>0</v>
      </c>
      <c r="F86" s="7"/>
      <c r="G86" s="7">
        <v>0</v>
      </c>
      <c r="H86" s="7"/>
      <c r="I86" s="7">
        <f t="shared" si="2"/>
        <v>0</v>
      </c>
      <c r="J86" s="7"/>
      <c r="K86" s="7">
        <v>100835</v>
      </c>
      <c r="L86" s="7"/>
      <c r="M86" s="7">
        <v>76985666520</v>
      </c>
      <c r="N86" s="7"/>
      <c r="O86" s="7">
        <v>74407782894</v>
      </c>
      <c r="P86" s="7"/>
      <c r="Q86" s="7">
        <f t="shared" si="3"/>
        <v>2577883626</v>
      </c>
    </row>
    <row r="87" spans="1:17">
      <c r="A87" s="1" t="s">
        <v>287</v>
      </c>
      <c r="C87" s="6">
        <v>0</v>
      </c>
      <c r="D87" s="4"/>
      <c r="E87" s="7">
        <v>0</v>
      </c>
      <c r="F87" s="7"/>
      <c r="G87" s="7">
        <v>0</v>
      </c>
      <c r="H87" s="7"/>
      <c r="I87" s="7">
        <f t="shared" si="2"/>
        <v>0</v>
      </c>
      <c r="J87" s="7"/>
      <c r="K87" s="7">
        <v>300000</v>
      </c>
      <c r="L87" s="7"/>
      <c r="M87" s="7">
        <v>300000000000</v>
      </c>
      <c r="N87" s="7"/>
      <c r="O87" s="7">
        <v>290593320412</v>
      </c>
      <c r="P87" s="7"/>
      <c r="Q87" s="7">
        <f t="shared" si="3"/>
        <v>9406679588</v>
      </c>
    </row>
    <row r="88" spans="1:17">
      <c r="A88" s="1" t="s">
        <v>212</v>
      </c>
      <c r="C88" s="6">
        <v>0</v>
      </c>
      <c r="D88" s="4"/>
      <c r="E88" s="7">
        <v>0</v>
      </c>
      <c r="F88" s="7"/>
      <c r="G88" s="7">
        <v>0</v>
      </c>
      <c r="H88" s="7"/>
      <c r="I88" s="7">
        <f t="shared" si="2"/>
        <v>0</v>
      </c>
      <c r="J88" s="7"/>
      <c r="K88" s="7">
        <v>105000</v>
      </c>
      <c r="L88" s="7"/>
      <c r="M88" s="7">
        <v>105000000000</v>
      </c>
      <c r="N88" s="7"/>
      <c r="O88" s="7">
        <v>104456063906</v>
      </c>
      <c r="P88" s="7"/>
      <c r="Q88" s="7">
        <f t="shared" si="3"/>
        <v>543936094</v>
      </c>
    </row>
    <row r="89" spans="1:17">
      <c r="A89" s="1" t="s">
        <v>288</v>
      </c>
      <c r="C89" s="6">
        <v>0</v>
      </c>
      <c r="D89" s="4"/>
      <c r="E89" s="7">
        <v>0</v>
      </c>
      <c r="F89" s="7"/>
      <c r="G89" s="7">
        <v>0</v>
      </c>
      <c r="H89" s="7"/>
      <c r="I89" s="7">
        <f t="shared" si="2"/>
        <v>0</v>
      </c>
      <c r="J89" s="7"/>
      <c r="K89" s="7">
        <v>5999</v>
      </c>
      <c r="L89" s="7"/>
      <c r="M89" s="7">
        <v>5999000000</v>
      </c>
      <c r="N89" s="7"/>
      <c r="O89" s="7">
        <v>5831110729</v>
      </c>
      <c r="P89" s="7"/>
      <c r="Q89" s="7">
        <f t="shared" si="3"/>
        <v>167889271</v>
      </c>
    </row>
    <row r="90" spans="1:17">
      <c r="A90" s="1" t="s">
        <v>164</v>
      </c>
      <c r="C90" s="6">
        <v>0</v>
      </c>
      <c r="D90" s="4"/>
      <c r="E90" s="7">
        <v>0</v>
      </c>
      <c r="F90" s="7"/>
      <c r="G90" s="7">
        <v>0</v>
      </c>
      <c r="H90" s="7"/>
      <c r="I90" s="7">
        <f t="shared" si="2"/>
        <v>0</v>
      </c>
      <c r="J90" s="7"/>
      <c r="K90" s="7">
        <v>7900</v>
      </c>
      <c r="L90" s="7"/>
      <c r="M90" s="7">
        <v>7672116179</v>
      </c>
      <c r="N90" s="7"/>
      <c r="O90" s="7">
        <v>7472124432</v>
      </c>
      <c r="P90" s="7"/>
      <c r="Q90" s="7">
        <f t="shared" si="3"/>
        <v>199991747</v>
      </c>
    </row>
    <row r="91" spans="1:17">
      <c r="A91" s="1" t="s">
        <v>207</v>
      </c>
      <c r="C91" s="6">
        <v>0</v>
      </c>
      <c r="D91" s="4"/>
      <c r="E91" s="7">
        <v>0</v>
      </c>
      <c r="F91" s="7"/>
      <c r="G91" s="7">
        <v>0</v>
      </c>
      <c r="H91" s="7"/>
      <c r="I91" s="7">
        <f t="shared" si="2"/>
        <v>0</v>
      </c>
      <c r="J91" s="7"/>
      <c r="K91" s="7">
        <v>25000</v>
      </c>
      <c r="L91" s="7"/>
      <c r="M91" s="7">
        <v>25000000000</v>
      </c>
      <c r="N91" s="7"/>
      <c r="O91" s="7">
        <v>24995218795</v>
      </c>
      <c r="P91" s="7"/>
      <c r="Q91" s="7">
        <f t="shared" si="3"/>
        <v>4781205</v>
      </c>
    </row>
    <row r="92" spans="1:17">
      <c r="A92" s="1" t="s">
        <v>210</v>
      </c>
      <c r="C92" s="6">
        <v>0</v>
      </c>
      <c r="D92" s="4"/>
      <c r="E92" s="7">
        <v>0</v>
      </c>
      <c r="F92" s="7"/>
      <c r="G92" s="7">
        <v>0</v>
      </c>
      <c r="H92" s="7"/>
      <c r="I92" s="7">
        <f t="shared" si="2"/>
        <v>0</v>
      </c>
      <c r="J92" s="7"/>
      <c r="K92" s="7">
        <v>100000</v>
      </c>
      <c r="L92" s="7"/>
      <c r="M92" s="7">
        <v>100000000000</v>
      </c>
      <c r="N92" s="7"/>
      <c r="O92" s="7">
        <v>99652613655</v>
      </c>
      <c r="P92" s="7"/>
      <c r="Q92" s="7">
        <f t="shared" si="3"/>
        <v>347386345</v>
      </c>
    </row>
    <row r="93" spans="1:17">
      <c r="A93" s="1" t="s">
        <v>206</v>
      </c>
      <c r="C93" s="6">
        <v>0</v>
      </c>
      <c r="D93" s="4"/>
      <c r="E93" s="7">
        <v>0</v>
      </c>
      <c r="F93" s="7"/>
      <c r="G93" s="7">
        <v>0</v>
      </c>
      <c r="H93" s="7"/>
      <c r="I93" s="7">
        <f t="shared" si="2"/>
        <v>0</v>
      </c>
      <c r="J93" s="7"/>
      <c r="K93" s="7">
        <v>500000</v>
      </c>
      <c r="L93" s="7"/>
      <c r="M93" s="7">
        <v>500000000000</v>
      </c>
      <c r="N93" s="7"/>
      <c r="O93" s="7">
        <v>497454819968</v>
      </c>
      <c r="P93" s="7"/>
      <c r="Q93" s="7">
        <f t="shared" si="3"/>
        <v>2545180032</v>
      </c>
    </row>
    <row r="94" spans="1:17">
      <c r="A94" s="1" t="s">
        <v>204</v>
      </c>
      <c r="C94" s="6">
        <v>0</v>
      </c>
      <c r="D94" s="4"/>
      <c r="E94" s="7">
        <v>0</v>
      </c>
      <c r="F94" s="7"/>
      <c r="G94" s="7">
        <v>0</v>
      </c>
      <c r="H94" s="7"/>
      <c r="I94" s="7">
        <f t="shared" si="2"/>
        <v>0</v>
      </c>
      <c r="J94" s="7"/>
      <c r="K94" s="7">
        <v>800000</v>
      </c>
      <c r="L94" s="7"/>
      <c r="M94" s="7">
        <v>800000000000</v>
      </c>
      <c r="N94" s="7"/>
      <c r="O94" s="7">
        <v>788856993750</v>
      </c>
      <c r="P94" s="7"/>
      <c r="Q94" s="7">
        <f t="shared" si="3"/>
        <v>11143006250</v>
      </c>
    </row>
    <row r="95" spans="1:17">
      <c r="A95" s="1" t="s">
        <v>209</v>
      </c>
      <c r="C95" s="6">
        <v>0</v>
      </c>
      <c r="D95" s="4"/>
      <c r="E95" s="7">
        <v>0</v>
      </c>
      <c r="F95" s="7"/>
      <c r="G95" s="7">
        <v>0</v>
      </c>
      <c r="H95" s="7"/>
      <c r="I95" s="7">
        <f t="shared" si="2"/>
        <v>0</v>
      </c>
      <c r="J95" s="7"/>
      <c r="K95" s="7">
        <v>50000</v>
      </c>
      <c r="L95" s="7"/>
      <c r="M95" s="7">
        <v>50000000000</v>
      </c>
      <c r="N95" s="7"/>
      <c r="O95" s="7">
        <v>49990887509</v>
      </c>
      <c r="P95" s="7"/>
      <c r="Q95" s="7">
        <f t="shared" si="3"/>
        <v>9112491</v>
      </c>
    </row>
    <row r="96" spans="1:17">
      <c r="A96" s="1" t="s">
        <v>289</v>
      </c>
      <c r="C96" s="6">
        <v>0</v>
      </c>
      <c r="D96" s="4"/>
      <c r="E96" s="7">
        <v>0</v>
      </c>
      <c r="F96" s="7"/>
      <c r="G96" s="7">
        <v>0</v>
      </c>
      <c r="H96" s="7"/>
      <c r="I96" s="7">
        <f t="shared" si="2"/>
        <v>0</v>
      </c>
      <c r="J96" s="7"/>
      <c r="K96" s="7">
        <v>89380</v>
      </c>
      <c r="L96" s="7"/>
      <c r="M96" s="7">
        <v>89380000000</v>
      </c>
      <c r="N96" s="7"/>
      <c r="O96" s="7">
        <v>84304021526</v>
      </c>
      <c r="P96" s="7"/>
      <c r="Q96" s="7">
        <f t="shared" si="3"/>
        <v>5075978474</v>
      </c>
    </row>
    <row r="97" spans="1:21">
      <c r="A97" s="1" t="s">
        <v>290</v>
      </c>
      <c r="C97" s="6">
        <v>0</v>
      </c>
      <c r="D97" s="4"/>
      <c r="E97" s="7">
        <v>0</v>
      </c>
      <c r="F97" s="7"/>
      <c r="G97" s="7">
        <v>0</v>
      </c>
      <c r="H97" s="7"/>
      <c r="I97" s="7">
        <f t="shared" si="2"/>
        <v>0</v>
      </c>
      <c r="J97" s="7"/>
      <c r="K97" s="7">
        <v>12320</v>
      </c>
      <c r="L97" s="7"/>
      <c r="M97" s="7">
        <v>12320000000</v>
      </c>
      <c r="N97" s="7"/>
      <c r="O97" s="7">
        <v>11342692564</v>
      </c>
      <c r="P97" s="7"/>
      <c r="Q97" s="7">
        <f t="shared" si="3"/>
        <v>977307436</v>
      </c>
    </row>
    <row r="98" spans="1:21">
      <c r="A98" s="1" t="s">
        <v>291</v>
      </c>
      <c r="C98" s="6">
        <v>0</v>
      </c>
      <c r="D98" s="4"/>
      <c r="E98" s="7">
        <v>0</v>
      </c>
      <c r="F98" s="7"/>
      <c r="G98" s="7">
        <v>0</v>
      </c>
      <c r="H98" s="7"/>
      <c r="I98" s="7">
        <f t="shared" si="2"/>
        <v>0</v>
      </c>
      <c r="J98" s="7"/>
      <c r="K98" s="7">
        <v>51330</v>
      </c>
      <c r="L98" s="7"/>
      <c r="M98" s="7">
        <v>51330000000</v>
      </c>
      <c r="N98" s="7"/>
      <c r="O98" s="7">
        <v>49388472216</v>
      </c>
      <c r="P98" s="7"/>
      <c r="Q98" s="7">
        <f t="shared" si="3"/>
        <v>1941527784</v>
      </c>
    </row>
    <row r="99" spans="1:21" ht="24.75" thickBot="1">
      <c r="E99" s="8">
        <f>SUM(E8:E98)</f>
        <v>373153339725</v>
      </c>
      <c r="F99" s="7"/>
      <c r="G99" s="8">
        <f>SUM(G8:G98)</f>
        <v>558870841149</v>
      </c>
      <c r="H99" s="7"/>
      <c r="I99" s="8">
        <f>SUM(I8:I98)</f>
        <v>-185717501424</v>
      </c>
      <c r="J99" s="7"/>
      <c r="K99" s="7"/>
      <c r="L99" s="7"/>
      <c r="M99" s="8">
        <f>SUM(M8:M98)</f>
        <v>7624518191306</v>
      </c>
      <c r="N99" s="7"/>
      <c r="O99" s="8">
        <f>SUM(O8:O98)</f>
        <v>8604797352824</v>
      </c>
      <c r="P99" s="7"/>
      <c r="Q99" s="8">
        <f>SUM(Q8:Q98)</f>
        <v>-980279161518</v>
      </c>
      <c r="R99" s="4"/>
      <c r="S99" s="4"/>
      <c r="T99" s="4"/>
      <c r="U99" s="4"/>
    </row>
    <row r="100" spans="1:21" ht="24.75" thickTop="1">
      <c r="E100" s="4"/>
      <c r="F100" s="4"/>
      <c r="G100" s="4"/>
      <c r="H100" s="4"/>
      <c r="I100" s="7"/>
      <c r="J100" s="7"/>
      <c r="K100" s="7"/>
      <c r="L100" s="7"/>
      <c r="M100" s="7"/>
      <c r="N100" s="7"/>
      <c r="O100" s="7"/>
      <c r="P100" s="7"/>
      <c r="Q100" s="7"/>
      <c r="R100" s="4"/>
      <c r="S100" s="4"/>
      <c r="T100" s="4"/>
      <c r="U100" s="4"/>
    </row>
    <row r="101" spans="1:21">
      <c r="I101" s="6"/>
      <c r="Q101" s="3"/>
    </row>
    <row r="102" spans="1:21">
      <c r="I102" s="6"/>
      <c r="Q102" s="3"/>
    </row>
    <row r="103" spans="1:21">
      <c r="I103" s="4"/>
    </row>
    <row r="104" spans="1:21">
      <c r="I104" s="4"/>
    </row>
    <row r="105" spans="1:21">
      <c r="I105" s="4"/>
    </row>
    <row r="106" spans="1:21">
      <c r="I106" s="7"/>
      <c r="J106" s="7"/>
      <c r="K106" s="7"/>
      <c r="L106" s="7"/>
      <c r="M106" s="7"/>
      <c r="N106" s="7"/>
      <c r="O106" s="7"/>
      <c r="P106" s="7"/>
      <c r="Q106" s="7"/>
    </row>
    <row r="107" spans="1:21">
      <c r="I107" s="6"/>
      <c r="Q107" s="6"/>
    </row>
    <row r="108" spans="1:21">
      <c r="I108" s="14"/>
      <c r="Q108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Gadari, Yasin</cp:lastModifiedBy>
  <dcterms:created xsi:type="dcterms:W3CDTF">2022-12-25T06:55:13Z</dcterms:created>
  <dcterms:modified xsi:type="dcterms:W3CDTF">2022-12-31T12:47:35Z</dcterms:modified>
</cp:coreProperties>
</file>