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4FADA6EC-2401-440F-BA50-FC996F1DE8C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10" l="1"/>
  <c r="I19" i="10"/>
  <c r="I16" i="10"/>
  <c r="I15" i="10"/>
  <c r="I10" i="10"/>
  <c r="I110" i="9"/>
  <c r="O134" i="11"/>
  <c r="E134" i="11"/>
  <c r="S10" i="11"/>
  <c r="I10" i="11"/>
  <c r="G134" i="10"/>
  <c r="M134" i="10"/>
  <c r="O134" i="10"/>
  <c r="I9" i="10"/>
  <c r="I11" i="10"/>
  <c r="I12" i="10"/>
  <c r="I13" i="10"/>
  <c r="I14" i="10"/>
  <c r="I17" i="10"/>
  <c r="I18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8" i="10"/>
  <c r="Q19" i="10"/>
  <c r="Q11" i="10"/>
  <c r="Q12" i="10"/>
  <c r="Q13" i="10"/>
  <c r="Q14" i="10"/>
  <c r="Q15" i="10"/>
  <c r="Q16" i="10"/>
  <c r="Q17" i="10"/>
  <c r="Q18" i="10"/>
  <c r="Q10" i="10"/>
  <c r="Q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8" i="10"/>
  <c r="G11" i="15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E11" i="13"/>
  <c r="I11" i="13"/>
  <c r="C45" i="12"/>
  <c r="E45" i="12"/>
  <c r="G45" i="12"/>
  <c r="I45" i="12"/>
  <c r="K45" i="12"/>
  <c r="M45" i="12"/>
  <c r="O45" i="12"/>
  <c r="Q4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8" i="12"/>
  <c r="I8" i="11"/>
  <c r="Q134" i="11"/>
  <c r="M134" i="11"/>
  <c r="G134" i="11"/>
  <c r="C134" i="11"/>
  <c r="S9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8" i="11"/>
  <c r="I9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Q11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E110" i="9"/>
  <c r="G110" i="9"/>
  <c r="M110" i="9"/>
  <c r="O110" i="9"/>
  <c r="I83" i="8"/>
  <c r="K83" i="8"/>
  <c r="M83" i="8"/>
  <c r="O83" i="8"/>
  <c r="Q83" i="8"/>
  <c r="S83" i="8"/>
  <c r="S25" i="7"/>
  <c r="Q25" i="7"/>
  <c r="O25" i="7"/>
  <c r="M25" i="7"/>
  <c r="K25" i="7"/>
  <c r="I25" i="7"/>
  <c r="S11" i="6"/>
  <c r="K11" i="6"/>
  <c r="M11" i="6"/>
  <c r="O11" i="6"/>
  <c r="Q11" i="6"/>
  <c r="AK20" i="3"/>
  <c r="AI20" i="3"/>
  <c r="AG20" i="3"/>
  <c r="AA20" i="3"/>
  <c r="W20" i="3"/>
  <c r="S20" i="3"/>
  <c r="Q20" i="3"/>
  <c r="Y111" i="1"/>
  <c r="W111" i="1"/>
  <c r="U111" i="1"/>
  <c r="O111" i="1"/>
  <c r="K111" i="1"/>
  <c r="G111" i="1"/>
  <c r="E111" i="1"/>
  <c r="Q134" i="10" l="1"/>
  <c r="E134" i="10"/>
  <c r="I134" i="10"/>
  <c r="S134" i="11"/>
  <c r="U11" i="11"/>
  <c r="U14" i="11"/>
  <c r="U22" i="11"/>
  <c r="U30" i="11"/>
  <c r="U38" i="11"/>
  <c r="U46" i="11"/>
  <c r="U54" i="11"/>
  <c r="U62" i="11"/>
  <c r="U70" i="11"/>
  <c r="U78" i="11"/>
  <c r="U86" i="11"/>
  <c r="U94" i="11"/>
  <c r="U102" i="11"/>
  <c r="U110" i="11"/>
  <c r="U118" i="11"/>
  <c r="U126" i="11"/>
  <c r="U8" i="11"/>
  <c r="U21" i="11"/>
  <c r="U45" i="11"/>
  <c r="U61" i="11"/>
  <c r="U77" i="11"/>
  <c r="U93" i="11"/>
  <c r="U109" i="11"/>
  <c r="U133" i="11"/>
  <c r="U9" i="11"/>
  <c r="U17" i="11"/>
  <c r="U25" i="11"/>
  <c r="U33" i="11"/>
  <c r="U41" i="11"/>
  <c r="U49" i="11"/>
  <c r="U57" i="11"/>
  <c r="U65" i="11"/>
  <c r="U73" i="11"/>
  <c r="U81" i="11"/>
  <c r="U89" i="11"/>
  <c r="U97" i="11"/>
  <c r="U105" i="11"/>
  <c r="U113" i="11"/>
  <c r="U121" i="11"/>
  <c r="U129" i="11"/>
  <c r="U29" i="11"/>
  <c r="U85" i="11"/>
  <c r="U117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106" i="11"/>
  <c r="U114" i="11"/>
  <c r="U122" i="11"/>
  <c r="U130" i="11"/>
  <c r="U13" i="11"/>
  <c r="U37" i="11"/>
  <c r="U53" i="11"/>
  <c r="U69" i="11"/>
  <c r="U101" i="11"/>
  <c r="U125" i="11"/>
  <c r="U132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31" i="11"/>
  <c r="U127" i="11"/>
  <c r="U123" i="11"/>
  <c r="U119" i="11"/>
  <c r="U115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I134" i="11"/>
  <c r="K12" i="11" s="1"/>
  <c r="K131" i="11"/>
  <c r="K121" i="11"/>
  <c r="K110" i="11"/>
  <c r="K99" i="11"/>
  <c r="K94" i="11"/>
  <c r="K83" i="11"/>
  <c r="K73" i="11"/>
  <c r="K62" i="11"/>
  <c r="K51" i="11"/>
  <c r="K41" i="11"/>
  <c r="K35" i="11"/>
  <c r="K25" i="11"/>
  <c r="K14" i="11"/>
  <c r="K125" i="11"/>
  <c r="K114" i="11"/>
  <c r="K109" i="11"/>
  <c r="K98" i="11"/>
  <c r="K87" i="11"/>
  <c r="K82" i="11"/>
  <c r="K71" i="11"/>
  <c r="K66" i="11"/>
  <c r="K55" i="11"/>
  <c r="K50" i="11"/>
  <c r="K45" i="11"/>
  <c r="K34" i="11"/>
  <c r="K23" i="11"/>
  <c r="K18" i="11"/>
  <c r="K129" i="11"/>
  <c r="K118" i="11"/>
  <c r="K107" i="11"/>
  <c r="K97" i="11"/>
  <c r="K86" i="11"/>
  <c r="K81" i="11"/>
  <c r="K75" i="11"/>
  <c r="K70" i="11"/>
  <c r="K65" i="11"/>
  <c r="K59" i="11"/>
  <c r="K49" i="11"/>
  <c r="K43" i="11"/>
  <c r="K38" i="11"/>
  <c r="K33" i="11"/>
  <c r="K27" i="11"/>
  <c r="K22" i="11"/>
  <c r="K17" i="11"/>
  <c r="K11" i="11"/>
  <c r="K126" i="11"/>
  <c r="K115" i="11"/>
  <c r="K105" i="11"/>
  <c r="K89" i="11"/>
  <c r="K78" i="11"/>
  <c r="K67" i="11"/>
  <c r="K57" i="11"/>
  <c r="K46" i="11"/>
  <c r="K30" i="11"/>
  <c r="K19" i="11"/>
  <c r="K9" i="11"/>
  <c r="K130" i="11"/>
  <c r="K119" i="11"/>
  <c r="K103" i="11"/>
  <c r="K93" i="11"/>
  <c r="K77" i="11"/>
  <c r="K61" i="11"/>
  <c r="K39" i="11"/>
  <c r="K29" i="11"/>
  <c r="K13" i="11"/>
  <c r="K8" i="11"/>
  <c r="K123" i="11"/>
  <c r="K113" i="11"/>
  <c r="K102" i="11"/>
  <c r="K91" i="11"/>
  <c r="K54" i="11"/>
  <c r="K133" i="11"/>
  <c r="K127" i="11"/>
  <c r="K122" i="11"/>
  <c r="K117" i="11"/>
  <c r="K111" i="11"/>
  <c r="K106" i="11"/>
  <c r="K101" i="11"/>
  <c r="K95" i="11"/>
  <c r="K90" i="11"/>
  <c r="K85" i="11"/>
  <c r="K79" i="11"/>
  <c r="K74" i="11"/>
  <c r="K69" i="11"/>
  <c r="K63" i="11"/>
  <c r="K58" i="11"/>
  <c r="K53" i="11"/>
  <c r="K47" i="11"/>
  <c r="K42" i="11"/>
  <c r="K37" i="11"/>
  <c r="K31" i="11"/>
  <c r="K26" i="11"/>
  <c r="K21" i="11"/>
  <c r="K15" i="11"/>
  <c r="K10" i="11"/>
  <c r="K132" i="11"/>
  <c r="K128" i="11"/>
  <c r="K124" i="11"/>
  <c r="K120" i="11"/>
  <c r="K116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U134" i="11" l="1"/>
  <c r="K134" i="11"/>
</calcChain>
</file>

<file path=xl/sharedStrings.xml><?xml version="1.0" encoding="utf-8"?>
<sst xmlns="http://schemas.openxmlformats.org/spreadsheetml/2006/main" count="1136" uniqueCount="330">
  <si>
    <t>صندوق سرمایه‌گذاری مشترک پیشرو</t>
  </si>
  <si>
    <t>صورت وضعیت سبد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</si>
  <si>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</si>
  <si>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</si>
  <si>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</si>
  <si>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</si>
  <si>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</si>
  <si>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</si>
  <si>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</si>
  <si>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</si>
  <si>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</si>
  <si>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</si>
  <si>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</si>
  <si>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</si>
  <si>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</si>
  <si>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فملی-2333-1402/07/05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</si>
  <si>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</si>
  <si>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</si>
  <si>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</si>
  <si>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</si>
  <si>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</si>
  <si>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</si>
  <si>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</si>
  <si>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</si>
  <si>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</si>
  <si>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</si>
  <si>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</si>
  <si>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</si>
  <si>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</si>
  <si>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</si>
  <si>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</si>
  <si>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</si>
  <si>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</si>
  <si>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</si>
  <si>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</si>
  <si>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</si>
  <si>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</si>
  <si>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تامین سرمایه نوین</t>
  </si>
  <si>
    <t>تایدواترخاورمیانه</t>
  </si>
  <si>
    <t>تراکتورسازی‌ایران‌</t>
  </si>
  <si>
    <t>تمام سکه طرح جدید 0310 صادرات</t>
  </si>
  <si>
    <t>تمام سکه طرح جدید0112سامان</t>
  </si>
  <si>
    <t>تمام سکه طرح جدید0211ملت</t>
  </si>
  <si>
    <t>تمام سکه طرح جدید0312 رفاه</t>
  </si>
  <si>
    <t>تمام سکه طرح جدید0411 آینده</t>
  </si>
  <si>
    <t>توسعه‌معادن‌وفلزات‌</t>
  </si>
  <si>
    <t>تولیدی و خدمات صنایع نسوز توکا</t>
  </si>
  <si>
    <t>ح. کویر تایر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</si>
  <si>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</si>
  <si>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</si>
  <si>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</si>
  <si>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</si>
  <si>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</si>
  <si>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زغال سنگ پروده طبس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</si>
  <si>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</si>
  <si>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</si>
  <si>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</si>
  <si>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</si>
  <si>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</si>
  <si>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</si>
  <si>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</si>
  <si>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</si>
  <si>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</si>
  <si>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</si>
  <si>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</si>
  <si>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</si>
  <si>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</si>
  <si>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</si>
  <si>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</si>
  <si>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</si>
  <si>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</si>
  <si>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</si>
  <si>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</si>
  <si>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</si>
  <si>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</si>
  <si>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</si>
  <si>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شوکو پارس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</si>
  <si>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</si>
  <si>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</si>
  <si>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</si>
  <si>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</si>
  <si>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لاستیکی‌  سهند</t>
  </si>
  <si>
    <t>فجر انرژی خلیج فارس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</si>
  <si>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</si>
  <si>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</si>
  <si>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</si>
  <si>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</si>
  <si>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</si>
  <si>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</si>
  <si>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انتخاب الکترونیک آرمان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</si>
  <si>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</si>
  <si>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</si>
  <si>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</si>
  <si>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</si>
  <si>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</si>
  <si>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</si>
  <si>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</si>
  <si>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</si>
  <si>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</si>
  <si>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</si>
  <si>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</si>
  <si>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نیروترانس‌</t>
  </si>
  <si>
    <t>واسپاری ملت</t>
  </si>
  <si>
    <t>کارخانجات‌داروپخش‌</t>
  </si>
  <si>
    <t>کویر تایر</t>
  </si>
  <si>
    <t>افست‌</t>
  </si>
  <si>
    <t>ملی شیمی کشاورز</t>
  </si>
  <si>
    <t>نوردوقطعات‌ فولادی‌</t>
  </si>
  <si>
    <t>فولاد هرمزگان جنوب</t>
  </si>
  <si>
    <t>صنایع‌ کاشی‌ و سرامیک‌ سینا</t>
  </si>
  <si>
    <t>اختیارخ شستا-900-1402/01/09</t>
  </si>
  <si>
    <t>اختیارخ شستا-500-1401/12/03</t>
  </si>
  <si>
    <t>اختیارخ شستا-700-1401/12/03</t>
  </si>
  <si>
    <t>اختیارخ شستا-800-1401/12/03</t>
  </si>
  <si>
    <t>اختیارخ شستا-900-1401/12/03</t>
  </si>
  <si>
    <t>اختیارخ شستا-1000-1401/12/03</t>
  </si>
  <si>
    <t>اختیارخ شستا-600-1401/12/03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</si>
  <si>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</si>
  <si>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</si>
  <si>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</si>
  <si>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</si>
  <si>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</si>
  <si>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</si>
  <si>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</si>
  <si>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</si>
  <si>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</si>
  <si>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</si>
  <si>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</si>
  <si>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</si>
  <si>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</si>
  <si>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</si>
  <si>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</si>
  <si>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</si>
  <si>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</si>
  <si>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</si>
  <si>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</si>
  <si>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اسنادخزانه-م4بودجه00-030522</t>
  </si>
  <si>
    <t>1400/03/11</t>
  </si>
  <si>
    <t>1403/05/22</t>
  </si>
  <si>
    <t>اسنادخزانه-م8بودجه99-020606</t>
  </si>
  <si>
    <t>1399/09/25</t>
  </si>
  <si>
    <t>1402/06/06</t>
  </si>
  <si>
    <t>گام بانک صادرات ایران0207</t>
  </si>
  <si>
    <t>1401/04/01</t>
  </si>
  <si>
    <t>1402/07/30</t>
  </si>
  <si>
    <t>گواهی اعتبار مولد سامان0207</t>
  </si>
  <si>
    <t>1401/08/01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</si>
  <si>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</si>
  <si>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</si>
  <si>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</si>
  <si>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</si>
  <si>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</si>
  <si>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</si>
  <si>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دولت4-ش.خ 0206</t>
  </si>
  <si>
    <t>1399/06/12</t>
  </si>
  <si>
    <t>1402/06/12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</si>
  <si>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</si>
  <si>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</si>
  <si>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</si>
  <si>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</si>
  <si>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</si>
  <si>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</si>
  <si>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</si>
  <si>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</si>
  <si>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</si>
  <si>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</si>
  <si>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</si>
  <si>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</si>
  <si>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</si>
  <si>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</si>
  <si>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</si>
  <si>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</si>
  <si>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</si>
  <si>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</si>
  <si>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</si>
  <si>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</si>
  <si>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</si>
  <si>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</si>
  <si>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</si>
  <si>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</si>
  <si>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</si>
  <si>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</si>
  <si>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</si>
  <si>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</si>
  <si>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</si>
  <si>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</si>
  <si>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</si>
  <si>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</si>
  <si>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دولت3-ش.خ0211</t>
  </si>
  <si>
    <t>1402/11/13</t>
  </si>
  <si>
    <t>مرابحه عام دولت70-ش.خ0112</t>
  </si>
  <si>
    <t>1401/12/07</t>
  </si>
  <si>
    <t>مرابحه عام دولتی64-ش.خ0111</t>
  </si>
  <si>
    <t>1401/11/09</t>
  </si>
  <si>
    <t>مرابحه عام دولت4-ش.خ 0107</t>
  </si>
  <si>
    <t>1401/07/21</t>
  </si>
  <si>
    <t>مرابحه عام دولت3-ش.خ 0104</t>
  </si>
  <si>
    <t>1401/04/03</t>
  </si>
  <si>
    <t>مرابحه عام دولت3-ش.خ 0103</t>
  </si>
  <si>
    <t>منفعت دولت5-ش.خاص کاریزما0108</t>
  </si>
  <si>
    <t>1401/08/18</t>
  </si>
  <si>
    <t>منفعت دولت5-ش.خاص کاردان0108</t>
  </si>
  <si>
    <t>منفعت دولتی4-شرایط خاص14010729</t>
  </si>
  <si>
    <t>1401/07/29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</si>
  <si>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</si>
  <si>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</si>
  <si>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</si>
  <si>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</si>
  <si>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</si>
  <si>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</si>
  <si>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</si>
  <si>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</si>
  <si>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</si>
  <si>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</si>
  <si>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</si>
  <si>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</si>
  <si>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</si>
  <si>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1401/11/23</t>
  </si>
  <si>
    <t>1401/05/13</t>
  </si>
  <si>
    <t>1401/04/29</t>
  </si>
  <si>
    <t>1401/04/30</t>
  </si>
  <si>
    <t>فروسیلیس‌ ایران‌</t>
  </si>
  <si>
    <t>1401/04/22</t>
  </si>
  <si>
    <t>1401/04/02</t>
  </si>
  <si>
    <t>گروه مدیریت سرمایه گذاری امید</t>
  </si>
  <si>
    <t>1401/02/29</t>
  </si>
  <si>
    <t>1401/04/16</t>
  </si>
  <si>
    <t>1401/03/08</t>
  </si>
  <si>
    <t>1401/02/28</t>
  </si>
  <si>
    <t>1401/02/25</t>
  </si>
  <si>
    <t>1401/12/16</t>
  </si>
  <si>
    <t>1401/02/10</t>
  </si>
  <si>
    <t>سپنتا</t>
  </si>
  <si>
    <t>1401/12/23</t>
  </si>
  <si>
    <t>1401/04/18</t>
  </si>
  <si>
    <t>1401/05/11</t>
  </si>
  <si>
    <t>کالسیمین‌</t>
  </si>
  <si>
    <t>1401/04/26</t>
  </si>
  <si>
    <t>1401/03/31</t>
  </si>
  <si>
    <t>1401/05/25</t>
  </si>
  <si>
    <t>1401/04/20</t>
  </si>
  <si>
    <t>1401/04/15</t>
  </si>
  <si>
    <t>1401/10/13</t>
  </si>
  <si>
    <t>1401/10/28</t>
  </si>
  <si>
    <t>1401/07/27</t>
  </si>
  <si>
    <t>1401/04/14</t>
  </si>
  <si>
    <t>1401/03/22</t>
  </si>
  <si>
    <t>1401/01/31</t>
  </si>
  <si>
    <t>سیمان خوزستان</t>
  </si>
  <si>
    <t>1401/03/02</t>
  </si>
  <si>
    <t>1401/02/31</t>
  </si>
  <si>
    <t>1401/07/30</t>
  </si>
  <si>
    <t>1401/12/22</t>
  </si>
  <si>
    <t>1401/02/19</t>
  </si>
  <si>
    <t>1401/06/16</t>
  </si>
  <si>
    <t>تامین سرمایه لوتوس پارسیان</t>
  </si>
  <si>
    <t>1401/04/12</t>
  </si>
  <si>
    <t>1401/03/09</t>
  </si>
  <si>
    <t>صنعتی دوده فام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</si>
  <si>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</si>
  <si>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</si>
  <si>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</si>
  <si>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</si>
  <si>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</si>
  <si>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</si>
  <si>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پتروشیمی غدیر</t>
  </si>
  <si>
    <t>1401/03/18</t>
  </si>
  <si>
    <t>1401/10/27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</si>
  <si>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</si>
  <si>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</si>
  <si>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</si>
  <si>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</si>
  <si>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جم</t>
  </si>
  <si>
    <t>ح . تامین سرمایه لوتوس پارسیان</t>
  </si>
  <si>
    <t>پلیمر آریا ساسول</t>
  </si>
  <si>
    <t>ح . سرمایه‌گذاری‌ سپه‌</t>
  </si>
  <si>
    <t>سرمایه گذاری مسکن جنوب</t>
  </si>
  <si>
    <t>ح . صنایع گلدیران</t>
  </si>
  <si>
    <t>ح . توسعه‌معادن‌وفلزات‌</t>
  </si>
  <si>
    <t>ح. پالایش نفت تبریز</t>
  </si>
  <si>
    <t>ح . واسپاری ملت</t>
  </si>
  <si>
    <t>بانک‌ کارآفرین‌</t>
  </si>
  <si>
    <t>ح . کارخانجات‌داروپخش</t>
  </si>
  <si>
    <t>تمام سکه طرح جدید0111آینده</t>
  </si>
  <si>
    <t>ح . سرمایه گذاری صبا تامین</t>
  </si>
  <si>
    <t>پنبه و دانه های روغنی خراسان</t>
  </si>
  <si>
    <t>تمام سکه طرح جدید 0110 صادرات</t>
  </si>
  <si>
    <t>فولاد خراسان</t>
  </si>
  <si>
    <t>ح .داروسازی کاسپین تامین</t>
  </si>
  <si>
    <t>ح . پخش هجرت</t>
  </si>
  <si>
    <t>ح . بیمه اتکایی امین</t>
  </si>
  <si>
    <t>کشتیرانی جمهوری اسلامی ایران</t>
  </si>
  <si>
    <t>ح . سیمان‌ارومیه‌</t>
  </si>
  <si>
    <t>صندوق طلای عیار مفید</t>
  </si>
  <si>
    <t>اسنادخزانه-م2بودجه99-011019</t>
  </si>
  <si>
    <t>اسنادخزانه-م14بودجه98-010318</t>
  </si>
  <si>
    <t>اسنادخزانه-م13بودجه98-010219</t>
  </si>
  <si>
    <t>اسنادخزانه-م21بودجه98-020906</t>
  </si>
  <si>
    <t>اسنادخزانه-م18بودجه99-010323</t>
  </si>
  <si>
    <t>اسنادخزانه-م15بودجه98-010406</t>
  </si>
  <si>
    <t>اسنادخزانه-م3بودجه99-011110</t>
  </si>
  <si>
    <t>اسنادخزانه-م5بودجه00-030626</t>
  </si>
  <si>
    <t>اسنادخزانه-م7بودجه00-030912</t>
  </si>
  <si>
    <t>اسنادخزانه-م17بودجه98-010512</t>
  </si>
  <si>
    <t>اسنادخزانه-م1بودجه00-030821</t>
  </si>
  <si>
    <t>اسنادخزانه-م3بودجه00-030418</t>
  </si>
  <si>
    <t>اسنادخزانه-م1بودجه99-010621</t>
  </si>
  <si>
    <t>اسناد خزانه-م9بودجه00-031101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</si>
  <si>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</si>
  <si>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</si>
  <si>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</si>
  <si>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</si>
  <si>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</si>
  <si>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</si>
  <si>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</si>
  <si>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</si>
  <si>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</si>
  <si>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</si>
  <si>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</si>
  <si>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</si>
  <si>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</si>
  <si>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</si>
  <si>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</si>
  <si>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</si>
  <si>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</si>
  <si>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1401/12/01</t>
  </si>
  <si>
    <t>-</t>
  </si>
  <si>
    <t>از ابتدای سال مالی</t>
  </si>
  <si>
    <t xml:space="preserve"> 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</si>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</sst>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64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0930711-E59D-D688-FDEA-B9BE3CB17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C44D-B5E4-4E07-9A49-1BF3148BE24A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5"/>
  <sheetViews>
    <sheetView rightToLeft="1" topLeftCell="A114" workbookViewId="0">
      <selection activeCell="G125" sqref="G125"/>
    </sheetView>
  </sheetViews>
  <sheetFormatPr defaultRowHeight="24"/>
  <cols>
    <col min="1" max="1" width="30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>
      <c r="A6" s="20" t="s">
        <v>3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J6" s="21" t="s">
        <v>180</v>
      </c>
      <c r="K6" s="21" t="s">
        <v>180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  <c r="R6" s="21" t="s">
        <v>181</v>
      </c>
      <c r="S6" s="21" t="s">
        <v>181</v>
      </c>
      <c r="T6" s="21" t="s">
        <v>181</v>
      </c>
      <c r="U6" s="21" t="s">
        <v>181</v>
      </c>
    </row>
    <row r="7" spans="1:21" ht="24.75">
      <c r="A7" s="21" t="s">
        <v>3</v>
      </c>
      <c r="C7" s="21" t="s">
        <v>310</v>
      </c>
      <c r="E7" s="21" t="s">
        <v>311</v>
      </c>
      <c r="G7" s="21" t="s">
        <v>312</v>
      </c>
      <c r="I7" s="21" t="s">
        <v>165</v>
      </c>
      <c r="K7" s="21" t="s">
        <v>313</v>
      </c>
      <c r="M7" s="21" t="s">
        <v>310</v>
      </c>
      <c r="O7" s="21" t="s">
        <v>311</v>
      </c>
      <c r="Q7" s="21" t="s">
        <v>312</v>
      </c>
      <c r="S7" s="21" t="s">
        <v>165</v>
      </c>
      <c r="U7" s="21" t="s">
        <v>313</v>
      </c>
    </row>
    <row r="8" spans="1:21">
      <c r="A8" s="1" t="s">
        <v>101</v>
      </c>
      <c r="C8" s="7">
        <v>0</v>
      </c>
      <c r="D8" s="7"/>
      <c r="E8" s="7">
        <v>55286750617</v>
      </c>
      <c r="F8" s="7"/>
      <c r="G8" s="7">
        <v>6282017062</v>
      </c>
      <c r="H8" s="7"/>
      <c r="I8" s="7">
        <f>C8+E8+G8</f>
        <v>61568767679</v>
      </c>
      <c r="J8" s="7"/>
      <c r="K8" s="10">
        <f>I8/$I$134</f>
        <v>7.1875818302404564E-3</v>
      </c>
      <c r="L8" s="7"/>
      <c r="M8" s="7">
        <v>6105699691</v>
      </c>
      <c r="N8" s="7"/>
      <c r="O8" s="7">
        <v>96456647701</v>
      </c>
      <c r="P8" s="7"/>
      <c r="Q8" s="7">
        <v>17683104771</v>
      </c>
      <c r="R8" s="7"/>
      <c r="S8" s="7">
        <f>M8+O8+Q8</f>
        <v>120245452163</v>
      </c>
      <c r="T8" s="4"/>
      <c r="U8" s="10">
        <f>S8/$S$134</f>
        <v>1.0130281393735788E-2</v>
      </c>
    </row>
    <row r="9" spans="1:21">
      <c r="A9" s="1" t="s">
        <v>45</v>
      </c>
      <c r="C9" s="7">
        <v>0</v>
      </c>
      <c r="D9" s="7"/>
      <c r="E9" s="7">
        <v>78385699356</v>
      </c>
      <c r="F9" s="7"/>
      <c r="G9" s="7">
        <v>3213321191</v>
      </c>
      <c r="H9" s="7"/>
      <c r="I9" s="7">
        <f t="shared" ref="I9:I68" si="0">C9+E9+G9</f>
        <v>81599020547</v>
      </c>
      <c r="J9" s="7"/>
      <c r="K9" s="10">
        <f t="shared" ref="K9:K72" si="1">I9/$I$134</f>
        <v>9.5259278292990652E-3</v>
      </c>
      <c r="L9" s="7"/>
      <c r="M9" s="7">
        <v>22739139200</v>
      </c>
      <c r="N9" s="7"/>
      <c r="O9" s="7">
        <v>40034986518</v>
      </c>
      <c r="P9" s="7"/>
      <c r="Q9" s="7">
        <v>-55036485845</v>
      </c>
      <c r="R9" s="7"/>
      <c r="S9" s="7">
        <f t="shared" ref="S9:S68" si="2">M9+O9+Q9</f>
        <v>7737639873</v>
      </c>
      <c r="T9" s="4"/>
      <c r="U9" s="10">
        <f t="shared" ref="U9:U72" si="3">S9/$S$134</f>
        <v>6.5187055166647924E-4</v>
      </c>
    </row>
    <row r="10" spans="1:21">
      <c r="A10" s="1" t="s">
        <v>116</v>
      </c>
      <c r="C10" s="7">
        <v>0</v>
      </c>
      <c r="D10" s="7"/>
      <c r="E10" s="7">
        <v>0</v>
      </c>
      <c r="F10" s="7"/>
      <c r="G10" s="7">
        <v>15846250</v>
      </c>
      <c r="H10" s="7"/>
      <c r="I10" s="7">
        <f>C10+E10+G10</f>
        <v>15846250</v>
      </c>
      <c r="J10" s="7"/>
      <c r="K10" s="10">
        <f t="shared" si="1"/>
        <v>1.8499025215392737E-6</v>
      </c>
      <c r="L10" s="7"/>
      <c r="M10" s="7">
        <v>0</v>
      </c>
      <c r="N10" s="7"/>
      <c r="O10" s="7">
        <v>0</v>
      </c>
      <c r="P10" s="7"/>
      <c r="Q10" s="7">
        <v>15846250</v>
      </c>
      <c r="R10" s="7"/>
      <c r="S10" s="7">
        <f t="shared" si="2"/>
        <v>15846250</v>
      </c>
      <c r="T10" s="4"/>
      <c r="U10" s="10">
        <f t="shared" si="3"/>
        <v>1.3349941195104967E-6</v>
      </c>
    </row>
    <row r="11" spans="1:21">
      <c r="A11" s="1" t="s">
        <v>108</v>
      </c>
      <c r="C11" s="7">
        <v>0</v>
      </c>
      <c r="D11" s="7"/>
      <c r="E11" s="7">
        <v>0</v>
      </c>
      <c r="F11" s="7"/>
      <c r="G11" s="7">
        <v>54546807</v>
      </c>
      <c r="H11" s="7"/>
      <c r="I11" s="7">
        <f t="shared" si="0"/>
        <v>54546807</v>
      </c>
      <c r="J11" s="7"/>
      <c r="K11" s="10">
        <f t="shared" si="1"/>
        <v>6.367833134730053E-6</v>
      </c>
      <c r="L11" s="7"/>
      <c r="M11" s="7">
        <v>0</v>
      </c>
      <c r="N11" s="7"/>
      <c r="O11" s="7">
        <v>0</v>
      </c>
      <c r="P11" s="7"/>
      <c r="Q11" s="7">
        <v>54546807</v>
      </c>
      <c r="R11" s="7"/>
      <c r="S11" s="7">
        <f t="shared" si="2"/>
        <v>54546807</v>
      </c>
      <c r="T11" s="4"/>
      <c r="U11" s="10">
        <f t="shared" si="3"/>
        <v>4.595387967694186E-6</v>
      </c>
    </row>
    <row r="12" spans="1:21">
      <c r="A12" s="1" t="s">
        <v>113</v>
      </c>
      <c r="C12" s="7">
        <v>0</v>
      </c>
      <c r="D12" s="7"/>
      <c r="E12" s="7">
        <v>0</v>
      </c>
      <c r="F12" s="7"/>
      <c r="G12" s="7">
        <v>1672462106</v>
      </c>
      <c r="H12" s="7"/>
      <c r="I12" s="7">
        <f t="shared" si="0"/>
        <v>1672462106</v>
      </c>
      <c r="J12" s="7"/>
      <c r="K12" s="10">
        <f t="shared" si="1"/>
        <v>1.9524441852604142E-4</v>
      </c>
      <c r="L12" s="7"/>
      <c r="M12" s="7">
        <v>0</v>
      </c>
      <c r="N12" s="7"/>
      <c r="O12" s="7">
        <v>0</v>
      </c>
      <c r="P12" s="7"/>
      <c r="Q12" s="7">
        <v>1672462106</v>
      </c>
      <c r="R12" s="7"/>
      <c r="S12" s="7">
        <f t="shared" si="2"/>
        <v>1672462106</v>
      </c>
      <c r="T12" s="4"/>
      <c r="U12" s="10">
        <f t="shared" si="3"/>
        <v>1.4089939743561669E-4</v>
      </c>
    </row>
    <row r="13" spans="1:21">
      <c r="A13" s="1" t="s">
        <v>115</v>
      </c>
      <c r="C13" s="7">
        <v>0</v>
      </c>
      <c r="D13" s="7"/>
      <c r="E13" s="7">
        <v>0</v>
      </c>
      <c r="F13" s="7"/>
      <c r="G13" s="7">
        <v>848072479</v>
      </c>
      <c r="H13" s="7"/>
      <c r="I13" s="7">
        <f t="shared" si="0"/>
        <v>848072479</v>
      </c>
      <c r="J13" s="7"/>
      <c r="K13" s="10">
        <f t="shared" si="1"/>
        <v>9.900458577582474E-5</v>
      </c>
      <c r="L13" s="7"/>
      <c r="M13" s="7">
        <v>0</v>
      </c>
      <c r="N13" s="7"/>
      <c r="O13" s="7">
        <v>0</v>
      </c>
      <c r="P13" s="7"/>
      <c r="Q13" s="7">
        <v>848072479</v>
      </c>
      <c r="R13" s="7"/>
      <c r="S13" s="7">
        <f t="shared" si="2"/>
        <v>848072479</v>
      </c>
      <c r="T13" s="4"/>
      <c r="U13" s="10">
        <f t="shared" si="3"/>
        <v>7.1447299669239681E-5</v>
      </c>
    </row>
    <row r="14" spans="1:21">
      <c r="A14" s="1" t="s">
        <v>39</v>
      </c>
      <c r="C14" s="7">
        <v>0</v>
      </c>
      <c r="D14" s="7"/>
      <c r="E14" s="7">
        <v>78535664629</v>
      </c>
      <c r="F14" s="7"/>
      <c r="G14" s="7">
        <v>11592199861</v>
      </c>
      <c r="H14" s="7"/>
      <c r="I14" s="7">
        <f t="shared" si="0"/>
        <v>90127864490</v>
      </c>
      <c r="J14" s="7"/>
      <c r="K14" s="10">
        <f t="shared" si="1"/>
        <v>1.0521591151281909E-2</v>
      </c>
      <c r="L14" s="7"/>
      <c r="M14" s="7">
        <v>6090000000</v>
      </c>
      <c r="N14" s="7"/>
      <c r="O14" s="7">
        <v>165709873438</v>
      </c>
      <c r="P14" s="7"/>
      <c r="Q14" s="7">
        <v>14840511542</v>
      </c>
      <c r="R14" s="7"/>
      <c r="S14" s="7">
        <f t="shared" si="2"/>
        <v>186640384980</v>
      </c>
      <c r="T14" s="4"/>
      <c r="U14" s="10">
        <f t="shared" si="3"/>
        <v>1.5723834750270584E-2</v>
      </c>
    </row>
    <row r="15" spans="1:21">
      <c r="A15" s="1" t="s">
        <v>111</v>
      </c>
      <c r="C15" s="7">
        <v>0</v>
      </c>
      <c r="D15" s="7"/>
      <c r="E15" s="7">
        <v>0</v>
      </c>
      <c r="F15" s="7"/>
      <c r="G15" s="7">
        <v>16605378</v>
      </c>
      <c r="H15" s="7"/>
      <c r="I15" s="7">
        <f t="shared" si="0"/>
        <v>16605378</v>
      </c>
      <c r="J15" s="7"/>
      <c r="K15" s="10">
        <f t="shared" si="1"/>
        <v>1.9385236654295358E-6</v>
      </c>
      <c r="L15" s="7"/>
      <c r="M15" s="7">
        <v>0</v>
      </c>
      <c r="N15" s="7"/>
      <c r="O15" s="7">
        <v>0</v>
      </c>
      <c r="P15" s="7"/>
      <c r="Q15" s="7">
        <v>16605378</v>
      </c>
      <c r="R15" s="7"/>
      <c r="S15" s="7">
        <f t="shared" si="2"/>
        <v>16605378</v>
      </c>
      <c r="T15" s="4"/>
      <c r="U15" s="10">
        <f t="shared" si="3"/>
        <v>1.3989481411847581E-6</v>
      </c>
    </row>
    <row r="16" spans="1:21">
      <c r="A16" s="1" t="s">
        <v>112</v>
      </c>
      <c r="C16" s="7">
        <v>0</v>
      </c>
      <c r="D16" s="7"/>
      <c r="E16" s="7">
        <v>0</v>
      </c>
      <c r="F16" s="7"/>
      <c r="G16" s="7">
        <v>22276791</v>
      </c>
      <c r="H16" s="7"/>
      <c r="I16" s="7">
        <f t="shared" si="0"/>
        <v>22276791</v>
      </c>
      <c r="J16" s="7"/>
      <c r="K16" s="10">
        <f t="shared" si="1"/>
        <v>2.6006084621095465E-6</v>
      </c>
      <c r="L16" s="7"/>
      <c r="M16" s="7">
        <v>0</v>
      </c>
      <c r="N16" s="7"/>
      <c r="O16" s="7">
        <v>0</v>
      </c>
      <c r="P16" s="7"/>
      <c r="Q16" s="7">
        <v>22276791</v>
      </c>
      <c r="R16" s="7"/>
      <c r="S16" s="7">
        <f t="shared" si="2"/>
        <v>22276791</v>
      </c>
      <c r="T16" s="4"/>
      <c r="U16" s="10">
        <f t="shared" si="3"/>
        <v>1.8767459169560216E-6</v>
      </c>
    </row>
    <row r="17" spans="1:21">
      <c r="A17" s="1" t="s">
        <v>21</v>
      </c>
      <c r="C17" s="7">
        <v>0</v>
      </c>
      <c r="D17" s="7"/>
      <c r="E17" s="7">
        <v>308177900009</v>
      </c>
      <c r="F17" s="7"/>
      <c r="G17" s="7">
        <v>1326526484</v>
      </c>
      <c r="H17" s="7"/>
      <c r="I17" s="7">
        <f t="shared" si="0"/>
        <v>309504426493</v>
      </c>
      <c r="J17" s="7"/>
      <c r="K17" s="10">
        <f t="shared" si="1"/>
        <v>3.6131767389569615E-2</v>
      </c>
      <c r="L17" s="7"/>
      <c r="M17" s="7">
        <v>12876500000</v>
      </c>
      <c r="N17" s="7"/>
      <c r="O17" s="7">
        <v>293109846709</v>
      </c>
      <c r="P17" s="7"/>
      <c r="Q17" s="7">
        <v>1326526484</v>
      </c>
      <c r="R17" s="7"/>
      <c r="S17" s="7">
        <f t="shared" si="2"/>
        <v>307312873193</v>
      </c>
      <c r="T17" s="4"/>
      <c r="U17" s="10">
        <f t="shared" si="3"/>
        <v>2.5890092517947778E-2</v>
      </c>
    </row>
    <row r="18" spans="1:21">
      <c r="A18" s="1" t="s">
        <v>46</v>
      </c>
      <c r="C18" s="7">
        <v>0</v>
      </c>
      <c r="D18" s="7"/>
      <c r="E18" s="7">
        <v>-3970632588</v>
      </c>
      <c r="F18" s="7"/>
      <c r="G18" s="7">
        <v>18888322280</v>
      </c>
      <c r="H18" s="7"/>
      <c r="I18" s="7">
        <f t="shared" si="0"/>
        <v>14917689692</v>
      </c>
      <c r="J18" s="7"/>
      <c r="K18" s="10">
        <f t="shared" si="1"/>
        <v>1.7415017292274975E-3</v>
      </c>
      <c r="L18" s="7"/>
      <c r="M18" s="7">
        <v>3230127000</v>
      </c>
      <c r="N18" s="7"/>
      <c r="O18" s="7">
        <v>12866833765</v>
      </c>
      <c r="P18" s="7"/>
      <c r="Q18" s="7">
        <v>30827674175</v>
      </c>
      <c r="R18" s="7"/>
      <c r="S18" s="7">
        <f t="shared" si="2"/>
        <v>46924634940</v>
      </c>
      <c r="T18" s="4"/>
      <c r="U18" s="10">
        <f t="shared" si="3"/>
        <v>3.9532451971335042E-3</v>
      </c>
    </row>
    <row r="19" spans="1:21">
      <c r="A19" s="1" t="s">
        <v>114</v>
      </c>
      <c r="C19" s="7">
        <v>0</v>
      </c>
      <c r="D19" s="7"/>
      <c r="E19" s="7">
        <v>0</v>
      </c>
      <c r="F19" s="7"/>
      <c r="G19" s="7">
        <v>1538517046</v>
      </c>
      <c r="H19" s="7"/>
      <c r="I19" s="7">
        <f t="shared" si="0"/>
        <v>1538517046</v>
      </c>
      <c r="J19" s="7"/>
      <c r="K19" s="10">
        <f t="shared" si="1"/>
        <v>1.7960757673434122E-4</v>
      </c>
      <c r="L19" s="7"/>
      <c r="M19" s="7">
        <v>0</v>
      </c>
      <c r="N19" s="7"/>
      <c r="O19" s="7">
        <v>0</v>
      </c>
      <c r="P19" s="7"/>
      <c r="Q19" s="7">
        <v>1538517046</v>
      </c>
      <c r="R19" s="7"/>
      <c r="S19" s="7">
        <f t="shared" si="2"/>
        <v>1538517046</v>
      </c>
      <c r="T19" s="4"/>
      <c r="U19" s="10">
        <f t="shared" si="3"/>
        <v>1.2961496942031459E-4</v>
      </c>
    </row>
    <row r="20" spans="1:21">
      <c r="A20" s="1" t="s">
        <v>92</v>
      </c>
      <c r="C20" s="7">
        <v>0</v>
      </c>
      <c r="D20" s="7"/>
      <c r="E20" s="7">
        <v>212704379174</v>
      </c>
      <c r="F20" s="7"/>
      <c r="G20" s="7">
        <v>2046986900</v>
      </c>
      <c r="H20" s="7"/>
      <c r="I20" s="7">
        <f t="shared" si="0"/>
        <v>214751366074</v>
      </c>
      <c r="J20" s="7"/>
      <c r="K20" s="10">
        <f t="shared" si="1"/>
        <v>2.5070227568307721E-2</v>
      </c>
      <c r="L20" s="7"/>
      <c r="M20" s="7">
        <v>332824147500</v>
      </c>
      <c r="N20" s="7"/>
      <c r="O20" s="7">
        <v>399406630089</v>
      </c>
      <c r="P20" s="7"/>
      <c r="Q20" s="7">
        <v>5863253259</v>
      </c>
      <c r="R20" s="7"/>
      <c r="S20" s="7">
        <f t="shared" si="2"/>
        <v>738094030848</v>
      </c>
      <c r="T20" s="4"/>
      <c r="U20" s="10">
        <f t="shared" si="3"/>
        <v>6.2181979384894163E-2</v>
      </c>
    </row>
    <row r="21" spans="1:21">
      <c r="A21" s="1" t="s">
        <v>20</v>
      </c>
      <c r="C21" s="7">
        <v>0</v>
      </c>
      <c r="D21" s="7"/>
      <c r="E21" s="7">
        <v>-36494587056</v>
      </c>
      <c r="F21" s="7"/>
      <c r="G21" s="7">
        <v>53945597287</v>
      </c>
      <c r="H21" s="7"/>
      <c r="I21" s="7">
        <f t="shared" si="0"/>
        <v>17451010231</v>
      </c>
      <c r="J21" s="7"/>
      <c r="K21" s="10">
        <f t="shared" si="1"/>
        <v>2.0372433749142266E-3</v>
      </c>
      <c r="L21" s="7"/>
      <c r="M21" s="7">
        <v>22176808400</v>
      </c>
      <c r="N21" s="7"/>
      <c r="O21" s="7">
        <v>59932345817</v>
      </c>
      <c r="P21" s="7"/>
      <c r="Q21" s="7">
        <v>82807111180</v>
      </c>
      <c r="R21" s="7"/>
      <c r="S21" s="7">
        <f t="shared" si="2"/>
        <v>164916265397</v>
      </c>
      <c r="T21" s="4"/>
      <c r="U21" s="10">
        <f t="shared" si="3"/>
        <v>1.3893649571136856E-2</v>
      </c>
    </row>
    <row r="22" spans="1:21">
      <c r="A22" s="1" t="s">
        <v>93</v>
      </c>
      <c r="C22" s="7">
        <v>0</v>
      </c>
      <c r="D22" s="7"/>
      <c r="E22" s="7">
        <v>89976877775</v>
      </c>
      <c r="F22" s="7"/>
      <c r="G22" s="7">
        <v>0</v>
      </c>
      <c r="H22" s="7"/>
      <c r="I22" s="7">
        <f t="shared" si="0"/>
        <v>89976877775</v>
      </c>
      <c r="J22" s="7"/>
      <c r="K22" s="10">
        <f t="shared" si="1"/>
        <v>1.0503964854536786E-2</v>
      </c>
      <c r="L22" s="7"/>
      <c r="M22" s="7">
        <v>2978851973</v>
      </c>
      <c r="N22" s="7"/>
      <c r="O22" s="7">
        <v>19506902023</v>
      </c>
      <c r="P22" s="7"/>
      <c r="Q22" s="7">
        <v>-262393563</v>
      </c>
      <c r="R22" s="7"/>
      <c r="S22" s="7">
        <f t="shared" si="2"/>
        <v>22223360433</v>
      </c>
      <c r="T22" s="4"/>
      <c r="U22" s="10">
        <f t="shared" si="3"/>
        <v>1.8722445685141434E-3</v>
      </c>
    </row>
    <row r="23" spans="1:21">
      <c r="A23" s="1" t="s">
        <v>31</v>
      </c>
      <c r="C23" s="7">
        <v>0</v>
      </c>
      <c r="D23" s="7"/>
      <c r="E23" s="7">
        <v>40428021800</v>
      </c>
      <c r="F23" s="7"/>
      <c r="G23" s="7">
        <v>0</v>
      </c>
      <c r="H23" s="7"/>
      <c r="I23" s="7">
        <f t="shared" si="0"/>
        <v>40428021800</v>
      </c>
      <c r="J23" s="7"/>
      <c r="K23" s="10">
        <f t="shared" si="1"/>
        <v>4.7195960854249253E-3</v>
      </c>
      <c r="L23" s="7"/>
      <c r="M23" s="7">
        <v>14400000000</v>
      </c>
      <c r="N23" s="7"/>
      <c r="O23" s="7">
        <v>13271828317</v>
      </c>
      <c r="P23" s="7"/>
      <c r="Q23" s="7">
        <v>-103337239190</v>
      </c>
      <c r="R23" s="7"/>
      <c r="S23" s="7">
        <f t="shared" si="2"/>
        <v>-75665410873</v>
      </c>
      <c r="T23" s="4"/>
      <c r="U23" s="10">
        <f t="shared" si="3"/>
        <v>-6.3745604522079738E-3</v>
      </c>
    </row>
    <row r="24" spans="1:21">
      <c r="A24" s="1" t="s">
        <v>77</v>
      </c>
      <c r="C24" s="7">
        <v>0</v>
      </c>
      <c r="D24" s="7"/>
      <c r="E24" s="7">
        <v>9067551246</v>
      </c>
      <c r="F24" s="7"/>
      <c r="G24" s="7">
        <v>0</v>
      </c>
      <c r="H24" s="7"/>
      <c r="I24" s="7">
        <f t="shared" si="0"/>
        <v>9067551246</v>
      </c>
      <c r="J24" s="7"/>
      <c r="K24" s="10">
        <f t="shared" si="1"/>
        <v>1.0585523965709227E-3</v>
      </c>
      <c r="L24" s="7"/>
      <c r="M24" s="7">
        <v>12435114000</v>
      </c>
      <c r="N24" s="7"/>
      <c r="O24" s="7">
        <v>11947341567</v>
      </c>
      <c r="P24" s="7"/>
      <c r="Q24" s="7">
        <v>-30297403190</v>
      </c>
      <c r="R24" s="7"/>
      <c r="S24" s="7">
        <f t="shared" si="2"/>
        <v>-5914947623</v>
      </c>
      <c r="T24" s="4"/>
      <c r="U24" s="10">
        <f t="shared" si="3"/>
        <v>-4.9831476178386627E-4</v>
      </c>
    </row>
    <row r="25" spans="1:21">
      <c r="A25" s="1" t="s">
        <v>272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10">
        <f t="shared" si="1"/>
        <v>0</v>
      </c>
      <c r="L25" s="7"/>
      <c r="M25" s="7">
        <v>0</v>
      </c>
      <c r="N25" s="7"/>
      <c r="O25" s="7">
        <v>0</v>
      </c>
      <c r="P25" s="7"/>
      <c r="Q25" s="7">
        <v>-2966890280</v>
      </c>
      <c r="R25" s="7"/>
      <c r="S25" s="7">
        <f t="shared" si="2"/>
        <v>-2966890280</v>
      </c>
      <c r="T25" s="4"/>
      <c r="U25" s="10">
        <f t="shared" si="3"/>
        <v>-2.4995068719935951E-4</v>
      </c>
    </row>
    <row r="26" spans="1:21">
      <c r="A26" s="1" t="s">
        <v>88</v>
      </c>
      <c r="C26" s="7">
        <v>0</v>
      </c>
      <c r="D26" s="7"/>
      <c r="E26" s="7">
        <v>50225918380</v>
      </c>
      <c r="F26" s="7"/>
      <c r="G26" s="7">
        <v>0</v>
      </c>
      <c r="H26" s="7"/>
      <c r="I26" s="7">
        <f t="shared" si="0"/>
        <v>50225918380</v>
      </c>
      <c r="J26" s="7"/>
      <c r="K26" s="10">
        <f t="shared" si="1"/>
        <v>5.8634095169385657E-3</v>
      </c>
      <c r="L26" s="7"/>
      <c r="M26" s="7">
        <v>1834716420</v>
      </c>
      <c r="N26" s="7"/>
      <c r="O26" s="7">
        <v>16027976557</v>
      </c>
      <c r="P26" s="7"/>
      <c r="Q26" s="7">
        <v>-10367124194</v>
      </c>
      <c r="R26" s="7"/>
      <c r="S26" s="7">
        <f t="shared" si="2"/>
        <v>7495568783</v>
      </c>
      <c r="T26" s="4"/>
      <c r="U26" s="10">
        <f t="shared" si="3"/>
        <v>6.3147686346558024E-4</v>
      </c>
    </row>
    <row r="27" spans="1:21">
      <c r="A27" s="1" t="s">
        <v>213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10">
        <f t="shared" si="1"/>
        <v>0</v>
      </c>
      <c r="L27" s="7"/>
      <c r="M27" s="7">
        <v>1920000000</v>
      </c>
      <c r="N27" s="7"/>
      <c r="O27" s="7">
        <v>0</v>
      </c>
      <c r="P27" s="7"/>
      <c r="Q27" s="7">
        <v>11393005348</v>
      </c>
      <c r="R27" s="7"/>
      <c r="S27" s="7">
        <f t="shared" si="2"/>
        <v>13313005348</v>
      </c>
      <c r="T27" s="4"/>
      <c r="U27" s="10">
        <f t="shared" si="3"/>
        <v>1.1215766413247169E-3</v>
      </c>
    </row>
    <row r="28" spans="1:21">
      <c r="A28" s="1" t="s">
        <v>221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10">
        <f t="shared" si="1"/>
        <v>0</v>
      </c>
      <c r="L28" s="7"/>
      <c r="M28" s="7">
        <v>1673002800</v>
      </c>
      <c r="N28" s="7"/>
      <c r="O28" s="7">
        <v>0</v>
      </c>
      <c r="P28" s="7"/>
      <c r="Q28" s="7">
        <v>-5020513100</v>
      </c>
      <c r="R28" s="7"/>
      <c r="S28" s="7">
        <f t="shared" si="2"/>
        <v>-3347510300</v>
      </c>
      <c r="T28" s="4"/>
      <c r="U28" s="10">
        <f t="shared" si="3"/>
        <v>-2.8201666422660368E-4</v>
      </c>
    </row>
    <row r="29" spans="1:21">
      <c r="A29" s="1" t="s">
        <v>34</v>
      </c>
      <c r="C29" s="7">
        <v>0</v>
      </c>
      <c r="D29" s="7"/>
      <c r="E29" s="7">
        <v>171394181589</v>
      </c>
      <c r="F29" s="7"/>
      <c r="G29" s="7">
        <v>0</v>
      </c>
      <c r="H29" s="7"/>
      <c r="I29" s="7">
        <f t="shared" si="0"/>
        <v>171394181589</v>
      </c>
      <c r="J29" s="7"/>
      <c r="K29" s="10">
        <f t="shared" si="1"/>
        <v>2.0008678942882465E-2</v>
      </c>
      <c r="L29" s="7"/>
      <c r="M29" s="7">
        <v>39542883750</v>
      </c>
      <c r="N29" s="7"/>
      <c r="O29" s="7">
        <v>226603779935</v>
      </c>
      <c r="P29" s="7"/>
      <c r="Q29" s="7">
        <v>-33640871</v>
      </c>
      <c r="R29" s="7"/>
      <c r="S29" s="7">
        <f t="shared" si="2"/>
        <v>266113022814</v>
      </c>
      <c r="T29" s="4"/>
      <c r="U29" s="10">
        <f t="shared" si="3"/>
        <v>2.2419141473967195E-2</v>
      </c>
    </row>
    <row r="30" spans="1:21">
      <c r="A30" s="1" t="s">
        <v>48</v>
      </c>
      <c r="C30" s="7">
        <v>0</v>
      </c>
      <c r="D30" s="7"/>
      <c r="E30" s="7">
        <v>108877347104</v>
      </c>
      <c r="F30" s="7"/>
      <c r="G30" s="7">
        <v>0</v>
      </c>
      <c r="H30" s="7"/>
      <c r="I30" s="7">
        <f t="shared" si="0"/>
        <v>108877347104</v>
      </c>
      <c r="J30" s="7"/>
      <c r="K30" s="10">
        <f t="shared" si="1"/>
        <v>1.271041911784784E-2</v>
      </c>
      <c r="L30" s="7"/>
      <c r="M30" s="7">
        <v>13572005140</v>
      </c>
      <c r="N30" s="7"/>
      <c r="O30" s="7">
        <v>68752047079</v>
      </c>
      <c r="P30" s="7"/>
      <c r="Q30" s="7">
        <v>-142762913</v>
      </c>
      <c r="R30" s="7"/>
      <c r="S30" s="7">
        <f t="shared" si="2"/>
        <v>82181289306</v>
      </c>
      <c r="T30" s="4"/>
      <c r="U30" s="10">
        <f t="shared" si="3"/>
        <v>6.9235016459604556E-3</v>
      </c>
    </row>
    <row r="31" spans="1:21">
      <c r="A31" s="1" t="s">
        <v>78</v>
      </c>
      <c r="C31" s="7">
        <v>0</v>
      </c>
      <c r="D31" s="7"/>
      <c r="E31" s="7">
        <v>22254018318</v>
      </c>
      <c r="F31" s="7"/>
      <c r="G31" s="7">
        <v>0</v>
      </c>
      <c r="H31" s="7"/>
      <c r="I31" s="7">
        <f t="shared" si="0"/>
        <v>22254018318</v>
      </c>
      <c r="J31" s="7"/>
      <c r="K31" s="10">
        <f t="shared" si="1"/>
        <v>2.597949962978584E-3</v>
      </c>
      <c r="L31" s="7"/>
      <c r="M31" s="7">
        <v>7748346300</v>
      </c>
      <c r="N31" s="7"/>
      <c r="O31" s="7">
        <v>10833131572</v>
      </c>
      <c r="P31" s="7"/>
      <c r="Q31" s="7">
        <v>-2258648787</v>
      </c>
      <c r="R31" s="7"/>
      <c r="S31" s="7">
        <f t="shared" si="2"/>
        <v>16322829085</v>
      </c>
      <c r="T31" s="4"/>
      <c r="U31" s="10">
        <f t="shared" si="3"/>
        <v>1.3751443301885241E-3</v>
      </c>
    </row>
    <row r="32" spans="1:21">
      <c r="A32" s="1" t="s">
        <v>36</v>
      </c>
      <c r="C32" s="7">
        <v>0</v>
      </c>
      <c r="D32" s="7"/>
      <c r="E32" s="7">
        <v>103281397380</v>
      </c>
      <c r="F32" s="7"/>
      <c r="G32" s="7">
        <v>0</v>
      </c>
      <c r="H32" s="7"/>
      <c r="I32" s="7">
        <f t="shared" si="0"/>
        <v>103281397380</v>
      </c>
      <c r="J32" s="7"/>
      <c r="K32" s="10">
        <f t="shared" si="1"/>
        <v>1.2057143957804637E-2</v>
      </c>
      <c r="L32" s="7"/>
      <c r="M32" s="7">
        <v>95849721000</v>
      </c>
      <c r="N32" s="7"/>
      <c r="O32" s="7">
        <v>34608447025</v>
      </c>
      <c r="P32" s="7"/>
      <c r="Q32" s="7">
        <v>-14315741374</v>
      </c>
      <c r="R32" s="7"/>
      <c r="S32" s="7">
        <f t="shared" si="2"/>
        <v>116142426651</v>
      </c>
      <c r="T32" s="4"/>
      <c r="U32" s="10">
        <f t="shared" si="3"/>
        <v>9.7846150732674407E-3</v>
      </c>
    </row>
    <row r="33" spans="1:21">
      <c r="A33" s="1" t="s">
        <v>273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10">
        <f t="shared" si="1"/>
        <v>0</v>
      </c>
      <c r="L33" s="7"/>
      <c r="M33" s="7">
        <v>0</v>
      </c>
      <c r="N33" s="7"/>
      <c r="O33" s="7">
        <v>0</v>
      </c>
      <c r="P33" s="7"/>
      <c r="Q33" s="7">
        <v>23561771281</v>
      </c>
      <c r="R33" s="7"/>
      <c r="S33" s="7">
        <f t="shared" si="2"/>
        <v>23561771281</v>
      </c>
      <c r="T33" s="4"/>
      <c r="U33" s="10">
        <f t="shared" si="3"/>
        <v>1.9850012530022122E-3</v>
      </c>
    </row>
    <row r="34" spans="1:21">
      <c r="A34" s="1" t="s">
        <v>274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10">
        <f t="shared" si="1"/>
        <v>0</v>
      </c>
      <c r="L34" s="7"/>
      <c r="M34" s="7">
        <v>0</v>
      </c>
      <c r="N34" s="7"/>
      <c r="O34" s="7">
        <v>0</v>
      </c>
      <c r="P34" s="7"/>
      <c r="Q34" s="7">
        <v>-106039783938</v>
      </c>
      <c r="R34" s="7"/>
      <c r="S34" s="7">
        <f t="shared" si="2"/>
        <v>-106039783938</v>
      </c>
      <c r="T34" s="4"/>
      <c r="U34" s="10">
        <f t="shared" si="3"/>
        <v>-8.9335008592817625E-3</v>
      </c>
    </row>
    <row r="35" spans="1:21">
      <c r="A35" s="1" t="s">
        <v>38</v>
      </c>
      <c r="C35" s="7">
        <v>0</v>
      </c>
      <c r="D35" s="7"/>
      <c r="E35" s="7">
        <v>54508713038</v>
      </c>
      <c r="F35" s="7"/>
      <c r="G35" s="7">
        <v>0</v>
      </c>
      <c r="H35" s="7"/>
      <c r="I35" s="7">
        <f t="shared" si="0"/>
        <v>54508713038</v>
      </c>
      <c r="J35" s="7"/>
      <c r="K35" s="10">
        <f t="shared" si="1"/>
        <v>6.3633860184495947E-3</v>
      </c>
      <c r="L35" s="7"/>
      <c r="M35" s="7">
        <v>17900000000</v>
      </c>
      <c r="N35" s="7"/>
      <c r="O35" s="7">
        <v>32195670313</v>
      </c>
      <c r="P35" s="7"/>
      <c r="Q35" s="7">
        <v>77524872</v>
      </c>
      <c r="R35" s="7"/>
      <c r="S35" s="7">
        <f t="shared" si="2"/>
        <v>50173195185</v>
      </c>
      <c r="T35" s="4"/>
      <c r="U35" s="10">
        <f t="shared" si="3"/>
        <v>4.226925646700473E-3</v>
      </c>
    </row>
    <row r="36" spans="1:21">
      <c r="A36" s="1" t="s">
        <v>61</v>
      </c>
      <c r="C36" s="7">
        <v>0</v>
      </c>
      <c r="D36" s="7"/>
      <c r="E36" s="7">
        <v>71370396974</v>
      </c>
      <c r="F36" s="7"/>
      <c r="G36" s="7">
        <v>0</v>
      </c>
      <c r="H36" s="7"/>
      <c r="I36" s="7">
        <f t="shared" si="0"/>
        <v>71370396974</v>
      </c>
      <c r="J36" s="7"/>
      <c r="K36" s="10">
        <f t="shared" si="1"/>
        <v>8.331831021564191E-3</v>
      </c>
      <c r="L36" s="7"/>
      <c r="M36" s="7">
        <v>14565149700</v>
      </c>
      <c r="N36" s="7"/>
      <c r="O36" s="7">
        <v>91190199183</v>
      </c>
      <c r="P36" s="7"/>
      <c r="Q36" s="7">
        <v>-8836170</v>
      </c>
      <c r="R36" s="7"/>
      <c r="S36" s="7">
        <f t="shared" si="2"/>
        <v>105746512713</v>
      </c>
      <c r="T36" s="4"/>
      <c r="U36" s="10">
        <f t="shared" si="3"/>
        <v>8.9087937291533938E-3</v>
      </c>
    </row>
    <row r="37" spans="1:21">
      <c r="A37" s="1" t="s">
        <v>70</v>
      </c>
      <c r="C37" s="7">
        <v>0</v>
      </c>
      <c r="D37" s="7"/>
      <c r="E37" s="7">
        <v>32347274518</v>
      </c>
      <c r="F37" s="7"/>
      <c r="G37" s="7">
        <v>0</v>
      </c>
      <c r="H37" s="7"/>
      <c r="I37" s="7">
        <f t="shared" si="0"/>
        <v>32347274518</v>
      </c>
      <c r="J37" s="7"/>
      <c r="K37" s="10">
        <f t="shared" si="1"/>
        <v>3.776243887088194E-3</v>
      </c>
      <c r="L37" s="7"/>
      <c r="M37" s="7">
        <v>14871772320</v>
      </c>
      <c r="N37" s="7"/>
      <c r="O37" s="7">
        <v>23110933503</v>
      </c>
      <c r="P37" s="7"/>
      <c r="Q37" s="7">
        <v>-581240820</v>
      </c>
      <c r="R37" s="7"/>
      <c r="S37" s="7">
        <f t="shared" si="2"/>
        <v>37401465003</v>
      </c>
      <c r="T37" s="4"/>
      <c r="U37" s="10">
        <f t="shared" si="3"/>
        <v>3.1509496467670675E-3</v>
      </c>
    </row>
    <row r="38" spans="1:21">
      <c r="A38" s="1" t="s">
        <v>95</v>
      </c>
      <c r="C38" s="7">
        <v>0</v>
      </c>
      <c r="D38" s="7"/>
      <c r="E38" s="7">
        <v>189898266023</v>
      </c>
      <c r="F38" s="7"/>
      <c r="G38" s="7">
        <v>0</v>
      </c>
      <c r="H38" s="7"/>
      <c r="I38" s="7">
        <f t="shared" si="0"/>
        <v>189898266023</v>
      </c>
      <c r="J38" s="7"/>
      <c r="K38" s="10">
        <f t="shared" si="1"/>
        <v>2.216885895097474E-2</v>
      </c>
      <c r="L38" s="7"/>
      <c r="M38" s="7">
        <v>84256469100</v>
      </c>
      <c r="N38" s="7"/>
      <c r="O38" s="7">
        <v>-2877716324</v>
      </c>
      <c r="P38" s="7"/>
      <c r="Q38" s="7">
        <v>-35943302991</v>
      </c>
      <c r="R38" s="7"/>
      <c r="S38" s="7">
        <f t="shared" si="2"/>
        <v>45435449785</v>
      </c>
      <c r="T38" s="4"/>
      <c r="U38" s="10">
        <f t="shared" si="3"/>
        <v>3.8277862762665905E-3</v>
      </c>
    </row>
    <row r="39" spans="1:21">
      <c r="A39" s="1" t="s">
        <v>97</v>
      </c>
      <c r="C39" s="7">
        <v>0</v>
      </c>
      <c r="D39" s="7"/>
      <c r="E39" s="7">
        <v>306515317500</v>
      </c>
      <c r="F39" s="7"/>
      <c r="G39" s="7">
        <v>0</v>
      </c>
      <c r="H39" s="7"/>
      <c r="I39" s="7">
        <f t="shared" si="0"/>
        <v>306515317500</v>
      </c>
      <c r="J39" s="7"/>
      <c r="K39" s="10">
        <f t="shared" si="1"/>
        <v>3.5782816674838597E-2</v>
      </c>
      <c r="L39" s="7"/>
      <c r="M39" s="7">
        <v>135410393250</v>
      </c>
      <c r="N39" s="7"/>
      <c r="O39" s="7">
        <v>535963926556</v>
      </c>
      <c r="P39" s="7"/>
      <c r="Q39" s="7">
        <v>-518659022</v>
      </c>
      <c r="R39" s="7"/>
      <c r="S39" s="7">
        <f t="shared" si="2"/>
        <v>670855660784</v>
      </c>
      <c r="T39" s="4"/>
      <c r="U39" s="10">
        <f t="shared" si="3"/>
        <v>5.6517369231645881E-2</v>
      </c>
    </row>
    <row r="40" spans="1:21">
      <c r="A40" s="1" t="s">
        <v>32</v>
      </c>
      <c r="C40" s="7">
        <v>0</v>
      </c>
      <c r="D40" s="7"/>
      <c r="E40" s="7">
        <v>88662149446</v>
      </c>
      <c r="F40" s="7"/>
      <c r="G40" s="7">
        <v>0</v>
      </c>
      <c r="H40" s="7"/>
      <c r="I40" s="7">
        <f t="shared" si="0"/>
        <v>88662149446</v>
      </c>
      <c r="J40" s="7"/>
      <c r="K40" s="10">
        <f t="shared" si="1"/>
        <v>1.0350482532160437E-2</v>
      </c>
      <c r="L40" s="7"/>
      <c r="M40" s="7">
        <v>45572408000</v>
      </c>
      <c r="N40" s="7"/>
      <c r="O40" s="7">
        <v>13490885850</v>
      </c>
      <c r="P40" s="7"/>
      <c r="Q40" s="7">
        <v>-31230244436</v>
      </c>
      <c r="R40" s="7"/>
      <c r="S40" s="7">
        <f t="shared" si="2"/>
        <v>27833049414</v>
      </c>
      <c r="T40" s="4"/>
      <c r="U40" s="10">
        <f t="shared" si="3"/>
        <v>2.3448422999596168E-3</v>
      </c>
    </row>
    <row r="41" spans="1:21">
      <c r="A41" s="1" t="s">
        <v>59</v>
      </c>
      <c r="C41" s="7">
        <v>0</v>
      </c>
      <c r="D41" s="7"/>
      <c r="E41" s="7">
        <v>147915666518</v>
      </c>
      <c r="F41" s="7"/>
      <c r="G41" s="7">
        <v>0</v>
      </c>
      <c r="H41" s="7"/>
      <c r="I41" s="7">
        <f t="shared" si="0"/>
        <v>147915666518</v>
      </c>
      <c r="J41" s="7"/>
      <c r="K41" s="10">
        <f t="shared" si="1"/>
        <v>1.7267780356034428E-2</v>
      </c>
      <c r="L41" s="7"/>
      <c r="M41" s="7">
        <v>67900500000</v>
      </c>
      <c r="N41" s="7"/>
      <c r="O41" s="7">
        <v>86715337409</v>
      </c>
      <c r="P41" s="7"/>
      <c r="Q41" s="7">
        <v>469565731</v>
      </c>
      <c r="R41" s="7"/>
      <c r="S41" s="7">
        <f t="shared" si="2"/>
        <v>155085403140</v>
      </c>
      <c r="T41" s="4"/>
      <c r="U41" s="10">
        <f t="shared" si="3"/>
        <v>1.3065431961114758E-2</v>
      </c>
    </row>
    <row r="42" spans="1:21">
      <c r="A42" s="1" t="s">
        <v>276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10">
        <f t="shared" si="1"/>
        <v>0</v>
      </c>
      <c r="L42" s="7"/>
      <c r="M42" s="7">
        <v>0</v>
      </c>
      <c r="N42" s="7"/>
      <c r="O42" s="7">
        <v>0</v>
      </c>
      <c r="P42" s="7"/>
      <c r="Q42" s="7">
        <v>3306484361</v>
      </c>
      <c r="R42" s="7"/>
      <c r="S42" s="7">
        <f t="shared" si="2"/>
        <v>3306484361</v>
      </c>
      <c r="T42" s="4"/>
      <c r="U42" s="10">
        <f t="shared" si="3"/>
        <v>2.7856036464074605E-4</v>
      </c>
    </row>
    <row r="43" spans="1:21">
      <c r="A43" s="1" t="s">
        <v>278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10">
        <f t="shared" si="1"/>
        <v>0</v>
      </c>
      <c r="L43" s="7"/>
      <c r="M43" s="7">
        <v>0</v>
      </c>
      <c r="N43" s="7"/>
      <c r="O43" s="7">
        <v>0</v>
      </c>
      <c r="P43" s="7"/>
      <c r="Q43" s="7">
        <v>15611780275</v>
      </c>
      <c r="R43" s="7"/>
      <c r="S43" s="7">
        <f t="shared" si="2"/>
        <v>15611780275</v>
      </c>
      <c r="T43" s="4"/>
      <c r="U43" s="10">
        <f t="shared" si="3"/>
        <v>1.3152408211542141E-3</v>
      </c>
    </row>
    <row r="44" spans="1:21">
      <c r="A44" s="1" t="s">
        <v>63</v>
      </c>
      <c r="C44" s="7">
        <v>0</v>
      </c>
      <c r="D44" s="7"/>
      <c r="E44" s="7">
        <v>56149506226</v>
      </c>
      <c r="F44" s="7"/>
      <c r="G44" s="7">
        <v>0</v>
      </c>
      <c r="H44" s="7"/>
      <c r="I44" s="7">
        <f t="shared" si="0"/>
        <v>56149506226</v>
      </c>
      <c r="J44" s="7"/>
      <c r="K44" s="10">
        <f t="shared" si="1"/>
        <v>6.5549333849120482E-3</v>
      </c>
      <c r="L44" s="7"/>
      <c r="M44" s="7">
        <v>13924000000</v>
      </c>
      <c r="N44" s="7"/>
      <c r="O44" s="7">
        <v>23495570082</v>
      </c>
      <c r="P44" s="7"/>
      <c r="Q44" s="7">
        <v>-227155003</v>
      </c>
      <c r="R44" s="7"/>
      <c r="S44" s="7">
        <f t="shared" si="2"/>
        <v>37192415079</v>
      </c>
      <c r="T44" s="4"/>
      <c r="U44" s="10">
        <f t="shared" si="3"/>
        <v>3.133337882518484E-3</v>
      </c>
    </row>
    <row r="45" spans="1:21">
      <c r="A45" s="1" t="s">
        <v>62</v>
      </c>
      <c r="C45" s="7">
        <v>0</v>
      </c>
      <c r="D45" s="7"/>
      <c r="E45" s="7">
        <v>176383809707</v>
      </c>
      <c r="F45" s="7"/>
      <c r="G45" s="7">
        <v>0</v>
      </c>
      <c r="H45" s="7"/>
      <c r="I45" s="7">
        <f t="shared" si="0"/>
        <v>176383809707</v>
      </c>
      <c r="J45" s="7"/>
      <c r="K45" s="10">
        <f t="shared" si="1"/>
        <v>2.059117168640421E-2</v>
      </c>
      <c r="L45" s="7"/>
      <c r="M45" s="7">
        <v>84076299631</v>
      </c>
      <c r="N45" s="7"/>
      <c r="O45" s="7">
        <v>131715463896</v>
      </c>
      <c r="P45" s="7"/>
      <c r="Q45" s="7">
        <v>-2655167174</v>
      </c>
      <c r="R45" s="7"/>
      <c r="S45" s="7">
        <f t="shared" si="2"/>
        <v>213136596353</v>
      </c>
      <c r="T45" s="4"/>
      <c r="U45" s="10">
        <f t="shared" si="3"/>
        <v>1.7956052869526694E-2</v>
      </c>
    </row>
    <row r="46" spans="1:21">
      <c r="A46" s="1" t="s">
        <v>69</v>
      </c>
      <c r="C46" s="7">
        <v>15143710907</v>
      </c>
      <c r="D46" s="7"/>
      <c r="E46" s="7">
        <v>36209364705</v>
      </c>
      <c r="F46" s="7"/>
      <c r="G46" s="7">
        <v>0</v>
      </c>
      <c r="H46" s="7"/>
      <c r="I46" s="7">
        <f t="shared" si="0"/>
        <v>51353075612</v>
      </c>
      <c r="J46" s="7"/>
      <c r="K46" s="10">
        <f t="shared" si="1"/>
        <v>5.9949946557346871E-3</v>
      </c>
      <c r="L46" s="7"/>
      <c r="M46" s="7">
        <v>15143710907</v>
      </c>
      <c r="N46" s="7"/>
      <c r="O46" s="7">
        <v>60312769518</v>
      </c>
      <c r="P46" s="7"/>
      <c r="Q46" s="7">
        <v>45276570</v>
      </c>
      <c r="R46" s="7"/>
      <c r="S46" s="7">
        <f t="shared" si="2"/>
        <v>75501756995</v>
      </c>
      <c r="T46" s="4"/>
      <c r="U46" s="10">
        <f t="shared" si="3"/>
        <v>6.3607731545971763E-3</v>
      </c>
    </row>
    <row r="47" spans="1:21">
      <c r="A47" s="1" t="s">
        <v>33</v>
      </c>
      <c r="C47" s="7">
        <v>0</v>
      </c>
      <c r="D47" s="7"/>
      <c r="E47" s="7">
        <v>29905008669</v>
      </c>
      <c r="F47" s="7"/>
      <c r="G47" s="7">
        <v>0</v>
      </c>
      <c r="H47" s="7"/>
      <c r="I47" s="7">
        <f t="shared" si="0"/>
        <v>29905008669</v>
      </c>
      <c r="J47" s="7"/>
      <c r="K47" s="10">
        <f t="shared" si="1"/>
        <v>3.4911320308235031E-3</v>
      </c>
      <c r="L47" s="7"/>
      <c r="M47" s="7">
        <v>7504380000</v>
      </c>
      <c r="N47" s="7"/>
      <c r="O47" s="7">
        <v>13160654695</v>
      </c>
      <c r="P47" s="7"/>
      <c r="Q47" s="7">
        <v>-9317885532</v>
      </c>
      <c r="R47" s="7"/>
      <c r="S47" s="7">
        <f t="shared" si="2"/>
        <v>11347149163</v>
      </c>
      <c r="T47" s="4"/>
      <c r="U47" s="10">
        <f t="shared" si="3"/>
        <v>9.5595976371781678E-4</v>
      </c>
    </row>
    <row r="48" spans="1:21">
      <c r="A48" s="1" t="s">
        <v>75</v>
      </c>
      <c r="C48" s="7">
        <v>0</v>
      </c>
      <c r="D48" s="7"/>
      <c r="E48" s="7">
        <v>7278140895</v>
      </c>
      <c r="F48" s="7"/>
      <c r="G48" s="7">
        <v>0</v>
      </c>
      <c r="H48" s="7"/>
      <c r="I48" s="7">
        <f t="shared" si="0"/>
        <v>7278140895</v>
      </c>
      <c r="J48" s="7"/>
      <c r="K48" s="10">
        <f t="shared" si="1"/>
        <v>8.4965535655303975E-4</v>
      </c>
      <c r="L48" s="7"/>
      <c r="M48" s="7">
        <v>1899109340</v>
      </c>
      <c r="N48" s="7"/>
      <c r="O48" s="7">
        <v>9294382628</v>
      </c>
      <c r="P48" s="7"/>
      <c r="Q48" s="7">
        <v>-156013092</v>
      </c>
      <c r="R48" s="7"/>
      <c r="S48" s="7">
        <f t="shared" si="2"/>
        <v>11037478876</v>
      </c>
      <c r="T48" s="4"/>
      <c r="U48" s="10">
        <f t="shared" si="3"/>
        <v>9.2987106688846425E-4</v>
      </c>
    </row>
    <row r="49" spans="1:21">
      <c r="A49" s="1" t="s">
        <v>255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10">
        <f t="shared" si="1"/>
        <v>0</v>
      </c>
      <c r="L49" s="7"/>
      <c r="M49" s="7">
        <v>12882649600</v>
      </c>
      <c r="N49" s="7"/>
      <c r="O49" s="7">
        <v>0</v>
      </c>
      <c r="P49" s="7"/>
      <c r="Q49" s="7">
        <v>-31517797126</v>
      </c>
      <c r="R49" s="7"/>
      <c r="S49" s="7">
        <f t="shared" si="2"/>
        <v>-18635147526</v>
      </c>
      <c r="T49" s="4"/>
      <c r="U49" s="10">
        <f t="shared" si="3"/>
        <v>-1.5699495062504113E-3</v>
      </c>
    </row>
    <row r="50" spans="1:21">
      <c r="A50" s="1" t="s">
        <v>37</v>
      </c>
      <c r="C50" s="7">
        <v>0</v>
      </c>
      <c r="D50" s="7"/>
      <c r="E50" s="7">
        <v>1080313307</v>
      </c>
      <c r="F50" s="7"/>
      <c r="G50" s="7">
        <v>0</v>
      </c>
      <c r="H50" s="7"/>
      <c r="I50" s="7">
        <f t="shared" si="0"/>
        <v>1080313307</v>
      </c>
      <c r="J50" s="7"/>
      <c r="K50" s="10">
        <f t="shared" si="1"/>
        <v>1.261165455973326E-4</v>
      </c>
      <c r="L50" s="7"/>
      <c r="M50" s="7">
        <v>7947139850</v>
      </c>
      <c r="N50" s="7"/>
      <c r="O50" s="7">
        <v>47668891</v>
      </c>
      <c r="P50" s="7"/>
      <c r="Q50" s="7">
        <v>-3723494815</v>
      </c>
      <c r="R50" s="7"/>
      <c r="S50" s="7">
        <f t="shared" si="2"/>
        <v>4271313926</v>
      </c>
      <c r="T50" s="4"/>
      <c r="U50" s="10">
        <f t="shared" si="3"/>
        <v>3.5984406239919812E-4</v>
      </c>
    </row>
    <row r="51" spans="1:21">
      <c r="A51" s="1" t="s">
        <v>30</v>
      </c>
      <c r="C51" s="7">
        <v>0</v>
      </c>
      <c r="D51" s="7"/>
      <c r="E51" s="7">
        <v>94528967729</v>
      </c>
      <c r="F51" s="7"/>
      <c r="G51" s="7">
        <v>0</v>
      </c>
      <c r="H51" s="7"/>
      <c r="I51" s="7">
        <f t="shared" si="0"/>
        <v>94528967729</v>
      </c>
      <c r="J51" s="7"/>
      <c r="K51" s="10">
        <f t="shared" si="1"/>
        <v>1.1035379080879181E-2</v>
      </c>
      <c r="L51" s="7"/>
      <c r="M51" s="7">
        <v>29830868750</v>
      </c>
      <c r="N51" s="7"/>
      <c r="O51" s="7">
        <v>38990365564</v>
      </c>
      <c r="P51" s="7"/>
      <c r="Q51" s="7">
        <v>-3548388675</v>
      </c>
      <c r="R51" s="7"/>
      <c r="S51" s="7">
        <f t="shared" si="2"/>
        <v>65272845639</v>
      </c>
      <c r="T51" s="4"/>
      <c r="U51" s="10">
        <f t="shared" si="3"/>
        <v>5.4990212253234281E-3</v>
      </c>
    </row>
    <row r="52" spans="1:21">
      <c r="A52" s="1" t="s">
        <v>265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10">
        <f t="shared" si="1"/>
        <v>0</v>
      </c>
      <c r="L52" s="7"/>
      <c r="M52" s="7">
        <v>66640000000</v>
      </c>
      <c r="N52" s="7"/>
      <c r="O52" s="7">
        <v>0</v>
      </c>
      <c r="P52" s="7"/>
      <c r="Q52" s="7">
        <v>-221810469201</v>
      </c>
      <c r="R52" s="7"/>
      <c r="S52" s="7">
        <f t="shared" si="2"/>
        <v>-155170469201</v>
      </c>
      <c r="T52" s="4"/>
      <c r="U52" s="10">
        <f t="shared" si="3"/>
        <v>-1.3072598495228818E-2</v>
      </c>
    </row>
    <row r="53" spans="1:21">
      <c r="A53" s="1" t="s">
        <v>280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10">
        <f t="shared" si="1"/>
        <v>0</v>
      </c>
      <c r="L53" s="7"/>
      <c r="M53" s="7">
        <v>0</v>
      </c>
      <c r="N53" s="7"/>
      <c r="O53" s="7">
        <v>0</v>
      </c>
      <c r="P53" s="7"/>
      <c r="Q53" s="7">
        <v>3922618342</v>
      </c>
      <c r="R53" s="7"/>
      <c r="S53" s="7">
        <f t="shared" si="2"/>
        <v>3922618342</v>
      </c>
      <c r="T53" s="4"/>
      <c r="U53" s="10">
        <f t="shared" si="3"/>
        <v>3.3046761345138532E-4</v>
      </c>
    </row>
    <row r="54" spans="1:21">
      <c r="A54" s="1" t="s">
        <v>281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10">
        <f t="shared" si="1"/>
        <v>0</v>
      </c>
      <c r="L54" s="7"/>
      <c r="M54" s="7">
        <v>0</v>
      </c>
      <c r="N54" s="7"/>
      <c r="O54" s="7">
        <v>0</v>
      </c>
      <c r="P54" s="7"/>
      <c r="Q54" s="7">
        <v>1495814894</v>
      </c>
      <c r="R54" s="7"/>
      <c r="S54" s="7">
        <f t="shared" si="2"/>
        <v>1495814894</v>
      </c>
      <c r="T54" s="4"/>
      <c r="U54" s="10">
        <f t="shared" si="3"/>
        <v>1.2601745443661542E-4</v>
      </c>
    </row>
    <row r="55" spans="1:21">
      <c r="A55" s="1" t="s">
        <v>103</v>
      </c>
      <c r="C55" s="7">
        <v>0</v>
      </c>
      <c r="D55" s="7"/>
      <c r="E55" s="7">
        <v>11625361151</v>
      </c>
      <c r="F55" s="7"/>
      <c r="G55" s="7">
        <v>0</v>
      </c>
      <c r="H55" s="7"/>
      <c r="I55" s="7">
        <f t="shared" si="0"/>
        <v>11625361151</v>
      </c>
      <c r="J55" s="7"/>
      <c r="K55" s="10">
        <f t="shared" si="1"/>
        <v>1.3571529483025709E-3</v>
      </c>
      <c r="L55" s="7"/>
      <c r="M55" s="7">
        <v>5785163520</v>
      </c>
      <c r="N55" s="7"/>
      <c r="O55" s="7">
        <v>43996400390</v>
      </c>
      <c r="P55" s="7"/>
      <c r="Q55" s="7">
        <v>-21833770359</v>
      </c>
      <c r="R55" s="7"/>
      <c r="S55" s="7">
        <f t="shared" si="2"/>
        <v>27947793551</v>
      </c>
      <c r="T55" s="4"/>
      <c r="U55" s="10">
        <f t="shared" si="3"/>
        <v>2.3545091137574118E-3</v>
      </c>
    </row>
    <row r="56" spans="1:21">
      <c r="A56" s="1" t="s">
        <v>83</v>
      </c>
      <c r="C56" s="7">
        <v>0</v>
      </c>
      <c r="D56" s="7"/>
      <c r="E56" s="7">
        <v>15900622871</v>
      </c>
      <c r="F56" s="7"/>
      <c r="G56" s="7">
        <v>0</v>
      </c>
      <c r="H56" s="7"/>
      <c r="I56" s="7">
        <f t="shared" si="0"/>
        <v>15900622871</v>
      </c>
      <c r="J56" s="7"/>
      <c r="K56" s="10">
        <f t="shared" si="1"/>
        <v>1.8562500492613676E-3</v>
      </c>
      <c r="L56" s="7"/>
      <c r="M56" s="7">
        <v>21637000</v>
      </c>
      <c r="N56" s="7"/>
      <c r="O56" s="7">
        <v>14553930749</v>
      </c>
      <c r="P56" s="7"/>
      <c r="Q56" s="7">
        <v>89591009</v>
      </c>
      <c r="R56" s="7"/>
      <c r="S56" s="7">
        <f t="shared" si="2"/>
        <v>14665158758</v>
      </c>
      <c r="T56" s="4"/>
      <c r="U56" s="10">
        <f t="shared" si="3"/>
        <v>1.235491091180428E-3</v>
      </c>
    </row>
    <row r="57" spans="1:21">
      <c r="A57" s="1" t="s">
        <v>84</v>
      </c>
      <c r="C57" s="7">
        <v>0</v>
      </c>
      <c r="D57" s="7"/>
      <c r="E57" s="7">
        <v>309755409073</v>
      </c>
      <c r="F57" s="7"/>
      <c r="G57" s="7">
        <v>0</v>
      </c>
      <c r="H57" s="7"/>
      <c r="I57" s="7">
        <f t="shared" si="0"/>
        <v>309755409073</v>
      </c>
      <c r="J57" s="7"/>
      <c r="K57" s="10">
        <f t="shared" si="1"/>
        <v>3.6161067274880297E-2</v>
      </c>
      <c r="L57" s="7"/>
      <c r="M57" s="7">
        <v>73095000000</v>
      </c>
      <c r="N57" s="7"/>
      <c r="O57" s="7">
        <v>69138822699</v>
      </c>
      <c r="P57" s="7"/>
      <c r="Q57" s="7">
        <v>-9938</v>
      </c>
      <c r="R57" s="7"/>
      <c r="S57" s="7">
        <f t="shared" si="2"/>
        <v>142233812761</v>
      </c>
      <c r="T57" s="4"/>
      <c r="U57" s="10">
        <f t="shared" si="3"/>
        <v>1.1982728003880542E-2</v>
      </c>
    </row>
    <row r="58" spans="1:21">
      <c r="A58" s="1" t="s">
        <v>25</v>
      </c>
      <c r="C58" s="7">
        <v>0</v>
      </c>
      <c r="D58" s="7"/>
      <c r="E58" s="7">
        <v>70754173997</v>
      </c>
      <c r="F58" s="7"/>
      <c r="G58" s="7">
        <v>0</v>
      </c>
      <c r="H58" s="7"/>
      <c r="I58" s="7">
        <f t="shared" si="0"/>
        <v>70754173997</v>
      </c>
      <c r="J58" s="7"/>
      <c r="K58" s="10">
        <f t="shared" si="1"/>
        <v>8.2598927119336626E-3</v>
      </c>
      <c r="L58" s="7"/>
      <c r="M58" s="7">
        <v>108059959650</v>
      </c>
      <c r="N58" s="7"/>
      <c r="O58" s="7">
        <v>60531544968</v>
      </c>
      <c r="P58" s="7"/>
      <c r="Q58" s="7">
        <v>13610879233</v>
      </c>
      <c r="R58" s="7"/>
      <c r="S58" s="7">
        <f t="shared" si="2"/>
        <v>182202383851</v>
      </c>
      <c r="T58" s="4"/>
      <c r="U58" s="10">
        <f t="shared" si="3"/>
        <v>1.5349947842668094E-2</v>
      </c>
    </row>
    <row r="59" spans="1:21">
      <c r="A59" s="1" t="s">
        <v>98</v>
      </c>
      <c r="C59" s="7">
        <v>0</v>
      </c>
      <c r="D59" s="7"/>
      <c r="E59" s="7">
        <v>9679082922</v>
      </c>
      <c r="F59" s="7"/>
      <c r="G59" s="7">
        <v>0</v>
      </c>
      <c r="H59" s="7"/>
      <c r="I59" s="7">
        <f t="shared" si="0"/>
        <v>9679082922</v>
      </c>
      <c r="J59" s="7"/>
      <c r="K59" s="10">
        <f t="shared" si="1"/>
        <v>1.1299430403783558E-3</v>
      </c>
      <c r="L59" s="7"/>
      <c r="M59" s="7">
        <v>5170000000</v>
      </c>
      <c r="N59" s="7"/>
      <c r="O59" s="7">
        <v>9423013196</v>
      </c>
      <c r="P59" s="7"/>
      <c r="Q59" s="7">
        <v>-2109495482</v>
      </c>
      <c r="R59" s="7"/>
      <c r="S59" s="7">
        <f t="shared" si="2"/>
        <v>12483517714</v>
      </c>
      <c r="T59" s="4"/>
      <c r="U59" s="10">
        <f t="shared" si="3"/>
        <v>1.0516950533403877E-3</v>
      </c>
    </row>
    <row r="60" spans="1:21">
      <c r="A60" s="1" t="s">
        <v>74</v>
      </c>
      <c r="C60" s="7">
        <v>0</v>
      </c>
      <c r="D60" s="7"/>
      <c r="E60" s="7">
        <v>3790846469</v>
      </c>
      <c r="F60" s="7"/>
      <c r="G60" s="7">
        <v>0</v>
      </c>
      <c r="H60" s="7"/>
      <c r="I60" s="7">
        <f t="shared" si="0"/>
        <v>3790846469</v>
      </c>
      <c r="J60" s="7"/>
      <c r="K60" s="10">
        <f t="shared" si="1"/>
        <v>4.4254611922513859E-4</v>
      </c>
      <c r="L60" s="7"/>
      <c r="M60" s="7">
        <v>5987735950</v>
      </c>
      <c r="N60" s="7"/>
      <c r="O60" s="7">
        <v>-16879992043</v>
      </c>
      <c r="P60" s="7"/>
      <c r="Q60" s="7">
        <v>-5916659921</v>
      </c>
      <c r="R60" s="7"/>
      <c r="S60" s="7">
        <f t="shared" si="2"/>
        <v>-16808916014</v>
      </c>
      <c r="T60" s="4"/>
      <c r="U60" s="10">
        <f t="shared" si="3"/>
        <v>-1.4160955452574469E-3</v>
      </c>
    </row>
    <row r="61" spans="1:21">
      <c r="A61" s="1" t="s">
        <v>283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10">
        <f t="shared" si="1"/>
        <v>0</v>
      </c>
      <c r="L61" s="7"/>
      <c r="M61" s="7">
        <v>0</v>
      </c>
      <c r="N61" s="7"/>
      <c r="O61" s="7">
        <v>0</v>
      </c>
      <c r="P61" s="7"/>
      <c r="Q61" s="7">
        <v>4226669111</v>
      </c>
      <c r="R61" s="7"/>
      <c r="S61" s="7">
        <f t="shared" si="2"/>
        <v>4226669111</v>
      </c>
      <c r="T61" s="4"/>
      <c r="U61" s="10">
        <f t="shared" si="3"/>
        <v>3.5608288448697067E-4</v>
      </c>
    </row>
    <row r="62" spans="1:21">
      <c r="A62" s="1" t="s">
        <v>284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10">
        <f t="shared" si="1"/>
        <v>0</v>
      </c>
      <c r="L62" s="7"/>
      <c r="M62" s="7">
        <v>0</v>
      </c>
      <c r="N62" s="7"/>
      <c r="O62" s="7">
        <v>0</v>
      </c>
      <c r="P62" s="7"/>
      <c r="Q62" s="7">
        <v>16184391849</v>
      </c>
      <c r="R62" s="7"/>
      <c r="S62" s="7">
        <f t="shared" si="2"/>
        <v>16184391849</v>
      </c>
      <c r="T62" s="4"/>
      <c r="U62" s="10">
        <f t="shared" si="3"/>
        <v>1.363481451212029E-3</v>
      </c>
    </row>
    <row r="63" spans="1:21">
      <c r="A63" s="1" t="s">
        <v>285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10">
        <f t="shared" si="1"/>
        <v>0</v>
      </c>
      <c r="L63" s="7"/>
      <c r="M63" s="7">
        <v>0</v>
      </c>
      <c r="N63" s="7"/>
      <c r="O63" s="7">
        <v>0</v>
      </c>
      <c r="P63" s="7"/>
      <c r="Q63" s="7">
        <v>5989616696</v>
      </c>
      <c r="R63" s="7"/>
      <c r="S63" s="7">
        <f t="shared" si="2"/>
        <v>5989616696</v>
      </c>
      <c r="T63" s="4"/>
      <c r="U63" s="10">
        <f t="shared" si="3"/>
        <v>5.0460538406764312E-4</v>
      </c>
    </row>
    <row r="64" spans="1:21">
      <c r="A64" s="1" t="s">
        <v>286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10">
        <f t="shared" si="1"/>
        <v>0</v>
      </c>
      <c r="L64" s="7"/>
      <c r="M64" s="7">
        <v>0</v>
      </c>
      <c r="N64" s="7"/>
      <c r="O64" s="7">
        <v>0</v>
      </c>
      <c r="P64" s="7"/>
      <c r="Q64" s="7">
        <v>267796259918</v>
      </c>
      <c r="R64" s="7"/>
      <c r="S64" s="7">
        <f t="shared" si="2"/>
        <v>267796259918</v>
      </c>
      <c r="T64" s="4"/>
      <c r="U64" s="10">
        <f t="shared" si="3"/>
        <v>2.2560948629324572E-2</v>
      </c>
    </row>
    <row r="65" spans="1:21">
      <c r="A65" s="1" t="s">
        <v>85</v>
      </c>
      <c r="C65" s="7">
        <v>0</v>
      </c>
      <c r="D65" s="7"/>
      <c r="E65" s="7">
        <v>52317529691</v>
      </c>
      <c r="F65" s="7"/>
      <c r="G65" s="7">
        <v>0</v>
      </c>
      <c r="H65" s="7"/>
      <c r="I65" s="7">
        <f t="shared" si="0"/>
        <v>52317529691</v>
      </c>
      <c r="J65" s="7"/>
      <c r="K65" s="10">
        <f t="shared" si="1"/>
        <v>6.107585712461101E-3</v>
      </c>
      <c r="L65" s="7"/>
      <c r="M65" s="7">
        <v>57490940000</v>
      </c>
      <c r="N65" s="7"/>
      <c r="O65" s="7">
        <v>-82651289850</v>
      </c>
      <c r="P65" s="7"/>
      <c r="Q65" s="7">
        <v>-35994361769</v>
      </c>
      <c r="R65" s="7"/>
      <c r="S65" s="7">
        <f t="shared" si="2"/>
        <v>-61154711619</v>
      </c>
      <c r="T65" s="4"/>
      <c r="U65" s="10">
        <f t="shared" si="3"/>
        <v>-5.1520820630575215E-3</v>
      </c>
    </row>
    <row r="66" spans="1:21">
      <c r="A66" s="1" t="s">
        <v>96</v>
      </c>
      <c r="C66" s="7">
        <v>0</v>
      </c>
      <c r="D66" s="7"/>
      <c r="E66" s="7">
        <v>344651621764</v>
      </c>
      <c r="F66" s="7"/>
      <c r="G66" s="7">
        <v>0</v>
      </c>
      <c r="H66" s="7"/>
      <c r="I66" s="7">
        <f t="shared" si="0"/>
        <v>344651621764</v>
      </c>
      <c r="J66" s="7"/>
      <c r="K66" s="10">
        <f t="shared" si="1"/>
        <v>4.0234876021381941E-2</v>
      </c>
      <c r="L66" s="7"/>
      <c r="M66" s="7">
        <v>56070744100</v>
      </c>
      <c r="N66" s="7"/>
      <c r="O66" s="7">
        <v>412947142122</v>
      </c>
      <c r="P66" s="7"/>
      <c r="Q66" s="7">
        <v>-5722839999</v>
      </c>
      <c r="R66" s="7"/>
      <c r="S66" s="7">
        <f t="shared" si="2"/>
        <v>463295046223</v>
      </c>
      <c r="T66" s="4"/>
      <c r="U66" s="10">
        <f t="shared" si="3"/>
        <v>3.9031074374444981E-2</v>
      </c>
    </row>
    <row r="67" spans="1:21">
      <c r="A67" s="1" t="s">
        <v>224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10">
        <f t="shared" si="1"/>
        <v>0</v>
      </c>
      <c r="L67" s="7"/>
      <c r="M67" s="7">
        <v>47402269630</v>
      </c>
      <c r="N67" s="7"/>
      <c r="O67" s="7">
        <v>0</v>
      </c>
      <c r="P67" s="7"/>
      <c r="Q67" s="7">
        <v>-137144067084</v>
      </c>
      <c r="R67" s="7"/>
      <c r="S67" s="7">
        <f t="shared" si="2"/>
        <v>-89741797454</v>
      </c>
      <c r="T67" s="4"/>
      <c r="U67" s="10">
        <f t="shared" si="3"/>
        <v>-7.5604494360111737E-3</v>
      </c>
    </row>
    <row r="68" spans="1:21">
      <c r="A68" s="1" t="s">
        <v>287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10">
        <f t="shared" si="1"/>
        <v>0</v>
      </c>
      <c r="L68" s="7"/>
      <c r="M68" s="7">
        <v>0</v>
      </c>
      <c r="N68" s="7"/>
      <c r="O68" s="7">
        <v>0</v>
      </c>
      <c r="P68" s="7"/>
      <c r="Q68" s="7">
        <v>-70399203</v>
      </c>
      <c r="R68" s="7"/>
      <c r="S68" s="7">
        <f t="shared" si="2"/>
        <v>-70399203</v>
      </c>
      <c r="T68" s="4"/>
      <c r="U68" s="10">
        <f t="shared" si="3"/>
        <v>-5.9308998673645637E-6</v>
      </c>
    </row>
    <row r="69" spans="1:21">
      <c r="A69" s="1" t="s">
        <v>18</v>
      </c>
      <c r="C69" s="7">
        <v>0</v>
      </c>
      <c r="D69" s="7"/>
      <c r="E69" s="7">
        <v>15015503666</v>
      </c>
      <c r="F69" s="7"/>
      <c r="G69" s="7">
        <v>0</v>
      </c>
      <c r="H69" s="7"/>
      <c r="I69" s="7">
        <f t="shared" ref="I69:I128" si="4">C69+E69+G69</f>
        <v>15015503666</v>
      </c>
      <c r="J69" s="7"/>
      <c r="K69" s="10">
        <f t="shared" si="1"/>
        <v>1.7529206022822818E-3</v>
      </c>
      <c r="L69" s="7"/>
      <c r="M69" s="7">
        <v>20622488</v>
      </c>
      <c r="N69" s="7"/>
      <c r="O69" s="7">
        <v>11714753653</v>
      </c>
      <c r="P69" s="7"/>
      <c r="Q69" s="7">
        <v>-34021844101</v>
      </c>
      <c r="R69" s="7"/>
      <c r="S69" s="7">
        <f t="shared" ref="S69:S128" si="5">M69+O69+Q69</f>
        <v>-22286467960</v>
      </c>
      <c r="T69" s="4"/>
      <c r="U69" s="10">
        <f t="shared" si="3"/>
        <v>-1.8775611688102293E-3</v>
      </c>
    </row>
    <row r="70" spans="1:21">
      <c r="A70" s="1" t="s">
        <v>248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4"/>
        <v>0</v>
      </c>
      <c r="J70" s="7"/>
      <c r="K70" s="10">
        <f t="shared" si="1"/>
        <v>0</v>
      </c>
      <c r="L70" s="7"/>
      <c r="M70" s="7">
        <v>2176747776</v>
      </c>
      <c r="N70" s="7"/>
      <c r="O70" s="7">
        <v>0</v>
      </c>
      <c r="P70" s="7"/>
      <c r="Q70" s="7">
        <v>-2979016237</v>
      </c>
      <c r="R70" s="7"/>
      <c r="S70" s="7">
        <f t="shared" si="5"/>
        <v>-802268461</v>
      </c>
      <c r="T70" s="4"/>
      <c r="U70" s="10">
        <f t="shared" si="3"/>
        <v>-6.7588462740631773E-5</v>
      </c>
    </row>
    <row r="71" spans="1:21">
      <c r="A71" s="1" t="s">
        <v>28</v>
      </c>
      <c r="C71" s="7">
        <v>0</v>
      </c>
      <c r="D71" s="7"/>
      <c r="E71" s="7">
        <v>170181966914</v>
      </c>
      <c r="F71" s="7"/>
      <c r="G71" s="7">
        <v>0</v>
      </c>
      <c r="H71" s="7"/>
      <c r="I71" s="7">
        <f t="shared" si="4"/>
        <v>170181966914</v>
      </c>
      <c r="J71" s="7"/>
      <c r="K71" s="10">
        <f t="shared" si="1"/>
        <v>1.9867164137554429E-2</v>
      </c>
      <c r="L71" s="7"/>
      <c r="M71" s="7">
        <v>50192234280</v>
      </c>
      <c r="N71" s="7"/>
      <c r="O71" s="7">
        <v>181223712446</v>
      </c>
      <c r="P71" s="7"/>
      <c r="Q71" s="7">
        <v>3301927038</v>
      </c>
      <c r="R71" s="7"/>
      <c r="S71" s="7">
        <f t="shared" si="5"/>
        <v>234717873764</v>
      </c>
      <c r="T71" s="4"/>
      <c r="U71" s="10">
        <f t="shared" si="3"/>
        <v>1.9774204068404012E-2</v>
      </c>
    </row>
    <row r="72" spans="1:21">
      <c r="A72" s="1" t="s">
        <v>27</v>
      </c>
      <c r="C72" s="7">
        <v>0</v>
      </c>
      <c r="D72" s="7"/>
      <c r="E72" s="7">
        <v>132181849316</v>
      </c>
      <c r="F72" s="7"/>
      <c r="G72" s="7">
        <v>0</v>
      </c>
      <c r="H72" s="7"/>
      <c r="I72" s="7">
        <f t="shared" si="4"/>
        <v>132181849316</v>
      </c>
      <c r="J72" s="7"/>
      <c r="K72" s="10">
        <f t="shared" si="1"/>
        <v>1.5431003319485223E-2</v>
      </c>
      <c r="L72" s="7"/>
      <c r="M72" s="7">
        <v>10300000000</v>
      </c>
      <c r="N72" s="7"/>
      <c r="O72" s="7">
        <v>241752864990</v>
      </c>
      <c r="P72" s="7"/>
      <c r="Q72" s="7">
        <v>2306215710</v>
      </c>
      <c r="R72" s="7"/>
      <c r="S72" s="7">
        <f t="shared" si="5"/>
        <v>254359080700</v>
      </c>
      <c r="T72" s="4"/>
      <c r="U72" s="10">
        <f t="shared" si="3"/>
        <v>2.1428910750404411E-2</v>
      </c>
    </row>
    <row r="73" spans="1:21">
      <c r="A73" s="1" t="s">
        <v>232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4"/>
        <v>0</v>
      </c>
      <c r="J73" s="7"/>
      <c r="K73" s="10">
        <f t="shared" ref="K73:K133" si="6">I73/$I$134</f>
        <v>0</v>
      </c>
      <c r="L73" s="7"/>
      <c r="M73" s="7">
        <v>32831054000</v>
      </c>
      <c r="N73" s="7"/>
      <c r="O73" s="7">
        <v>0</v>
      </c>
      <c r="P73" s="7"/>
      <c r="Q73" s="7">
        <v>-109811322087</v>
      </c>
      <c r="R73" s="7"/>
      <c r="S73" s="7">
        <f t="shared" si="5"/>
        <v>-76980268087</v>
      </c>
      <c r="T73" s="4"/>
      <c r="U73" s="10">
        <f t="shared" ref="U73:U133" si="7">S73/$S$134</f>
        <v>-6.485332820982034E-3</v>
      </c>
    </row>
    <row r="74" spans="1:21">
      <c r="A74" s="1" t="s">
        <v>23</v>
      </c>
      <c r="C74" s="7">
        <v>0</v>
      </c>
      <c r="D74" s="7"/>
      <c r="E74" s="7">
        <v>41872847381</v>
      </c>
      <c r="F74" s="7"/>
      <c r="G74" s="7">
        <v>0</v>
      </c>
      <c r="H74" s="7"/>
      <c r="I74" s="7">
        <f t="shared" si="4"/>
        <v>41872847381</v>
      </c>
      <c r="J74" s="7"/>
      <c r="K74" s="10">
        <f t="shared" si="6"/>
        <v>4.8882660537440132E-3</v>
      </c>
      <c r="L74" s="7"/>
      <c r="M74" s="7">
        <v>44961157800</v>
      </c>
      <c r="N74" s="7"/>
      <c r="O74" s="7">
        <v>8996096338</v>
      </c>
      <c r="P74" s="7"/>
      <c r="Q74" s="7">
        <v>-8188158111</v>
      </c>
      <c r="R74" s="7"/>
      <c r="S74" s="7">
        <f t="shared" si="5"/>
        <v>45769096027</v>
      </c>
      <c r="T74" s="4"/>
      <c r="U74" s="10">
        <f t="shared" si="7"/>
        <v>3.8558948679565347E-3</v>
      </c>
    </row>
    <row r="75" spans="1:21">
      <c r="A75" s="1" t="s">
        <v>86</v>
      </c>
      <c r="C75" s="7">
        <v>0</v>
      </c>
      <c r="D75" s="7"/>
      <c r="E75" s="7">
        <v>691756666455</v>
      </c>
      <c r="F75" s="7"/>
      <c r="G75" s="7">
        <v>0</v>
      </c>
      <c r="H75" s="7"/>
      <c r="I75" s="7">
        <f t="shared" si="4"/>
        <v>691756666455</v>
      </c>
      <c r="J75" s="7"/>
      <c r="K75" s="10">
        <f t="shared" si="6"/>
        <v>8.0756166384267997E-2</v>
      </c>
      <c r="L75" s="7"/>
      <c r="M75" s="7">
        <v>273274357400</v>
      </c>
      <c r="N75" s="7"/>
      <c r="O75" s="7">
        <v>638068635396</v>
      </c>
      <c r="P75" s="7"/>
      <c r="Q75" s="7">
        <v>-28690755257</v>
      </c>
      <c r="R75" s="7"/>
      <c r="S75" s="7">
        <f t="shared" si="5"/>
        <v>882652237539</v>
      </c>
      <c r="T75" s="4"/>
      <c r="U75" s="10">
        <f t="shared" si="7"/>
        <v>7.4360529884821142E-2</v>
      </c>
    </row>
    <row r="76" spans="1:21">
      <c r="A76" s="1" t="s">
        <v>94</v>
      </c>
      <c r="C76" s="7">
        <v>0</v>
      </c>
      <c r="D76" s="7"/>
      <c r="E76" s="7">
        <v>6344483288</v>
      </c>
      <c r="F76" s="7"/>
      <c r="G76" s="7">
        <v>0</v>
      </c>
      <c r="H76" s="7"/>
      <c r="I76" s="7">
        <f t="shared" si="4"/>
        <v>6344483288</v>
      </c>
      <c r="J76" s="7"/>
      <c r="K76" s="10">
        <f t="shared" si="6"/>
        <v>7.4065950192222021E-4</v>
      </c>
      <c r="L76" s="7"/>
      <c r="M76" s="7">
        <v>0</v>
      </c>
      <c r="N76" s="7"/>
      <c r="O76" s="7">
        <v>7722369214</v>
      </c>
      <c r="P76" s="7"/>
      <c r="Q76" s="7">
        <v>-23727762416</v>
      </c>
      <c r="R76" s="7"/>
      <c r="S76" s="7">
        <f t="shared" si="5"/>
        <v>-16005393202</v>
      </c>
      <c r="T76" s="4"/>
      <c r="U76" s="10">
        <f t="shared" si="7"/>
        <v>-1.348401407596326E-3</v>
      </c>
    </row>
    <row r="77" spans="1:21">
      <c r="A77" s="1" t="s">
        <v>261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4"/>
        <v>0</v>
      </c>
      <c r="J77" s="7"/>
      <c r="K77" s="10">
        <f t="shared" si="6"/>
        <v>0</v>
      </c>
      <c r="L77" s="7"/>
      <c r="M77" s="7">
        <v>62316450</v>
      </c>
      <c r="N77" s="7"/>
      <c r="O77" s="7">
        <v>0</v>
      </c>
      <c r="P77" s="7"/>
      <c r="Q77" s="7">
        <v>357515038</v>
      </c>
      <c r="R77" s="7"/>
      <c r="S77" s="7">
        <f t="shared" si="5"/>
        <v>419831488</v>
      </c>
      <c r="T77" s="4"/>
      <c r="U77" s="10">
        <f t="shared" si="7"/>
        <v>3.5369413436323527E-5</v>
      </c>
    </row>
    <row r="78" spans="1:21">
      <c r="A78" s="1" t="s">
        <v>56</v>
      </c>
      <c r="C78" s="7">
        <v>0</v>
      </c>
      <c r="D78" s="7"/>
      <c r="E78" s="7">
        <v>348172157410</v>
      </c>
      <c r="F78" s="7"/>
      <c r="G78" s="7">
        <v>0</v>
      </c>
      <c r="H78" s="7"/>
      <c r="I78" s="7">
        <f t="shared" si="4"/>
        <v>348172157410</v>
      </c>
      <c r="J78" s="7"/>
      <c r="K78" s="10">
        <f t="shared" si="6"/>
        <v>4.0645865862429784E-2</v>
      </c>
      <c r="L78" s="7"/>
      <c r="M78" s="7">
        <v>54536899725</v>
      </c>
      <c r="N78" s="7"/>
      <c r="O78" s="7">
        <v>323363996850</v>
      </c>
      <c r="P78" s="7"/>
      <c r="Q78" s="7">
        <v>-9204</v>
      </c>
      <c r="R78" s="7"/>
      <c r="S78" s="7">
        <f t="shared" si="5"/>
        <v>377900887371</v>
      </c>
      <c r="T78" s="4"/>
      <c r="U78" s="10">
        <f t="shared" si="7"/>
        <v>3.1836899102190327E-2</v>
      </c>
    </row>
    <row r="79" spans="1:21">
      <c r="A79" s="1" t="s">
        <v>49</v>
      </c>
      <c r="C79" s="7">
        <v>0</v>
      </c>
      <c r="D79" s="7"/>
      <c r="E79" s="7">
        <v>-14563520381</v>
      </c>
      <c r="F79" s="7"/>
      <c r="G79" s="7">
        <v>0</v>
      </c>
      <c r="H79" s="7"/>
      <c r="I79" s="7">
        <f t="shared" si="4"/>
        <v>-14563520381</v>
      </c>
      <c r="J79" s="7"/>
      <c r="K79" s="10">
        <f t="shared" si="6"/>
        <v>-1.7001557513796957E-3</v>
      </c>
      <c r="L79" s="7"/>
      <c r="M79" s="7">
        <v>1891200000</v>
      </c>
      <c r="N79" s="7"/>
      <c r="O79" s="7">
        <v>125637409571</v>
      </c>
      <c r="P79" s="7"/>
      <c r="Q79" s="7">
        <v>21940274449</v>
      </c>
      <c r="R79" s="7"/>
      <c r="S79" s="7">
        <f t="shared" si="5"/>
        <v>149468884020</v>
      </c>
      <c r="T79" s="4"/>
      <c r="U79" s="10">
        <f t="shared" si="7"/>
        <v>1.2592258813062803E-2</v>
      </c>
    </row>
    <row r="80" spans="1:21">
      <c r="A80" s="1" t="s">
        <v>64</v>
      </c>
      <c r="C80" s="7">
        <v>0</v>
      </c>
      <c r="D80" s="7"/>
      <c r="E80" s="7">
        <v>286721706423</v>
      </c>
      <c r="F80" s="7"/>
      <c r="G80" s="7">
        <v>0</v>
      </c>
      <c r="H80" s="7"/>
      <c r="I80" s="7">
        <f t="shared" si="4"/>
        <v>286721706423</v>
      </c>
      <c r="J80" s="7"/>
      <c r="K80" s="10">
        <f t="shared" si="6"/>
        <v>3.3472096407159493E-2</v>
      </c>
      <c r="L80" s="7"/>
      <c r="M80" s="7">
        <v>145430880000</v>
      </c>
      <c r="N80" s="7"/>
      <c r="O80" s="7">
        <v>247568532204</v>
      </c>
      <c r="P80" s="7"/>
      <c r="Q80" s="7">
        <v>-760053618</v>
      </c>
      <c r="R80" s="7"/>
      <c r="S80" s="7">
        <f t="shared" si="5"/>
        <v>392239358586</v>
      </c>
      <c r="T80" s="4"/>
      <c r="U80" s="10">
        <f t="shared" si="7"/>
        <v>3.3044867849041829E-2</v>
      </c>
    </row>
    <row r="81" spans="1:21">
      <c r="A81" s="1" t="s">
        <v>291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4"/>
        <v>0</v>
      </c>
      <c r="J81" s="7"/>
      <c r="K81" s="10">
        <f t="shared" si="6"/>
        <v>0</v>
      </c>
      <c r="L81" s="7"/>
      <c r="M81" s="7">
        <v>0</v>
      </c>
      <c r="N81" s="7"/>
      <c r="O81" s="7">
        <v>0</v>
      </c>
      <c r="P81" s="7"/>
      <c r="Q81" s="7">
        <v>16311064391</v>
      </c>
      <c r="R81" s="7"/>
      <c r="S81" s="7">
        <f t="shared" si="5"/>
        <v>16311064391</v>
      </c>
      <c r="T81" s="4"/>
      <c r="U81" s="10">
        <f t="shared" si="7"/>
        <v>1.3741531936541491E-3</v>
      </c>
    </row>
    <row r="82" spans="1:21">
      <c r="A82" s="1" t="s">
        <v>236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4"/>
        <v>0</v>
      </c>
      <c r="J82" s="7"/>
      <c r="K82" s="10">
        <f t="shared" si="6"/>
        <v>0</v>
      </c>
      <c r="L82" s="7"/>
      <c r="M82" s="7">
        <v>4000000000</v>
      </c>
      <c r="N82" s="7"/>
      <c r="O82" s="7">
        <v>0</v>
      </c>
      <c r="P82" s="7"/>
      <c r="Q82" s="7">
        <v>-4486231029</v>
      </c>
      <c r="R82" s="7"/>
      <c r="S82" s="7">
        <f t="shared" si="5"/>
        <v>-486231029</v>
      </c>
      <c r="T82" s="4"/>
      <c r="U82" s="10">
        <f t="shared" si="7"/>
        <v>-4.096335501702534E-5</v>
      </c>
    </row>
    <row r="83" spans="1:21">
      <c r="A83" s="1" t="s">
        <v>16</v>
      </c>
      <c r="C83" s="7">
        <v>0</v>
      </c>
      <c r="D83" s="7"/>
      <c r="E83" s="7">
        <v>91670053965</v>
      </c>
      <c r="F83" s="7"/>
      <c r="G83" s="7">
        <v>0</v>
      </c>
      <c r="H83" s="7"/>
      <c r="I83" s="7">
        <f t="shared" si="4"/>
        <v>91670053965</v>
      </c>
      <c r="J83" s="7"/>
      <c r="K83" s="10">
        <f t="shared" si="6"/>
        <v>1.0701627449995728E-2</v>
      </c>
      <c r="L83" s="7"/>
      <c r="M83" s="7">
        <v>4928400000</v>
      </c>
      <c r="N83" s="7"/>
      <c r="O83" s="7">
        <v>-6708006687</v>
      </c>
      <c r="P83" s="7"/>
      <c r="Q83" s="7">
        <v>-39376092159</v>
      </c>
      <c r="R83" s="7"/>
      <c r="S83" s="7">
        <f t="shared" si="5"/>
        <v>-41155698846</v>
      </c>
      <c r="T83" s="4"/>
      <c r="U83" s="10">
        <f t="shared" si="7"/>
        <v>-3.4672314234443441E-3</v>
      </c>
    </row>
    <row r="84" spans="1:21">
      <c r="A84" s="1" t="s">
        <v>26</v>
      </c>
      <c r="C84" s="7">
        <v>0</v>
      </c>
      <c r="D84" s="7"/>
      <c r="E84" s="7">
        <v>11317259250</v>
      </c>
      <c r="F84" s="7"/>
      <c r="G84" s="7">
        <v>0</v>
      </c>
      <c r="H84" s="7"/>
      <c r="I84" s="7">
        <f t="shared" si="4"/>
        <v>11317259250</v>
      </c>
      <c r="J84" s="7"/>
      <c r="K84" s="10">
        <f t="shared" si="6"/>
        <v>1.321184912738892E-3</v>
      </c>
      <c r="L84" s="7"/>
      <c r="M84" s="7">
        <v>12100000000</v>
      </c>
      <c r="N84" s="7"/>
      <c r="O84" s="7">
        <v>-17331261759</v>
      </c>
      <c r="P84" s="7"/>
      <c r="Q84" s="7">
        <v>-1779397685</v>
      </c>
      <c r="R84" s="7"/>
      <c r="S84" s="7">
        <f t="shared" si="5"/>
        <v>-7010659444</v>
      </c>
      <c r="T84" s="4"/>
      <c r="U84" s="10">
        <f t="shared" si="7"/>
        <v>-5.9062485645693639E-4</v>
      </c>
    </row>
    <row r="85" spans="1:21">
      <c r="A85" s="1" t="s">
        <v>22</v>
      </c>
      <c r="C85" s="7">
        <v>0</v>
      </c>
      <c r="D85" s="7"/>
      <c r="E85" s="7">
        <v>51507694800</v>
      </c>
      <c r="F85" s="7"/>
      <c r="G85" s="7">
        <v>0</v>
      </c>
      <c r="H85" s="7"/>
      <c r="I85" s="7">
        <f t="shared" si="4"/>
        <v>51507694800</v>
      </c>
      <c r="J85" s="7"/>
      <c r="K85" s="10">
        <f t="shared" si="6"/>
        <v>6.0130450099673636E-3</v>
      </c>
      <c r="L85" s="7"/>
      <c r="M85" s="7">
        <v>28455173100</v>
      </c>
      <c r="N85" s="7"/>
      <c r="O85" s="7">
        <v>40960348786</v>
      </c>
      <c r="P85" s="7"/>
      <c r="Q85" s="7">
        <v>175125020</v>
      </c>
      <c r="R85" s="7"/>
      <c r="S85" s="7">
        <f t="shared" si="5"/>
        <v>69590646906</v>
      </c>
      <c r="T85" s="4"/>
      <c r="U85" s="10">
        <f t="shared" si="7"/>
        <v>5.8627816923525339E-3</v>
      </c>
    </row>
    <row r="86" spans="1:21">
      <c r="A86" s="1" t="s">
        <v>104</v>
      </c>
      <c r="C86" s="7">
        <v>5438968696</v>
      </c>
      <c r="D86" s="7"/>
      <c r="E86" s="7">
        <v>-93154929</v>
      </c>
      <c r="F86" s="7"/>
      <c r="G86" s="7">
        <v>0</v>
      </c>
      <c r="H86" s="7"/>
      <c r="I86" s="7">
        <f t="shared" si="4"/>
        <v>5345813767</v>
      </c>
      <c r="J86" s="7"/>
      <c r="K86" s="10">
        <f t="shared" si="6"/>
        <v>6.2407411010508246E-4</v>
      </c>
      <c r="L86" s="7"/>
      <c r="M86" s="7">
        <v>5438968696</v>
      </c>
      <c r="N86" s="7"/>
      <c r="O86" s="7">
        <v>-13711846011</v>
      </c>
      <c r="P86" s="7"/>
      <c r="Q86" s="7">
        <v>-3054503575</v>
      </c>
      <c r="R86" s="7"/>
      <c r="S86" s="7">
        <f t="shared" si="5"/>
        <v>-11327380890</v>
      </c>
      <c r="T86" s="4"/>
      <c r="U86" s="10">
        <f t="shared" si="7"/>
        <v>-9.5429435214044816E-4</v>
      </c>
    </row>
    <row r="87" spans="1:21">
      <c r="A87" s="1" t="s">
        <v>82</v>
      </c>
      <c r="C87" s="7">
        <v>0</v>
      </c>
      <c r="D87" s="7"/>
      <c r="E87" s="7">
        <v>88620358705</v>
      </c>
      <c r="F87" s="7"/>
      <c r="G87" s="7">
        <v>0</v>
      </c>
      <c r="H87" s="7"/>
      <c r="I87" s="7">
        <f t="shared" si="4"/>
        <v>88620358705</v>
      </c>
      <c r="J87" s="7"/>
      <c r="K87" s="10">
        <f t="shared" si="6"/>
        <v>1.0345603851264143E-2</v>
      </c>
      <c r="L87" s="7"/>
      <c r="M87" s="7">
        <v>97438695000</v>
      </c>
      <c r="N87" s="7"/>
      <c r="O87" s="7">
        <v>230234801257</v>
      </c>
      <c r="P87" s="7"/>
      <c r="Q87" s="7">
        <v>1180635663</v>
      </c>
      <c r="R87" s="7"/>
      <c r="S87" s="7">
        <f t="shared" si="5"/>
        <v>328854131920</v>
      </c>
      <c r="T87" s="4"/>
      <c r="U87" s="10">
        <f t="shared" si="7"/>
        <v>2.7704872275139489E-2</v>
      </c>
    </row>
    <row r="88" spans="1:21">
      <c r="A88" s="1" t="s">
        <v>24</v>
      </c>
      <c r="C88" s="7">
        <v>0</v>
      </c>
      <c r="D88" s="7"/>
      <c r="E88" s="7">
        <v>17839861699</v>
      </c>
      <c r="F88" s="7"/>
      <c r="G88" s="7">
        <v>0</v>
      </c>
      <c r="H88" s="7"/>
      <c r="I88" s="7">
        <f t="shared" si="4"/>
        <v>17839861699</v>
      </c>
      <c r="J88" s="7"/>
      <c r="K88" s="10">
        <f t="shared" si="6"/>
        <v>2.0826381724945659E-3</v>
      </c>
      <c r="L88" s="7"/>
      <c r="M88" s="7">
        <v>4498279280</v>
      </c>
      <c r="N88" s="7"/>
      <c r="O88" s="7">
        <v>24228390007</v>
      </c>
      <c r="P88" s="7"/>
      <c r="Q88" s="7">
        <v>-7885931</v>
      </c>
      <c r="R88" s="7"/>
      <c r="S88" s="7">
        <f t="shared" si="5"/>
        <v>28718783356</v>
      </c>
      <c r="T88" s="4"/>
      <c r="U88" s="10">
        <f t="shared" si="7"/>
        <v>2.4194624532464103E-3</v>
      </c>
    </row>
    <row r="89" spans="1:21">
      <c r="A89" s="1" t="s">
        <v>293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4"/>
        <v>0</v>
      </c>
      <c r="J89" s="7"/>
      <c r="K89" s="10">
        <f t="shared" si="6"/>
        <v>0</v>
      </c>
      <c r="L89" s="7"/>
      <c r="M89" s="7">
        <v>0</v>
      </c>
      <c r="N89" s="7"/>
      <c r="O89" s="7">
        <v>0</v>
      </c>
      <c r="P89" s="7"/>
      <c r="Q89" s="7">
        <v>4438856474</v>
      </c>
      <c r="R89" s="7"/>
      <c r="S89" s="7">
        <f t="shared" si="5"/>
        <v>4438856474</v>
      </c>
      <c r="T89" s="4"/>
      <c r="U89" s="10">
        <f t="shared" si="7"/>
        <v>3.7395896758798443E-4</v>
      </c>
    </row>
    <row r="90" spans="1:21">
      <c r="A90" s="1" t="s">
        <v>258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4"/>
        <v>0</v>
      </c>
      <c r="J90" s="7"/>
      <c r="K90" s="10">
        <f t="shared" si="6"/>
        <v>0</v>
      </c>
      <c r="L90" s="7"/>
      <c r="M90" s="7">
        <v>1206175800</v>
      </c>
      <c r="N90" s="7"/>
      <c r="O90" s="7">
        <v>0</v>
      </c>
      <c r="P90" s="7"/>
      <c r="Q90" s="7">
        <v>-3355744840</v>
      </c>
      <c r="R90" s="7"/>
      <c r="S90" s="7">
        <f t="shared" si="5"/>
        <v>-2149569040</v>
      </c>
      <c r="T90" s="4"/>
      <c r="U90" s="10">
        <f t="shared" si="7"/>
        <v>-1.8109407764498376E-4</v>
      </c>
    </row>
    <row r="91" spans="1:21">
      <c r="A91" s="1" t="s">
        <v>17</v>
      </c>
      <c r="C91" s="7">
        <v>0</v>
      </c>
      <c r="D91" s="7"/>
      <c r="E91" s="7">
        <v>53351473054</v>
      </c>
      <c r="F91" s="7"/>
      <c r="G91" s="7">
        <v>0</v>
      </c>
      <c r="H91" s="7"/>
      <c r="I91" s="7">
        <f t="shared" si="4"/>
        <v>53351473054</v>
      </c>
      <c r="J91" s="7"/>
      <c r="K91" s="10">
        <f t="shared" si="6"/>
        <v>6.2282889977394789E-3</v>
      </c>
      <c r="L91" s="7"/>
      <c r="M91" s="7">
        <v>1797521848</v>
      </c>
      <c r="N91" s="7"/>
      <c r="O91" s="7">
        <v>112208848507</v>
      </c>
      <c r="P91" s="7"/>
      <c r="Q91" s="7">
        <v>0</v>
      </c>
      <c r="R91" s="7"/>
      <c r="S91" s="7">
        <f t="shared" si="5"/>
        <v>114006370355</v>
      </c>
      <c r="T91" s="4"/>
      <c r="U91" s="10">
        <f t="shared" si="7"/>
        <v>9.6046593995841797E-3</v>
      </c>
    </row>
    <row r="92" spans="1:21">
      <c r="A92" s="1" t="s">
        <v>19</v>
      </c>
      <c r="C92" s="7">
        <v>0</v>
      </c>
      <c r="D92" s="7"/>
      <c r="E92" s="7">
        <v>19292379516</v>
      </c>
      <c r="F92" s="7"/>
      <c r="G92" s="7">
        <v>0</v>
      </c>
      <c r="H92" s="7"/>
      <c r="I92" s="7">
        <f t="shared" si="4"/>
        <v>19292379516</v>
      </c>
      <c r="J92" s="7"/>
      <c r="K92" s="10">
        <f t="shared" si="6"/>
        <v>2.252206137927966E-3</v>
      </c>
      <c r="L92" s="7"/>
      <c r="M92" s="7">
        <v>1037727621</v>
      </c>
      <c r="N92" s="7"/>
      <c r="O92" s="7">
        <v>10856155236</v>
      </c>
      <c r="P92" s="7"/>
      <c r="Q92" s="7">
        <v>0</v>
      </c>
      <c r="R92" s="7"/>
      <c r="S92" s="7">
        <f t="shared" si="5"/>
        <v>11893882857</v>
      </c>
      <c r="T92" s="4"/>
      <c r="U92" s="10">
        <f t="shared" si="7"/>
        <v>1.0020202680281901E-3</v>
      </c>
    </row>
    <row r="93" spans="1:21">
      <c r="A93" s="1" t="s">
        <v>72</v>
      </c>
      <c r="C93" s="7">
        <v>0</v>
      </c>
      <c r="D93" s="7"/>
      <c r="E93" s="7">
        <v>155521136972</v>
      </c>
      <c r="F93" s="7"/>
      <c r="G93" s="7">
        <v>0</v>
      </c>
      <c r="H93" s="7"/>
      <c r="I93" s="7">
        <f t="shared" si="4"/>
        <v>155521136972</v>
      </c>
      <c r="J93" s="7"/>
      <c r="K93" s="10">
        <f t="shared" si="6"/>
        <v>1.8155648398653156E-2</v>
      </c>
      <c r="L93" s="7"/>
      <c r="M93" s="7">
        <v>22410565100</v>
      </c>
      <c r="N93" s="7"/>
      <c r="O93" s="7">
        <v>283896149587</v>
      </c>
      <c r="P93" s="7"/>
      <c r="Q93" s="7">
        <v>0</v>
      </c>
      <c r="R93" s="7"/>
      <c r="S93" s="7">
        <f t="shared" si="5"/>
        <v>306306714687</v>
      </c>
      <c r="T93" s="4"/>
      <c r="U93" s="10">
        <f t="shared" si="7"/>
        <v>2.580532699368775E-2</v>
      </c>
    </row>
    <row r="94" spans="1:21">
      <c r="A94" s="1" t="s">
        <v>71</v>
      </c>
      <c r="C94" s="7">
        <v>29293071082</v>
      </c>
      <c r="D94" s="7"/>
      <c r="E94" s="7">
        <v>74698680899</v>
      </c>
      <c r="F94" s="7"/>
      <c r="G94" s="7">
        <v>0</v>
      </c>
      <c r="H94" s="7"/>
      <c r="I94" s="7">
        <f t="shared" si="4"/>
        <v>103991751981</v>
      </c>
      <c r="J94" s="7"/>
      <c r="K94" s="10">
        <f t="shared" si="6"/>
        <v>1.214007126032586E-2</v>
      </c>
      <c r="L94" s="7"/>
      <c r="M94" s="7">
        <v>29293071082</v>
      </c>
      <c r="N94" s="7"/>
      <c r="O94" s="7">
        <v>107084296532</v>
      </c>
      <c r="P94" s="7"/>
      <c r="Q94" s="7">
        <v>0</v>
      </c>
      <c r="R94" s="7"/>
      <c r="S94" s="7">
        <f t="shared" si="5"/>
        <v>136377367614</v>
      </c>
      <c r="T94" s="4"/>
      <c r="U94" s="10">
        <f t="shared" si="7"/>
        <v>1.1489341882086378E-2</v>
      </c>
    </row>
    <row r="95" spans="1:21">
      <c r="A95" s="1" t="s">
        <v>29</v>
      </c>
      <c r="C95" s="7">
        <v>0</v>
      </c>
      <c r="D95" s="7"/>
      <c r="E95" s="7">
        <v>297990682259</v>
      </c>
      <c r="F95" s="7"/>
      <c r="G95" s="7">
        <v>0</v>
      </c>
      <c r="H95" s="7"/>
      <c r="I95" s="7">
        <f t="shared" si="4"/>
        <v>297990682259</v>
      </c>
      <c r="J95" s="7"/>
      <c r="K95" s="10">
        <f t="shared" si="6"/>
        <v>3.4787644679727545E-2</v>
      </c>
      <c r="L95" s="7"/>
      <c r="M95" s="7">
        <v>241422103500</v>
      </c>
      <c r="N95" s="7"/>
      <c r="O95" s="7">
        <v>-136381532516</v>
      </c>
      <c r="P95" s="7"/>
      <c r="Q95" s="7">
        <v>0</v>
      </c>
      <c r="R95" s="7"/>
      <c r="S95" s="7">
        <f t="shared" si="5"/>
        <v>105040570984</v>
      </c>
      <c r="T95" s="4"/>
      <c r="U95" s="10">
        <f t="shared" si="7"/>
        <v>8.8493204747915055E-3</v>
      </c>
    </row>
    <row r="96" spans="1:21">
      <c r="A96" s="1" t="s">
        <v>90</v>
      </c>
      <c r="C96" s="7">
        <v>0</v>
      </c>
      <c r="D96" s="7"/>
      <c r="E96" s="7">
        <v>302379133088</v>
      </c>
      <c r="F96" s="7"/>
      <c r="G96" s="7">
        <v>0</v>
      </c>
      <c r="H96" s="7"/>
      <c r="I96" s="7">
        <f t="shared" si="4"/>
        <v>302379133088</v>
      </c>
      <c r="J96" s="7"/>
      <c r="K96" s="10">
        <f t="shared" si="6"/>
        <v>3.5299955557961712E-2</v>
      </c>
      <c r="L96" s="7"/>
      <c r="M96" s="7">
        <v>169835263200</v>
      </c>
      <c r="N96" s="7"/>
      <c r="O96" s="7">
        <v>110962182272</v>
      </c>
      <c r="P96" s="7"/>
      <c r="Q96" s="7">
        <v>0</v>
      </c>
      <c r="R96" s="7"/>
      <c r="S96" s="7">
        <f t="shared" si="5"/>
        <v>280797445472</v>
      </c>
      <c r="T96" s="4"/>
      <c r="U96" s="10">
        <f t="shared" si="7"/>
        <v>2.3656255484968958E-2</v>
      </c>
    </row>
    <row r="97" spans="1:21">
      <c r="A97" s="1" t="s">
        <v>54</v>
      </c>
      <c r="C97" s="7">
        <v>0</v>
      </c>
      <c r="D97" s="7"/>
      <c r="E97" s="7">
        <v>31274525183</v>
      </c>
      <c r="F97" s="7"/>
      <c r="G97" s="7">
        <v>0</v>
      </c>
      <c r="H97" s="7"/>
      <c r="I97" s="7">
        <f t="shared" si="4"/>
        <v>31274525183</v>
      </c>
      <c r="J97" s="7"/>
      <c r="K97" s="10">
        <f t="shared" si="6"/>
        <v>3.6510103649743768E-3</v>
      </c>
      <c r="L97" s="7"/>
      <c r="M97" s="7">
        <v>18916437995</v>
      </c>
      <c r="N97" s="7"/>
      <c r="O97" s="7">
        <v>3708063592</v>
      </c>
      <c r="P97" s="7"/>
      <c r="Q97" s="7">
        <v>0</v>
      </c>
      <c r="R97" s="7"/>
      <c r="S97" s="7">
        <f t="shared" si="5"/>
        <v>22624501587</v>
      </c>
      <c r="T97" s="4"/>
      <c r="U97" s="10">
        <f t="shared" si="7"/>
        <v>1.9060393831664211E-3</v>
      </c>
    </row>
    <row r="98" spans="1:21">
      <c r="A98" s="1" t="s">
        <v>73</v>
      </c>
      <c r="C98" s="7">
        <v>0</v>
      </c>
      <c r="D98" s="7"/>
      <c r="E98" s="7">
        <v>297696792013</v>
      </c>
      <c r="F98" s="7"/>
      <c r="G98" s="7">
        <v>0</v>
      </c>
      <c r="H98" s="7"/>
      <c r="I98" s="7">
        <f t="shared" si="4"/>
        <v>297696792013</v>
      </c>
      <c r="J98" s="7"/>
      <c r="K98" s="10">
        <f t="shared" si="6"/>
        <v>3.4753335722899827E-2</v>
      </c>
      <c r="L98" s="7"/>
      <c r="M98" s="7">
        <v>55034368800</v>
      </c>
      <c r="N98" s="7"/>
      <c r="O98" s="7">
        <v>410757748245</v>
      </c>
      <c r="P98" s="7"/>
      <c r="Q98" s="7">
        <v>0</v>
      </c>
      <c r="R98" s="7"/>
      <c r="S98" s="7">
        <f t="shared" si="5"/>
        <v>465792117045</v>
      </c>
      <c r="T98" s="4"/>
      <c r="U98" s="10">
        <f t="shared" si="7"/>
        <v>3.9241444327170152E-2</v>
      </c>
    </row>
    <row r="99" spans="1:21">
      <c r="A99" s="1" t="s">
        <v>52</v>
      </c>
      <c r="C99" s="7">
        <v>0</v>
      </c>
      <c r="D99" s="7"/>
      <c r="E99" s="7">
        <v>41717903118</v>
      </c>
      <c r="F99" s="7"/>
      <c r="G99" s="7">
        <v>0</v>
      </c>
      <c r="H99" s="7"/>
      <c r="I99" s="7">
        <f t="shared" si="4"/>
        <v>41717903118</v>
      </c>
      <c r="J99" s="7"/>
      <c r="K99" s="10">
        <f t="shared" si="6"/>
        <v>4.8701777500240956E-3</v>
      </c>
      <c r="L99" s="7"/>
      <c r="M99" s="7">
        <v>32832324000</v>
      </c>
      <c r="N99" s="7"/>
      <c r="O99" s="7">
        <v>64882745607</v>
      </c>
      <c r="P99" s="7"/>
      <c r="Q99" s="7">
        <v>0</v>
      </c>
      <c r="R99" s="7"/>
      <c r="S99" s="7">
        <f t="shared" si="5"/>
        <v>97715069607</v>
      </c>
      <c r="T99" s="4"/>
      <c r="U99" s="10">
        <f t="shared" si="7"/>
        <v>8.2321712274452223E-3</v>
      </c>
    </row>
    <row r="100" spans="1:21">
      <c r="A100" s="1" t="s">
        <v>91</v>
      </c>
      <c r="C100" s="7">
        <v>0</v>
      </c>
      <c r="D100" s="7"/>
      <c r="E100" s="7">
        <v>70067105325</v>
      </c>
      <c r="F100" s="7"/>
      <c r="G100" s="7">
        <v>0</v>
      </c>
      <c r="H100" s="7"/>
      <c r="I100" s="7">
        <f t="shared" si="4"/>
        <v>70067105325</v>
      </c>
      <c r="J100" s="7"/>
      <c r="K100" s="10">
        <f t="shared" si="6"/>
        <v>8.1796838253640688E-3</v>
      </c>
      <c r="L100" s="7"/>
      <c r="M100" s="7">
        <v>7700000000</v>
      </c>
      <c r="N100" s="7"/>
      <c r="O100" s="7">
        <v>29772637460</v>
      </c>
      <c r="P100" s="7"/>
      <c r="Q100" s="7">
        <v>0</v>
      </c>
      <c r="R100" s="7"/>
      <c r="S100" s="7">
        <f t="shared" si="5"/>
        <v>37472637460</v>
      </c>
      <c r="T100" s="4"/>
      <c r="U100" s="10">
        <f t="shared" si="7"/>
        <v>3.1569456907248562E-3</v>
      </c>
    </row>
    <row r="101" spans="1:21">
      <c r="A101" s="1" t="s">
        <v>87</v>
      </c>
      <c r="C101" s="7">
        <v>0</v>
      </c>
      <c r="D101" s="7"/>
      <c r="E101" s="7">
        <v>80445339965</v>
      </c>
      <c r="F101" s="7"/>
      <c r="G101" s="7">
        <v>0</v>
      </c>
      <c r="H101" s="7"/>
      <c r="I101" s="7">
        <f t="shared" si="4"/>
        <v>80445339965</v>
      </c>
      <c r="J101" s="7"/>
      <c r="K101" s="10">
        <f t="shared" si="6"/>
        <v>9.3912463357158707E-3</v>
      </c>
      <c r="L101" s="7"/>
      <c r="M101" s="7">
        <v>16725372800</v>
      </c>
      <c r="N101" s="7"/>
      <c r="O101" s="7">
        <v>160497421371</v>
      </c>
      <c r="P101" s="7"/>
      <c r="Q101" s="7">
        <v>0</v>
      </c>
      <c r="R101" s="7"/>
      <c r="S101" s="7">
        <f t="shared" si="5"/>
        <v>177222794171</v>
      </c>
      <c r="T101" s="4"/>
      <c r="U101" s="10">
        <f t="shared" si="7"/>
        <v>1.4930433892025188E-2</v>
      </c>
    </row>
    <row r="102" spans="1:21">
      <c r="A102" s="1" t="s">
        <v>35</v>
      </c>
      <c r="C102" s="7">
        <v>0</v>
      </c>
      <c r="D102" s="7"/>
      <c r="E102" s="7">
        <v>54365679207</v>
      </c>
      <c r="F102" s="7"/>
      <c r="G102" s="7">
        <v>0</v>
      </c>
      <c r="H102" s="7"/>
      <c r="I102" s="7">
        <f t="shared" si="4"/>
        <v>54365679207</v>
      </c>
      <c r="J102" s="7"/>
      <c r="K102" s="10">
        <f t="shared" si="6"/>
        <v>6.346688147052114E-3</v>
      </c>
      <c r="L102" s="7"/>
      <c r="M102" s="7">
        <v>34289562190</v>
      </c>
      <c r="N102" s="7"/>
      <c r="O102" s="7">
        <v>152479113267</v>
      </c>
      <c r="P102" s="7"/>
      <c r="Q102" s="7">
        <v>0</v>
      </c>
      <c r="R102" s="7"/>
      <c r="S102" s="7">
        <f t="shared" si="5"/>
        <v>186768675457</v>
      </c>
      <c r="T102" s="4"/>
      <c r="U102" s="10">
        <f t="shared" si="7"/>
        <v>1.5734642798381916E-2</v>
      </c>
    </row>
    <row r="103" spans="1:21">
      <c r="A103" s="1" t="s">
        <v>67</v>
      </c>
      <c r="C103" s="7">
        <v>0</v>
      </c>
      <c r="D103" s="7"/>
      <c r="E103" s="7">
        <v>183639668256</v>
      </c>
      <c r="F103" s="7"/>
      <c r="G103" s="7">
        <v>0</v>
      </c>
      <c r="H103" s="7"/>
      <c r="I103" s="7">
        <f t="shared" si="4"/>
        <v>183639668256</v>
      </c>
      <c r="J103" s="7"/>
      <c r="K103" s="10">
        <f t="shared" si="6"/>
        <v>2.1438225786000482E-2</v>
      </c>
      <c r="L103" s="7"/>
      <c r="M103" s="7">
        <v>13226638530</v>
      </c>
      <c r="N103" s="7"/>
      <c r="O103" s="7">
        <v>326739976166</v>
      </c>
      <c r="P103" s="7"/>
      <c r="Q103" s="7">
        <v>0</v>
      </c>
      <c r="R103" s="7"/>
      <c r="S103" s="7">
        <f t="shared" si="5"/>
        <v>339966614696</v>
      </c>
      <c r="T103" s="4"/>
      <c r="U103" s="10">
        <f t="shared" si="7"/>
        <v>2.8641062172378374E-2</v>
      </c>
    </row>
    <row r="104" spans="1:21">
      <c r="A104" s="1" t="s">
        <v>89</v>
      </c>
      <c r="C104" s="7">
        <v>7250000000</v>
      </c>
      <c r="D104" s="7"/>
      <c r="E104" s="7">
        <v>16491289500</v>
      </c>
      <c r="F104" s="7"/>
      <c r="G104" s="7">
        <v>0</v>
      </c>
      <c r="H104" s="7"/>
      <c r="I104" s="7">
        <f t="shared" si="4"/>
        <v>23741289500</v>
      </c>
      <c r="J104" s="7"/>
      <c r="K104" s="10">
        <f t="shared" si="6"/>
        <v>2.7715750610172048E-3</v>
      </c>
      <c r="L104" s="7"/>
      <c r="M104" s="7">
        <v>7250000000</v>
      </c>
      <c r="N104" s="7"/>
      <c r="O104" s="7">
        <v>17932036050</v>
      </c>
      <c r="P104" s="7"/>
      <c r="Q104" s="7">
        <v>0</v>
      </c>
      <c r="R104" s="7"/>
      <c r="S104" s="7">
        <f t="shared" si="5"/>
        <v>25182036050</v>
      </c>
      <c r="T104" s="4"/>
      <c r="U104" s="10">
        <f t="shared" si="7"/>
        <v>2.1215031975420897E-3</v>
      </c>
    </row>
    <row r="105" spans="1:21">
      <c r="A105" s="1" t="s">
        <v>99</v>
      </c>
      <c r="C105" s="7">
        <v>0</v>
      </c>
      <c r="D105" s="7"/>
      <c r="E105" s="7">
        <v>78786153516</v>
      </c>
      <c r="F105" s="7"/>
      <c r="G105" s="7">
        <v>0</v>
      </c>
      <c r="H105" s="7"/>
      <c r="I105" s="7">
        <f t="shared" si="4"/>
        <v>78786153516</v>
      </c>
      <c r="J105" s="7"/>
      <c r="K105" s="10">
        <f t="shared" si="6"/>
        <v>9.1975517268520126E-3</v>
      </c>
      <c r="L105" s="7"/>
      <c r="M105" s="7">
        <v>0</v>
      </c>
      <c r="N105" s="7"/>
      <c r="O105" s="7">
        <v>106494762114</v>
      </c>
      <c r="P105" s="7"/>
      <c r="Q105" s="7">
        <v>0</v>
      </c>
      <c r="R105" s="7"/>
      <c r="S105" s="7">
        <f t="shared" si="5"/>
        <v>106494762114</v>
      </c>
      <c r="T105" s="4"/>
      <c r="U105" s="10">
        <f t="shared" si="7"/>
        <v>8.9718312648645101E-3</v>
      </c>
    </row>
    <row r="106" spans="1:21">
      <c r="A106" s="1" t="s">
        <v>44</v>
      </c>
      <c r="C106" s="7">
        <v>0</v>
      </c>
      <c r="D106" s="7"/>
      <c r="E106" s="7">
        <v>1057422567</v>
      </c>
      <c r="F106" s="7"/>
      <c r="G106" s="7">
        <v>0</v>
      </c>
      <c r="H106" s="7"/>
      <c r="I106" s="7">
        <f t="shared" si="4"/>
        <v>1057422567</v>
      </c>
      <c r="J106" s="7"/>
      <c r="K106" s="10">
        <f t="shared" si="6"/>
        <v>1.2344426429128857E-4</v>
      </c>
      <c r="L106" s="7"/>
      <c r="M106" s="7">
        <v>0</v>
      </c>
      <c r="N106" s="7"/>
      <c r="O106" s="7">
        <v>2301035118</v>
      </c>
      <c r="P106" s="7"/>
      <c r="Q106" s="7">
        <v>0</v>
      </c>
      <c r="R106" s="7"/>
      <c r="S106" s="7">
        <f t="shared" si="5"/>
        <v>2301035118</v>
      </c>
      <c r="T106" s="4"/>
      <c r="U106" s="10">
        <f t="shared" si="7"/>
        <v>1.9385459344117012E-4</v>
      </c>
    </row>
    <row r="107" spans="1:21">
      <c r="A107" s="1" t="s">
        <v>57</v>
      </c>
      <c r="C107" s="7">
        <v>0</v>
      </c>
      <c r="D107" s="7"/>
      <c r="E107" s="7">
        <v>23544471870</v>
      </c>
      <c r="F107" s="7"/>
      <c r="G107" s="7">
        <v>0</v>
      </c>
      <c r="H107" s="7"/>
      <c r="I107" s="7">
        <f t="shared" si="4"/>
        <v>23544471870</v>
      </c>
      <c r="J107" s="7"/>
      <c r="K107" s="10">
        <f t="shared" si="6"/>
        <v>2.7485984305828507E-3</v>
      </c>
      <c r="L107" s="7"/>
      <c r="M107" s="7">
        <v>0</v>
      </c>
      <c r="N107" s="7"/>
      <c r="O107" s="7">
        <v>48505362322</v>
      </c>
      <c r="P107" s="7"/>
      <c r="Q107" s="7">
        <v>0</v>
      </c>
      <c r="R107" s="7"/>
      <c r="S107" s="7">
        <f t="shared" si="5"/>
        <v>48505362322</v>
      </c>
      <c r="T107" s="4"/>
      <c r="U107" s="10">
        <f t="shared" si="7"/>
        <v>4.0864162476671774E-3</v>
      </c>
    </row>
    <row r="108" spans="1:21">
      <c r="A108" s="1" t="s">
        <v>105</v>
      </c>
      <c r="C108" s="7">
        <v>0</v>
      </c>
      <c r="D108" s="7"/>
      <c r="E108" s="7">
        <v>9325708937</v>
      </c>
      <c r="F108" s="7"/>
      <c r="G108" s="7">
        <v>0</v>
      </c>
      <c r="H108" s="7"/>
      <c r="I108" s="7">
        <f t="shared" si="4"/>
        <v>9325708937</v>
      </c>
      <c r="J108" s="7"/>
      <c r="K108" s="10">
        <f t="shared" si="6"/>
        <v>1.0886899094547694E-3</v>
      </c>
      <c r="L108" s="7"/>
      <c r="M108" s="7">
        <v>0</v>
      </c>
      <c r="N108" s="7"/>
      <c r="O108" s="7">
        <v>9325708937</v>
      </c>
      <c r="P108" s="7"/>
      <c r="Q108" s="7">
        <v>0</v>
      </c>
      <c r="R108" s="7"/>
      <c r="S108" s="7">
        <f t="shared" si="5"/>
        <v>9325708937</v>
      </c>
      <c r="T108" s="4"/>
      <c r="U108" s="10">
        <f t="shared" si="7"/>
        <v>7.8566011461143708E-4</v>
      </c>
    </row>
    <row r="109" spans="1:21">
      <c r="A109" s="1" t="s">
        <v>68</v>
      </c>
      <c r="C109" s="7">
        <v>0</v>
      </c>
      <c r="D109" s="7"/>
      <c r="E109" s="7">
        <v>82295375554</v>
      </c>
      <c r="F109" s="7"/>
      <c r="G109" s="7">
        <v>0</v>
      </c>
      <c r="H109" s="7"/>
      <c r="I109" s="7">
        <f t="shared" si="4"/>
        <v>82295375554</v>
      </c>
      <c r="J109" s="7"/>
      <c r="K109" s="10">
        <f t="shared" si="6"/>
        <v>9.6072208092366392E-3</v>
      </c>
      <c r="L109" s="7"/>
      <c r="M109" s="7">
        <v>0</v>
      </c>
      <c r="N109" s="7"/>
      <c r="O109" s="7">
        <v>91653041649</v>
      </c>
      <c r="P109" s="7"/>
      <c r="Q109" s="7">
        <v>0</v>
      </c>
      <c r="R109" s="7"/>
      <c r="S109" s="7">
        <f t="shared" si="5"/>
        <v>91653041649</v>
      </c>
      <c r="T109" s="4"/>
      <c r="U109" s="10">
        <f t="shared" si="7"/>
        <v>7.721465434198352E-3</v>
      </c>
    </row>
    <row r="110" spans="1:21">
      <c r="A110" s="1" t="s">
        <v>43</v>
      </c>
      <c r="C110" s="7">
        <v>0</v>
      </c>
      <c r="D110" s="7"/>
      <c r="E110" s="7">
        <v>77549563423</v>
      </c>
      <c r="F110" s="7"/>
      <c r="G110" s="7">
        <v>0</v>
      </c>
      <c r="H110" s="7"/>
      <c r="I110" s="7">
        <f t="shared" si="4"/>
        <v>77549563423</v>
      </c>
      <c r="J110" s="7"/>
      <c r="K110" s="10">
        <f t="shared" si="6"/>
        <v>9.0531913178498093E-3</v>
      </c>
      <c r="L110" s="7"/>
      <c r="M110" s="7">
        <v>0</v>
      </c>
      <c r="N110" s="7"/>
      <c r="O110" s="7">
        <v>603435355581</v>
      </c>
      <c r="P110" s="7"/>
      <c r="Q110" s="7">
        <v>0</v>
      </c>
      <c r="R110" s="7"/>
      <c r="S110" s="7">
        <f t="shared" si="5"/>
        <v>603435355581</v>
      </c>
      <c r="T110" s="4"/>
      <c r="U110" s="10">
        <f t="shared" si="7"/>
        <v>5.0837431645049183E-2</v>
      </c>
    </row>
    <row r="111" spans="1:21">
      <c r="A111" s="1" t="s">
        <v>42</v>
      </c>
      <c r="C111" s="7">
        <v>0</v>
      </c>
      <c r="D111" s="7"/>
      <c r="E111" s="7">
        <v>1008987188</v>
      </c>
      <c r="F111" s="7"/>
      <c r="G111" s="7">
        <v>0</v>
      </c>
      <c r="H111" s="7"/>
      <c r="I111" s="7">
        <f t="shared" si="4"/>
        <v>1008987188</v>
      </c>
      <c r="J111" s="7"/>
      <c r="K111" s="10">
        <f t="shared" si="6"/>
        <v>1.1778988361801823E-4</v>
      </c>
      <c r="L111" s="7"/>
      <c r="M111" s="7">
        <v>0</v>
      </c>
      <c r="N111" s="7"/>
      <c r="O111" s="7">
        <v>6736217780</v>
      </c>
      <c r="P111" s="7"/>
      <c r="Q111" s="7">
        <v>0</v>
      </c>
      <c r="R111" s="7"/>
      <c r="S111" s="7">
        <f t="shared" si="5"/>
        <v>6736217780</v>
      </c>
      <c r="T111" s="4"/>
      <c r="U111" s="10">
        <f t="shared" si="7"/>
        <v>5.6750405452659475E-4</v>
      </c>
    </row>
    <row r="112" spans="1:21">
      <c r="A112" s="1" t="s">
        <v>66</v>
      </c>
      <c r="C112" s="7">
        <v>0</v>
      </c>
      <c r="D112" s="7"/>
      <c r="E112" s="7">
        <v>16601957683</v>
      </c>
      <c r="F112" s="7"/>
      <c r="G112" s="7">
        <v>0</v>
      </c>
      <c r="H112" s="7"/>
      <c r="I112" s="7">
        <f t="shared" si="4"/>
        <v>16601957683</v>
      </c>
      <c r="J112" s="7"/>
      <c r="K112" s="10">
        <f t="shared" si="6"/>
        <v>1.9381243751846664E-3</v>
      </c>
      <c r="L112" s="7"/>
      <c r="M112" s="7">
        <v>0</v>
      </c>
      <c r="N112" s="7"/>
      <c r="O112" s="7">
        <v>24752277047</v>
      </c>
      <c r="P112" s="7"/>
      <c r="Q112" s="7">
        <v>0</v>
      </c>
      <c r="R112" s="7"/>
      <c r="S112" s="7">
        <f t="shared" si="5"/>
        <v>24752277047</v>
      </c>
      <c r="T112" s="4"/>
      <c r="U112" s="10">
        <f t="shared" si="7"/>
        <v>2.0852974238220173E-3</v>
      </c>
    </row>
    <row r="113" spans="1:21">
      <c r="A113" s="1" t="s">
        <v>15</v>
      </c>
      <c r="C113" s="7">
        <v>0</v>
      </c>
      <c r="D113" s="7"/>
      <c r="E113" s="7">
        <v>14970367179</v>
      </c>
      <c r="F113" s="7"/>
      <c r="G113" s="7">
        <v>0</v>
      </c>
      <c r="H113" s="7"/>
      <c r="I113" s="7">
        <f t="shared" si="4"/>
        <v>14970367179</v>
      </c>
      <c r="J113" s="7"/>
      <c r="K113" s="10">
        <f t="shared" si="6"/>
        <v>1.747651336612819E-3</v>
      </c>
      <c r="L113" s="7"/>
      <c r="M113" s="7">
        <v>0</v>
      </c>
      <c r="N113" s="7"/>
      <c r="O113" s="7">
        <v>30692032484</v>
      </c>
      <c r="P113" s="7"/>
      <c r="Q113" s="7">
        <v>0</v>
      </c>
      <c r="R113" s="7"/>
      <c r="S113" s="7">
        <f t="shared" si="5"/>
        <v>30692032484</v>
      </c>
      <c r="T113" s="4"/>
      <c r="U113" s="10">
        <f t="shared" si="7"/>
        <v>2.5857021618341967E-3</v>
      </c>
    </row>
    <row r="114" spans="1:21">
      <c r="A114" s="1" t="s">
        <v>50</v>
      </c>
      <c r="C114" s="7">
        <v>0</v>
      </c>
      <c r="D114" s="7"/>
      <c r="E114" s="7">
        <v>-568551171</v>
      </c>
      <c r="F114" s="7"/>
      <c r="G114" s="7">
        <v>0</v>
      </c>
      <c r="H114" s="7"/>
      <c r="I114" s="7">
        <f t="shared" si="4"/>
        <v>-568551171</v>
      </c>
      <c r="J114" s="7"/>
      <c r="K114" s="10">
        <f t="shared" si="6"/>
        <v>-6.6373069013615633E-5</v>
      </c>
      <c r="L114" s="7"/>
      <c r="M114" s="7">
        <v>0</v>
      </c>
      <c r="N114" s="7"/>
      <c r="O114" s="7">
        <v>30083683742</v>
      </c>
      <c r="P114" s="7"/>
      <c r="Q114" s="7">
        <v>0</v>
      </c>
      <c r="R114" s="7"/>
      <c r="S114" s="7">
        <f t="shared" si="5"/>
        <v>30083683742</v>
      </c>
      <c r="T114" s="4"/>
      <c r="U114" s="10">
        <f t="shared" si="7"/>
        <v>2.5344507936441449E-3</v>
      </c>
    </row>
    <row r="115" spans="1:21">
      <c r="A115" s="1" t="s">
        <v>41</v>
      </c>
      <c r="C115" s="7">
        <v>0</v>
      </c>
      <c r="D115" s="7"/>
      <c r="E115" s="7">
        <v>5173712965</v>
      </c>
      <c r="F115" s="7"/>
      <c r="G115" s="7">
        <v>0</v>
      </c>
      <c r="H115" s="7"/>
      <c r="I115" s="7">
        <f t="shared" si="4"/>
        <v>5173712965</v>
      </c>
      <c r="J115" s="7"/>
      <c r="K115" s="10">
        <f t="shared" si="6"/>
        <v>6.0398293979168141E-4</v>
      </c>
      <c r="L115" s="7"/>
      <c r="M115" s="7">
        <v>0</v>
      </c>
      <c r="N115" s="7"/>
      <c r="O115" s="7">
        <v>42019921144</v>
      </c>
      <c r="P115" s="7"/>
      <c r="Q115" s="7">
        <v>0</v>
      </c>
      <c r="R115" s="7"/>
      <c r="S115" s="7">
        <f t="shared" si="5"/>
        <v>42019921144</v>
      </c>
      <c r="T115" s="4"/>
      <c r="U115" s="10">
        <f t="shared" si="7"/>
        <v>3.5400392919166857E-3</v>
      </c>
    </row>
    <row r="116" spans="1:21">
      <c r="A116" s="1" t="s">
        <v>100</v>
      </c>
      <c r="C116" s="7">
        <v>0</v>
      </c>
      <c r="D116" s="7"/>
      <c r="E116" s="7">
        <v>17442579920</v>
      </c>
      <c r="F116" s="7"/>
      <c r="G116" s="7">
        <v>0</v>
      </c>
      <c r="H116" s="7"/>
      <c r="I116" s="7">
        <f t="shared" si="4"/>
        <v>17442579920</v>
      </c>
      <c r="J116" s="7"/>
      <c r="K116" s="10">
        <f t="shared" si="6"/>
        <v>2.0362592143982521E-3</v>
      </c>
      <c r="L116" s="7"/>
      <c r="M116" s="7">
        <v>0</v>
      </c>
      <c r="N116" s="7"/>
      <c r="O116" s="7">
        <v>28996533311</v>
      </c>
      <c r="P116" s="7"/>
      <c r="Q116" s="7">
        <v>0</v>
      </c>
      <c r="R116" s="7"/>
      <c r="S116" s="7">
        <f t="shared" si="5"/>
        <v>28996533311</v>
      </c>
      <c r="T116" s="4"/>
      <c r="U116" s="10">
        <f t="shared" si="7"/>
        <v>2.4428619677447491E-3</v>
      </c>
    </row>
    <row r="117" spans="1:21">
      <c r="A117" s="1" t="s">
        <v>60</v>
      </c>
      <c r="C117" s="7">
        <v>0</v>
      </c>
      <c r="D117" s="7"/>
      <c r="E117" s="7">
        <v>56809445087</v>
      </c>
      <c r="F117" s="7"/>
      <c r="G117" s="7">
        <v>0</v>
      </c>
      <c r="H117" s="7"/>
      <c r="I117" s="7">
        <f t="shared" si="4"/>
        <v>56809445087</v>
      </c>
      <c r="J117" s="7"/>
      <c r="K117" s="10">
        <f t="shared" si="6"/>
        <v>6.6319751180050927E-3</v>
      </c>
      <c r="L117" s="7"/>
      <c r="M117" s="7">
        <v>0</v>
      </c>
      <c r="N117" s="7"/>
      <c r="O117" s="7">
        <v>56190894375</v>
      </c>
      <c r="P117" s="7"/>
      <c r="Q117" s="7">
        <v>0</v>
      </c>
      <c r="R117" s="7"/>
      <c r="S117" s="7">
        <f t="shared" si="5"/>
        <v>56190894375</v>
      </c>
      <c r="T117" s="4"/>
      <c r="U117" s="10">
        <f t="shared" si="7"/>
        <v>4.7338968879489119E-3</v>
      </c>
    </row>
    <row r="118" spans="1:21">
      <c r="A118" s="1" t="s">
        <v>53</v>
      </c>
      <c r="C118" s="7">
        <v>0</v>
      </c>
      <c r="D118" s="7"/>
      <c r="E118" s="7">
        <v>32082701304</v>
      </c>
      <c r="F118" s="7"/>
      <c r="G118" s="7">
        <v>0</v>
      </c>
      <c r="H118" s="7"/>
      <c r="I118" s="7">
        <f t="shared" si="4"/>
        <v>32082701304</v>
      </c>
      <c r="J118" s="7"/>
      <c r="K118" s="10">
        <f t="shared" si="6"/>
        <v>3.745357421475803E-3</v>
      </c>
      <c r="L118" s="7"/>
      <c r="M118" s="7">
        <v>0</v>
      </c>
      <c r="N118" s="7"/>
      <c r="O118" s="7">
        <v>40906144286</v>
      </c>
      <c r="P118" s="7"/>
      <c r="Q118" s="7">
        <v>0</v>
      </c>
      <c r="R118" s="7"/>
      <c r="S118" s="7">
        <f t="shared" si="5"/>
        <v>40906144286</v>
      </c>
      <c r="T118" s="4"/>
      <c r="U118" s="10">
        <f t="shared" si="7"/>
        <v>3.4462072776624063E-3</v>
      </c>
    </row>
    <row r="119" spans="1:21">
      <c r="A119" s="1" t="s">
        <v>79</v>
      </c>
      <c r="C119" s="7">
        <v>0</v>
      </c>
      <c r="D119" s="7"/>
      <c r="E119" s="7">
        <v>60739159268</v>
      </c>
      <c r="F119" s="7"/>
      <c r="G119" s="7">
        <v>0</v>
      </c>
      <c r="H119" s="7"/>
      <c r="I119" s="7">
        <f t="shared" si="4"/>
        <v>60739159268</v>
      </c>
      <c r="J119" s="7"/>
      <c r="K119" s="10">
        <f t="shared" si="6"/>
        <v>7.090732752925692E-3</v>
      </c>
      <c r="L119" s="7"/>
      <c r="M119" s="7">
        <v>0</v>
      </c>
      <c r="N119" s="7"/>
      <c r="O119" s="7">
        <v>61285589768</v>
      </c>
      <c r="P119" s="7"/>
      <c r="Q119" s="7">
        <v>0</v>
      </c>
      <c r="R119" s="7"/>
      <c r="S119" s="7">
        <f t="shared" si="5"/>
        <v>61285589768</v>
      </c>
      <c r="T119" s="4"/>
      <c r="U119" s="10">
        <f t="shared" si="7"/>
        <v>5.1631081139709815E-3</v>
      </c>
    </row>
    <row r="120" spans="1:21">
      <c r="A120" s="1" t="s">
        <v>109</v>
      </c>
      <c r="C120" s="7">
        <v>0</v>
      </c>
      <c r="D120" s="7"/>
      <c r="E120" s="7">
        <v>1953165221</v>
      </c>
      <c r="F120" s="7"/>
      <c r="G120" s="7">
        <v>0</v>
      </c>
      <c r="H120" s="7"/>
      <c r="I120" s="7">
        <f t="shared" si="4"/>
        <v>1953165221</v>
      </c>
      <c r="J120" s="7"/>
      <c r="K120" s="10">
        <f t="shared" si="6"/>
        <v>2.2801390027992193E-4</v>
      </c>
      <c r="L120" s="7"/>
      <c r="M120" s="7">
        <v>0</v>
      </c>
      <c r="N120" s="7"/>
      <c r="O120" s="7">
        <v>1953165221</v>
      </c>
      <c r="P120" s="7"/>
      <c r="Q120" s="7">
        <v>0</v>
      </c>
      <c r="R120" s="7"/>
      <c r="S120" s="7">
        <f t="shared" si="5"/>
        <v>1953165221</v>
      </c>
      <c r="T120" s="4"/>
      <c r="U120" s="10">
        <f t="shared" si="7"/>
        <v>1.645477058905053E-4</v>
      </c>
    </row>
    <row r="121" spans="1:21">
      <c r="A121" s="1" t="s">
        <v>80</v>
      </c>
      <c r="C121" s="7">
        <v>0</v>
      </c>
      <c r="D121" s="7"/>
      <c r="E121" s="7">
        <v>32532957441</v>
      </c>
      <c r="F121" s="7"/>
      <c r="G121" s="7">
        <v>0</v>
      </c>
      <c r="H121" s="7"/>
      <c r="I121" s="7">
        <f t="shared" si="4"/>
        <v>32532957441</v>
      </c>
      <c r="J121" s="7"/>
      <c r="K121" s="10">
        <f t="shared" si="6"/>
        <v>3.7979206438896128E-3</v>
      </c>
      <c r="L121" s="7"/>
      <c r="M121" s="7">
        <v>0</v>
      </c>
      <c r="N121" s="7"/>
      <c r="O121" s="7">
        <v>30246938138</v>
      </c>
      <c r="P121" s="7"/>
      <c r="Q121" s="7">
        <v>0</v>
      </c>
      <c r="R121" s="7"/>
      <c r="S121" s="7">
        <f t="shared" si="5"/>
        <v>30246938138</v>
      </c>
      <c r="T121" s="4"/>
      <c r="U121" s="10">
        <f t="shared" si="7"/>
        <v>2.5482044362185232E-3</v>
      </c>
    </row>
    <row r="122" spans="1:21">
      <c r="A122" s="1" t="s">
        <v>110</v>
      </c>
      <c r="C122" s="7">
        <v>0</v>
      </c>
      <c r="D122" s="7"/>
      <c r="E122" s="7">
        <v>62915834</v>
      </c>
      <c r="F122" s="7"/>
      <c r="G122" s="7">
        <v>0</v>
      </c>
      <c r="H122" s="7"/>
      <c r="I122" s="7">
        <f t="shared" si="4"/>
        <v>62915834</v>
      </c>
      <c r="J122" s="7"/>
      <c r="K122" s="10">
        <f t="shared" si="6"/>
        <v>7.3448393128561248E-6</v>
      </c>
      <c r="L122" s="7"/>
      <c r="M122" s="7">
        <v>0</v>
      </c>
      <c r="N122" s="7"/>
      <c r="O122" s="7">
        <v>62915834</v>
      </c>
      <c r="P122" s="7"/>
      <c r="Q122" s="7">
        <v>0</v>
      </c>
      <c r="R122" s="7"/>
      <c r="S122" s="7">
        <f t="shared" si="5"/>
        <v>62915834</v>
      </c>
      <c r="T122" s="4"/>
      <c r="U122" s="10">
        <f t="shared" si="7"/>
        <v>5.3004507952416863E-6</v>
      </c>
    </row>
    <row r="123" spans="1:21">
      <c r="A123" s="1" t="s">
        <v>81</v>
      </c>
      <c r="C123" s="7">
        <v>0</v>
      </c>
      <c r="D123" s="7"/>
      <c r="E123" s="7">
        <v>1999532346</v>
      </c>
      <c r="F123" s="7"/>
      <c r="G123" s="7">
        <v>0</v>
      </c>
      <c r="H123" s="7"/>
      <c r="I123" s="7">
        <f t="shared" si="4"/>
        <v>1999532346</v>
      </c>
      <c r="J123" s="7"/>
      <c r="K123" s="10">
        <f t="shared" si="6"/>
        <v>2.3342683150680694E-4</v>
      </c>
      <c r="L123" s="7"/>
      <c r="M123" s="7">
        <v>0</v>
      </c>
      <c r="N123" s="7"/>
      <c r="O123" s="7">
        <v>1557342950</v>
      </c>
      <c r="P123" s="7"/>
      <c r="Q123" s="7">
        <v>0</v>
      </c>
      <c r="R123" s="7"/>
      <c r="S123" s="7">
        <f t="shared" si="5"/>
        <v>1557342950</v>
      </c>
      <c r="T123" s="4"/>
      <c r="U123" s="10">
        <f t="shared" si="7"/>
        <v>1.3120098952819307E-4</v>
      </c>
    </row>
    <row r="124" spans="1:21">
      <c r="A124" s="1" t="s">
        <v>47</v>
      </c>
      <c r="C124" s="7">
        <v>0</v>
      </c>
      <c r="D124" s="7"/>
      <c r="E124" s="7">
        <v>3569389235</v>
      </c>
      <c r="F124" s="7"/>
      <c r="G124" s="7">
        <v>0</v>
      </c>
      <c r="H124" s="7"/>
      <c r="I124" s="7">
        <f t="shared" si="4"/>
        <v>3569389235</v>
      </c>
      <c r="J124" s="7"/>
      <c r="K124" s="10">
        <f t="shared" si="6"/>
        <v>4.1669304385464316E-4</v>
      </c>
      <c r="L124" s="7"/>
      <c r="M124" s="7">
        <v>0</v>
      </c>
      <c r="N124" s="7"/>
      <c r="O124" s="7">
        <v>12944558808</v>
      </c>
      <c r="P124" s="7"/>
      <c r="Q124" s="7">
        <v>0</v>
      </c>
      <c r="R124" s="7"/>
      <c r="S124" s="7">
        <f t="shared" si="5"/>
        <v>12944558808</v>
      </c>
      <c r="T124" s="4"/>
      <c r="U124" s="10">
        <f t="shared" si="7"/>
        <v>1.0905362396994749E-3</v>
      </c>
    </row>
    <row r="125" spans="1:21">
      <c r="A125" s="1" t="s">
        <v>55</v>
      </c>
      <c r="C125" s="7">
        <v>0</v>
      </c>
      <c r="D125" s="7"/>
      <c r="E125" s="7">
        <v>4866938733</v>
      </c>
      <c r="F125" s="7"/>
      <c r="G125" s="7">
        <v>0</v>
      </c>
      <c r="H125" s="7"/>
      <c r="I125" s="7">
        <f t="shared" si="4"/>
        <v>4866938733</v>
      </c>
      <c r="J125" s="7"/>
      <c r="K125" s="10">
        <f t="shared" si="6"/>
        <v>5.6816989725353686E-4</v>
      </c>
      <c r="L125" s="7"/>
      <c r="M125" s="7">
        <v>0</v>
      </c>
      <c r="N125" s="7"/>
      <c r="O125" s="7">
        <v>16159139971</v>
      </c>
      <c r="P125" s="7"/>
      <c r="Q125" s="7">
        <v>0</v>
      </c>
      <c r="R125" s="7"/>
      <c r="S125" s="7">
        <f t="shared" si="5"/>
        <v>16159139971</v>
      </c>
      <c r="T125" s="4"/>
      <c r="U125" s="10">
        <f t="shared" si="7"/>
        <v>1.3613540640613406E-3</v>
      </c>
    </row>
    <row r="126" spans="1:21">
      <c r="A126" s="1" t="s">
        <v>58</v>
      </c>
      <c r="C126" s="7">
        <v>0</v>
      </c>
      <c r="D126" s="7"/>
      <c r="E126" s="7">
        <v>25698422353</v>
      </c>
      <c r="F126" s="7"/>
      <c r="G126" s="7">
        <v>0</v>
      </c>
      <c r="H126" s="7"/>
      <c r="I126" s="7">
        <f t="shared" si="4"/>
        <v>25698422353</v>
      </c>
      <c r="J126" s="7"/>
      <c r="K126" s="10">
        <f t="shared" si="6"/>
        <v>3.0000521454852684E-3</v>
      </c>
      <c r="L126" s="7"/>
      <c r="M126" s="7">
        <v>0</v>
      </c>
      <c r="N126" s="7"/>
      <c r="O126" s="7">
        <v>33320778256</v>
      </c>
      <c r="P126" s="7"/>
      <c r="Q126" s="7">
        <v>0</v>
      </c>
      <c r="R126" s="7"/>
      <c r="S126" s="7">
        <f t="shared" si="5"/>
        <v>33320778256</v>
      </c>
      <c r="T126" s="4"/>
      <c r="U126" s="10">
        <f t="shared" si="7"/>
        <v>2.8071652933200739E-3</v>
      </c>
    </row>
    <row r="127" spans="1:21">
      <c r="A127" s="1" t="s">
        <v>102</v>
      </c>
      <c r="C127" s="7">
        <v>0</v>
      </c>
      <c r="D127" s="7"/>
      <c r="E127" s="7">
        <v>525322410</v>
      </c>
      <c r="F127" s="7"/>
      <c r="G127" s="7">
        <v>0</v>
      </c>
      <c r="H127" s="7"/>
      <c r="I127" s="7">
        <f t="shared" si="4"/>
        <v>525322410</v>
      </c>
      <c r="J127" s="7"/>
      <c r="K127" s="10">
        <f t="shared" si="6"/>
        <v>6.1326512637380342E-5</v>
      </c>
      <c r="L127" s="7"/>
      <c r="M127" s="7">
        <v>0</v>
      </c>
      <c r="N127" s="7"/>
      <c r="O127" s="7">
        <v>1148977785</v>
      </c>
      <c r="P127" s="7"/>
      <c r="Q127" s="7">
        <v>0</v>
      </c>
      <c r="R127" s="7"/>
      <c r="S127" s="7">
        <f t="shared" si="5"/>
        <v>1148977785</v>
      </c>
      <c r="T127" s="4"/>
      <c r="U127" s="10">
        <f t="shared" si="7"/>
        <v>9.6797575856950112E-5</v>
      </c>
    </row>
    <row r="128" spans="1:21">
      <c r="A128" s="1" t="s">
        <v>51</v>
      </c>
      <c r="C128" s="7">
        <v>0</v>
      </c>
      <c r="D128" s="7"/>
      <c r="E128" s="7">
        <v>2550894871</v>
      </c>
      <c r="F128" s="7"/>
      <c r="G128" s="7">
        <v>0</v>
      </c>
      <c r="H128" s="7"/>
      <c r="I128" s="7">
        <f t="shared" si="4"/>
        <v>2550894871</v>
      </c>
      <c r="J128" s="7"/>
      <c r="K128" s="10">
        <f t="shared" si="6"/>
        <v>2.9779328573287055E-4</v>
      </c>
      <c r="L128" s="7"/>
      <c r="M128" s="7">
        <v>0</v>
      </c>
      <c r="N128" s="7"/>
      <c r="O128" s="7">
        <v>903317176</v>
      </c>
      <c r="P128" s="7"/>
      <c r="Q128" s="7">
        <v>0</v>
      </c>
      <c r="R128" s="7"/>
      <c r="S128" s="7">
        <f t="shared" si="5"/>
        <v>903317176</v>
      </c>
      <c r="T128" s="4"/>
      <c r="U128" s="10">
        <f t="shared" si="7"/>
        <v>7.6101482559774605E-5</v>
      </c>
    </row>
    <row r="129" spans="1:21">
      <c r="A129" s="1" t="s">
        <v>76</v>
      </c>
      <c r="C129" s="7">
        <v>0</v>
      </c>
      <c r="D129" s="7"/>
      <c r="E129" s="7">
        <v>5482363036</v>
      </c>
      <c r="F129" s="7"/>
      <c r="G129" s="7">
        <v>0</v>
      </c>
      <c r="H129" s="7"/>
      <c r="I129" s="7">
        <f t="shared" ref="I129:I133" si="8">C129+E129+G129</f>
        <v>5482363036</v>
      </c>
      <c r="J129" s="7"/>
      <c r="K129" s="10">
        <f t="shared" si="6"/>
        <v>6.4001496911194179E-4</v>
      </c>
      <c r="L129" s="7"/>
      <c r="M129" s="7">
        <v>0</v>
      </c>
      <c r="N129" s="7"/>
      <c r="O129" s="7">
        <v>6222607173</v>
      </c>
      <c r="P129" s="7"/>
      <c r="Q129" s="7">
        <v>0</v>
      </c>
      <c r="R129" s="7"/>
      <c r="S129" s="7">
        <f t="shared" ref="S129:S133" si="9">M129+O129+Q129</f>
        <v>6222607173</v>
      </c>
      <c r="T129" s="4"/>
      <c r="U129" s="10">
        <f t="shared" si="7"/>
        <v>5.2423406067548075E-4</v>
      </c>
    </row>
    <row r="130" spans="1:21">
      <c r="A130" s="1" t="s">
        <v>107</v>
      </c>
      <c r="C130" s="7">
        <v>0</v>
      </c>
      <c r="D130" s="7"/>
      <c r="E130" s="7">
        <v>2880259559</v>
      </c>
      <c r="F130" s="7"/>
      <c r="G130" s="7">
        <v>0</v>
      </c>
      <c r="H130" s="7"/>
      <c r="I130" s="7">
        <f t="shared" si="8"/>
        <v>2880259559</v>
      </c>
      <c r="J130" s="7"/>
      <c r="K130" s="10">
        <f t="shared" si="6"/>
        <v>3.3624355420883151E-4</v>
      </c>
      <c r="L130" s="7"/>
      <c r="M130" s="7">
        <v>0</v>
      </c>
      <c r="N130" s="7"/>
      <c r="O130" s="7">
        <v>2880259559</v>
      </c>
      <c r="P130" s="7"/>
      <c r="Q130" s="7">
        <v>0</v>
      </c>
      <c r="R130" s="7"/>
      <c r="S130" s="7">
        <f t="shared" si="9"/>
        <v>2880259559</v>
      </c>
      <c r="T130" s="4"/>
      <c r="U130" s="10">
        <f t="shared" si="7"/>
        <v>2.4265233565852468E-4</v>
      </c>
    </row>
    <row r="131" spans="1:21">
      <c r="A131" s="1" t="s">
        <v>65</v>
      </c>
      <c r="C131" s="7">
        <v>0</v>
      </c>
      <c r="D131" s="7"/>
      <c r="E131" s="7">
        <v>747270190100</v>
      </c>
      <c r="F131" s="7"/>
      <c r="G131" s="7">
        <v>0</v>
      </c>
      <c r="H131" s="7"/>
      <c r="I131" s="7">
        <f t="shared" si="8"/>
        <v>747270190100</v>
      </c>
      <c r="J131" s="7"/>
      <c r="K131" s="10">
        <f t="shared" si="6"/>
        <v>8.7236854709292252E-2</v>
      </c>
      <c r="L131" s="7"/>
      <c r="M131" s="7">
        <v>0</v>
      </c>
      <c r="N131" s="7"/>
      <c r="O131" s="7">
        <v>1031755996260</v>
      </c>
      <c r="P131" s="7"/>
      <c r="Q131" s="7">
        <v>0</v>
      </c>
      <c r="R131" s="7"/>
      <c r="S131" s="7">
        <f t="shared" si="9"/>
        <v>1031755996260</v>
      </c>
      <c r="T131" s="4"/>
      <c r="U131" s="10">
        <f t="shared" si="7"/>
        <v>8.6922028099821344E-2</v>
      </c>
    </row>
    <row r="132" spans="1:21">
      <c r="A132" s="1" t="s">
        <v>106</v>
      </c>
      <c r="C132" s="7">
        <v>0</v>
      </c>
      <c r="D132" s="7"/>
      <c r="E132" s="7">
        <v>2833528235</v>
      </c>
      <c r="F132" s="7"/>
      <c r="G132" s="7">
        <v>0</v>
      </c>
      <c r="H132" s="7"/>
      <c r="I132" s="7">
        <f t="shared" si="8"/>
        <v>2833528235</v>
      </c>
      <c r="J132" s="7"/>
      <c r="K132" s="10">
        <f t="shared" si="6"/>
        <v>3.3078810613105484E-4</v>
      </c>
      <c r="L132" s="7"/>
      <c r="M132" s="7">
        <v>0</v>
      </c>
      <c r="N132" s="7"/>
      <c r="O132" s="7">
        <v>2833528235</v>
      </c>
      <c r="P132" s="7"/>
      <c r="Q132" s="7">
        <v>0</v>
      </c>
      <c r="R132" s="7"/>
      <c r="S132" s="7">
        <f t="shared" si="9"/>
        <v>2833528235</v>
      </c>
      <c r="T132" s="4"/>
      <c r="U132" s="10">
        <f t="shared" si="7"/>
        <v>2.3871537626832574E-4</v>
      </c>
    </row>
    <row r="133" spans="1:21">
      <c r="A133" s="1" t="s">
        <v>40</v>
      </c>
      <c r="C133" s="7">
        <v>0</v>
      </c>
      <c r="D133" s="7"/>
      <c r="E133" s="7">
        <v>81522355218</v>
      </c>
      <c r="F133" s="7"/>
      <c r="G133" s="7">
        <v>0</v>
      </c>
      <c r="H133" s="7"/>
      <c r="I133" s="7">
        <f t="shared" si="8"/>
        <v>81522355218</v>
      </c>
      <c r="J133" s="7"/>
      <c r="K133" s="10">
        <f t="shared" si="6"/>
        <v>9.5169778641381129E-3</v>
      </c>
      <c r="L133" s="7"/>
      <c r="M133" s="7">
        <v>0</v>
      </c>
      <c r="N133" s="7"/>
      <c r="O133" s="7">
        <v>370602255608</v>
      </c>
      <c r="P133" s="7"/>
      <c r="Q133" s="7">
        <v>0</v>
      </c>
      <c r="R133" s="7"/>
      <c r="S133" s="7">
        <f t="shared" si="9"/>
        <v>370602255608</v>
      </c>
      <c r="T133" s="4"/>
      <c r="U133" s="10">
        <f t="shared" si="7"/>
        <v>3.1222013530898856E-2</v>
      </c>
    </row>
    <row r="134" spans="1:21" ht="24.75" thickBot="1">
      <c r="C134" s="8">
        <f>SUM(C8:C133)</f>
        <v>57125750685</v>
      </c>
      <c r="E134" s="8">
        <f>SUM(SUM(E8:E133))</f>
        <v>8407402843125</v>
      </c>
      <c r="G134" s="8">
        <f>SUM(G8:G133)</f>
        <v>101463297922</v>
      </c>
      <c r="I134" s="8">
        <f>SUM(SUM(I8:I133))</f>
        <v>8565991891732</v>
      </c>
      <c r="K134" s="12">
        <f>SUM(K8:K133)</f>
        <v>0.99999999999999978</v>
      </c>
      <c r="M134" s="8">
        <f>SUM(M8:M133)</f>
        <v>3002919481933</v>
      </c>
      <c r="O134" s="8">
        <f>SUM(O8:O133)</f>
        <v>9432021280370</v>
      </c>
      <c r="Q134" s="8">
        <f>SUM(Q8:Q133)</f>
        <v>-565038289766</v>
      </c>
      <c r="S134" s="8">
        <f>SUM(S8:S133)</f>
        <v>11869902472537</v>
      </c>
      <c r="U134" s="11">
        <f>SUM(U8:U133)</f>
        <v>1.0000000000000002</v>
      </c>
    </row>
    <row r="135" spans="1:21" ht="24.75" thickTop="1">
      <c r="C135" s="6"/>
      <c r="E135" s="6"/>
      <c r="G135" s="6"/>
      <c r="M135" s="6"/>
      <c r="O135" s="6"/>
      <c r="Q135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6"/>
  <sheetViews>
    <sheetView rightToLeft="1" topLeftCell="A37" workbookViewId="0">
      <selection activeCell="K54" sqref="K54"/>
    </sheetView>
  </sheetViews>
  <sheetFormatPr defaultRowHeight="24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182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K6" s="21" t="s">
        <v>181</v>
      </c>
      <c r="L6" s="21" t="s">
        <v>181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</row>
    <row r="7" spans="1:17" ht="24.75">
      <c r="A7" s="21" t="s">
        <v>182</v>
      </c>
      <c r="C7" s="21" t="s">
        <v>314</v>
      </c>
      <c r="E7" s="21" t="s">
        <v>311</v>
      </c>
      <c r="G7" s="21" t="s">
        <v>312</v>
      </c>
      <c r="I7" s="21" t="s">
        <v>315</v>
      </c>
      <c r="K7" s="21" t="s">
        <v>314</v>
      </c>
      <c r="M7" s="21" t="s">
        <v>311</v>
      </c>
      <c r="O7" s="21" t="s">
        <v>312</v>
      </c>
      <c r="Q7" s="21" t="s">
        <v>315</v>
      </c>
    </row>
    <row r="8" spans="1:17">
      <c r="A8" s="1" t="s">
        <v>156</v>
      </c>
      <c r="C8" s="7">
        <v>909942032</v>
      </c>
      <c r="D8" s="7"/>
      <c r="E8" s="7">
        <v>-6647153983</v>
      </c>
      <c r="F8" s="7"/>
      <c r="G8" s="7">
        <v>7195303356</v>
      </c>
      <c r="H8" s="7"/>
      <c r="I8" s="7">
        <f>G8+E8+C8</f>
        <v>1458091405</v>
      </c>
      <c r="J8" s="7"/>
      <c r="K8" s="7">
        <v>40667561330</v>
      </c>
      <c r="L8" s="7"/>
      <c r="M8" s="7">
        <v>1409589466</v>
      </c>
      <c r="N8" s="7"/>
      <c r="O8" s="7">
        <v>7395295103</v>
      </c>
      <c r="P8" s="7"/>
      <c r="Q8" s="7">
        <f>O8++M8+K8</f>
        <v>49472445899</v>
      </c>
    </row>
    <row r="9" spans="1:17">
      <c r="A9" s="1" t="s">
        <v>130</v>
      </c>
      <c r="C9" s="7">
        <v>0</v>
      </c>
      <c r="D9" s="7"/>
      <c r="E9" s="7">
        <v>0</v>
      </c>
      <c r="F9" s="7"/>
      <c r="G9" s="7">
        <v>1165139045</v>
      </c>
      <c r="H9" s="7"/>
      <c r="I9" s="7">
        <f t="shared" ref="I9:I44" si="0">G9+E9+C9</f>
        <v>1165139045</v>
      </c>
      <c r="J9" s="7"/>
      <c r="K9" s="7">
        <v>0</v>
      </c>
      <c r="L9" s="7"/>
      <c r="M9" s="7">
        <v>0</v>
      </c>
      <c r="N9" s="7"/>
      <c r="O9" s="7">
        <v>7722390283</v>
      </c>
      <c r="P9" s="7"/>
      <c r="Q9" s="7">
        <f t="shared" ref="Q9:Q44" si="1">O9++M9+K9</f>
        <v>7722390283</v>
      </c>
    </row>
    <row r="10" spans="1:17">
      <c r="A10" s="1" t="s">
        <v>147</v>
      </c>
      <c r="C10" s="7">
        <v>2653623437</v>
      </c>
      <c r="D10" s="7"/>
      <c r="E10" s="7">
        <v>-1409119747</v>
      </c>
      <c r="F10" s="7"/>
      <c r="G10" s="7">
        <v>1592416562</v>
      </c>
      <c r="H10" s="7"/>
      <c r="I10" s="7">
        <f t="shared" si="0"/>
        <v>2836920252</v>
      </c>
      <c r="J10" s="7"/>
      <c r="K10" s="7">
        <v>55304560423</v>
      </c>
      <c r="L10" s="7"/>
      <c r="M10" s="7">
        <v>919482252</v>
      </c>
      <c r="N10" s="7"/>
      <c r="O10" s="7">
        <v>1592416562</v>
      </c>
      <c r="P10" s="7"/>
      <c r="Q10" s="7">
        <f t="shared" si="1"/>
        <v>57816459237</v>
      </c>
    </row>
    <row r="11" spans="1:17">
      <c r="A11" s="1" t="s">
        <v>150</v>
      </c>
      <c r="C11" s="7">
        <v>967068494</v>
      </c>
      <c r="D11" s="7"/>
      <c r="E11" s="7">
        <v>0</v>
      </c>
      <c r="F11" s="7"/>
      <c r="G11" s="7">
        <v>-8802839916</v>
      </c>
      <c r="H11" s="7"/>
      <c r="I11" s="7">
        <f t="shared" si="0"/>
        <v>-7835771422</v>
      </c>
      <c r="J11" s="7"/>
      <c r="K11" s="7">
        <v>28206084886</v>
      </c>
      <c r="L11" s="7"/>
      <c r="M11" s="7">
        <v>0</v>
      </c>
      <c r="N11" s="7"/>
      <c r="O11" s="7">
        <v>-10484120124</v>
      </c>
      <c r="P11" s="7"/>
      <c r="Q11" s="7">
        <f t="shared" si="1"/>
        <v>17721964762</v>
      </c>
    </row>
    <row r="12" spans="1:17">
      <c r="A12" s="1" t="s">
        <v>139</v>
      </c>
      <c r="C12" s="7">
        <v>0</v>
      </c>
      <c r="D12" s="7"/>
      <c r="E12" s="7">
        <v>0</v>
      </c>
      <c r="F12" s="7"/>
      <c r="G12" s="7">
        <v>17877732172</v>
      </c>
      <c r="H12" s="7"/>
      <c r="I12" s="7">
        <f t="shared" si="0"/>
        <v>17877732172</v>
      </c>
      <c r="J12" s="7"/>
      <c r="K12" s="7">
        <v>0</v>
      </c>
      <c r="L12" s="7"/>
      <c r="M12" s="7">
        <v>0</v>
      </c>
      <c r="N12" s="7"/>
      <c r="O12" s="7">
        <v>17877732172</v>
      </c>
      <c r="P12" s="7"/>
      <c r="Q12" s="7">
        <f t="shared" si="1"/>
        <v>17877732172</v>
      </c>
    </row>
    <row r="13" spans="1:17">
      <c r="A13" s="1" t="s">
        <v>145</v>
      </c>
      <c r="C13" s="7">
        <v>0</v>
      </c>
      <c r="D13" s="7"/>
      <c r="E13" s="7">
        <v>0</v>
      </c>
      <c r="F13" s="7"/>
      <c r="G13" s="7">
        <v>5839270041</v>
      </c>
      <c r="H13" s="7"/>
      <c r="I13" s="7">
        <f t="shared" si="0"/>
        <v>5839270041</v>
      </c>
      <c r="J13" s="7"/>
      <c r="K13" s="7">
        <v>0</v>
      </c>
      <c r="L13" s="7"/>
      <c r="M13" s="7">
        <v>0</v>
      </c>
      <c r="N13" s="7"/>
      <c r="O13" s="7">
        <v>6061704850</v>
      </c>
      <c r="P13" s="7"/>
      <c r="Q13" s="7">
        <f t="shared" si="1"/>
        <v>6061704850</v>
      </c>
    </row>
    <row r="14" spans="1:17">
      <c r="A14" s="1" t="s">
        <v>199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2594847978</v>
      </c>
      <c r="L14" s="7"/>
      <c r="M14" s="7">
        <v>0</v>
      </c>
      <c r="N14" s="7"/>
      <c r="O14" s="7">
        <v>4781205</v>
      </c>
      <c r="P14" s="7"/>
      <c r="Q14" s="7">
        <f t="shared" si="1"/>
        <v>2599629183</v>
      </c>
    </row>
    <row r="15" spans="1:17">
      <c r="A15" s="1" t="s">
        <v>294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4250912475</v>
      </c>
      <c r="P15" s="7"/>
      <c r="Q15" s="7">
        <f t="shared" si="1"/>
        <v>4250912475</v>
      </c>
    </row>
    <row r="16" spans="1:17">
      <c r="A16" s="1" t="s">
        <v>133</v>
      </c>
      <c r="C16" s="7">
        <v>0</v>
      </c>
      <c r="D16" s="7"/>
      <c r="E16" s="7">
        <v>1762631</v>
      </c>
      <c r="F16" s="7"/>
      <c r="G16" s="7">
        <v>0</v>
      </c>
      <c r="H16" s="7"/>
      <c r="I16" s="7">
        <f t="shared" si="0"/>
        <v>1762631</v>
      </c>
      <c r="J16" s="7"/>
      <c r="K16" s="7">
        <v>0</v>
      </c>
      <c r="L16" s="7"/>
      <c r="M16" s="7">
        <v>3194137</v>
      </c>
      <c r="N16" s="7"/>
      <c r="O16" s="7">
        <v>546753944</v>
      </c>
      <c r="P16" s="7"/>
      <c r="Q16" s="7">
        <f t="shared" si="1"/>
        <v>549948081</v>
      </c>
    </row>
    <row r="17" spans="1:17">
      <c r="A17" s="1" t="s">
        <v>204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1464684872</v>
      </c>
      <c r="L17" s="7"/>
      <c r="M17" s="7">
        <v>0</v>
      </c>
      <c r="N17" s="7"/>
      <c r="O17" s="7">
        <v>543936094</v>
      </c>
      <c r="P17" s="7"/>
      <c r="Q17" s="7">
        <f t="shared" si="1"/>
        <v>2008620966</v>
      </c>
    </row>
    <row r="18" spans="1:17">
      <c r="A18" s="1" t="s">
        <v>295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167889271</v>
      </c>
      <c r="P18" s="7"/>
      <c r="Q18" s="7">
        <f t="shared" si="1"/>
        <v>167889271</v>
      </c>
    </row>
    <row r="19" spans="1:17">
      <c r="A19" s="1" t="s">
        <v>142</v>
      </c>
      <c r="C19" s="7">
        <v>0</v>
      </c>
      <c r="D19" s="7"/>
      <c r="E19" s="7">
        <v>2380875713</v>
      </c>
      <c r="F19" s="7"/>
      <c r="G19" s="7">
        <v>0</v>
      </c>
      <c r="H19" s="7"/>
      <c r="I19" s="7">
        <f t="shared" si="0"/>
        <v>2380875713</v>
      </c>
      <c r="J19" s="7"/>
      <c r="K19" s="7">
        <v>0</v>
      </c>
      <c r="L19" s="7"/>
      <c r="M19" s="7">
        <v>6285023516</v>
      </c>
      <c r="N19" s="7"/>
      <c r="O19" s="7">
        <v>4915201233</v>
      </c>
      <c r="P19" s="7"/>
      <c r="Q19" s="7">
        <f t="shared" si="1"/>
        <v>11200224749</v>
      </c>
    </row>
    <row r="20" spans="1:17">
      <c r="A20" s="1" t="s">
        <v>296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35477679</v>
      </c>
      <c r="P20" s="7"/>
      <c r="Q20" s="7">
        <f t="shared" si="1"/>
        <v>35477679</v>
      </c>
    </row>
    <row r="21" spans="1:17">
      <c r="A21" s="1" t="s">
        <v>297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360436195</v>
      </c>
      <c r="P21" s="7"/>
      <c r="Q21" s="7">
        <f t="shared" si="1"/>
        <v>360436195</v>
      </c>
    </row>
    <row r="22" spans="1:17">
      <c r="A22" s="1" t="s">
        <v>194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5485844349</v>
      </c>
      <c r="L22" s="7"/>
      <c r="M22" s="7">
        <v>0</v>
      </c>
      <c r="N22" s="7"/>
      <c r="O22" s="7">
        <v>1197075004</v>
      </c>
      <c r="P22" s="7"/>
      <c r="Q22" s="7">
        <f t="shared" si="1"/>
        <v>6682919353</v>
      </c>
    </row>
    <row r="23" spans="1:17">
      <c r="A23" s="1" t="s">
        <v>298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9406679588</v>
      </c>
      <c r="P23" s="7"/>
      <c r="Q23" s="7">
        <f t="shared" si="1"/>
        <v>9406679588</v>
      </c>
    </row>
    <row r="24" spans="1:17">
      <c r="A24" s="1" t="s">
        <v>299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1941527784</v>
      </c>
      <c r="P24" s="7"/>
      <c r="Q24" s="7">
        <f t="shared" si="1"/>
        <v>1941527784</v>
      </c>
    </row>
    <row r="25" spans="1:17">
      <c r="A25" s="1" t="s">
        <v>300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11078553892</v>
      </c>
      <c r="P25" s="7"/>
      <c r="Q25" s="7">
        <f t="shared" si="1"/>
        <v>11078553892</v>
      </c>
    </row>
    <row r="26" spans="1:17">
      <c r="A26" s="1" t="s">
        <v>190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11069321319</v>
      </c>
      <c r="L26" s="7"/>
      <c r="M26" s="7">
        <v>0</v>
      </c>
      <c r="N26" s="7"/>
      <c r="O26" s="7">
        <v>4515515189</v>
      </c>
      <c r="P26" s="7"/>
      <c r="Q26" s="7">
        <f t="shared" si="1"/>
        <v>15584836508</v>
      </c>
    </row>
    <row r="27" spans="1:17">
      <c r="A27" s="1" t="s">
        <v>136</v>
      </c>
      <c r="C27" s="7">
        <v>0</v>
      </c>
      <c r="D27" s="7"/>
      <c r="E27" s="7">
        <v>1561637</v>
      </c>
      <c r="F27" s="7"/>
      <c r="G27" s="7">
        <v>0</v>
      </c>
      <c r="H27" s="7"/>
      <c r="I27" s="7">
        <f t="shared" si="0"/>
        <v>1561637</v>
      </c>
      <c r="J27" s="7"/>
      <c r="K27" s="7">
        <v>0</v>
      </c>
      <c r="L27" s="7"/>
      <c r="M27" s="7">
        <v>3816770</v>
      </c>
      <c r="N27" s="7"/>
      <c r="O27" s="7">
        <v>771429667</v>
      </c>
      <c r="P27" s="7"/>
      <c r="Q27" s="7">
        <f t="shared" si="1"/>
        <v>775246437</v>
      </c>
    </row>
    <row r="28" spans="1:17">
      <c r="A28" s="1" t="s">
        <v>202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3827631976</v>
      </c>
      <c r="L28" s="7"/>
      <c r="M28" s="7">
        <v>0</v>
      </c>
      <c r="N28" s="7"/>
      <c r="O28" s="7">
        <v>347386345</v>
      </c>
      <c r="P28" s="7"/>
      <c r="Q28" s="7">
        <f t="shared" si="1"/>
        <v>4175018321</v>
      </c>
    </row>
    <row r="29" spans="1:17">
      <c r="A29" s="1" t="s">
        <v>198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7539383563</v>
      </c>
      <c r="L29" s="7"/>
      <c r="M29" s="7">
        <v>0</v>
      </c>
      <c r="N29" s="7"/>
      <c r="O29" s="7">
        <v>2545180032</v>
      </c>
      <c r="P29" s="7"/>
      <c r="Q29" s="7">
        <f t="shared" si="1"/>
        <v>10084563595</v>
      </c>
    </row>
    <row r="30" spans="1:17">
      <c r="A30" s="1" t="s">
        <v>301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0</v>
      </c>
      <c r="L30" s="7"/>
      <c r="M30" s="7">
        <v>0</v>
      </c>
      <c r="N30" s="7"/>
      <c r="O30" s="7">
        <v>1008064919</v>
      </c>
      <c r="P30" s="7"/>
      <c r="Q30" s="7">
        <f t="shared" si="1"/>
        <v>1008064919</v>
      </c>
    </row>
    <row r="31" spans="1:17">
      <c r="A31" s="1" t="s">
        <v>302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0</v>
      </c>
      <c r="L31" s="7"/>
      <c r="M31" s="7">
        <v>0</v>
      </c>
      <c r="N31" s="7"/>
      <c r="O31" s="7">
        <v>581872317</v>
      </c>
      <c r="P31" s="7"/>
      <c r="Q31" s="7">
        <f t="shared" si="1"/>
        <v>581872317</v>
      </c>
    </row>
    <row r="32" spans="1:17">
      <c r="A32" s="1" t="s">
        <v>201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5189695959</v>
      </c>
      <c r="L32" s="7"/>
      <c r="M32" s="7">
        <v>0</v>
      </c>
      <c r="N32" s="7"/>
      <c r="O32" s="7">
        <v>9112491</v>
      </c>
      <c r="P32" s="7"/>
      <c r="Q32" s="7">
        <f t="shared" si="1"/>
        <v>5198808450</v>
      </c>
    </row>
    <row r="33" spans="1:17">
      <c r="A33" s="1" t="s">
        <v>303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0</v>
      </c>
      <c r="L33" s="7"/>
      <c r="M33" s="7">
        <v>0</v>
      </c>
      <c r="N33" s="7"/>
      <c r="O33" s="7">
        <v>5075978474</v>
      </c>
      <c r="P33" s="7"/>
      <c r="Q33" s="7">
        <f t="shared" si="1"/>
        <v>5075978474</v>
      </c>
    </row>
    <row r="34" spans="1:17">
      <c r="A34" s="1" t="s">
        <v>304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0</v>
      </c>
      <c r="L34" s="7"/>
      <c r="M34" s="7">
        <v>0</v>
      </c>
      <c r="N34" s="7"/>
      <c r="O34" s="7">
        <v>1126020285</v>
      </c>
      <c r="P34" s="7"/>
      <c r="Q34" s="7">
        <f t="shared" si="1"/>
        <v>1126020285</v>
      </c>
    </row>
    <row r="35" spans="1:17">
      <c r="A35" s="1" t="s">
        <v>305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0</v>
      </c>
      <c r="L35" s="7"/>
      <c r="M35" s="7">
        <v>0</v>
      </c>
      <c r="N35" s="7"/>
      <c r="O35" s="7">
        <v>30794556</v>
      </c>
      <c r="P35" s="7"/>
      <c r="Q35" s="7">
        <f t="shared" si="1"/>
        <v>30794556</v>
      </c>
    </row>
    <row r="36" spans="1:17">
      <c r="A36" s="1" t="s">
        <v>188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11712584774</v>
      </c>
      <c r="L36" s="7"/>
      <c r="M36" s="7">
        <v>0</v>
      </c>
      <c r="N36" s="7"/>
      <c r="O36" s="7">
        <v>-4460596750</v>
      </c>
      <c r="P36" s="7"/>
      <c r="Q36" s="7">
        <f t="shared" si="1"/>
        <v>7251988024</v>
      </c>
    </row>
    <row r="37" spans="1:17">
      <c r="A37" s="1" t="s">
        <v>306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0</v>
      </c>
      <c r="L37" s="7"/>
      <c r="M37" s="7">
        <v>0</v>
      </c>
      <c r="N37" s="7"/>
      <c r="O37" s="7">
        <v>977307436</v>
      </c>
      <c r="P37" s="7"/>
      <c r="Q37" s="7">
        <f t="shared" si="1"/>
        <v>977307436</v>
      </c>
    </row>
    <row r="38" spans="1:17">
      <c r="A38" s="1" t="s">
        <v>307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0</v>
      </c>
      <c r="L38" s="7"/>
      <c r="M38" s="7">
        <v>0</v>
      </c>
      <c r="N38" s="7"/>
      <c r="O38" s="7">
        <v>908241063</v>
      </c>
      <c r="P38" s="7"/>
      <c r="Q38" s="7">
        <f t="shared" si="1"/>
        <v>908241063</v>
      </c>
    </row>
    <row r="39" spans="1:17">
      <c r="A39" s="1" t="s">
        <v>196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22741602967</v>
      </c>
      <c r="L39" s="7"/>
      <c r="M39" s="7">
        <v>0</v>
      </c>
      <c r="N39" s="7"/>
      <c r="O39" s="7">
        <v>11143006250</v>
      </c>
      <c r="P39" s="7"/>
      <c r="Q39" s="7">
        <f t="shared" si="1"/>
        <v>33884609217</v>
      </c>
    </row>
    <row r="40" spans="1:17">
      <c r="A40" s="1" t="s">
        <v>192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12432089707</v>
      </c>
      <c r="L40" s="7"/>
      <c r="M40" s="7">
        <v>0</v>
      </c>
      <c r="N40" s="7"/>
      <c r="O40" s="7">
        <v>5461094896</v>
      </c>
      <c r="P40" s="7"/>
      <c r="Q40" s="7">
        <f t="shared" si="1"/>
        <v>17893184603</v>
      </c>
    </row>
    <row r="41" spans="1:17">
      <c r="A41" s="1" t="s">
        <v>308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0</v>
      </c>
      <c r="L41" s="7"/>
      <c r="M41" s="7">
        <v>0</v>
      </c>
      <c r="N41" s="7"/>
      <c r="O41" s="7">
        <v>508492456</v>
      </c>
      <c r="P41" s="7"/>
      <c r="Q41" s="7">
        <f t="shared" si="1"/>
        <v>508492456</v>
      </c>
    </row>
    <row r="42" spans="1:17">
      <c r="A42" s="1" t="s">
        <v>309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0</v>
      </c>
      <c r="L42" s="7"/>
      <c r="M42" s="7">
        <v>0</v>
      </c>
      <c r="N42" s="7"/>
      <c r="O42" s="7">
        <v>17323925</v>
      </c>
      <c r="P42" s="7"/>
      <c r="Q42" s="7">
        <f t="shared" si="1"/>
        <v>17323925</v>
      </c>
    </row>
    <row r="43" spans="1:17">
      <c r="A43" s="1" t="s">
        <v>153</v>
      </c>
      <c r="C43" s="7">
        <v>1369352469</v>
      </c>
      <c r="D43" s="7"/>
      <c r="E43" s="7">
        <v>-40030142</v>
      </c>
      <c r="F43" s="7"/>
      <c r="G43" s="7">
        <v>0</v>
      </c>
      <c r="H43" s="7"/>
      <c r="I43" s="7">
        <f t="shared" si="0"/>
        <v>1329322327</v>
      </c>
      <c r="J43" s="7"/>
      <c r="K43" s="7">
        <v>8162099345</v>
      </c>
      <c r="L43" s="7"/>
      <c r="M43" s="7">
        <v>-54570518</v>
      </c>
      <c r="N43" s="7"/>
      <c r="O43" s="7">
        <v>0</v>
      </c>
      <c r="P43" s="7"/>
      <c r="Q43" s="7">
        <f t="shared" si="1"/>
        <v>8107528827</v>
      </c>
    </row>
    <row r="44" spans="1:17">
      <c r="A44" s="1" t="s">
        <v>126</v>
      </c>
      <c r="C44" s="7">
        <v>0</v>
      </c>
      <c r="D44" s="7"/>
      <c r="E44" s="7">
        <v>23152803</v>
      </c>
      <c r="F44" s="7"/>
      <c r="G44" s="7">
        <v>0</v>
      </c>
      <c r="H44" s="7"/>
      <c r="I44" s="7">
        <f t="shared" si="0"/>
        <v>23152803</v>
      </c>
      <c r="J44" s="7"/>
      <c r="K44" s="7">
        <v>0</v>
      </c>
      <c r="L44" s="7"/>
      <c r="M44" s="7">
        <v>50523023</v>
      </c>
      <c r="N44" s="7"/>
      <c r="O44" s="7">
        <v>0</v>
      </c>
      <c r="P44" s="7"/>
      <c r="Q44" s="7">
        <f t="shared" si="1"/>
        <v>50523023</v>
      </c>
    </row>
    <row r="45" spans="1:17" ht="24.75" thickBot="1">
      <c r="C45" s="16">
        <f>SUM(C8:C44)</f>
        <v>5899986432</v>
      </c>
      <c r="D45" s="7"/>
      <c r="E45" s="16">
        <f>SUM(E8:E44)</f>
        <v>-5688951088</v>
      </c>
      <c r="F45" s="7"/>
      <c r="G45" s="16">
        <f>SUM(G8:G44)</f>
        <v>24867021260</v>
      </c>
      <c r="H45" s="7"/>
      <c r="I45" s="16">
        <f>SUM(I8:I44)</f>
        <v>25078056604</v>
      </c>
      <c r="J45" s="7"/>
      <c r="K45" s="16">
        <f>SUM(K8:K44)</f>
        <v>216397993448</v>
      </c>
      <c r="L45" s="7"/>
      <c r="M45" s="16">
        <f>SUM(M8:M44)</f>
        <v>8617058646</v>
      </c>
      <c r="N45" s="7"/>
      <c r="O45" s="16">
        <f>SUM(O8:O44)</f>
        <v>95180866761</v>
      </c>
      <c r="P45" s="7"/>
      <c r="Q45" s="16">
        <f>SUM(Q8:Q44)</f>
        <v>320195918855</v>
      </c>
    </row>
    <row r="46" spans="1:17" ht="24.75" thickTop="1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4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>
      <c r="A6" s="21" t="s">
        <v>316</v>
      </c>
      <c r="B6" s="21" t="s">
        <v>316</v>
      </c>
      <c r="C6" s="21" t="s">
        <v>316</v>
      </c>
      <c r="E6" s="21" t="s">
        <v>180</v>
      </c>
      <c r="F6" s="21" t="s">
        <v>180</v>
      </c>
      <c r="G6" s="21" t="s">
        <v>180</v>
      </c>
      <c r="I6" s="21" t="s">
        <v>181</v>
      </c>
      <c r="J6" s="21" t="s">
        <v>181</v>
      </c>
      <c r="K6" s="21" t="s">
        <v>181</v>
      </c>
    </row>
    <row r="7" spans="1:11" ht="24.75">
      <c r="A7" s="21" t="s">
        <v>317</v>
      </c>
      <c r="C7" s="21" t="s">
        <v>162</v>
      </c>
      <c r="E7" s="21" t="s">
        <v>318</v>
      </c>
      <c r="G7" s="21" t="s">
        <v>319</v>
      </c>
      <c r="I7" s="21" t="s">
        <v>318</v>
      </c>
      <c r="K7" s="21" t="s">
        <v>319</v>
      </c>
    </row>
    <row r="8" spans="1:11">
      <c r="A8" s="1" t="s">
        <v>168</v>
      </c>
      <c r="C8" s="4" t="s">
        <v>169</v>
      </c>
      <c r="D8" s="4"/>
      <c r="E8" s="13">
        <v>3645157</v>
      </c>
      <c r="F8" s="4"/>
      <c r="G8" s="10">
        <f>E8/$E$11</f>
        <v>3.7439221146552598E-2</v>
      </c>
      <c r="H8" s="4"/>
      <c r="I8" s="13">
        <v>4513412052</v>
      </c>
      <c r="J8" s="4"/>
      <c r="K8" s="9">
        <f>I8/I$11</f>
        <v>0.43287201214697807</v>
      </c>
    </row>
    <row r="9" spans="1:11">
      <c r="A9" s="1" t="s">
        <v>172</v>
      </c>
      <c r="C9" s="4" t="s">
        <v>173</v>
      </c>
      <c r="D9" s="4"/>
      <c r="E9" s="13">
        <v>59581</v>
      </c>
      <c r="F9" s="4"/>
      <c r="G9" s="10">
        <f t="shared" ref="G9:G10" si="0">E9/$E$11</f>
        <v>6.1195340423821261E-4</v>
      </c>
      <c r="H9" s="4"/>
      <c r="I9" s="13">
        <v>5180243242</v>
      </c>
      <c r="J9" s="4"/>
      <c r="K9" s="9">
        <f t="shared" ref="K9:K10" si="1">I9/I$11</f>
        <v>0.49682641197842159</v>
      </c>
    </row>
    <row r="10" spans="1:11">
      <c r="A10" s="1" t="s">
        <v>175</v>
      </c>
      <c r="C10" s="4" t="s">
        <v>176</v>
      </c>
      <c r="D10" s="4"/>
      <c r="E10" s="13">
        <v>93657250</v>
      </c>
      <c r="F10" s="4"/>
      <c r="G10" s="10">
        <f t="shared" si="0"/>
        <v>0.96194882544920923</v>
      </c>
      <c r="H10" s="4"/>
      <c r="I10" s="13">
        <v>733011077</v>
      </c>
      <c r="J10" s="4"/>
      <c r="K10" s="9">
        <f t="shared" si="1"/>
        <v>7.0301575874600314E-2</v>
      </c>
    </row>
    <row r="11" spans="1:11" ht="24.75" thickBot="1">
      <c r="C11" s="4"/>
      <c r="D11" s="4"/>
      <c r="E11" s="14">
        <f>SUM(E8:E10)</f>
        <v>97361988</v>
      </c>
      <c r="F11" s="4"/>
      <c r="G11" s="12">
        <f>SUM(G8:G10)</f>
        <v>1</v>
      </c>
      <c r="H11" s="4"/>
      <c r="I11" s="14">
        <f>SUM(I8:I10)</f>
        <v>10426666371</v>
      </c>
      <c r="J11" s="4"/>
      <c r="K11" s="12">
        <f>SUM(K8:K10)</f>
        <v>0.99999999999999989</v>
      </c>
    </row>
    <row r="12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4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0" t="s">
        <v>0</v>
      </c>
      <c r="B2" s="20"/>
      <c r="C2" s="20"/>
      <c r="D2" s="20"/>
      <c r="E2" s="20"/>
    </row>
    <row r="3" spans="1:5" ht="24.75">
      <c r="A3" s="20" t="s">
        <v>178</v>
      </c>
      <c r="B3" s="20"/>
      <c r="C3" s="20"/>
      <c r="D3" s="20"/>
      <c r="E3" s="20"/>
    </row>
    <row r="4" spans="1:5" ht="24.75">
      <c r="A4" s="20" t="s">
        <v>2</v>
      </c>
      <c r="B4" s="20"/>
      <c r="C4" s="20"/>
      <c r="D4" s="20"/>
      <c r="E4" s="20"/>
    </row>
    <row r="5" spans="1:5" ht="24.75">
      <c r="C5" s="20" t="s">
        <v>180</v>
      </c>
      <c r="D5" s="2"/>
      <c r="E5" s="2" t="s">
        <v>327</v>
      </c>
    </row>
    <row r="6" spans="1:5" ht="24.75">
      <c r="A6" s="20" t="s">
        <v>320</v>
      </c>
      <c r="C6" s="21"/>
      <c r="D6" s="2"/>
      <c r="E6" s="5" t="s">
        <v>328</v>
      </c>
    </row>
    <row r="7" spans="1:5" ht="24.75">
      <c r="A7" s="21" t="s">
        <v>320</v>
      </c>
      <c r="C7" s="21" t="s">
        <v>165</v>
      </c>
      <c r="E7" s="21" t="s">
        <v>165</v>
      </c>
    </row>
    <row r="8" spans="1:5">
      <c r="A8" s="1" t="s">
        <v>321</v>
      </c>
      <c r="C8" s="3">
        <v>4895000</v>
      </c>
      <c r="E8" s="3">
        <v>31353012238</v>
      </c>
    </row>
    <row r="9" spans="1:5" ht="25.5" thickBot="1">
      <c r="A9" s="2" t="s">
        <v>187</v>
      </c>
      <c r="C9" s="17">
        <v>4895000</v>
      </c>
      <c r="E9" s="17">
        <v>31353012238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5"/>
  <sheetViews>
    <sheetView rightToLeft="1" topLeftCell="B1" workbookViewId="0">
      <selection activeCell="C6" sqref="C6:G6"/>
    </sheetView>
  </sheetViews>
  <sheetFormatPr defaultRowHeight="24"/>
  <cols>
    <col min="1" max="1" width="29.85546875" style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>
      <c r="A6" s="20" t="s">
        <v>3</v>
      </c>
      <c r="C6" s="21" t="s">
        <v>325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>
      <c r="A9" s="1" t="s">
        <v>15</v>
      </c>
      <c r="C9" s="7">
        <v>5550000</v>
      </c>
      <c r="D9" s="7"/>
      <c r="E9" s="7">
        <v>16654245750</v>
      </c>
      <c r="F9" s="7"/>
      <c r="G9" s="7">
        <v>32375911055.625</v>
      </c>
      <c r="H9" s="7"/>
      <c r="I9" s="7">
        <v>2774569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8324569</v>
      </c>
      <c r="R9" s="7"/>
      <c r="S9" s="7">
        <v>5689</v>
      </c>
      <c r="T9" s="7"/>
      <c r="U9" s="7">
        <v>16654245750</v>
      </c>
      <c r="V9" s="7"/>
      <c r="W9" s="7">
        <v>47346278234.191902</v>
      </c>
      <c r="X9" s="7"/>
      <c r="Y9" s="10">
        <v>1.161324235602827E-3</v>
      </c>
    </row>
    <row r="10" spans="1:25">
      <c r="A10" s="1" t="s">
        <v>16</v>
      </c>
      <c r="C10" s="7">
        <v>217497065</v>
      </c>
      <c r="D10" s="7"/>
      <c r="E10" s="7">
        <v>200628461743</v>
      </c>
      <c r="F10" s="7"/>
      <c r="G10" s="7">
        <v>346573340813.59003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217497065</v>
      </c>
      <c r="R10" s="7"/>
      <c r="S10" s="7">
        <v>2027</v>
      </c>
      <c r="T10" s="7"/>
      <c r="U10" s="7">
        <v>200628461743</v>
      </c>
      <c r="V10" s="7"/>
      <c r="W10" s="7">
        <v>438243394778.008</v>
      </c>
      <c r="X10" s="7"/>
      <c r="Y10" s="10">
        <v>1.0749370265834678E-2</v>
      </c>
    </row>
    <row r="11" spans="1:25">
      <c r="A11" s="1" t="s">
        <v>17</v>
      </c>
      <c r="C11" s="7">
        <v>67088518</v>
      </c>
      <c r="D11" s="7"/>
      <c r="E11" s="7">
        <v>147079310536</v>
      </c>
      <c r="F11" s="7"/>
      <c r="G11" s="7">
        <v>205936685989.67499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67088518</v>
      </c>
      <c r="R11" s="7"/>
      <c r="S11" s="7">
        <v>3888</v>
      </c>
      <c r="T11" s="7"/>
      <c r="U11" s="7">
        <v>147079310536</v>
      </c>
      <c r="V11" s="7"/>
      <c r="W11" s="7">
        <v>259288159043.995</v>
      </c>
      <c r="X11" s="7"/>
      <c r="Y11" s="10">
        <v>6.3599005947879254E-3</v>
      </c>
    </row>
    <row r="12" spans="1:25">
      <c r="A12" s="1" t="s">
        <v>18</v>
      </c>
      <c r="C12" s="7">
        <v>38731244</v>
      </c>
      <c r="D12" s="7"/>
      <c r="E12" s="7">
        <v>58223036590</v>
      </c>
      <c r="F12" s="7"/>
      <c r="G12" s="7">
        <v>63025798301.753403</v>
      </c>
      <c r="H12" s="7"/>
      <c r="I12" s="7">
        <v>25000000</v>
      </c>
      <c r="J12" s="7"/>
      <c r="K12" s="7">
        <v>50246585306</v>
      </c>
      <c r="L12" s="7"/>
      <c r="M12" s="7">
        <v>0</v>
      </c>
      <c r="N12" s="7"/>
      <c r="O12" s="7">
        <v>0</v>
      </c>
      <c r="P12" s="7"/>
      <c r="Q12" s="7">
        <v>63731244</v>
      </c>
      <c r="R12" s="7"/>
      <c r="S12" s="7">
        <v>2025</v>
      </c>
      <c r="T12" s="7"/>
      <c r="U12" s="7">
        <v>108469621896</v>
      </c>
      <c r="V12" s="7"/>
      <c r="W12" s="7">
        <v>128287887273.855</v>
      </c>
      <c r="X12" s="7"/>
      <c r="Y12" s="10">
        <v>3.1466851922020795E-3</v>
      </c>
    </row>
    <row r="13" spans="1:25">
      <c r="A13" s="1" t="s">
        <v>19</v>
      </c>
      <c r="C13" s="7">
        <v>24881867</v>
      </c>
      <c r="D13" s="7"/>
      <c r="E13" s="7">
        <v>86298289297</v>
      </c>
      <c r="F13" s="7"/>
      <c r="G13" s="7">
        <v>77862065017.969803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24881867</v>
      </c>
      <c r="R13" s="7"/>
      <c r="S13" s="7">
        <v>3928</v>
      </c>
      <c r="T13" s="7"/>
      <c r="U13" s="7">
        <v>86298289297</v>
      </c>
      <c r="V13" s="7"/>
      <c r="W13" s="7">
        <v>97154444533.222794</v>
      </c>
      <c r="X13" s="7"/>
      <c r="Y13" s="10">
        <v>2.3830344272230829E-3</v>
      </c>
    </row>
    <row r="14" spans="1:25">
      <c r="A14" s="1" t="s">
        <v>20</v>
      </c>
      <c r="C14" s="7">
        <v>43442021</v>
      </c>
      <c r="D14" s="7"/>
      <c r="E14" s="7">
        <v>125051043865</v>
      </c>
      <c r="F14" s="7"/>
      <c r="G14" s="7">
        <v>219804223563.004</v>
      </c>
      <c r="H14" s="7"/>
      <c r="I14" s="7">
        <v>0</v>
      </c>
      <c r="J14" s="7"/>
      <c r="K14" s="7">
        <v>0</v>
      </c>
      <c r="L14" s="7"/>
      <c r="M14" s="7">
        <v>-23948991</v>
      </c>
      <c r="N14" s="7"/>
      <c r="O14" s="7">
        <v>121961807288</v>
      </c>
      <c r="P14" s="7"/>
      <c r="Q14" s="7">
        <v>19493030</v>
      </c>
      <c r="R14" s="7"/>
      <c r="S14" s="7">
        <v>5950</v>
      </c>
      <c r="T14" s="7"/>
      <c r="U14" s="7">
        <v>56112116681</v>
      </c>
      <c r="V14" s="7"/>
      <c r="W14" s="7">
        <v>115293426505.425</v>
      </c>
      <c r="X14" s="7"/>
      <c r="Y14" s="10">
        <v>2.8279530176407888E-3</v>
      </c>
    </row>
    <row r="15" spans="1:25">
      <c r="A15" s="1" t="s">
        <v>21</v>
      </c>
      <c r="C15" s="7">
        <v>101718731</v>
      </c>
      <c r="D15" s="7"/>
      <c r="E15" s="7">
        <v>699606479107</v>
      </c>
      <c r="F15" s="7"/>
      <c r="G15" s="7">
        <v>684538425807.224</v>
      </c>
      <c r="H15" s="7"/>
      <c r="I15" s="7">
        <v>20608384</v>
      </c>
      <c r="J15" s="7"/>
      <c r="K15" s="7">
        <v>5797374956</v>
      </c>
      <c r="L15" s="7"/>
      <c r="M15" s="7">
        <v>-800000</v>
      </c>
      <c r="N15" s="7"/>
      <c r="O15" s="7">
        <v>6831111624</v>
      </c>
      <c r="P15" s="7"/>
      <c r="Q15" s="7">
        <v>121527115</v>
      </c>
      <c r="R15" s="7"/>
      <c r="S15" s="7">
        <v>8220</v>
      </c>
      <c r="T15" s="7"/>
      <c r="U15" s="7">
        <v>699899268923</v>
      </c>
      <c r="V15" s="7"/>
      <c r="W15" s="7">
        <v>993009115632.46497</v>
      </c>
      <c r="X15" s="7"/>
      <c r="Y15" s="10">
        <v>2.4356836380133993E-2</v>
      </c>
    </row>
    <row r="16" spans="1:25">
      <c r="A16" s="1" t="s">
        <v>22</v>
      </c>
      <c r="C16" s="7">
        <v>20400000</v>
      </c>
      <c r="D16" s="7"/>
      <c r="E16" s="7">
        <v>129398353478</v>
      </c>
      <c r="F16" s="7"/>
      <c r="G16" s="7">
        <v>172773842400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20400000</v>
      </c>
      <c r="R16" s="7"/>
      <c r="S16" s="7">
        <v>11060</v>
      </c>
      <c r="T16" s="7"/>
      <c r="U16" s="7">
        <v>129398353478</v>
      </c>
      <c r="V16" s="7"/>
      <c r="W16" s="7">
        <v>224281537200</v>
      </c>
      <c r="X16" s="7"/>
      <c r="Y16" s="10">
        <v>5.5012472883353035E-3</v>
      </c>
    </row>
    <row r="17" spans="1:25">
      <c r="A17" s="1" t="s">
        <v>23</v>
      </c>
      <c r="C17" s="7">
        <v>17193258</v>
      </c>
      <c r="D17" s="7"/>
      <c r="E17" s="7">
        <v>171172316884</v>
      </c>
      <c r="F17" s="7"/>
      <c r="G17" s="7">
        <v>238589775284.004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17193258</v>
      </c>
      <c r="R17" s="7"/>
      <c r="S17" s="7">
        <v>16410</v>
      </c>
      <c r="T17" s="7"/>
      <c r="U17" s="7">
        <v>171172316884</v>
      </c>
      <c r="V17" s="7"/>
      <c r="W17" s="7">
        <v>280462622665.50897</v>
      </c>
      <c r="X17" s="7"/>
      <c r="Y17" s="10">
        <v>6.8792744230310125E-3</v>
      </c>
    </row>
    <row r="18" spans="1:25">
      <c r="A18" s="1" t="s">
        <v>24</v>
      </c>
      <c r="C18" s="7">
        <v>25205961</v>
      </c>
      <c r="D18" s="7"/>
      <c r="E18" s="7">
        <v>74755857989</v>
      </c>
      <c r="F18" s="7"/>
      <c r="G18" s="7">
        <v>97292391820.950104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25205961</v>
      </c>
      <c r="R18" s="7"/>
      <c r="S18" s="7">
        <v>4595</v>
      </c>
      <c r="T18" s="7"/>
      <c r="U18" s="7">
        <v>74755857989</v>
      </c>
      <c r="V18" s="7"/>
      <c r="W18" s="7">
        <v>115132253519.77</v>
      </c>
      <c r="X18" s="7"/>
      <c r="Y18" s="10">
        <v>2.8239997165293526E-3</v>
      </c>
    </row>
    <row r="19" spans="1:25">
      <c r="A19" s="1" t="s">
        <v>25</v>
      </c>
      <c r="C19" s="7">
        <v>24544028</v>
      </c>
      <c r="D19" s="7"/>
      <c r="E19" s="7">
        <v>169401160473</v>
      </c>
      <c r="F19" s="7"/>
      <c r="G19" s="7">
        <v>313758164689.52399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24544028</v>
      </c>
      <c r="R19" s="7"/>
      <c r="S19" s="7">
        <v>15760</v>
      </c>
      <c r="T19" s="7"/>
      <c r="U19" s="7">
        <v>169401160473</v>
      </c>
      <c r="V19" s="7"/>
      <c r="W19" s="7">
        <v>384512338686.38397</v>
      </c>
      <c r="X19" s="7"/>
      <c r="Y19" s="10">
        <v>9.4314382134970294E-3</v>
      </c>
    </row>
    <row r="20" spans="1:25">
      <c r="A20" s="1" t="s">
        <v>26</v>
      </c>
      <c r="C20" s="7">
        <v>1100000</v>
      </c>
      <c r="D20" s="7"/>
      <c r="E20" s="7">
        <v>92482425199</v>
      </c>
      <c r="F20" s="7"/>
      <c r="G20" s="7">
        <v>82118470500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1100000</v>
      </c>
      <c r="R20" s="7"/>
      <c r="S20" s="7">
        <v>85450</v>
      </c>
      <c r="T20" s="7"/>
      <c r="U20" s="7">
        <v>92482425199</v>
      </c>
      <c r="V20" s="7"/>
      <c r="W20" s="7">
        <v>93435729750</v>
      </c>
      <c r="X20" s="7"/>
      <c r="Y20" s="10">
        <v>2.2918206346269759E-3</v>
      </c>
    </row>
    <row r="21" spans="1:25">
      <c r="A21" s="1" t="s">
        <v>27</v>
      </c>
      <c r="C21" s="7">
        <v>10364570</v>
      </c>
      <c r="D21" s="7"/>
      <c r="E21" s="7">
        <v>189522791926</v>
      </c>
      <c r="F21" s="7"/>
      <c r="G21" s="7">
        <v>342468422874.53998</v>
      </c>
      <c r="H21" s="7"/>
      <c r="I21" s="7">
        <v>100000</v>
      </c>
      <c r="J21" s="7"/>
      <c r="K21" s="7">
        <v>4167864175</v>
      </c>
      <c r="L21" s="7"/>
      <c r="M21" s="7">
        <v>0</v>
      </c>
      <c r="N21" s="7"/>
      <c r="O21" s="7">
        <v>0</v>
      </c>
      <c r="P21" s="7"/>
      <c r="Q21" s="7">
        <v>10464570</v>
      </c>
      <c r="R21" s="7"/>
      <c r="S21" s="7">
        <v>46030</v>
      </c>
      <c r="T21" s="7"/>
      <c r="U21" s="7">
        <v>193690656101</v>
      </c>
      <c r="V21" s="7"/>
      <c r="W21" s="7">
        <v>478818136365.255</v>
      </c>
      <c r="X21" s="7"/>
      <c r="Y21" s="10">
        <v>1.1744600144844746E-2</v>
      </c>
    </row>
    <row r="22" spans="1:25">
      <c r="A22" s="1" t="s">
        <v>28</v>
      </c>
      <c r="C22" s="7">
        <v>158909690</v>
      </c>
      <c r="D22" s="7"/>
      <c r="E22" s="7">
        <v>123601989931</v>
      </c>
      <c r="F22" s="7"/>
      <c r="G22" s="7">
        <v>363633536247.039</v>
      </c>
      <c r="H22" s="7"/>
      <c r="I22" s="7">
        <v>400000</v>
      </c>
      <c r="J22" s="7"/>
      <c r="K22" s="7">
        <v>1130648268</v>
      </c>
      <c r="L22" s="7"/>
      <c r="M22" s="7">
        <v>0</v>
      </c>
      <c r="N22" s="7"/>
      <c r="O22" s="7">
        <v>0</v>
      </c>
      <c r="P22" s="7"/>
      <c r="Q22" s="7">
        <v>159309690</v>
      </c>
      <c r="R22" s="7"/>
      <c r="S22" s="7">
        <v>3378</v>
      </c>
      <c r="T22" s="7"/>
      <c r="U22" s="7">
        <v>124732638199</v>
      </c>
      <c r="V22" s="7"/>
      <c r="W22" s="7">
        <v>534946151429.72101</v>
      </c>
      <c r="X22" s="7"/>
      <c r="Y22" s="10">
        <v>1.3121325552240593E-2</v>
      </c>
    </row>
    <row r="23" spans="1:25">
      <c r="A23" s="1" t="s">
        <v>29</v>
      </c>
      <c r="C23" s="7">
        <v>10273281</v>
      </c>
      <c r="D23" s="7"/>
      <c r="E23" s="7">
        <v>548199375024</v>
      </c>
      <c r="F23" s="7"/>
      <c r="G23" s="7">
        <v>1433888680468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10273281</v>
      </c>
      <c r="R23" s="7"/>
      <c r="S23" s="7">
        <v>169590</v>
      </c>
      <c r="T23" s="7"/>
      <c r="U23" s="7">
        <v>548199375024</v>
      </c>
      <c r="V23" s="7"/>
      <c r="W23" s="7">
        <v>1731879362727.5</v>
      </c>
      <c r="X23" s="7"/>
      <c r="Y23" s="10">
        <v>4.248007556427847E-2</v>
      </c>
    </row>
    <row r="24" spans="1:25">
      <c r="A24" s="1" t="s">
        <v>30</v>
      </c>
      <c r="C24" s="7">
        <v>22804504</v>
      </c>
      <c r="D24" s="7"/>
      <c r="E24" s="7">
        <v>240707538118</v>
      </c>
      <c r="F24" s="7"/>
      <c r="G24" s="7">
        <v>239382709644.672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22804504</v>
      </c>
      <c r="R24" s="7"/>
      <c r="S24" s="7">
        <v>14730</v>
      </c>
      <c r="T24" s="7"/>
      <c r="U24" s="7">
        <v>240707538118</v>
      </c>
      <c r="V24" s="7"/>
      <c r="W24" s="7">
        <v>333911677373.67603</v>
      </c>
      <c r="X24" s="7"/>
      <c r="Y24" s="10">
        <v>8.1902894577424359E-3</v>
      </c>
    </row>
    <row r="25" spans="1:25">
      <c r="A25" s="1" t="s">
        <v>31</v>
      </c>
      <c r="C25" s="7">
        <v>770476</v>
      </c>
      <c r="D25" s="7"/>
      <c r="E25" s="7">
        <v>83621459335</v>
      </c>
      <c r="F25" s="7"/>
      <c r="G25" s="7">
        <v>105922817656.74001</v>
      </c>
      <c r="H25" s="7"/>
      <c r="I25" s="7">
        <v>400000</v>
      </c>
      <c r="J25" s="7"/>
      <c r="K25" s="7">
        <v>70644086588</v>
      </c>
      <c r="L25" s="7"/>
      <c r="M25" s="7">
        <v>0</v>
      </c>
      <c r="N25" s="7"/>
      <c r="O25" s="7">
        <v>0</v>
      </c>
      <c r="P25" s="7"/>
      <c r="Q25" s="7">
        <v>1170476</v>
      </c>
      <c r="R25" s="7"/>
      <c r="S25" s="7">
        <v>186500</v>
      </c>
      <c r="T25" s="7"/>
      <c r="U25" s="7">
        <v>154265545923</v>
      </c>
      <c r="V25" s="7"/>
      <c r="W25" s="7">
        <v>216994926044.70001</v>
      </c>
      <c r="X25" s="7"/>
      <c r="Y25" s="10">
        <v>5.3225190240310406E-3</v>
      </c>
    </row>
    <row r="26" spans="1:25">
      <c r="A26" s="1" t="s">
        <v>32</v>
      </c>
      <c r="C26" s="7">
        <v>2643174</v>
      </c>
      <c r="D26" s="7"/>
      <c r="E26" s="7">
        <v>44289780606</v>
      </c>
      <c r="F26" s="7"/>
      <c r="G26" s="7">
        <v>257043151231.10101</v>
      </c>
      <c r="H26" s="7"/>
      <c r="I26" s="7">
        <v>400000</v>
      </c>
      <c r="J26" s="7"/>
      <c r="K26" s="7">
        <v>47371920207</v>
      </c>
      <c r="L26" s="7"/>
      <c r="M26" s="7">
        <v>0</v>
      </c>
      <c r="N26" s="7"/>
      <c r="O26" s="7">
        <v>0</v>
      </c>
      <c r="P26" s="7"/>
      <c r="Q26" s="7">
        <v>3043174</v>
      </c>
      <c r="R26" s="7"/>
      <c r="S26" s="7">
        <v>129940</v>
      </c>
      <c r="T26" s="7"/>
      <c r="U26" s="7">
        <v>91661700813</v>
      </c>
      <c r="V26" s="7"/>
      <c r="W26" s="7">
        <v>393077220884.11798</v>
      </c>
      <c r="X26" s="7"/>
      <c r="Y26" s="10">
        <v>9.6415203074287255E-3</v>
      </c>
    </row>
    <row r="27" spans="1:25">
      <c r="A27" s="1" t="s">
        <v>33</v>
      </c>
      <c r="C27" s="7">
        <v>1350876</v>
      </c>
      <c r="D27" s="7"/>
      <c r="E27" s="7">
        <v>60303625845</v>
      </c>
      <c r="F27" s="7"/>
      <c r="G27" s="7">
        <v>51175567148.057999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1350876</v>
      </c>
      <c r="R27" s="7"/>
      <c r="S27" s="7">
        <v>60380</v>
      </c>
      <c r="T27" s="7"/>
      <c r="U27" s="7">
        <v>60303625845</v>
      </c>
      <c r="V27" s="7"/>
      <c r="W27" s="7">
        <v>81080575817.363998</v>
      </c>
      <c r="X27" s="7"/>
      <c r="Y27" s="10">
        <v>1.9887695769366192E-3</v>
      </c>
    </row>
    <row r="28" spans="1:25">
      <c r="A28" s="1" t="s">
        <v>34</v>
      </c>
      <c r="C28" s="7">
        <v>31619307</v>
      </c>
      <c r="D28" s="7"/>
      <c r="E28" s="7">
        <v>123813263944</v>
      </c>
      <c r="F28" s="7"/>
      <c r="G28" s="7">
        <v>841632495946.94299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31619307</v>
      </c>
      <c r="R28" s="7"/>
      <c r="S28" s="7">
        <v>32230</v>
      </c>
      <c r="T28" s="7"/>
      <c r="U28" s="7">
        <v>123813263944</v>
      </c>
      <c r="V28" s="7"/>
      <c r="W28" s="7">
        <v>1013026677535.5699</v>
      </c>
      <c r="X28" s="7"/>
      <c r="Y28" s="10">
        <v>2.4847833363271045E-2</v>
      </c>
    </row>
    <row r="29" spans="1:25">
      <c r="A29" s="1" t="s">
        <v>35</v>
      </c>
      <c r="C29" s="7">
        <v>14781376</v>
      </c>
      <c r="D29" s="7"/>
      <c r="E29" s="7">
        <v>174210469454</v>
      </c>
      <c r="F29" s="7"/>
      <c r="G29" s="7">
        <v>407007922714.56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14781376</v>
      </c>
      <c r="R29" s="7"/>
      <c r="S29" s="7">
        <v>31400</v>
      </c>
      <c r="T29" s="7"/>
      <c r="U29" s="7">
        <v>174210469454</v>
      </c>
      <c r="V29" s="7"/>
      <c r="W29" s="7">
        <v>461373601921.91998</v>
      </c>
      <c r="X29" s="7"/>
      <c r="Y29" s="10">
        <v>1.1316715179364546E-2</v>
      </c>
    </row>
    <row r="30" spans="1:25">
      <c r="A30" s="1" t="s">
        <v>36</v>
      </c>
      <c r="C30" s="7">
        <v>3420000</v>
      </c>
      <c r="D30" s="7"/>
      <c r="E30" s="7">
        <v>162587380928</v>
      </c>
      <c r="F30" s="7"/>
      <c r="G30" s="7">
        <v>487271977830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3420000</v>
      </c>
      <c r="R30" s="7"/>
      <c r="S30" s="7">
        <v>173710</v>
      </c>
      <c r="T30" s="7"/>
      <c r="U30" s="7">
        <v>162587380928</v>
      </c>
      <c r="V30" s="7"/>
      <c r="W30" s="7">
        <v>590553375210</v>
      </c>
      <c r="X30" s="7"/>
      <c r="Y30" s="10">
        <v>1.4485276829069608E-2</v>
      </c>
    </row>
    <row r="31" spans="1:25">
      <c r="A31" s="1" t="s">
        <v>37</v>
      </c>
      <c r="C31" s="7">
        <v>1377414</v>
      </c>
      <c r="D31" s="7"/>
      <c r="E31" s="7">
        <v>2961721751</v>
      </c>
      <c r="F31" s="7"/>
      <c r="G31" s="7">
        <v>4607419871.2454996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1377414</v>
      </c>
      <c r="R31" s="7"/>
      <c r="S31" s="7">
        <v>4154</v>
      </c>
      <c r="T31" s="7"/>
      <c r="U31" s="7">
        <v>2961721751</v>
      </c>
      <c r="V31" s="7"/>
      <c r="W31" s="7">
        <v>5687733178.3518</v>
      </c>
      <c r="X31" s="7"/>
      <c r="Y31" s="10">
        <v>1.395104880892647E-4</v>
      </c>
    </row>
    <row r="32" spans="1:25">
      <c r="A32" s="1" t="s">
        <v>38</v>
      </c>
      <c r="C32" s="7">
        <v>35800000</v>
      </c>
      <c r="D32" s="7"/>
      <c r="E32" s="7">
        <v>213593911416</v>
      </c>
      <c r="F32" s="7"/>
      <c r="G32" s="7">
        <v>175194751770</v>
      </c>
      <c r="H32" s="7"/>
      <c r="I32" s="7">
        <v>154740</v>
      </c>
      <c r="J32" s="7"/>
      <c r="K32" s="7">
        <v>824755157</v>
      </c>
      <c r="L32" s="7"/>
      <c r="M32" s="7">
        <v>0</v>
      </c>
      <c r="N32" s="7"/>
      <c r="O32" s="7">
        <v>0</v>
      </c>
      <c r="P32" s="7"/>
      <c r="Q32" s="7">
        <v>35954740</v>
      </c>
      <c r="R32" s="7"/>
      <c r="S32" s="7">
        <v>6450</v>
      </c>
      <c r="T32" s="7"/>
      <c r="U32" s="7">
        <v>214418666573</v>
      </c>
      <c r="V32" s="7"/>
      <c r="W32" s="7">
        <v>230528219965.64999</v>
      </c>
      <c r="X32" s="7"/>
      <c r="Y32" s="10">
        <v>5.6544678657160386E-3</v>
      </c>
    </row>
    <row r="33" spans="1:25">
      <c r="A33" s="1" t="s">
        <v>39</v>
      </c>
      <c r="C33" s="7">
        <v>8700000</v>
      </c>
      <c r="D33" s="7"/>
      <c r="E33" s="7">
        <v>65348277540</v>
      </c>
      <c r="F33" s="7"/>
      <c r="G33" s="7">
        <v>232551039150</v>
      </c>
      <c r="H33" s="7"/>
      <c r="I33" s="7">
        <v>0</v>
      </c>
      <c r="J33" s="7"/>
      <c r="K33" s="7">
        <v>0</v>
      </c>
      <c r="L33" s="7"/>
      <c r="M33" s="7">
        <v>-638987</v>
      </c>
      <c r="N33" s="7"/>
      <c r="O33" s="7">
        <v>22269660166</v>
      </c>
      <c r="P33" s="7"/>
      <c r="Q33" s="7">
        <v>8061013</v>
      </c>
      <c r="R33" s="7"/>
      <c r="S33" s="7">
        <v>37490</v>
      </c>
      <c r="T33" s="7"/>
      <c r="U33" s="7">
        <v>60548656871</v>
      </c>
      <c r="V33" s="7"/>
      <c r="W33" s="7">
        <v>300409243474.64801</v>
      </c>
      <c r="X33" s="7"/>
      <c r="Y33" s="10">
        <v>7.368531340955011E-3</v>
      </c>
    </row>
    <row r="34" spans="1:25">
      <c r="A34" s="1" t="s">
        <v>40</v>
      </c>
      <c r="C34" s="7">
        <v>375100</v>
      </c>
      <c r="D34" s="7"/>
      <c r="E34" s="7">
        <v>769111791800</v>
      </c>
      <c r="F34" s="7"/>
      <c r="G34" s="7">
        <v>1058191692190.88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375100</v>
      </c>
      <c r="R34" s="7"/>
      <c r="S34" s="7">
        <v>3042230</v>
      </c>
      <c r="T34" s="7"/>
      <c r="U34" s="7">
        <v>769111791800</v>
      </c>
      <c r="V34" s="7"/>
      <c r="W34" s="7">
        <v>1139714047408.75</v>
      </c>
      <c r="X34" s="7"/>
      <c r="Y34" s="10">
        <v>2.7955260566963153E-2</v>
      </c>
    </row>
    <row r="35" spans="1:25">
      <c r="A35" s="1" t="s">
        <v>41</v>
      </c>
      <c r="C35" s="7">
        <v>25100</v>
      </c>
      <c r="D35" s="7"/>
      <c r="E35" s="7">
        <v>20566415957</v>
      </c>
      <c r="F35" s="7"/>
      <c r="G35" s="7">
        <v>70809414753.375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25100</v>
      </c>
      <c r="R35" s="7"/>
      <c r="S35" s="7">
        <v>3031005</v>
      </c>
      <c r="T35" s="7"/>
      <c r="U35" s="7">
        <v>20566415957</v>
      </c>
      <c r="V35" s="7"/>
      <c r="W35" s="7">
        <v>75983127718.125</v>
      </c>
      <c r="X35" s="7"/>
      <c r="Y35" s="10">
        <v>1.8637377848263212E-3</v>
      </c>
    </row>
    <row r="36" spans="1:25">
      <c r="A36" s="1" t="s">
        <v>42</v>
      </c>
      <c r="C36" s="7">
        <v>4500</v>
      </c>
      <c r="D36" s="7"/>
      <c r="E36" s="7">
        <v>6967684403</v>
      </c>
      <c r="F36" s="7"/>
      <c r="G36" s="7">
        <v>12694914995.625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4500</v>
      </c>
      <c r="R36" s="7"/>
      <c r="S36" s="7">
        <v>3049123</v>
      </c>
      <c r="T36" s="7"/>
      <c r="U36" s="7">
        <v>6967684403</v>
      </c>
      <c r="V36" s="7"/>
      <c r="W36" s="7">
        <v>13703902183.125</v>
      </c>
      <c r="X36" s="7"/>
      <c r="Y36" s="10">
        <v>3.3613357419296592E-4</v>
      </c>
    </row>
    <row r="37" spans="1:25">
      <c r="A37" s="1" t="s">
        <v>43</v>
      </c>
      <c r="C37" s="7">
        <v>361300</v>
      </c>
      <c r="D37" s="7"/>
      <c r="E37" s="7">
        <v>454585270646</v>
      </c>
      <c r="F37" s="7"/>
      <c r="G37" s="7">
        <v>1019260258689.25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361300</v>
      </c>
      <c r="R37" s="7"/>
      <c r="S37" s="7">
        <v>3039531</v>
      </c>
      <c r="T37" s="7"/>
      <c r="U37" s="7">
        <v>454585270646</v>
      </c>
      <c r="V37" s="7"/>
      <c r="W37" s="7">
        <v>1096809822112.13</v>
      </c>
      <c r="X37" s="7"/>
      <c r="Y37" s="10">
        <v>2.6902892387139752E-2</v>
      </c>
    </row>
    <row r="38" spans="1:25">
      <c r="A38" s="1" t="s">
        <v>44</v>
      </c>
      <c r="C38" s="7">
        <v>4300</v>
      </c>
      <c r="D38" s="7"/>
      <c r="E38" s="7">
        <v>10887084000</v>
      </c>
      <c r="F38" s="7"/>
      <c r="G38" s="7">
        <v>12130696551.375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4300</v>
      </c>
      <c r="R38" s="7"/>
      <c r="S38" s="7">
        <v>3070843</v>
      </c>
      <c r="T38" s="7"/>
      <c r="U38" s="7">
        <v>10887084000</v>
      </c>
      <c r="V38" s="7"/>
      <c r="W38" s="7">
        <v>13188119118.875</v>
      </c>
      <c r="X38" s="7"/>
      <c r="Y38" s="10">
        <v>3.2348228680213477E-4</v>
      </c>
    </row>
    <row r="39" spans="1:25">
      <c r="A39" s="1" t="s">
        <v>45</v>
      </c>
      <c r="C39" s="7">
        <v>63287605</v>
      </c>
      <c r="D39" s="7"/>
      <c r="E39" s="7">
        <v>224218063745</v>
      </c>
      <c r="F39" s="7"/>
      <c r="G39" s="7">
        <v>294926973101.172</v>
      </c>
      <c r="H39" s="7"/>
      <c r="I39" s="7">
        <v>0</v>
      </c>
      <c r="J39" s="7"/>
      <c r="K39" s="7">
        <v>0</v>
      </c>
      <c r="L39" s="7"/>
      <c r="M39" s="7">
        <v>-21000000</v>
      </c>
      <c r="N39" s="7"/>
      <c r="O39" s="7">
        <v>113801032709</v>
      </c>
      <c r="P39" s="7"/>
      <c r="Q39" s="7">
        <v>42287605</v>
      </c>
      <c r="R39" s="7"/>
      <c r="S39" s="7">
        <v>6250</v>
      </c>
      <c r="T39" s="7"/>
      <c r="U39" s="7">
        <v>149818355682</v>
      </c>
      <c r="V39" s="7"/>
      <c r="W39" s="7">
        <v>262724960939.06299</v>
      </c>
      <c r="X39" s="7"/>
      <c r="Y39" s="10">
        <v>6.4441995403980972E-3</v>
      </c>
    </row>
    <row r="40" spans="1:25">
      <c r="A40" s="1" t="s">
        <v>46</v>
      </c>
      <c r="C40" s="7">
        <v>9145195</v>
      </c>
      <c r="D40" s="7"/>
      <c r="E40" s="7">
        <v>18512515541</v>
      </c>
      <c r="F40" s="7"/>
      <c r="G40" s="7">
        <v>61017322674.402</v>
      </c>
      <c r="H40" s="7"/>
      <c r="I40" s="7">
        <v>0</v>
      </c>
      <c r="J40" s="7"/>
      <c r="K40" s="7">
        <v>0</v>
      </c>
      <c r="L40" s="7"/>
      <c r="M40" s="7">
        <v>-6287926</v>
      </c>
      <c r="N40" s="7"/>
      <c r="O40" s="7">
        <v>49264893503</v>
      </c>
      <c r="P40" s="7"/>
      <c r="Q40" s="7">
        <v>2857269</v>
      </c>
      <c r="R40" s="7"/>
      <c r="S40" s="7">
        <v>9390</v>
      </c>
      <c r="T40" s="7"/>
      <c r="U40" s="7">
        <v>5783937539</v>
      </c>
      <c r="V40" s="7"/>
      <c r="W40" s="7">
        <v>26670118862.335499</v>
      </c>
      <c r="X40" s="7"/>
      <c r="Y40" s="10">
        <v>6.541729689509342E-4</v>
      </c>
    </row>
    <row r="41" spans="1:25">
      <c r="A41" s="1" t="s">
        <v>47</v>
      </c>
      <c r="C41" s="7">
        <v>7623682</v>
      </c>
      <c r="D41" s="7"/>
      <c r="E41" s="7">
        <v>6236171876</v>
      </c>
      <c r="F41" s="7"/>
      <c r="G41" s="7">
        <v>15611341449.726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7623682</v>
      </c>
      <c r="R41" s="7"/>
      <c r="S41" s="7">
        <v>2531</v>
      </c>
      <c r="T41" s="7"/>
      <c r="U41" s="7">
        <v>6236171876</v>
      </c>
      <c r="V41" s="7"/>
      <c r="W41" s="7">
        <v>19180730684.105099</v>
      </c>
      <c r="X41" s="7"/>
      <c r="Y41" s="10">
        <v>4.7047092677151008E-4</v>
      </c>
    </row>
    <row r="42" spans="1:25">
      <c r="A42" s="1" t="s">
        <v>48</v>
      </c>
      <c r="C42" s="7">
        <v>77720182</v>
      </c>
      <c r="D42" s="7"/>
      <c r="E42" s="7">
        <v>499418672634</v>
      </c>
      <c r="F42" s="7"/>
      <c r="G42" s="7">
        <v>299296511556.84497</v>
      </c>
      <c r="H42" s="7"/>
      <c r="I42" s="7">
        <v>400000</v>
      </c>
      <c r="J42" s="7"/>
      <c r="K42" s="7">
        <v>1691167928</v>
      </c>
      <c r="L42" s="7"/>
      <c r="M42" s="7">
        <v>0</v>
      </c>
      <c r="N42" s="7"/>
      <c r="O42" s="7">
        <v>0</v>
      </c>
      <c r="P42" s="7"/>
      <c r="Q42" s="7">
        <v>78120182</v>
      </c>
      <c r="R42" s="7"/>
      <c r="S42" s="7">
        <v>5278</v>
      </c>
      <c r="T42" s="7"/>
      <c r="U42" s="7">
        <v>501109840562</v>
      </c>
      <c r="V42" s="7"/>
      <c r="W42" s="7">
        <v>409865026588.45398</v>
      </c>
      <c r="X42" s="7"/>
      <c r="Y42" s="10">
        <v>1.0053296826178563E-2</v>
      </c>
    </row>
    <row r="43" spans="1:25">
      <c r="A43" s="1" t="s">
        <v>49</v>
      </c>
      <c r="C43" s="7">
        <v>19534256</v>
      </c>
      <c r="D43" s="7"/>
      <c r="E43" s="7">
        <v>113592685247</v>
      </c>
      <c r="F43" s="7"/>
      <c r="G43" s="7">
        <v>253793615200.776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19534256</v>
      </c>
      <c r="R43" s="7"/>
      <c r="S43" s="7">
        <v>12320</v>
      </c>
      <c r="T43" s="7"/>
      <c r="U43" s="7">
        <v>113592685247</v>
      </c>
      <c r="V43" s="7"/>
      <c r="W43" s="7">
        <v>239230094818.17599</v>
      </c>
      <c r="X43" s="7"/>
      <c r="Y43" s="10">
        <v>5.8679101580845069E-3</v>
      </c>
    </row>
    <row r="44" spans="1:25">
      <c r="A44" s="1" t="s">
        <v>50</v>
      </c>
      <c r="C44" s="7">
        <v>5719543</v>
      </c>
      <c r="D44" s="7"/>
      <c r="E44" s="7">
        <v>197507350375</v>
      </c>
      <c r="F44" s="7"/>
      <c r="G44" s="7">
        <v>228159585289.48999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5719543</v>
      </c>
      <c r="R44" s="7"/>
      <c r="S44" s="7">
        <v>40030</v>
      </c>
      <c r="T44" s="7"/>
      <c r="U44" s="7">
        <v>197507350375</v>
      </c>
      <c r="V44" s="7"/>
      <c r="W44" s="7">
        <v>227591034117.57401</v>
      </c>
      <c r="X44" s="7"/>
      <c r="Y44" s="10">
        <v>5.5824236578700046E-3</v>
      </c>
    </row>
    <row r="45" spans="1:25">
      <c r="A45" s="1" t="s">
        <v>51</v>
      </c>
      <c r="C45" s="7">
        <v>632417</v>
      </c>
      <c r="D45" s="7"/>
      <c r="E45" s="7">
        <v>21827374910</v>
      </c>
      <c r="F45" s="7"/>
      <c r="G45" s="7">
        <v>20179797215.084999</v>
      </c>
      <c r="H45" s="7"/>
      <c r="I45" s="7">
        <v>50000</v>
      </c>
      <c r="J45" s="7"/>
      <c r="K45" s="7">
        <v>1724064023</v>
      </c>
      <c r="L45" s="7"/>
      <c r="M45" s="7">
        <v>0</v>
      </c>
      <c r="N45" s="7"/>
      <c r="O45" s="7">
        <v>0</v>
      </c>
      <c r="P45" s="7"/>
      <c r="Q45" s="7">
        <v>682417</v>
      </c>
      <c r="R45" s="7"/>
      <c r="S45" s="7">
        <v>36050</v>
      </c>
      <c r="T45" s="7"/>
      <c r="U45" s="7">
        <v>23551438933</v>
      </c>
      <c r="V45" s="7"/>
      <c r="W45" s="7">
        <v>24454756109.5425</v>
      </c>
      <c r="X45" s="7"/>
      <c r="Y45" s="10">
        <v>5.9983386244831689E-4</v>
      </c>
    </row>
    <row r="46" spans="1:25">
      <c r="A46" s="1" t="s">
        <v>52</v>
      </c>
      <c r="C46" s="7">
        <v>22088216</v>
      </c>
      <c r="D46" s="7"/>
      <c r="E46" s="7">
        <v>232389834332</v>
      </c>
      <c r="F46" s="7"/>
      <c r="G46" s="7">
        <v>294440568849.46802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22088216</v>
      </c>
      <c r="R46" s="7"/>
      <c r="S46" s="7">
        <v>15310</v>
      </c>
      <c r="T46" s="7"/>
      <c r="U46" s="7">
        <v>232389834332</v>
      </c>
      <c r="V46" s="7"/>
      <c r="W46" s="7">
        <v>336158471967.58801</v>
      </c>
      <c r="X46" s="7"/>
      <c r="Y46" s="10">
        <v>8.2453995342182482E-3</v>
      </c>
    </row>
    <row r="47" spans="1:25">
      <c r="A47" s="1" t="s">
        <v>53</v>
      </c>
      <c r="C47" s="7">
        <v>2028232</v>
      </c>
      <c r="D47" s="7"/>
      <c r="E47" s="7">
        <v>32709535821</v>
      </c>
      <c r="F47" s="7"/>
      <c r="G47" s="7">
        <v>41532978803.760002</v>
      </c>
      <c r="H47" s="7"/>
      <c r="I47" s="7">
        <v>3793280</v>
      </c>
      <c r="J47" s="7"/>
      <c r="K47" s="7">
        <v>91888916395</v>
      </c>
      <c r="L47" s="7"/>
      <c r="M47" s="7">
        <v>0</v>
      </c>
      <c r="N47" s="7"/>
      <c r="O47" s="7">
        <v>0</v>
      </c>
      <c r="P47" s="7"/>
      <c r="Q47" s="7">
        <v>5821512</v>
      </c>
      <c r="R47" s="7"/>
      <c r="S47" s="7">
        <v>28600</v>
      </c>
      <c r="T47" s="7"/>
      <c r="U47" s="7">
        <v>124598452216</v>
      </c>
      <c r="V47" s="7"/>
      <c r="W47" s="7">
        <v>165504596502.95999</v>
      </c>
      <c r="X47" s="7"/>
      <c r="Y47" s="10">
        <v>4.0595482092983318E-3</v>
      </c>
    </row>
    <row r="48" spans="1:25">
      <c r="A48" s="1" t="s">
        <v>54</v>
      </c>
      <c r="C48" s="7">
        <v>49105000</v>
      </c>
      <c r="D48" s="7"/>
      <c r="E48" s="7">
        <v>154479807241</v>
      </c>
      <c r="F48" s="7"/>
      <c r="G48" s="7">
        <v>126913345650</v>
      </c>
      <c r="H48" s="7"/>
      <c r="I48" s="7">
        <v>5398224</v>
      </c>
      <c r="J48" s="7"/>
      <c r="K48" s="7">
        <v>16322462108</v>
      </c>
      <c r="L48" s="7"/>
      <c r="M48" s="7">
        <v>0</v>
      </c>
      <c r="N48" s="7"/>
      <c r="O48" s="7">
        <v>0</v>
      </c>
      <c r="P48" s="7"/>
      <c r="Q48" s="7">
        <v>54503224</v>
      </c>
      <c r="R48" s="7"/>
      <c r="S48" s="7">
        <v>3221</v>
      </c>
      <c r="T48" s="7"/>
      <c r="U48" s="7">
        <v>170802269349</v>
      </c>
      <c r="V48" s="7"/>
      <c r="W48" s="7">
        <v>174510332941.20099</v>
      </c>
      <c r="X48" s="7"/>
      <c r="Y48" s="10">
        <v>4.2804437131317864E-3</v>
      </c>
    </row>
    <row r="49" spans="1:25">
      <c r="A49" s="1" t="s">
        <v>55</v>
      </c>
      <c r="C49" s="7">
        <v>11359792</v>
      </c>
      <c r="D49" s="7"/>
      <c r="E49" s="7">
        <v>91092876655</v>
      </c>
      <c r="F49" s="7"/>
      <c r="G49" s="7">
        <v>51142379405.090401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11359792</v>
      </c>
      <c r="R49" s="7"/>
      <c r="S49" s="7">
        <v>4960</v>
      </c>
      <c r="T49" s="7"/>
      <c r="U49" s="7">
        <v>91092876655</v>
      </c>
      <c r="V49" s="7"/>
      <c r="W49" s="7">
        <v>56009318138.496002</v>
      </c>
      <c r="X49" s="7"/>
      <c r="Y49" s="10">
        <v>1.3738139722849663E-3</v>
      </c>
    </row>
    <row r="50" spans="1:25">
      <c r="A50" s="1" t="s">
        <v>56</v>
      </c>
      <c r="C50" s="7">
        <v>464257035</v>
      </c>
      <c r="D50" s="7"/>
      <c r="E50" s="7">
        <v>383658902577</v>
      </c>
      <c r="F50" s="7"/>
      <c r="G50" s="7">
        <v>435189507420.16998</v>
      </c>
      <c r="H50" s="7"/>
      <c r="I50" s="7">
        <v>935968000</v>
      </c>
      <c r="J50" s="7"/>
      <c r="K50" s="7">
        <v>489395701098</v>
      </c>
      <c r="L50" s="7"/>
      <c r="M50" s="7">
        <v>0</v>
      </c>
      <c r="N50" s="7"/>
      <c r="O50" s="7">
        <v>0</v>
      </c>
      <c r="P50" s="7"/>
      <c r="Q50" s="7">
        <v>1400225035</v>
      </c>
      <c r="R50" s="7"/>
      <c r="S50" s="7">
        <v>1294</v>
      </c>
      <c r="T50" s="7"/>
      <c r="U50" s="7">
        <v>1401407680425</v>
      </c>
      <c r="V50" s="7"/>
      <c r="W50" s="7">
        <v>1801110442678.02</v>
      </c>
      <c r="X50" s="7"/>
      <c r="Y50" s="10">
        <v>4.4178197021804859E-2</v>
      </c>
    </row>
    <row r="51" spans="1:25">
      <c r="A51" s="1" t="s">
        <v>57</v>
      </c>
      <c r="C51" s="7">
        <v>5420000</v>
      </c>
      <c r="D51" s="7"/>
      <c r="E51" s="7">
        <v>99765545198</v>
      </c>
      <c r="F51" s="7"/>
      <c r="G51" s="7">
        <v>124726435650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5420000</v>
      </c>
      <c r="R51" s="7"/>
      <c r="S51" s="7">
        <v>27520</v>
      </c>
      <c r="T51" s="7"/>
      <c r="U51" s="7">
        <v>99765545198</v>
      </c>
      <c r="V51" s="7"/>
      <c r="W51" s="7">
        <v>148270907520</v>
      </c>
      <c r="X51" s="7"/>
      <c r="Y51" s="10">
        <v>3.6368349268359416E-3</v>
      </c>
    </row>
    <row r="52" spans="1:25">
      <c r="A52" s="1" t="s">
        <v>58</v>
      </c>
      <c r="C52" s="7">
        <v>6732355</v>
      </c>
      <c r="D52" s="7"/>
      <c r="E52" s="7">
        <v>62044460944</v>
      </c>
      <c r="F52" s="7"/>
      <c r="G52" s="7">
        <v>69666816847.477493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6732355</v>
      </c>
      <c r="R52" s="7"/>
      <c r="S52" s="7">
        <v>14250</v>
      </c>
      <c r="T52" s="7"/>
      <c r="U52" s="7">
        <v>62044460944</v>
      </c>
      <c r="V52" s="7"/>
      <c r="W52" s="7">
        <v>95365239200.4375</v>
      </c>
      <c r="X52" s="7"/>
      <c r="Y52" s="10">
        <v>2.3391482424388091E-3</v>
      </c>
    </row>
    <row r="53" spans="1:25">
      <c r="A53" s="1" t="s">
        <v>59</v>
      </c>
      <c r="C53" s="7">
        <v>147766666</v>
      </c>
      <c r="D53" s="7"/>
      <c r="E53" s="7">
        <v>511962317378</v>
      </c>
      <c r="F53" s="7"/>
      <c r="G53" s="7">
        <v>426120505032.50702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147766666</v>
      </c>
      <c r="R53" s="7"/>
      <c r="S53" s="7">
        <v>3908</v>
      </c>
      <c r="T53" s="7"/>
      <c r="U53" s="7">
        <v>511962317378</v>
      </c>
      <c r="V53" s="7"/>
      <c r="W53" s="7">
        <v>574036171550.16797</v>
      </c>
      <c r="X53" s="7"/>
      <c r="Y53" s="10">
        <v>1.4080137721415352E-2</v>
      </c>
    </row>
    <row r="54" spans="1:25">
      <c r="A54" s="1" t="s">
        <v>60</v>
      </c>
      <c r="C54" s="7">
        <v>6800000</v>
      </c>
      <c r="D54" s="7"/>
      <c r="E54" s="7">
        <v>80178336512</v>
      </c>
      <c r="F54" s="7"/>
      <c r="G54" s="7">
        <v>79559785800</v>
      </c>
      <c r="H54" s="7"/>
      <c r="I54" s="7">
        <v>8800000</v>
      </c>
      <c r="J54" s="7"/>
      <c r="K54" s="7">
        <v>124771680313</v>
      </c>
      <c r="L54" s="7"/>
      <c r="M54" s="7">
        <v>0</v>
      </c>
      <c r="N54" s="7"/>
      <c r="O54" s="7">
        <v>0</v>
      </c>
      <c r="P54" s="7"/>
      <c r="Q54" s="7">
        <v>15600000</v>
      </c>
      <c r="R54" s="7"/>
      <c r="S54" s="7">
        <v>16840</v>
      </c>
      <c r="T54" s="7"/>
      <c r="U54" s="7">
        <v>204950016825</v>
      </c>
      <c r="V54" s="7"/>
      <c r="W54" s="7">
        <v>261140911200</v>
      </c>
      <c r="X54" s="7"/>
      <c r="Y54" s="10">
        <v>6.4053454758130233E-3</v>
      </c>
    </row>
    <row r="55" spans="1:25">
      <c r="A55" s="1" t="s">
        <v>61</v>
      </c>
      <c r="C55" s="7">
        <v>121690835</v>
      </c>
      <c r="D55" s="7"/>
      <c r="E55" s="7">
        <v>384432534794</v>
      </c>
      <c r="F55" s="7"/>
      <c r="G55" s="7">
        <v>620559553347.87695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121690835</v>
      </c>
      <c r="R55" s="7"/>
      <c r="S55" s="7">
        <v>5720</v>
      </c>
      <c r="T55" s="7"/>
      <c r="U55" s="7">
        <v>384432534794</v>
      </c>
      <c r="V55" s="7"/>
      <c r="W55" s="7">
        <v>691929950321.60999</v>
      </c>
      <c r="X55" s="7"/>
      <c r="Y55" s="10">
        <v>1.6971872988057701E-2</v>
      </c>
    </row>
    <row r="56" spans="1:25">
      <c r="A56" s="1" t="s">
        <v>62</v>
      </c>
      <c r="C56" s="7">
        <v>109126430</v>
      </c>
      <c r="D56" s="7"/>
      <c r="E56" s="7">
        <v>335136029616</v>
      </c>
      <c r="F56" s="7"/>
      <c r="G56" s="7">
        <v>463631243967.17102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109126430</v>
      </c>
      <c r="R56" s="7"/>
      <c r="S56" s="7">
        <v>5900</v>
      </c>
      <c r="T56" s="7"/>
      <c r="U56" s="7">
        <v>335136029616</v>
      </c>
      <c r="V56" s="7"/>
      <c r="W56" s="7">
        <v>640015053674.84998</v>
      </c>
      <c r="X56" s="7"/>
      <c r="Y56" s="10">
        <v>1.56984882593472E-2</v>
      </c>
    </row>
    <row r="57" spans="1:25">
      <c r="A57" s="1" t="s">
        <v>63</v>
      </c>
      <c r="C57" s="7">
        <v>27420192</v>
      </c>
      <c r="D57" s="7"/>
      <c r="E57" s="7">
        <v>142862858522</v>
      </c>
      <c r="F57" s="7"/>
      <c r="G57" s="7">
        <v>96217357757.328003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27420192</v>
      </c>
      <c r="R57" s="7"/>
      <c r="S57" s="7">
        <v>5590</v>
      </c>
      <c r="T57" s="7"/>
      <c r="U57" s="7">
        <v>142862858522</v>
      </c>
      <c r="V57" s="7"/>
      <c r="W57" s="7">
        <v>152366863983.98401</v>
      </c>
      <c r="X57" s="7"/>
      <c r="Y57" s="10">
        <v>3.7373018206870307E-3</v>
      </c>
    </row>
    <row r="58" spans="1:25">
      <c r="A58" s="1" t="s">
        <v>64</v>
      </c>
      <c r="C58" s="7">
        <v>60596200</v>
      </c>
      <c r="D58" s="7"/>
      <c r="E58" s="7">
        <v>287788715098</v>
      </c>
      <c r="F58" s="7"/>
      <c r="G58" s="7">
        <v>825830797283.09998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60596200</v>
      </c>
      <c r="R58" s="7"/>
      <c r="S58" s="7">
        <v>18470</v>
      </c>
      <c r="T58" s="7"/>
      <c r="U58" s="7">
        <v>287788715098</v>
      </c>
      <c r="V58" s="7"/>
      <c r="W58" s="7">
        <v>1112552503706.7</v>
      </c>
      <c r="X58" s="7"/>
      <c r="Y58" s="10">
        <v>2.7289033776727367E-2</v>
      </c>
    </row>
    <row r="59" spans="1:25">
      <c r="A59" s="1" t="s">
        <v>65</v>
      </c>
      <c r="C59" s="7">
        <v>93719812</v>
      </c>
      <c r="D59" s="7"/>
      <c r="E59" s="7">
        <v>995312082516</v>
      </c>
      <c r="F59" s="7"/>
      <c r="G59" s="7">
        <v>1626611647410.76</v>
      </c>
      <c r="H59" s="7"/>
      <c r="I59" s="7">
        <v>1831426</v>
      </c>
      <c r="J59" s="7"/>
      <c r="K59" s="7">
        <v>38678949091</v>
      </c>
      <c r="L59" s="7"/>
      <c r="M59" s="7">
        <v>0</v>
      </c>
      <c r="N59" s="7"/>
      <c r="O59" s="7">
        <v>0</v>
      </c>
      <c r="P59" s="7"/>
      <c r="Q59" s="7">
        <v>95551238</v>
      </c>
      <c r="R59" s="7"/>
      <c r="S59" s="7">
        <v>25400</v>
      </c>
      <c r="T59" s="7"/>
      <c r="U59" s="7">
        <v>1033991031607</v>
      </c>
      <c r="V59" s="7"/>
      <c r="W59" s="7">
        <v>2412560786601.0601</v>
      </c>
      <c r="X59" s="7"/>
      <c r="Y59" s="10">
        <v>5.9176041197711068E-2</v>
      </c>
    </row>
    <row r="60" spans="1:25">
      <c r="A60" s="1" t="s">
        <v>66</v>
      </c>
      <c r="C60" s="7">
        <v>3591684</v>
      </c>
      <c r="D60" s="7"/>
      <c r="E60" s="7">
        <v>39584771866</v>
      </c>
      <c r="F60" s="7"/>
      <c r="G60" s="7">
        <v>47735091230.274002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3591684</v>
      </c>
      <c r="R60" s="7"/>
      <c r="S60" s="7">
        <v>18020</v>
      </c>
      <c r="T60" s="7"/>
      <c r="U60" s="7">
        <v>39584771866</v>
      </c>
      <c r="V60" s="7"/>
      <c r="W60" s="7">
        <v>64337048913.204002</v>
      </c>
      <c r="X60" s="7"/>
      <c r="Y60" s="10">
        <v>1.5780791423666918E-3</v>
      </c>
    </row>
    <row r="61" spans="1:25">
      <c r="A61" s="1" t="s">
        <v>67</v>
      </c>
      <c r="C61" s="7">
        <v>5409630</v>
      </c>
      <c r="D61" s="7"/>
      <c r="E61" s="7">
        <v>286053698353</v>
      </c>
      <c r="F61" s="7"/>
      <c r="G61" s="7">
        <v>433959626011.04999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5409630</v>
      </c>
      <c r="R61" s="7"/>
      <c r="S61" s="7">
        <v>114850</v>
      </c>
      <c r="T61" s="7"/>
      <c r="U61" s="7">
        <v>286053698353</v>
      </c>
      <c r="V61" s="7"/>
      <c r="W61" s="7">
        <v>617599294267.27502</v>
      </c>
      <c r="X61" s="7"/>
      <c r="Y61" s="10">
        <v>1.5148667542063038E-2</v>
      </c>
    </row>
    <row r="62" spans="1:25">
      <c r="A62" s="1" t="s">
        <v>68</v>
      </c>
      <c r="C62" s="7">
        <v>6601911</v>
      </c>
      <c r="D62" s="7"/>
      <c r="E62" s="7">
        <v>121041784644</v>
      </c>
      <c r="F62" s="7"/>
      <c r="G62" s="7">
        <v>130399450739.158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6601911</v>
      </c>
      <c r="R62" s="7"/>
      <c r="S62" s="7">
        <v>32410</v>
      </c>
      <c r="T62" s="7"/>
      <c r="U62" s="7">
        <v>121041784644</v>
      </c>
      <c r="V62" s="7"/>
      <c r="W62" s="7">
        <v>212694826293.715</v>
      </c>
      <c r="X62" s="7"/>
      <c r="Y62" s="10">
        <v>5.2170448401548048E-3</v>
      </c>
    </row>
    <row r="63" spans="1:25">
      <c r="A63" s="1" t="s">
        <v>69</v>
      </c>
      <c r="C63" s="7">
        <v>6470000</v>
      </c>
      <c r="D63" s="7"/>
      <c r="E63" s="7">
        <v>77902503255</v>
      </c>
      <c r="F63" s="7"/>
      <c r="G63" s="7">
        <v>107084533275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6470000</v>
      </c>
      <c r="R63" s="7"/>
      <c r="S63" s="7">
        <v>22280</v>
      </c>
      <c r="T63" s="7"/>
      <c r="U63" s="7">
        <v>77902503255</v>
      </c>
      <c r="V63" s="7"/>
      <c r="W63" s="7">
        <v>143293897980</v>
      </c>
      <c r="X63" s="7"/>
      <c r="Y63" s="10">
        <v>3.5147572891589336E-3</v>
      </c>
    </row>
    <row r="64" spans="1:25">
      <c r="A64" s="1" t="s">
        <v>70</v>
      </c>
      <c r="C64" s="7">
        <v>3231469</v>
      </c>
      <c r="D64" s="7"/>
      <c r="E64" s="7">
        <v>87545705531</v>
      </c>
      <c r="F64" s="7"/>
      <c r="G64" s="7">
        <v>91902236737.864502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3231469</v>
      </c>
      <c r="R64" s="7"/>
      <c r="S64" s="7">
        <v>38680</v>
      </c>
      <c r="T64" s="7"/>
      <c r="U64" s="7">
        <v>87545705531</v>
      </c>
      <c r="V64" s="7"/>
      <c r="W64" s="7">
        <v>124249511255.526</v>
      </c>
      <c r="X64" s="7"/>
      <c r="Y64" s="10">
        <v>3.0476306494275677E-3</v>
      </c>
    </row>
    <row r="65" spans="1:25">
      <c r="A65" s="1" t="s">
        <v>71</v>
      </c>
      <c r="C65" s="7">
        <v>11741531</v>
      </c>
      <c r="D65" s="7"/>
      <c r="E65" s="7">
        <v>132866986914</v>
      </c>
      <c r="F65" s="7"/>
      <c r="G65" s="7">
        <v>168655615468.448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11741531</v>
      </c>
      <c r="R65" s="7"/>
      <c r="S65" s="7">
        <v>20850</v>
      </c>
      <c r="T65" s="7"/>
      <c r="U65" s="7">
        <v>132866986914</v>
      </c>
      <c r="V65" s="7"/>
      <c r="W65" s="7">
        <v>243354296367.96701</v>
      </c>
      <c r="X65" s="7"/>
      <c r="Y65" s="10">
        <v>5.9690698561835264E-3</v>
      </c>
    </row>
    <row r="66" spans="1:25">
      <c r="A66" s="1" t="s">
        <v>72</v>
      </c>
      <c r="C66" s="7">
        <v>11495373</v>
      </c>
      <c r="D66" s="7"/>
      <c r="E66" s="7">
        <v>214358499921</v>
      </c>
      <c r="F66" s="7"/>
      <c r="G66" s="7">
        <v>450222835907.60999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11495373</v>
      </c>
      <c r="R66" s="7"/>
      <c r="S66" s="7">
        <v>53010</v>
      </c>
      <c r="T66" s="7"/>
      <c r="U66" s="7">
        <v>214358499921</v>
      </c>
      <c r="V66" s="7"/>
      <c r="W66" s="7">
        <v>605743972879.75598</v>
      </c>
      <c r="X66" s="7"/>
      <c r="Y66" s="10">
        <v>1.485787653247015E-2</v>
      </c>
    </row>
    <row r="67" spans="1:25">
      <c r="A67" s="1" t="s">
        <v>73</v>
      </c>
      <c r="C67" s="7">
        <v>45861974</v>
      </c>
      <c r="D67" s="7"/>
      <c r="E67" s="7">
        <v>371178100259</v>
      </c>
      <c r="F67" s="7"/>
      <c r="G67" s="7">
        <v>832912770303.36902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45861974</v>
      </c>
      <c r="R67" s="7"/>
      <c r="S67" s="7">
        <v>24800</v>
      </c>
      <c r="T67" s="7"/>
      <c r="U67" s="7">
        <v>371178100259</v>
      </c>
      <c r="V67" s="7"/>
      <c r="W67" s="7">
        <v>1130609562316.5601</v>
      </c>
      <c r="X67" s="7"/>
      <c r="Y67" s="10">
        <v>2.773194292543818E-2</v>
      </c>
    </row>
    <row r="68" spans="1:25">
      <c r="A68" s="1" t="s">
        <v>74</v>
      </c>
      <c r="C68" s="7">
        <v>7730322</v>
      </c>
      <c r="D68" s="7"/>
      <c r="E68" s="7">
        <v>71938841456</v>
      </c>
      <c r="F68" s="7"/>
      <c r="G68" s="7">
        <v>55941897532.248001</v>
      </c>
      <c r="H68" s="7"/>
      <c r="I68" s="7">
        <v>4585784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12316106</v>
      </c>
      <c r="R68" s="7"/>
      <c r="S68" s="7">
        <v>4879</v>
      </c>
      <c r="T68" s="7"/>
      <c r="U68" s="7">
        <v>71938841456</v>
      </c>
      <c r="V68" s="7"/>
      <c r="W68" s="7">
        <v>59732744001.014702</v>
      </c>
      <c r="X68" s="7"/>
      <c r="Y68" s="10">
        <v>1.4651433196990278E-3</v>
      </c>
    </row>
    <row r="69" spans="1:25">
      <c r="A69" s="1" t="s">
        <v>75</v>
      </c>
      <c r="C69" s="7">
        <v>2473549</v>
      </c>
      <c r="D69" s="7"/>
      <c r="E69" s="7">
        <v>47059850552</v>
      </c>
      <c r="F69" s="7"/>
      <c r="G69" s="7">
        <v>28350325851.178501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2473549</v>
      </c>
      <c r="R69" s="7"/>
      <c r="S69" s="7">
        <v>14490</v>
      </c>
      <c r="T69" s="7"/>
      <c r="U69" s="7">
        <v>47059850552</v>
      </c>
      <c r="V69" s="7"/>
      <c r="W69" s="7">
        <v>35628466746.190498</v>
      </c>
      <c r="X69" s="7"/>
      <c r="Y69" s="10">
        <v>8.7390611158618813E-4</v>
      </c>
    </row>
    <row r="70" spans="1:25">
      <c r="A70" s="1" t="s">
        <v>76</v>
      </c>
      <c r="C70" s="7">
        <v>3200000</v>
      </c>
      <c r="D70" s="7"/>
      <c r="E70" s="7">
        <v>28047443863</v>
      </c>
      <c r="F70" s="7"/>
      <c r="G70" s="7">
        <v>28787688000</v>
      </c>
      <c r="H70" s="7"/>
      <c r="I70" s="7">
        <v>300000</v>
      </c>
      <c r="J70" s="7"/>
      <c r="K70" s="7">
        <v>3165871964</v>
      </c>
      <c r="L70" s="7"/>
      <c r="M70" s="7">
        <v>0</v>
      </c>
      <c r="N70" s="7"/>
      <c r="O70" s="7">
        <v>0</v>
      </c>
      <c r="P70" s="7"/>
      <c r="Q70" s="7">
        <v>3500000</v>
      </c>
      <c r="R70" s="7"/>
      <c r="S70" s="7">
        <v>10760</v>
      </c>
      <c r="T70" s="7"/>
      <c r="U70" s="7">
        <v>31213315827</v>
      </c>
      <c r="V70" s="7"/>
      <c r="W70" s="7">
        <v>37435923000</v>
      </c>
      <c r="X70" s="7"/>
      <c r="Y70" s="10">
        <v>9.182399606367564E-4</v>
      </c>
    </row>
    <row r="71" spans="1:25">
      <c r="A71" s="1" t="s">
        <v>77</v>
      </c>
      <c r="C71" s="7">
        <v>3762373</v>
      </c>
      <c r="D71" s="7"/>
      <c r="E71" s="7">
        <v>26962139898</v>
      </c>
      <c r="F71" s="7"/>
      <c r="G71" s="7">
        <v>32650085468.074501</v>
      </c>
      <c r="H71" s="7"/>
      <c r="I71" s="7">
        <v>547457</v>
      </c>
      <c r="J71" s="7"/>
      <c r="K71" s="7">
        <v>5408414912</v>
      </c>
      <c r="L71" s="7"/>
      <c r="M71" s="7">
        <v>0</v>
      </c>
      <c r="N71" s="7"/>
      <c r="O71" s="7">
        <v>0</v>
      </c>
      <c r="P71" s="7"/>
      <c r="Q71" s="7">
        <v>4309830</v>
      </c>
      <c r="R71" s="7"/>
      <c r="S71" s="7">
        <v>11000</v>
      </c>
      <c r="T71" s="7"/>
      <c r="U71" s="7">
        <v>32370554810</v>
      </c>
      <c r="V71" s="7"/>
      <c r="W71" s="7">
        <v>47126051626.5</v>
      </c>
      <c r="X71" s="7"/>
      <c r="Y71" s="10">
        <v>1.1559224488864107E-3</v>
      </c>
    </row>
    <row r="72" spans="1:25">
      <c r="A72" s="1" t="s">
        <v>78</v>
      </c>
      <c r="C72" s="7">
        <v>1159359</v>
      </c>
      <c r="D72" s="7"/>
      <c r="E72" s="7">
        <v>48644050350</v>
      </c>
      <c r="F72" s="7"/>
      <c r="G72" s="7">
        <v>61518358248.651001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1159359</v>
      </c>
      <c r="R72" s="7"/>
      <c r="S72" s="7">
        <v>72690</v>
      </c>
      <c r="T72" s="7"/>
      <c r="U72" s="7">
        <v>48644050350</v>
      </c>
      <c r="V72" s="7"/>
      <c r="W72" s="7">
        <v>83772376566.025497</v>
      </c>
      <c r="X72" s="7"/>
      <c r="Y72" s="10">
        <v>2.0547949027578346E-3</v>
      </c>
    </row>
    <row r="73" spans="1:25">
      <c r="A73" s="1" t="s">
        <v>79</v>
      </c>
      <c r="C73" s="7">
        <v>2750000</v>
      </c>
      <c r="D73" s="7"/>
      <c r="E73" s="7">
        <v>119733619500</v>
      </c>
      <c r="F73" s="7"/>
      <c r="G73" s="7">
        <v>120280050000</v>
      </c>
      <c r="H73" s="7"/>
      <c r="I73" s="7">
        <v>1415054</v>
      </c>
      <c r="J73" s="7"/>
      <c r="K73" s="7">
        <v>69467242418</v>
      </c>
      <c r="L73" s="7"/>
      <c r="M73" s="7">
        <v>0</v>
      </c>
      <c r="N73" s="7"/>
      <c r="O73" s="7">
        <v>0</v>
      </c>
      <c r="P73" s="7"/>
      <c r="Q73" s="7">
        <v>4165054</v>
      </c>
      <c r="R73" s="7"/>
      <c r="S73" s="7">
        <v>60500</v>
      </c>
      <c r="T73" s="7"/>
      <c r="U73" s="7">
        <v>189200861918</v>
      </c>
      <c r="V73" s="7"/>
      <c r="W73" s="7">
        <v>250486451686.35001</v>
      </c>
      <c r="X73" s="7"/>
      <c r="Y73" s="10">
        <v>6.1440095796894013E-3</v>
      </c>
    </row>
    <row r="74" spans="1:25">
      <c r="A74" s="1" t="s">
        <v>80</v>
      </c>
      <c r="C74" s="7">
        <v>20403795</v>
      </c>
      <c r="D74" s="7"/>
      <c r="E74" s="7">
        <v>72665920999</v>
      </c>
      <c r="F74" s="7"/>
      <c r="G74" s="7">
        <v>70379901696.532501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20403795</v>
      </c>
      <c r="R74" s="7"/>
      <c r="S74" s="7">
        <v>5074</v>
      </c>
      <c r="T74" s="7"/>
      <c r="U74" s="7">
        <v>72665920999</v>
      </c>
      <c r="V74" s="7"/>
      <c r="W74" s="7">
        <v>102912859137.811</v>
      </c>
      <c r="X74" s="7"/>
      <c r="Y74" s="10">
        <v>2.5242786113145823E-3</v>
      </c>
    </row>
    <row r="75" spans="1:25">
      <c r="A75" s="1" t="s">
        <v>81</v>
      </c>
      <c r="C75" s="7">
        <v>218487</v>
      </c>
      <c r="D75" s="7"/>
      <c r="E75" s="7">
        <v>8252234000</v>
      </c>
      <c r="F75" s="7"/>
      <c r="G75" s="7">
        <v>7810044604.5059996</v>
      </c>
      <c r="H75" s="7"/>
      <c r="I75" s="7">
        <v>244920</v>
      </c>
      <c r="J75" s="7"/>
      <c r="K75" s="7">
        <v>9560744127</v>
      </c>
      <c r="L75" s="7"/>
      <c r="M75" s="7">
        <v>0</v>
      </c>
      <c r="N75" s="7"/>
      <c r="O75" s="7">
        <v>0</v>
      </c>
      <c r="P75" s="7"/>
      <c r="Q75" s="7">
        <v>463407</v>
      </c>
      <c r="R75" s="7"/>
      <c r="S75" s="7">
        <v>42050</v>
      </c>
      <c r="T75" s="7"/>
      <c r="U75" s="7">
        <v>17812978127</v>
      </c>
      <c r="V75" s="7"/>
      <c r="W75" s="7">
        <v>19370321077.1175</v>
      </c>
      <c r="X75" s="7"/>
      <c r="Y75" s="10">
        <v>4.7512125888745163E-4</v>
      </c>
    </row>
    <row r="76" spans="1:25">
      <c r="A76" s="1" t="s">
        <v>82</v>
      </c>
      <c r="C76" s="7">
        <v>22399700</v>
      </c>
      <c r="D76" s="7"/>
      <c r="E76" s="7">
        <v>218316050937</v>
      </c>
      <c r="F76" s="7"/>
      <c r="G76" s="7">
        <v>417272744250.90002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22399700</v>
      </c>
      <c r="R76" s="7"/>
      <c r="S76" s="7">
        <v>22720</v>
      </c>
      <c r="T76" s="7"/>
      <c r="U76" s="7">
        <v>218316050937</v>
      </c>
      <c r="V76" s="7"/>
      <c r="W76" s="7">
        <v>505893102955.20001</v>
      </c>
      <c r="X76" s="7"/>
      <c r="Y76" s="10">
        <v>1.2408703344752296E-2</v>
      </c>
    </row>
    <row r="77" spans="1:25">
      <c r="A77" s="1" t="s">
        <v>83</v>
      </c>
      <c r="C77" s="7">
        <v>3104326</v>
      </c>
      <c r="D77" s="7"/>
      <c r="E77" s="7">
        <v>14026471386</v>
      </c>
      <c r="F77" s="7"/>
      <c r="G77" s="7">
        <v>12679779264.572701</v>
      </c>
      <c r="H77" s="7"/>
      <c r="I77" s="7">
        <v>9747393</v>
      </c>
      <c r="J77" s="7"/>
      <c r="K77" s="7">
        <v>48582115547</v>
      </c>
      <c r="L77" s="7"/>
      <c r="M77" s="7">
        <v>0</v>
      </c>
      <c r="N77" s="7"/>
      <c r="O77" s="7">
        <v>0</v>
      </c>
      <c r="P77" s="7"/>
      <c r="Q77" s="7">
        <v>12851719</v>
      </c>
      <c r="R77" s="7"/>
      <c r="S77" s="7">
        <v>6040</v>
      </c>
      <c r="T77" s="7"/>
      <c r="U77" s="7">
        <v>62608586933</v>
      </c>
      <c r="V77" s="7"/>
      <c r="W77" s="7">
        <v>77162517682.578003</v>
      </c>
      <c r="X77" s="7"/>
      <c r="Y77" s="10">
        <v>1.8926662286244001E-3</v>
      </c>
    </row>
    <row r="78" spans="1:25">
      <c r="A78" s="1" t="s">
        <v>84</v>
      </c>
      <c r="C78" s="7">
        <v>352499418</v>
      </c>
      <c r="D78" s="7"/>
      <c r="E78" s="7">
        <v>624875108728</v>
      </c>
      <c r="F78" s="7"/>
      <c r="G78" s="7">
        <v>1113577703659.1001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352499418</v>
      </c>
      <c r="R78" s="7"/>
      <c r="S78" s="7">
        <v>4062</v>
      </c>
      <c r="T78" s="7"/>
      <c r="U78" s="7">
        <v>624875108728</v>
      </c>
      <c r="V78" s="7"/>
      <c r="W78" s="7">
        <v>1423333112732.3</v>
      </c>
      <c r="X78" s="7"/>
      <c r="Y78" s="10">
        <v>3.4911957197056399E-2</v>
      </c>
    </row>
    <row r="79" spans="1:25">
      <c r="A79" s="1" t="s">
        <v>85</v>
      </c>
      <c r="C79" s="7">
        <v>38650700</v>
      </c>
      <c r="D79" s="7"/>
      <c r="E79" s="7">
        <v>443312675718</v>
      </c>
      <c r="F79" s="7"/>
      <c r="G79" s="7">
        <v>694646768296.80005</v>
      </c>
      <c r="H79" s="7"/>
      <c r="I79" s="7">
        <v>94346705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132997405</v>
      </c>
      <c r="R79" s="7"/>
      <c r="S79" s="7">
        <v>5650</v>
      </c>
      <c r="T79" s="7"/>
      <c r="U79" s="7">
        <v>443312675718</v>
      </c>
      <c r="V79" s="7"/>
      <c r="W79" s="7">
        <v>746964297987.41199</v>
      </c>
      <c r="X79" s="7"/>
      <c r="Y79" s="10">
        <v>1.8321772581405927E-2</v>
      </c>
    </row>
    <row r="80" spans="1:25">
      <c r="A80" s="1" t="s">
        <v>86</v>
      </c>
      <c r="C80" s="7">
        <v>269787855</v>
      </c>
      <c r="D80" s="7"/>
      <c r="E80" s="7">
        <v>821336095822</v>
      </c>
      <c r="F80" s="7"/>
      <c r="G80" s="7">
        <v>1721732402826.8501</v>
      </c>
      <c r="H80" s="7"/>
      <c r="I80" s="7">
        <v>169740983</v>
      </c>
      <c r="J80" s="7"/>
      <c r="K80" s="7">
        <v>159932278646</v>
      </c>
      <c r="L80" s="7"/>
      <c r="M80" s="7">
        <v>0</v>
      </c>
      <c r="N80" s="7"/>
      <c r="O80" s="7">
        <v>0</v>
      </c>
      <c r="P80" s="7"/>
      <c r="Q80" s="7">
        <v>439528838</v>
      </c>
      <c r="R80" s="7"/>
      <c r="S80" s="7">
        <v>5890</v>
      </c>
      <c r="T80" s="7"/>
      <c r="U80" s="7">
        <v>981268374468</v>
      </c>
      <c r="V80" s="7"/>
      <c r="W80" s="7">
        <v>2573421347927.8701</v>
      </c>
      <c r="X80" s="7"/>
      <c r="Y80" s="10">
        <v>6.3121679068072561E-2</v>
      </c>
    </row>
    <row r="81" spans="1:25">
      <c r="A81" s="1" t="s">
        <v>87</v>
      </c>
      <c r="C81" s="7">
        <v>26533395</v>
      </c>
      <c r="D81" s="7"/>
      <c r="E81" s="7">
        <v>147487484108</v>
      </c>
      <c r="F81" s="7"/>
      <c r="G81" s="7">
        <v>228939524881.82999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26533395</v>
      </c>
      <c r="R81" s="7"/>
      <c r="S81" s="7">
        <v>11730</v>
      </c>
      <c r="T81" s="7"/>
      <c r="U81" s="7">
        <v>147487484108</v>
      </c>
      <c r="V81" s="7"/>
      <c r="W81" s="7">
        <v>309384864846.06799</v>
      </c>
      <c r="X81" s="7"/>
      <c r="Y81" s="10">
        <v>7.5886881730647237E-3</v>
      </c>
    </row>
    <row r="82" spans="1:25">
      <c r="A82" s="1" t="s">
        <v>88</v>
      </c>
      <c r="C82" s="7">
        <v>74303752</v>
      </c>
      <c r="D82" s="7"/>
      <c r="E82" s="7">
        <v>67346363236</v>
      </c>
      <c r="F82" s="7"/>
      <c r="G82" s="7">
        <v>148535767442.63199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74303752</v>
      </c>
      <c r="R82" s="7"/>
      <c r="S82" s="7">
        <v>2691</v>
      </c>
      <c r="T82" s="7"/>
      <c r="U82" s="7">
        <v>67346363236</v>
      </c>
      <c r="V82" s="7"/>
      <c r="W82" s="7">
        <v>198761685822.04001</v>
      </c>
      <c r="X82" s="7"/>
      <c r="Y82" s="10">
        <v>4.8752884379350114E-3</v>
      </c>
    </row>
    <row r="83" spans="1:25">
      <c r="A83" s="1" t="s">
        <v>89</v>
      </c>
      <c r="C83" s="7">
        <v>2500000</v>
      </c>
      <c r="D83" s="7"/>
      <c r="E83" s="7">
        <v>45065882700</v>
      </c>
      <c r="F83" s="7"/>
      <c r="G83" s="7">
        <v>46506629250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2500000</v>
      </c>
      <c r="R83" s="7"/>
      <c r="S83" s="7">
        <v>25350</v>
      </c>
      <c r="T83" s="7"/>
      <c r="U83" s="7">
        <v>45065882700</v>
      </c>
      <c r="V83" s="7"/>
      <c r="W83" s="7">
        <v>62997918750</v>
      </c>
      <c r="X83" s="7"/>
      <c r="Y83" s="10">
        <v>1.5452325412999054E-3</v>
      </c>
    </row>
    <row r="84" spans="1:25">
      <c r="A84" s="1" t="s">
        <v>90</v>
      </c>
      <c r="C84" s="7">
        <v>33301032</v>
      </c>
      <c r="D84" s="7"/>
      <c r="E84" s="7">
        <v>1032649912357</v>
      </c>
      <c r="F84" s="7"/>
      <c r="G84" s="7">
        <v>934163580057.91199</v>
      </c>
      <c r="H84" s="7"/>
      <c r="I84" s="7">
        <v>300000</v>
      </c>
      <c r="J84" s="7"/>
      <c r="K84" s="7">
        <v>10320568593</v>
      </c>
      <c r="L84" s="7"/>
      <c r="M84" s="7">
        <v>0</v>
      </c>
      <c r="N84" s="7"/>
      <c r="O84" s="7">
        <v>0</v>
      </c>
      <c r="P84" s="7"/>
      <c r="Q84" s="7">
        <v>33601032</v>
      </c>
      <c r="R84" s="7"/>
      <c r="S84" s="7">
        <v>37330</v>
      </c>
      <c r="T84" s="7"/>
      <c r="U84" s="7">
        <v>1042970480950</v>
      </c>
      <c r="V84" s="7"/>
      <c r="W84" s="7">
        <v>1246863281738.8701</v>
      </c>
      <c r="X84" s="7"/>
      <c r="Y84" s="10">
        <v>3.0583450306362607E-2</v>
      </c>
    </row>
    <row r="85" spans="1:25">
      <c r="A85" s="1" t="s">
        <v>91</v>
      </c>
      <c r="C85" s="7">
        <v>20550000</v>
      </c>
      <c r="D85" s="7"/>
      <c r="E85" s="7">
        <v>316616029802</v>
      </c>
      <c r="F85" s="7"/>
      <c r="G85" s="7">
        <v>278021371275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20550000</v>
      </c>
      <c r="R85" s="7"/>
      <c r="S85" s="7">
        <v>17040</v>
      </c>
      <c r="T85" s="7"/>
      <c r="U85" s="7">
        <v>316616029802</v>
      </c>
      <c r="V85" s="7"/>
      <c r="W85" s="7">
        <v>348088476600</v>
      </c>
      <c r="X85" s="7"/>
      <c r="Y85" s="10">
        <v>8.5380223976658058E-3</v>
      </c>
    </row>
    <row r="86" spans="1:25">
      <c r="A86" s="1" t="s">
        <v>92</v>
      </c>
      <c r="C86" s="7">
        <v>50899669</v>
      </c>
      <c r="D86" s="7"/>
      <c r="E86" s="7">
        <v>594878935784</v>
      </c>
      <c r="F86" s="7"/>
      <c r="G86" s="7">
        <v>1447574904885.96</v>
      </c>
      <c r="H86" s="7"/>
      <c r="I86" s="7">
        <v>0</v>
      </c>
      <c r="J86" s="7"/>
      <c r="K86" s="7">
        <v>0</v>
      </c>
      <c r="L86" s="7"/>
      <c r="M86" s="7">
        <v>-295472</v>
      </c>
      <c r="N86" s="7"/>
      <c r="O86" s="7">
        <v>9366338324</v>
      </c>
      <c r="P86" s="7"/>
      <c r="Q86" s="7">
        <v>50604197</v>
      </c>
      <c r="R86" s="7"/>
      <c r="S86" s="7">
        <v>32860</v>
      </c>
      <c r="T86" s="7"/>
      <c r="U86" s="7">
        <v>591425670324</v>
      </c>
      <c r="V86" s="7"/>
      <c r="W86" s="7">
        <v>1652959932635.1499</v>
      </c>
      <c r="X86" s="7"/>
      <c r="Y86" s="10">
        <v>4.0544315241727455E-2</v>
      </c>
    </row>
    <row r="87" spans="1:25">
      <c r="A87" s="1" t="s">
        <v>93</v>
      </c>
      <c r="C87" s="7">
        <v>44588889</v>
      </c>
      <c r="D87" s="7"/>
      <c r="E87" s="7">
        <v>482264275229</v>
      </c>
      <c r="F87" s="7"/>
      <c r="G87" s="7">
        <v>284114180557.98401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44588889</v>
      </c>
      <c r="R87" s="7"/>
      <c r="S87" s="7">
        <v>8440</v>
      </c>
      <c r="T87" s="7"/>
      <c r="U87" s="7">
        <v>482264275229</v>
      </c>
      <c r="V87" s="7"/>
      <c r="W87" s="7">
        <v>374091058332.198</v>
      </c>
      <c r="X87" s="7"/>
      <c r="Y87" s="10">
        <v>9.1758218083074911E-3</v>
      </c>
    </row>
    <row r="88" spans="1:25">
      <c r="A88" s="1" t="s">
        <v>94</v>
      </c>
      <c r="C88" s="7">
        <v>1168899</v>
      </c>
      <c r="D88" s="7"/>
      <c r="E88" s="7">
        <v>15177938551</v>
      </c>
      <c r="F88" s="7"/>
      <c r="G88" s="7">
        <v>18823493625.389999</v>
      </c>
      <c r="H88" s="7"/>
      <c r="I88" s="7">
        <v>587668</v>
      </c>
      <c r="J88" s="7"/>
      <c r="K88" s="7">
        <v>10540083555</v>
      </c>
      <c r="L88" s="7"/>
      <c r="M88" s="7">
        <v>0</v>
      </c>
      <c r="N88" s="7"/>
      <c r="O88" s="7">
        <v>0</v>
      </c>
      <c r="P88" s="7"/>
      <c r="Q88" s="7">
        <v>1756567</v>
      </c>
      <c r="R88" s="7"/>
      <c r="S88" s="7">
        <v>20450</v>
      </c>
      <c r="T88" s="7"/>
      <c r="U88" s="7">
        <v>25718022106</v>
      </c>
      <c r="V88" s="7"/>
      <c r="W88" s="7">
        <v>35708060468.857498</v>
      </c>
      <c r="X88" s="7"/>
      <c r="Y88" s="10">
        <v>8.7585841116669203E-4</v>
      </c>
    </row>
    <row r="89" spans="1:25">
      <c r="A89" s="1" t="s">
        <v>95</v>
      </c>
      <c r="C89" s="7">
        <v>40572100</v>
      </c>
      <c r="D89" s="7"/>
      <c r="E89" s="7">
        <v>224765650807</v>
      </c>
      <c r="F89" s="7"/>
      <c r="G89" s="7">
        <v>455333557896.45001</v>
      </c>
      <c r="H89" s="7"/>
      <c r="I89" s="7">
        <v>25059238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65631338</v>
      </c>
      <c r="R89" s="7"/>
      <c r="S89" s="7">
        <v>9890</v>
      </c>
      <c r="T89" s="7"/>
      <c r="U89" s="7">
        <v>224765650807</v>
      </c>
      <c r="V89" s="7"/>
      <c r="W89" s="7">
        <v>645231823919.72095</v>
      </c>
      <c r="X89" s="7"/>
      <c r="Y89" s="10">
        <v>1.5826446822150668E-2</v>
      </c>
    </row>
    <row r="90" spans="1:25">
      <c r="A90" s="1" t="s">
        <v>96</v>
      </c>
      <c r="C90" s="7">
        <v>100601063</v>
      </c>
      <c r="D90" s="7"/>
      <c r="E90" s="7">
        <v>366535790918</v>
      </c>
      <c r="F90" s="7"/>
      <c r="G90" s="7">
        <v>787019570133.43103</v>
      </c>
      <c r="H90" s="7"/>
      <c r="I90" s="7">
        <v>61400532</v>
      </c>
      <c r="J90" s="7"/>
      <c r="K90" s="7">
        <v>74501072571</v>
      </c>
      <c r="L90" s="7"/>
      <c r="M90" s="7">
        <v>0</v>
      </c>
      <c r="N90" s="7"/>
      <c r="O90" s="7">
        <v>0</v>
      </c>
      <c r="P90" s="7"/>
      <c r="Q90" s="7">
        <v>162001595</v>
      </c>
      <c r="R90" s="7"/>
      <c r="S90" s="7">
        <v>7490</v>
      </c>
      <c r="T90" s="7"/>
      <c r="U90" s="7">
        <v>441036863489</v>
      </c>
      <c r="V90" s="7"/>
      <c r="W90" s="7">
        <v>1206172264468.03</v>
      </c>
      <c r="X90" s="7"/>
      <c r="Y90" s="10">
        <v>2.9585368381227602E-2</v>
      </c>
    </row>
    <row r="91" spans="1:25">
      <c r="A91" s="1" t="s">
        <v>97</v>
      </c>
      <c r="C91" s="7">
        <v>17620000</v>
      </c>
      <c r="D91" s="7"/>
      <c r="E91" s="7">
        <v>565155071916</v>
      </c>
      <c r="F91" s="7"/>
      <c r="G91" s="7">
        <v>1106082417150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17620000</v>
      </c>
      <c r="R91" s="7"/>
      <c r="S91" s="7">
        <v>80650</v>
      </c>
      <c r="T91" s="7"/>
      <c r="U91" s="7">
        <v>565155071916</v>
      </c>
      <c r="V91" s="7"/>
      <c r="W91" s="7">
        <v>1412597734650</v>
      </c>
      <c r="X91" s="7"/>
      <c r="Y91" s="10">
        <v>3.464863650511802E-2</v>
      </c>
    </row>
    <row r="92" spans="1:25">
      <c r="A92" s="1" t="s">
        <v>98</v>
      </c>
      <c r="C92" s="7">
        <v>2103762</v>
      </c>
      <c r="D92" s="7"/>
      <c r="E92" s="7">
        <v>37878447192</v>
      </c>
      <c r="F92" s="7"/>
      <c r="G92" s="7">
        <v>37433278628.190002</v>
      </c>
      <c r="H92" s="7"/>
      <c r="I92" s="7">
        <v>400000</v>
      </c>
      <c r="J92" s="7"/>
      <c r="K92" s="7">
        <v>7518216773</v>
      </c>
      <c r="L92" s="7"/>
      <c r="M92" s="7">
        <v>0</v>
      </c>
      <c r="N92" s="7"/>
      <c r="O92" s="7">
        <v>0</v>
      </c>
      <c r="P92" s="7"/>
      <c r="Q92" s="7">
        <v>2503762</v>
      </c>
      <c r="R92" s="7"/>
      <c r="S92" s="7">
        <v>21950</v>
      </c>
      <c r="T92" s="7"/>
      <c r="U92" s="7">
        <v>45396663965</v>
      </c>
      <c r="V92" s="7"/>
      <c r="W92" s="7">
        <v>54630578323.394997</v>
      </c>
      <c r="X92" s="7"/>
      <c r="Y92" s="10">
        <v>1.3399958133592019E-3</v>
      </c>
    </row>
    <row r="93" spans="1:25">
      <c r="A93" s="1" t="s">
        <v>99</v>
      </c>
      <c r="C93" s="7">
        <v>45399957</v>
      </c>
      <c r="D93" s="7"/>
      <c r="E93" s="7">
        <v>146808433400</v>
      </c>
      <c r="F93" s="7"/>
      <c r="G93" s="7">
        <v>174517041998.37201</v>
      </c>
      <c r="H93" s="7"/>
      <c r="I93" s="7">
        <v>10856179</v>
      </c>
      <c r="J93" s="7"/>
      <c r="K93" s="7">
        <v>48616507824</v>
      </c>
      <c r="L93" s="7"/>
      <c r="M93" s="7">
        <v>0</v>
      </c>
      <c r="N93" s="7"/>
      <c r="O93" s="7">
        <v>0</v>
      </c>
      <c r="P93" s="7"/>
      <c r="Q93" s="7">
        <v>56256136</v>
      </c>
      <c r="R93" s="7"/>
      <c r="S93" s="7">
        <v>5399</v>
      </c>
      <c r="T93" s="7"/>
      <c r="U93" s="7">
        <v>195424941224</v>
      </c>
      <c r="V93" s="7"/>
      <c r="W93" s="7">
        <v>301919703338.32898</v>
      </c>
      <c r="X93" s="7"/>
      <c r="Y93" s="10">
        <v>7.4055803701927785E-3</v>
      </c>
    </row>
    <row r="94" spans="1:25">
      <c r="A94" s="1" t="s">
        <v>100</v>
      </c>
      <c r="C94" s="7">
        <v>2505455</v>
      </c>
      <c r="D94" s="7"/>
      <c r="E94" s="7">
        <v>35268340412</v>
      </c>
      <c r="F94" s="7"/>
      <c r="G94" s="7">
        <v>46822293803.699997</v>
      </c>
      <c r="H94" s="7"/>
      <c r="I94" s="7">
        <v>342176</v>
      </c>
      <c r="J94" s="7"/>
      <c r="K94" s="7">
        <v>6672157421</v>
      </c>
      <c r="L94" s="7"/>
      <c r="M94" s="7">
        <v>0</v>
      </c>
      <c r="N94" s="7"/>
      <c r="O94" s="7">
        <v>0</v>
      </c>
      <c r="P94" s="7"/>
      <c r="Q94" s="7">
        <v>2847631</v>
      </c>
      <c r="R94" s="7"/>
      <c r="S94" s="7">
        <v>25060</v>
      </c>
      <c r="T94" s="7"/>
      <c r="U94" s="7">
        <v>41940497833</v>
      </c>
      <c r="V94" s="7"/>
      <c r="W94" s="7">
        <v>70937031144.483002</v>
      </c>
      <c r="X94" s="7"/>
      <c r="Y94" s="10">
        <v>1.739965558904436E-3</v>
      </c>
    </row>
    <row r="95" spans="1:25">
      <c r="A95" s="1" t="s">
        <v>101</v>
      </c>
      <c r="C95" s="7">
        <v>45313265</v>
      </c>
      <c r="D95" s="7"/>
      <c r="E95" s="7">
        <v>54160261828</v>
      </c>
      <c r="F95" s="7"/>
      <c r="G95" s="7">
        <v>133734600036.479</v>
      </c>
      <c r="H95" s="7"/>
      <c r="I95" s="7">
        <v>0</v>
      </c>
      <c r="J95" s="7"/>
      <c r="K95" s="7">
        <v>0</v>
      </c>
      <c r="L95" s="7"/>
      <c r="M95" s="7">
        <v>-4713265</v>
      </c>
      <c r="N95" s="7"/>
      <c r="O95" s="7">
        <v>15910146365</v>
      </c>
      <c r="P95" s="7"/>
      <c r="Q95" s="7">
        <v>40600000</v>
      </c>
      <c r="R95" s="7"/>
      <c r="S95" s="7">
        <v>4445</v>
      </c>
      <c r="T95" s="7"/>
      <c r="U95" s="7">
        <v>48526775328</v>
      </c>
      <c r="V95" s="7"/>
      <c r="W95" s="7">
        <v>179393221350</v>
      </c>
      <c r="X95" s="7"/>
      <c r="Y95" s="10">
        <v>4.4002127184342406E-3</v>
      </c>
    </row>
    <row r="96" spans="1:25">
      <c r="A96" s="1" t="s">
        <v>102</v>
      </c>
      <c r="C96" s="7">
        <v>663903</v>
      </c>
      <c r="D96" s="7"/>
      <c r="E96" s="7">
        <v>2212110205</v>
      </c>
      <c r="F96" s="7"/>
      <c r="G96" s="7">
        <v>2480762489.30685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663903</v>
      </c>
      <c r="R96" s="7"/>
      <c r="S96" s="7">
        <v>4555</v>
      </c>
      <c r="T96" s="7"/>
      <c r="U96" s="7">
        <v>2212110205</v>
      </c>
      <c r="V96" s="7"/>
      <c r="W96" s="7">
        <v>3006084899.9182501</v>
      </c>
      <c r="X96" s="7"/>
      <c r="Y96" s="10">
        <v>7.3734185214871864E-5</v>
      </c>
    </row>
    <row r="97" spans="1:25">
      <c r="A97" s="1" t="s">
        <v>103</v>
      </c>
      <c r="C97" s="7">
        <v>3110358</v>
      </c>
      <c r="D97" s="7"/>
      <c r="E97" s="7">
        <v>32403246960</v>
      </c>
      <c r="F97" s="7"/>
      <c r="G97" s="7">
        <v>64774286199.404999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3110358</v>
      </c>
      <c r="R97" s="7"/>
      <c r="S97" s="7">
        <v>24710</v>
      </c>
      <c r="T97" s="7"/>
      <c r="U97" s="7">
        <v>32403246960</v>
      </c>
      <c r="V97" s="7"/>
      <c r="W97" s="7">
        <v>76399647350.229004</v>
      </c>
      <c r="X97" s="7"/>
      <c r="Y97" s="10">
        <v>1.8739543078859402E-3</v>
      </c>
    </row>
    <row r="98" spans="1:25">
      <c r="A98" s="1" t="s">
        <v>104</v>
      </c>
      <c r="C98" s="7">
        <v>11714065</v>
      </c>
      <c r="D98" s="7"/>
      <c r="E98" s="7">
        <v>21296170494</v>
      </c>
      <c r="F98" s="7"/>
      <c r="G98" s="7">
        <v>41209412382.591797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11714065</v>
      </c>
      <c r="R98" s="7"/>
      <c r="S98" s="7">
        <v>3531</v>
      </c>
      <c r="T98" s="7"/>
      <c r="U98" s="7">
        <v>21296170494</v>
      </c>
      <c r="V98" s="7"/>
      <c r="W98" s="7">
        <v>41116257452.085701</v>
      </c>
      <c r="X98" s="7"/>
      <c r="Y98" s="10">
        <v>1.0085123485357611E-3</v>
      </c>
    </row>
    <row r="99" spans="1:25">
      <c r="A99" s="1" t="s">
        <v>105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v>13235253</v>
      </c>
      <c r="J99" s="7"/>
      <c r="K99" s="7">
        <v>74086521634</v>
      </c>
      <c r="L99" s="7"/>
      <c r="M99" s="7">
        <v>0</v>
      </c>
      <c r="N99" s="7"/>
      <c r="O99" s="7">
        <v>0</v>
      </c>
      <c r="P99" s="7"/>
      <c r="Q99" s="7">
        <v>13235253</v>
      </c>
      <c r="R99" s="7"/>
      <c r="S99" s="7">
        <v>6340</v>
      </c>
      <c r="T99" s="7"/>
      <c r="U99" s="7">
        <v>74086521634</v>
      </c>
      <c r="V99" s="7"/>
      <c r="W99" s="7">
        <v>83412230571.080994</v>
      </c>
      <c r="X99" s="7"/>
      <c r="Y99" s="10">
        <v>2.0459611298007385E-3</v>
      </c>
    </row>
    <row r="100" spans="1:25">
      <c r="A100" s="1" t="s">
        <v>106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6500000</v>
      </c>
      <c r="J100" s="7"/>
      <c r="K100" s="7">
        <v>39100471015</v>
      </c>
      <c r="L100" s="7"/>
      <c r="M100" s="7">
        <v>0</v>
      </c>
      <c r="N100" s="7"/>
      <c r="O100" s="7">
        <v>0</v>
      </c>
      <c r="P100" s="7"/>
      <c r="Q100" s="7">
        <v>6500000</v>
      </c>
      <c r="R100" s="7"/>
      <c r="S100" s="7">
        <v>6490</v>
      </c>
      <c r="T100" s="7"/>
      <c r="U100" s="7">
        <v>39100471015</v>
      </c>
      <c r="V100" s="7"/>
      <c r="W100" s="7">
        <v>41933999250</v>
      </c>
      <c r="X100" s="7"/>
      <c r="Y100" s="10">
        <v>1.0285701736447576E-3</v>
      </c>
    </row>
    <row r="101" spans="1:25">
      <c r="A101" s="1" t="s">
        <v>107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v>906275</v>
      </c>
      <c r="J101" s="7"/>
      <c r="K101" s="7">
        <v>15407658515</v>
      </c>
      <c r="L101" s="7"/>
      <c r="M101" s="7">
        <v>0</v>
      </c>
      <c r="N101" s="7"/>
      <c r="O101" s="7">
        <v>0</v>
      </c>
      <c r="P101" s="7"/>
      <c r="Q101" s="7">
        <v>906275</v>
      </c>
      <c r="R101" s="7"/>
      <c r="S101" s="7">
        <v>20300</v>
      </c>
      <c r="T101" s="7"/>
      <c r="U101" s="7">
        <v>15407658515</v>
      </c>
      <c r="V101" s="7"/>
      <c r="W101" s="7">
        <v>18287918074.125</v>
      </c>
      <c r="X101" s="7"/>
      <c r="Y101" s="10">
        <v>4.485717414397066E-4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v>200000</v>
      </c>
      <c r="J102" s="7"/>
      <c r="K102" s="7">
        <v>3485161651</v>
      </c>
      <c r="L102" s="7"/>
      <c r="M102" s="7">
        <v>-200000</v>
      </c>
      <c r="N102" s="7"/>
      <c r="O102" s="7">
        <v>3539708458</v>
      </c>
      <c r="P102" s="7"/>
      <c r="Q102" s="7">
        <v>0</v>
      </c>
      <c r="R102" s="7"/>
      <c r="S102" s="7">
        <v>0</v>
      </c>
      <c r="T102" s="7"/>
      <c r="U102" s="7">
        <v>0</v>
      </c>
      <c r="V102" s="7"/>
      <c r="W102" s="7">
        <v>0</v>
      </c>
      <c r="X102" s="7"/>
      <c r="Y102" s="10">
        <v>0</v>
      </c>
    </row>
    <row r="103" spans="1:25">
      <c r="A103" s="1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545308</v>
      </c>
      <c r="J103" s="7"/>
      <c r="K103" s="7">
        <v>32928615688</v>
      </c>
      <c r="L103" s="7"/>
      <c r="M103" s="7">
        <v>0</v>
      </c>
      <c r="N103" s="7"/>
      <c r="O103" s="7">
        <v>0</v>
      </c>
      <c r="P103" s="7"/>
      <c r="Q103" s="7">
        <v>545308</v>
      </c>
      <c r="R103" s="7"/>
      <c r="S103" s="7">
        <v>64350</v>
      </c>
      <c r="T103" s="7"/>
      <c r="U103" s="7">
        <v>32928615688</v>
      </c>
      <c r="V103" s="7"/>
      <c r="W103" s="7">
        <v>34881780909.690002</v>
      </c>
      <c r="X103" s="7"/>
      <c r="Y103" s="10">
        <v>8.5559116919472523E-4</v>
      </c>
    </row>
    <row r="104" spans="1:25">
      <c r="A104" s="1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841000</v>
      </c>
      <c r="J104" s="7"/>
      <c r="K104" s="7">
        <v>277601460</v>
      </c>
      <c r="L104" s="7"/>
      <c r="M104" s="7">
        <v>0</v>
      </c>
      <c r="N104" s="7"/>
      <c r="O104" s="7">
        <v>0</v>
      </c>
      <c r="P104" s="7"/>
      <c r="Q104" s="7">
        <v>841000</v>
      </c>
      <c r="R104" s="7"/>
      <c r="S104" s="7">
        <v>405</v>
      </c>
      <c r="T104" s="7"/>
      <c r="U104" s="7">
        <v>277601460</v>
      </c>
      <c r="V104" s="7"/>
      <c r="W104" s="7">
        <v>340517294.21249998</v>
      </c>
      <c r="X104" s="7"/>
      <c r="Y104" s="10">
        <v>8.3523140816862121E-6</v>
      </c>
    </row>
    <row r="105" spans="1:25">
      <c r="A105" s="1" t="s">
        <v>111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v>2150000</v>
      </c>
      <c r="J105" s="7"/>
      <c r="K105" s="7">
        <v>1183304622</v>
      </c>
      <c r="L105" s="7"/>
      <c r="M105" s="7">
        <v>-42000</v>
      </c>
      <c r="N105" s="7"/>
      <c r="O105" s="7">
        <v>23425500</v>
      </c>
      <c r="P105" s="7"/>
      <c r="Q105" s="7">
        <v>0</v>
      </c>
      <c r="R105" s="7"/>
      <c r="S105" s="7">
        <v>0</v>
      </c>
      <c r="T105" s="7"/>
      <c r="U105" s="7">
        <v>0</v>
      </c>
      <c r="V105" s="7"/>
      <c r="W105" s="7">
        <v>0</v>
      </c>
      <c r="X105" s="7"/>
      <c r="Y105" s="10">
        <v>0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2804000</v>
      </c>
      <c r="J106" s="7"/>
      <c r="K106" s="7">
        <v>982759209</v>
      </c>
      <c r="L106" s="7"/>
      <c r="M106" s="7">
        <v>-172000</v>
      </c>
      <c r="N106" s="7"/>
      <c r="O106" s="7">
        <v>61515800</v>
      </c>
      <c r="P106" s="7"/>
      <c r="Q106" s="7">
        <v>0</v>
      </c>
      <c r="R106" s="7"/>
      <c r="S106" s="7">
        <v>0</v>
      </c>
      <c r="T106" s="7"/>
      <c r="U106" s="7">
        <v>0</v>
      </c>
      <c r="V106" s="7"/>
      <c r="W106" s="7">
        <v>0</v>
      </c>
      <c r="X106" s="7"/>
      <c r="Y106" s="10">
        <v>0</v>
      </c>
    </row>
    <row r="107" spans="1:25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42998000</v>
      </c>
      <c r="J107" s="7"/>
      <c r="K107" s="7">
        <v>9916337645.6000004</v>
      </c>
      <c r="L107" s="7"/>
      <c r="M107" s="7">
        <v>-241000</v>
      </c>
      <c r="N107" s="7"/>
      <c r="O107" s="7">
        <v>62081600</v>
      </c>
      <c r="P107" s="7"/>
      <c r="Q107" s="7">
        <v>0</v>
      </c>
      <c r="R107" s="7"/>
      <c r="S107" s="7">
        <v>0</v>
      </c>
      <c r="T107" s="7"/>
      <c r="U107" s="7">
        <v>0</v>
      </c>
      <c r="V107" s="7"/>
      <c r="W107" s="7">
        <v>0</v>
      </c>
      <c r="X107" s="7"/>
      <c r="Y107" s="10">
        <v>0</v>
      </c>
    </row>
    <row r="108" spans="1:25">
      <c r="A108" s="1" t="s">
        <v>114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v>217904000</v>
      </c>
      <c r="J108" s="7"/>
      <c r="K108" s="7">
        <v>33572650735.599998</v>
      </c>
      <c r="L108" s="7"/>
      <c r="M108" s="7">
        <v>-4777000</v>
      </c>
      <c r="N108" s="7"/>
      <c r="O108" s="7">
        <v>752616350</v>
      </c>
      <c r="P108" s="7"/>
      <c r="Q108" s="7">
        <v>0</v>
      </c>
      <c r="R108" s="7"/>
      <c r="S108" s="7">
        <v>0</v>
      </c>
      <c r="T108" s="7"/>
      <c r="U108" s="7">
        <v>0</v>
      </c>
      <c r="V108" s="7"/>
      <c r="W108" s="7">
        <v>0</v>
      </c>
      <c r="X108" s="7"/>
      <c r="Y108" s="10">
        <v>0</v>
      </c>
    </row>
    <row r="109" spans="1:25">
      <c r="A109" s="1" t="s">
        <v>115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v>240586000</v>
      </c>
      <c r="J109" s="7"/>
      <c r="K109" s="7">
        <v>13146205521</v>
      </c>
      <c r="L109" s="7"/>
      <c r="M109" s="7">
        <v>-4029000</v>
      </c>
      <c r="N109" s="7"/>
      <c r="O109" s="7">
        <v>231667500</v>
      </c>
      <c r="P109" s="7"/>
      <c r="Q109" s="7">
        <v>0</v>
      </c>
      <c r="R109" s="7"/>
      <c r="S109" s="7">
        <v>0</v>
      </c>
      <c r="T109" s="7"/>
      <c r="U109" s="7">
        <v>0</v>
      </c>
      <c r="V109" s="7"/>
      <c r="W109" s="7">
        <v>0</v>
      </c>
      <c r="X109" s="7"/>
      <c r="Y109" s="10">
        <v>0</v>
      </c>
    </row>
    <row r="110" spans="1:25">
      <c r="A110" s="1" t="s">
        <v>116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v>2000000</v>
      </c>
      <c r="J110" s="7"/>
      <c r="K110" s="7">
        <v>900231750</v>
      </c>
      <c r="L110" s="7"/>
      <c r="M110" s="7">
        <v>-13000</v>
      </c>
      <c r="N110" s="7"/>
      <c r="O110" s="7">
        <v>5950100</v>
      </c>
      <c r="P110" s="7"/>
      <c r="Q110" s="7">
        <v>0</v>
      </c>
      <c r="R110" s="7"/>
      <c r="S110" s="7">
        <v>0</v>
      </c>
      <c r="T110" s="7"/>
      <c r="U110" s="7">
        <v>0</v>
      </c>
      <c r="V110" s="7"/>
      <c r="W110" s="7">
        <v>0</v>
      </c>
      <c r="X110" s="7"/>
      <c r="Y110" s="10">
        <v>0</v>
      </c>
    </row>
    <row r="111" spans="1:25" ht="24.75" thickBot="1">
      <c r="E111" s="8">
        <f>SUM(E9:E110)</f>
        <v>18204430384918</v>
      </c>
      <c r="G111" s="8">
        <f>SUM(G9:G110)</f>
        <v>28969231216755.758</v>
      </c>
      <c r="K111" s="8">
        <f>SUM(SUM(K9:K110))</f>
        <v>1623928969410.2002</v>
      </c>
      <c r="O111" s="8">
        <f>SUM(O9:O110)</f>
        <v>344081955287</v>
      </c>
      <c r="U111" s="8">
        <f>SUM(SUM(U9:U110))</f>
        <v>20118067608926</v>
      </c>
      <c r="W111" s="8">
        <f>SUM(W9:W110)</f>
        <v>39223619435987.492</v>
      </c>
      <c r="Y111" s="12">
        <f>SUM(Y9:Y110)</f>
        <v>0.96208913473115809</v>
      </c>
    </row>
    <row r="112" spans="1:25" ht="24.75" thickTop="1"/>
    <row r="113" spans="25:25">
      <c r="Y113" s="3"/>
    </row>
    <row r="115" spans="25:25">
      <c r="Y115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J1" workbookViewId="0">
      <selection activeCell="AK10" sqref="AK10"/>
    </sheetView>
  </sheetViews>
  <sheetFormatPr defaultRowHeight="24"/>
  <cols>
    <col min="1" max="1" width="31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4.75">
      <c r="A6" s="21" t="s">
        <v>118</v>
      </c>
      <c r="B6" s="21" t="s">
        <v>118</v>
      </c>
      <c r="C6" s="21" t="s">
        <v>118</v>
      </c>
      <c r="D6" s="21" t="s">
        <v>118</v>
      </c>
      <c r="E6" s="21" t="s">
        <v>118</v>
      </c>
      <c r="F6" s="21" t="s">
        <v>118</v>
      </c>
      <c r="G6" s="21" t="s">
        <v>118</v>
      </c>
      <c r="H6" s="21" t="s">
        <v>118</v>
      </c>
      <c r="I6" s="21" t="s">
        <v>118</v>
      </c>
      <c r="J6" s="21" t="s">
        <v>118</v>
      </c>
      <c r="K6" s="21" t="s">
        <v>118</v>
      </c>
      <c r="L6" s="21" t="s">
        <v>118</v>
      </c>
      <c r="M6" s="21" t="s">
        <v>118</v>
      </c>
      <c r="O6" s="21" t="s">
        <v>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0" t="s">
        <v>119</v>
      </c>
      <c r="C7" s="20" t="s">
        <v>120</v>
      </c>
      <c r="E7" s="20" t="s">
        <v>121</v>
      </c>
      <c r="G7" s="20" t="s">
        <v>122</v>
      </c>
      <c r="I7" s="20" t="s">
        <v>123</v>
      </c>
      <c r="K7" s="20" t="s">
        <v>124</v>
      </c>
      <c r="M7" s="20" t="s">
        <v>117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125</v>
      </c>
      <c r="AG7" s="20" t="s">
        <v>8</v>
      </c>
      <c r="AI7" s="20" t="s">
        <v>9</v>
      </c>
      <c r="AK7" s="20" t="s">
        <v>13</v>
      </c>
    </row>
    <row r="8" spans="1:37" ht="24.75">
      <c r="A8" s="21" t="s">
        <v>119</v>
      </c>
      <c r="C8" s="21" t="s">
        <v>120</v>
      </c>
      <c r="E8" s="21" t="s">
        <v>121</v>
      </c>
      <c r="G8" s="21" t="s">
        <v>122</v>
      </c>
      <c r="I8" s="21" t="s">
        <v>123</v>
      </c>
      <c r="K8" s="21" t="s">
        <v>124</v>
      </c>
      <c r="M8" s="21" t="s">
        <v>117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125</v>
      </c>
      <c r="AG8" s="21" t="s">
        <v>8</v>
      </c>
      <c r="AI8" s="21" t="s">
        <v>9</v>
      </c>
      <c r="AK8" s="21" t="s">
        <v>13</v>
      </c>
    </row>
    <row r="9" spans="1:37" ht="24.75">
      <c r="A9" s="2" t="s">
        <v>126</v>
      </c>
      <c r="C9" s="1" t="s">
        <v>127</v>
      </c>
      <c r="E9" s="1" t="s">
        <v>127</v>
      </c>
      <c r="G9" s="1" t="s">
        <v>128</v>
      </c>
      <c r="I9" s="1" t="s">
        <v>129</v>
      </c>
      <c r="K9" s="3">
        <v>0</v>
      </c>
      <c r="M9" s="3">
        <v>0</v>
      </c>
      <c r="O9" s="3">
        <v>900</v>
      </c>
      <c r="Q9" s="13">
        <v>529160890</v>
      </c>
      <c r="R9" s="4"/>
      <c r="S9" s="13">
        <v>556531110</v>
      </c>
      <c r="T9" s="4"/>
      <c r="U9" s="13">
        <v>0</v>
      </c>
      <c r="V9" s="4"/>
      <c r="W9" s="13">
        <v>0</v>
      </c>
      <c r="X9" s="4"/>
      <c r="Y9" s="13">
        <v>0</v>
      </c>
      <c r="Z9" s="4"/>
      <c r="AA9" s="13">
        <v>0</v>
      </c>
      <c r="AB9" s="4"/>
      <c r="AC9" s="13">
        <v>900</v>
      </c>
      <c r="AD9" s="4"/>
      <c r="AE9" s="13">
        <v>644210</v>
      </c>
      <c r="AF9" s="4"/>
      <c r="AG9" s="13">
        <v>529160890</v>
      </c>
      <c r="AH9" s="4"/>
      <c r="AI9" s="13">
        <v>579683913</v>
      </c>
      <c r="AK9" s="10">
        <v>1.4218667279951422E-5</v>
      </c>
    </row>
    <row r="10" spans="1:37" ht="24.75">
      <c r="A10" s="2" t="s">
        <v>130</v>
      </c>
      <c r="C10" s="1" t="s">
        <v>127</v>
      </c>
      <c r="E10" s="1" t="s">
        <v>127</v>
      </c>
      <c r="G10" s="1" t="s">
        <v>131</v>
      </c>
      <c r="I10" s="1" t="s">
        <v>132</v>
      </c>
      <c r="K10" s="3">
        <v>0</v>
      </c>
      <c r="M10" s="3">
        <v>0</v>
      </c>
      <c r="O10" s="3">
        <v>128213</v>
      </c>
      <c r="Q10" s="13">
        <v>106631360650</v>
      </c>
      <c r="R10" s="4"/>
      <c r="S10" s="13">
        <v>108524170098</v>
      </c>
      <c r="T10" s="4"/>
      <c r="U10" s="13">
        <v>0</v>
      </c>
      <c r="V10" s="4"/>
      <c r="W10" s="13">
        <v>0</v>
      </c>
      <c r="X10" s="4"/>
      <c r="Y10" s="13">
        <v>128213</v>
      </c>
      <c r="Z10" s="4"/>
      <c r="AA10" s="13">
        <v>108848474160</v>
      </c>
      <c r="AB10" s="4"/>
      <c r="AC10" s="13">
        <v>0</v>
      </c>
      <c r="AD10" s="4"/>
      <c r="AE10" s="13">
        <v>0</v>
      </c>
      <c r="AF10" s="4"/>
      <c r="AG10" s="13">
        <v>0</v>
      </c>
      <c r="AH10" s="4"/>
      <c r="AI10" s="13">
        <v>0</v>
      </c>
      <c r="AK10" s="10">
        <v>0</v>
      </c>
    </row>
    <row r="11" spans="1:37" ht="24.75">
      <c r="A11" s="2" t="s">
        <v>133</v>
      </c>
      <c r="C11" s="1" t="s">
        <v>127</v>
      </c>
      <c r="E11" s="1" t="s">
        <v>127</v>
      </c>
      <c r="G11" s="1" t="s">
        <v>134</v>
      </c>
      <c r="I11" s="1" t="s">
        <v>135</v>
      </c>
      <c r="K11" s="3">
        <v>0</v>
      </c>
      <c r="M11" s="3">
        <v>0</v>
      </c>
      <c r="O11" s="3">
        <v>69</v>
      </c>
      <c r="Q11" s="13">
        <v>54034438</v>
      </c>
      <c r="R11" s="4"/>
      <c r="S11" s="13">
        <v>55465944</v>
      </c>
      <c r="T11" s="4"/>
      <c r="U11" s="13">
        <v>0</v>
      </c>
      <c r="V11" s="4"/>
      <c r="W11" s="13">
        <v>0</v>
      </c>
      <c r="X11" s="4"/>
      <c r="Y11" s="13">
        <v>0</v>
      </c>
      <c r="Z11" s="4"/>
      <c r="AA11" s="13">
        <v>0</v>
      </c>
      <c r="AB11" s="4"/>
      <c r="AC11" s="13">
        <v>69</v>
      </c>
      <c r="AD11" s="4"/>
      <c r="AE11" s="13">
        <v>829550</v>
      </c>
      <c r="AF11" s="4"/>
      <c r="AG11" s="13">
        <v>54034438</v>
      </c>
      <c r="AH11" s="4"/>
      <c r="AI11" s="13">
        <v>57228575</v>
      </c>
      <c r="AK11" s="10">
        <v>1.4037202837311546E-6</v>
      </c>
    </row>
    <row r="12" spans="1:37" ht="24.75">
      <c r="A12" s="2" t="s">
        <v>136</v>
      </c>
      <c r="C12" s="1" t="s">
        <v>127</v>
      </c>
      <c r="E12" s="1" t="s">
        <v>127</v>
      </c>
      <c r="G12" s="1" t="s">
        <v>137</v>
      </c>
      <c r="I12" s="1" t="s">
        <v>138</v>
      </c>
      <c r="K12" s="3">
        <v>0</v>
      </c>
      <c r="M12" s="3">
        <v>0</v>
      </c>
      <c r="O12" s="3">
        <v>48</v>
      </c>
      <c r="Q12" s="13">
        <v>31152570</v>
      </c>
      <c r="R12" s="4"/>
      <c r="S12" s="13">
        <v>33407703</v>
      </c>
      <c r="T12" s="4"/>
      <c r="U12" s="13">
        <v>0</v>
      </c>
      <c r="V12" s="4"/>
      <c r="W12" s="13">
        <v>0</v>
      </c>
      <c r="X12" s="4"/>
      <c r="Y12" s="13">
        <v>0</v>
      </c>
      <c r="Z12" s="4"/>
      <c r="AA12" s="13">
        <v>0</v>
      </c>
      <c r="AB12" s="4"/>
      <c r="AC12" s="13">
        <v>48</v>
      </c>
      <c r="AD12" s="4"/>
      <c r="AE12" s="13">
        <v>728660</v>
      </c>
      <c r="AF12" s="4"/>
      <c r="AG12" s="13">
        <v>31152570</v>
      </c>
      <c r="AH12" s="4"/>
      <c r="AI12" s="13">
        <v>34969340</v>
      </c>
      <c r="AK12" s="10">
        <v>8.5773884578973386E-7</v>
      </c>
    </row>
    <row r="13" spans="1:37" ht="24.75">
      <c r="A13" s="2" t="s">
        <v>139</v>
      </c>
      <c r="C13" s="1" t="s">
        <v>127</v>
      </c>
      <c r="E13" s="1" t="s">
        <v>127</v>
      </c>
      <c r="G13" s="1" t="s">
        <v>140</v>
      </c>
      <c r="I13" s="1" t="s">
        <v>141</v>
      </c>
      <c r="K13" s="3">
        <v>0</v>
      </c>
      <c r="M13" s="3">
        <v>0</v>
      </c>
      <c r="O13" s="3">
        <v>336830</v>
      </c>
      <c r="Q13" s="13">
        <v>279991989722</v>
      </c>
      <c r="R13" s="4"/>
      <c r="S13" s="13">
        <v>296393720199</v>
      </c>
      <c r="T13" s="4"/>
      <c r="U13" s="13">
        <v>0</v>
      </c>
      <c r="V13" s="4"/>
      <c r="W13" s="13">
        <v>0</v>
      </c>
      <c r="X13" s="4"/>
      <c r="Y13" s="13">
        <v>336830</v>
      </c>
      <c r="Z13" s="4"/>
      <c r="AA13" s="13">
        <v>297869721894</v>
      </c>
      <c r="AB13" s="4"/>
      <c r="AC13" s="13">
        <v>0</v>
      </c>
      <c r="AD13" s="4"/>
      <c r="AE13" s="13">
        <v>0</v>
      </c>
      <c r="AF13" s="4"/>
      <c r="AG13" s="13">
        <v>0</v>
      </c>
      <c r="AH13" s="4"/>
      <c r="AI13" s="13">
        <v>0</v>
      </c>
      <c r="AK13" s="10">
        <v>0</v>
      </c>
    </row>
    <row r="14" spans="1:37" ht="24.75">
      <c r="A14" s="2" t="s">
        <v>142</v>
      </c>
      <c r="C14" s="1" t="s">
        <v>127</v>
      </c>
      <c r="E14" s="1" t="s">
        <v>127</v>
      </c>
      <c r="G14" s="1" t="s">
        <v>143</v>
      </c>
      <c r="I14" s="1" t="s">
        <v>144</v>
      </c>
      <c r="K14" s="3">
        <v>0</v>
      </c>
      <c r="M14" s="3">
        <v>0</v>
      </c>
      <c r="O14" s="3">
        <v>131455</v>
      </c>
      <c r="Q14" s="13">
        <v>104857645693</v>
      </c>
      <c r="R14" s="4"/>
      <c r="S14" s="13">
        <v>108761793496</v>
      </c>
      <c r="T14" s="4"/>
      <c r="U14" s="13">
        <v>0</v>
      </c>
      <c r="V14" s="4"/>
      <c r="W14" s="13">
        <v>0</v>
      </c>
      <c r="X14" s="4"/>
      <c r="Y14" s="13">
        <v>0</v>
      </c>
      <c r="Z14" s="4"/>
      <c r="AA14" s="13">
        <v>0</v>
      </c>
      <c r="AB14" s="4"/>
      <c r="AC14" s="13">
        <v>131455</v>
      </c>
      <c r="AD14" s="4"/>
      <c r="AE14" s="13">
        <v>845634</v>
      </c>
      <c r="AF14" s="4"/>
      <c r="AG14" s="13">
        <v>104857645693</v>
      </c>
      <c r="AH14" s="4"/>
      <c r="AI14" s="13">
        <v>111142669209</v>
      </c>
      <c r="AK14" s="10">
        <v>2.7261419519304009E-3</v>
      </c>
    </row>
    <row r="15" spans="1:37" ht="24.75">
      <c r="A15" s="2" t="s">
        <v>145</v>
      </c>
      <c r="C15" s="1" t="s">
        <v>127</v>
      </c>
      <c r="E15" s="1" t="s">
        <v>127</v>
      </c>
      <c r="G15" s="1" t="s">
        <v>146</v>
      </c>
      <c r="I15" s="1" t="s">
        <v>144</v>
      </c>
      <c r="K15" s="3">
        <v>0</v>
      </c>
      <c r="M15" s="3">
        <v>0</v>
      </c>
      <c r="O15" s="3">
        <v>265000</v>
      </c>
      <c r="Q15" s="13">
        <v>214149509516</v>
      </c>
      <c r="R15" s="4"/>
      <c r="S15" s="13">
        <v>218585374218</v>
      </c>
      <c r="T15" s="4"/>
      <c r="U15" s="13">
        <v>0</v>
      </c>
      <c r="V15" s="4"/>
      <c r="W15" s="13">
        <v>0</v>
      </c>
      <c r="X15" s="4"/>
      <c r="Y15" s="13">
        <v>265000</v>
      </c>
      <c r="Z15" s="4"/>
      <c r="AA15" s="13">
        <v>219988779557</v>
      </c>
      <c r="AB15" s="4"/>
      <c r="AC15" s="13">
        <v>0</v>
      </c>
      <c r="AD15" s="4"/>
      <c r="AE15" s="13">
        <v>0</v>
      </c>
      <c r="AF15" s="4"/>
      <c r="AG15" s="13">
        <v>0</v>
      </c>
      <c r="AH15" s="4"/>
      <c r="AI15" s="13">
        <v>0</v>
      </c>
      <c r="AK15" s="10">
        <v>0</v>
      </c>
    </row>
    <row r="16" spans="1:37" ht="24.75">
      <c r="A16" s="2" t="s">
        <v>147</v>
      </c>
      <c r="C16" s="1" t="s">
        <v>127</v>
      </c>
      <c r="E16" s="1" t="s">
        <v>127</v>
      </c>
      <c r="G16" s="1" t="s">
        <v>148</v>
      </c>
      <c r="I16" s="1" t="s">
        <v>149</v>
      </c>
      <c r="K16" s="3">
        <v>18</v>
      </c>
      <c r="M16" s="3">
        <v>18</v>
      </c>
      <c r="O16" s="3">
        <v>400000</v>
      </c>
      <c r="Q16" s="13">
        <v>391520000000</v>
      </c>
      <c r="R16" s="4"/>
      <c r="S16" s="13">
        <v>393848602000</v>
      </c>
      <c r="T16" s="4"/>
      <c r="U16" s="13">
        <v>100000</v>
      </c>
      <c r="V16" s="4"/>
      <c r="W16" s="13">
        <v>98790586718</v>
      </c>
      <c r="X16" s="4"/>
      <c r="Y16" s="13">
        <v>261746</v>
      </c>
      <c r="Z16" s="4"/>
      <c r="AA16" s="13">
        <v>257789401362</v>
      </c>
      <c r="AB16" s="4"/>
      <c r="AC16" s="13">
        <v>238254</v>
      </c>
      <c r="AD16" s="4"/>
      <c r="AE16" s="13">
        <v>986660</v>
      </c>
      <c r="AF16" s="4"/>
      <c r="AG16" s="13">
        <v>234113601918</v>
      </c>
      <c r="AH16" s="4"/>
      <c r="AI16" s="13">
        <v>235033084170</v>
      </c>
      <c r="AK16" s="10">
        <v>5.7649645757791588E-3</v>
      </c>
    </row>
    <row r="17" spans="1:37" ht="24.75">
      <c r="A17" s="2" t="s">
        <v>150</v>
      </c>
      <c r="C17" s="1" t="s">
        <v>127</v>
      </c>
      <c r="E17" s="1" t="s">
        <v>127</v>
      </c>
      <c r="G17" s="1" t="s">
        <v>151</v>
      </c>
      <c r="I17" s="1" t="s">
        <v>152</v>
      </c>
      <c r="K17" s="3">
        <v>18</v>
      </c>
      <c r="M17" s="3">
        <v>18</v>
      </c>
      <c r="O17" s="3">
        <v>200000</v>
      </c>
      <c r="Q17" s="13">
        <v>190328666666</v>
      </c>
      <c r="R17" s="4"/>
      <c r="S17" s="13">
        <v>191351311287</v>
      </c>
      <c r="T17" s="4"/>
      <c r="U17" s="13">
        <v>0</v>
      </c>
      <c r="V17" s="4"/>
      <c r="W17" s="13">
        <v>0</v>
      </c>
      <c r="X17" s="4"/>
      <c r="Y17" s="13">
        <v>200000</v>
      </c>
      <c r="Z17" s="4"/>
      <c r="AA17" s="13">
        <v>181525826750</v>
      </c>
      <c r="AB17" s="4"/>
      <c r="AC17" s="13">
        <v>0</v>
      </c>
      <c r="AD17" s="4"/>
      <c r="AE17" s="13">
        <v>0</v>
      </c>
      <c r="AF17" s="4"/>
      <c r="AG17" s="13">
        <v>0</v>
      </c>
      <c r="AH17" s="4"/>
      <c r="AI17" s="13">
        <v>0</v>
      </c>
      <c r="AK17" s="10">
        <v>0</v>
      </c>
    </row>
    <row r="18" spans="1:37" ht="24.75">
      <c r="A18" s="2" t="s">
        <v>153</v>
      </c>
      <c r="C18" s="1" t="s">
        <v>127</v>
      </c>
      <c r="E18" s="1" t="s">
        <v>127</v>
      </c>
      <c r="G18" s="1" t="s">
        <v>154</v>
      </c>
      <c r="I18" s="1" t="s">
        <v>155</v>
      </c>
      <c r="K18" s="3">
        <v>17</v>
      </c>
      <c r="M18" s="3">
        <v>17</v>
      </c>
      <c r="O18" s="3">
        <v>102660</v>
      </c>
      <c r="Q18" s="13">
        <v>100015996626</v>
      </c>
      <c r="R18" s="4"/>
      <c r="S18" s="13">
        <v>100001456250</v>
      </c>
      <c r="T18" s="4"/>
      <c r="U18" s="13">
        <v>0</v>
      </c>
      <c r="V18" s="4"/>
      <c r="W18" s="13">
        <v>0</v>
      </c>
      <c r="X18" s="4"/>
      <c r="Y18" s="13">
        <v>0</v>
      </c>
      <c r="Z18" s="4"/>
      <c r="AA18" s="13">
        <v>0</v>
      </c>
      <c r="AB18" s="4"/>
      <c r="AC18" s="13">
        <v>102660</v>
      </c>
      <c r="AD18" s="4"/>
      <c r="AE18" s="13">
        <v>973890</v>
      </c>
      <c r="AF18" s="4"/>
      <c r="AG18" s="13">
        <v>100015996626</v>
      </c>
      <c r="AH18" s="4"/>
      <c r="AI18" s="13">
        <v>99961426107</v>
      </c>
      <c r="AK18" s="10">
        <v>2.4518849441400366E-3</v>
      </c>
    </row>
    <row r="19" spans="1:37" ht="24.75">
      <c r="A19" s="2" t="s">
        <v>156</v>
      </c>
      <c r="C19" s="1" t="s">
        <v>127</v>
      </c>
      <c r="E19" s="1" t="s">
        <v>127</v>
      </c>
      <c r="G19" s="1" t="s">
        <v>157</v>
      </c>
      <c r="I19" s="1" t="s">
        <v>158</v>
      </c>
      <c r="K19" s="3">
        <v>16</v>
      </c>
      <c r="M19" s="3">
        <v>16</v>
      </c>
      <c r="O19" s="3">
        <v>292600</v>
      </c>
      <c r="Q19" s="13">
        <v>273723340813</v>
      </c>
      <c r="R19" s="4"/>
      <c r="S19" s="13">
        <v>284809098992</v>
      </c>
      <c r="T19" s="4"/>
      <c r="U19" s="13">
        <v>0</v>
      </c>
      <c r="V19" s="4"/>
      <c r="W19" s="13">
        <v>0</v>
      </c>
      <c r="X19" s="4"/>
      <c r="Y19" s="13">
        <v>246900</v>
      </c>
      <c r="Z19" s="4"/>
      <c r="AA19" s="13">
        <v>240722837818</v>
      </c>
      <c r="AB19" s="4"/>
      <c r="AC19" s="13">
        <v>45700</v>
      </c>
      <c r="AD19" s="4"/>
      <c r="AE19" s="13">
        <v>976860</v>
      </c>
      <c r="AF19" s="4"/>
      <c r="AG19" s="13">
        <v>42751731631</v>
      </c>
      <c r="AH19" s="4"/>
      <c r="AI19" s="13">
        <v>44634410546</v>
      </c>
      <c r="AK19" s="10">
        <v>1.0948067016486776E-3</v>
      </c>
    </row>
    <row r="20" spans="1:37" ht="24.75" thickBot="1">
      <c r="Q20" s="14">
        <f>SUM(Q9:Q19)</f>
        <v>1661832857584</v>
      </c>
      <c r="R20" s="4"/>
      <c r="S20" s="14">
        <f>SUM(S9:S19)</f>
        <v>1702920931297</v>
      </c>
      <c r="T20" s="4"/>
      <c r="U20" s="4"/>
      <c r="V20" s="4"/>
      <c r="W20" s="14">
        <f>SUM(W9:W19)</f>
        <v>98790586718</v>
      </c>
      <c r="X20" s="4"/>
      <c r="Y20" s="4"/>
      <c r="Z20" s="4"/>
      <c r="AA20" s="14">
        <f>SUM(SUM(AA9:AA19))</f>
        <v>1306745041541</v>
      </c>
      <c r="AB20" s="4"/>
      <c r="AC20" s="4"/>
      <c r="AD20" s="4"/>
      <c r="AE20" s="4"/>
      <c r="AF20" s="4"/>
      <c r="AG20" s="14">
        <f>SUM(AG9:AG19)</f>
        <v>482353323766</v>
      </c>
      <c r="AH20" s="4"/>
      <c r="AI20" s="14">
        <f>SUM(AI9:AI19)</f>
        <v>491443471860</v>
      </c>
      <c r="AK20" s="11">
        <f>SUM(AK9:AK19)</f>
        <v>1.2054278299907746E-2</v>
      </c>
    </row>
    <row r="21" spans="1:37" ht="24.75" thickTop="1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20" t="s">
        <v>160</v>
      </c>
      <c r="C6" s="21" t="s">
        <v>161</v>
      </c>
      <c r="D6" s="21" t="s">
        <v>161</v>
      </c>
      <c r="E6" s="21" t="s">
        <v>161</v>
      </c>
      <c r="F6" s="21" t="s">
        <v>161</v>
      </c>
      <c r="G6" s="21" t="s">
        <v>161</v>
      </c>
      <c r="H6" s="21" t="s">
        <v>161</v>
      </c>
      <c r="I6" s="21" t="s">
        <v>161</v>
      </c>
      <c r="K6" s="21" t="s">
        <v>325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>
      <c r="A7" s="21" t="s">
        <v>160</v>
      </c>
      <c r="C7" s="21" t="s">
        <v>162</v>
      </c>
      <c r="E7" s="21" t="s">
        <v>163</v>
      </c>
      <c r="G7" s="21" t="s">
        <v>164</v>
      </c>
      <c r="I7" s="21" t="s">
        <v>124</v>
      </c>
      <c r="K7" s="21" t="s">
        <v>165</v>
      </c>
      <c r="M7" s="21" t="s">
        <v>166</v>
      </c>
      <c r="O7" s="21" t="s">
        <v>167</v>
      </c>
      <c r="Q7" s="21" t="s">
        <v>165</v>
      </c>
      <c r="S7" s="21" t="s">
        <v>159</v>
      </c>
    </row>
    <row r="8" spans="1:19">
      <c r="A8" s="1" t="s">
        <v>168</v>
      </c>
      <c r="C8" s="4" t="s">
        <v>169</v>
      </c>
      <c r="D8" s="4"/>
      <c r="E8" s="4" t="s">
        <v>170</v>
      </c>
      <c r="F8" s="4"/>
      <c r="G8" s="4" t="s">
        <v>171</v>
      </c>
      <c r="H8" s="4"/>
      <c r="I8" s="13">
        <v>8</v>
      </c>
      <c r="J8" s="4"/>
      <c r="K8" s="13">
        <v>6221737327</v>
      </c>
      <c r="L8" s="4"/>
      <c r="M8" s="13">
        <v>1730470305906</v>
      </c>
      <c r="N8" s="4"/>
      <c r="O8" s="13">
        <v>1484352349738</v>
      </c>
      <c r="P8" s="4"/>
      <c r="Q8" s="13">
        <v>252339693495</v>
      </c>
      <c r="R8" s="4"/>
      <c r="S8" s="10">
        <v>6.1894664710668403E-3</v>
      </c>
    </row>
    <row r="9" spans="1:19">
      <c r="A9" s="1" t="s">
        <v>172</v>
      </c>
      <c r="C9" s="4" t="s">
        <v>173</v>
      </c>
      <c r="D9" s="4"/>
      <c r="E9" s="4" t="s">
        <v>170</v>
      </c>
      <c r="F9" s="4"/>
      <c r="G9" s="4" t="s">
        <v>174</v>
      </c>
      <c r="H9" s="4"/>
      <c r="I9" s="13">
        <v>8</v>
      </c>
      <c r="J9" s="4"/>
      <c r="K9" s="13">
        <v>897554123</v>
      </c>
      <c r="L9" s="4"/>
      <c r="M9" s="13">
        <v>303045240001</v>
      </c>
      <c r="N9" s="4"/>
      <c r="O9" s="13">
        <v>85132000000</v>
      </c>
      <c r="P9" s="4"/>
      <c r="Q9" s="13">
        <v>218810794124</v>
      </c>
      <c r="R9" s="4"/>
      <c r="S9" s="10">
        <v>5.3670592009530298E-3</v>
      </c>
    </row>
    <row r="10" spans="1:19">
      <c r="A10" s="1" t="s">
        <v>175</v>
      </c>
      <c r="C10" s="4" t="s">
        <v>176</v>
      </c>
      <c r="D10" s="4"/>
      <c r="E10" s="4" t="s">
        <v>170</v>
      </c>
      <c r="F10" s="4"/>
      <c r="G10" s="4" t="s">
        <v>177</v>
      </c>
      <c r="H10" s="4"/>
      <c r="I10" s="13">
        <v>8</v>
      </c>
      <c r="J10" s="4"/>
      <c r="K10" s="13">
        <v>80545966791</v>
      </c>
      <c r="L10" s="4"/>
      <c r="M10" s="13">
        <v>3689636507055</v>
      </c>
      <c r="N10" s="4"/>
      <c r="O10" s="13">
        <v>3376512144449</v>
      </c>
      <c r="P10" s="4"/>
      <c r="Q10" s="13">
        <v>393670329397</v>
      </c>
      <c r="R10" s="4"/>
      <c r="S10" s="10">
        <v>9.6560682574691747E-3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4">
        <f>SUM(K8:K10)</f>
        <v>87665258241</v>
      </c>
      <c r="L11" s="4"/>
      <c r="M11" s="14">
        <f>SUM(M8:M10)</f>
        <v>5723152052962</v>
      </c>
      <c r="N11" s="4"/>
      <c r="O11" s="14">
        <f>SUM(O8:O10)</f>
        <v>4945996494187</v>
      </c>
      <c r="P11" s="4"/>
      <c r="Q11" s="14">
        <f>SUM(Q8:Q10)</f>
        <v>864820817016</v>
      </c>
      <c r="R11" s="4"/>
      <c r="S11" s="12">
        <f>SUM(S8:S10)</f>
        <v>2.1212593929489043E-2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9"/>
  <sheetViews>
    <sheetView rightToLeft="1" topLeftCell="A13" workbookViewId="0">
      <selection activeCell="M34" sqref="M34"/>
    </sheetView>
  </sheetViews>
  <sheetFormatPr defaultRowHeight="24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21" t="s">
        <v>179</v>
      </c>
      <c r="B6" s="21" t="s">
        <v>179</v>
      </c>
      <c r="C6" s="21" t="s">
        <v>179</v>
      </c>
      <c r="D6" s="21" t="s">
        <v>179</v>
      </c>
      <c r="E6" s="21" t="s">
        <v>179</v>
      </c>
      <c r="F6" s="21" t="s">
        <v>179</v>
      </c>
      <c r="G6" s="21" t="s">
        <v>179</v>
      </c>
      <c r="I6" s="21" t="s">
        <v>180</v>
      </c>
      <c r="J6" s="21" t="s">
        <v>180</v>
      </c>
      <c r="K6" s="21" t="s">
        <v>180</v>
      </c>
      <c r="L6" s="21" t="s">
        <v>180</v>
      </c>
      <c r="M6" s="21" t="s">
        <v>180</v>
      </c>
      <c r="O6" s="21" t="s">
        <v>181</v>
      </c>
      <c r="P6" s="21" t="s">
        <v>181</v>
      </c>
      <c r="Q6" s="21" t="s">
        <v>181</v>
      </c>
      <c r="R6" s="21" t="s">
        <v>181</v>
      </c>
      <c r="S6" s="21" t="s">
        <v>181</v>
      </c>
    </row>
    <row r="7" spans="1:19" ht="24.75">
      <c r="A7" s="21" t="s">
        <v>182</v>
      </c>
      <c r="C7" s="21" t="s">
        <v>183</v>
      </c>
      <c r="E7" s="21" t="s">
        <v>123</v>
      </c>
      <c r="G7" s="21" t="s">
        <v>124</v>
      </c>
      <c r="I7" s="21" t="s">
        <v>184</v>
      </c>
      <c r="K7" s="21" t="s">
        <v>185</v>
      </c>
      <c r="M7" s="21" t="s">
        <v>186</v>
      </c>
      <c r="O7" s="21" t="s">
        <v>184</v>
      </c>
      <c r="Q7" s="21" t="s">
        <v>185</v>
      </c>
      <c r="S7" s="21" t="s">
        <v>186</v>
      </c>
    </row>
    <row r="8" spans="1:19">
      <c r="A8" s="1" t="s">
        <v>150</v>
      </c>
      <c r="C8" s="4" t="s">
        <v>326</v>
      </c>
      <c r="D8" s="4"/>
      <c r="E8" s="4" t="s">
        <v>152</v>
      </c>
      <c r="F8" s="4"/>
      <c r="G8" s="13">
        <v>18</v>
      </c>
      <c r="H8" s="4"/>
      <c r="I8" s="13">
        <v>967068494</v>
      </c>
      <c r="J8" s="4"/>
      <c r="K8" s="13">
        <v>0</v>
      </c>
      <c r="L8" s="4"/>
      <c r="M8" s="13">
        <v>967068494</v>
      </c>
      <c r="N8" s="4"/>
      <c r="O8" s="13">
        <v>28206084886</v>
      </c>
      <c r="P8" s="4"/>
      <c r="Q8" s="4">
        <v>0</v>
      </c>
      <c r="R8" s="4"/>
      <c r="S8" s="13">
        <v>28206084886</v>
      </c>
    </row>
    <row r="9" spans="1:19">
      <c r="A9" s="1" t="s">
        <v>147</v>
      </c>
      <c r="C9" s="4" t="s">
        <v>326</v>
      </c>
      <c r="D9" s="4"/>
      <c r="E9" s="4" t="s">
        <v>149</v>
      </c>
      <c r="F9" s="4"/>
      <c r="G9" s="13">
        <v>18</v>
      </c>
      <c r="H9" s="4"/>
      <c r="I9" s="13">
        <v>2653623437</v>
      </c>
      <c r="J9" s="4"/>
      <c r="K9" s="13">
        <v>0</v>
      </c>
      <c r="L9" s="4"/>
      <c r="M9" s="13">
        <v>2653623437</v>
      </c>
      <c r="N9" s="4"/>
      <c r="O9" s="13">
        <v>55304560423</v>
      </c>
      <c r="P9" s="4"/>
      <c r="Q9" s="4">
        <v>0</v>
      </c>
      <c r="R9" s="4"/>
      <c r="S9" s="13">
        <v>55304560423</v>
      </c>
    </row>
    <row r="10" spans="1:19">
      <c r="A10" s="1" t="s">
        <v>188</v>
      </c>
      <c r="C10" s="4" t="s">
        <v>326</v>
      </c>
      <c r="D10" s="4"/>
      <c r="E10" s="4" t="s">
        <v>189</v>
      </c>
      <c r="F10" s="4"/>
      <c r="G10" s="13">
        <v>15</v>
      </c>
      <c r="H10" s="4"/>
      <c r="I10" s="13">
        <v>0</v>
      </c>
      <c r="J10" s="4"/>
      <c r="K10" s="13">
        <v>0</v>
      </c>
      <c r="L10" s="4"/>
      <c r="M10" s="13">
        <v>0</v>
      </c>
      <c r="N10" s="4"/>
      <c r="O10" s="13">
        <v>11712584774</v>
      </c>
      <c r="P10" s="4"/>
      <c r="Q10" s="4">
        <v>0</v>
      </c>
      <c r="R10" s="4"/>
      <c r="S10" s="13">
        <v>11712584774</v>
      </c>
    </row>
    <row r="11" spans="1:19">
      <c r="A11" s="1" t="s">
        <v>156</v>
      </c>
      <c r="C11" s="4" t="s">
        <v>326</v>
      </c>
      <c r="D11" s="4"/>
      <c r="E11" s="4" t="s">
        <v>158</v>
      </c>
      <c r="F11" s="4"/>
      <c r="G11" s="13">
        <v>16</v>
      </c>
      <c r="H11" s="4"/>
      <c r="I11" s="13">
        <v>909942032</v>
      </c>
      <c r="J11" s="4"/>
      <c r="K11" s="13">
        <v>0</v>
      </c>
      <c r="L11" s="4"/>
      <c r="M11" s="13">
        <v>909942032</v>
      </c>
      <c r="N11" s="4"/>
      <c r="O11" s="13">
        <v>40667561330</v>
      </c>
      <c r="P11" s="4"/>
      <c r="Q11" s="4">
        <v>0</v>
      </c>
      <c r="R11" s="4"/>
      <c r="S11" s="13">
        <v>40667561330</v>
      </c>
    </row>
    <row r="12" spans="1:19">
      <c r="A12" s="1" t="s">
        <v>190</v>
      </c>
      <c r="C12" s="4" t="s">
        <v>326</v>
      </c>
      <c r="D12" s="4"/>
      <c r="E12" s="4" t="s">
        <v>191</v>
      </c>
      <c r="F12" s="4"/>
      <c r="G12" s="13">
        <v>16</v>
      </c>
      <c r="H12" s="4"/>
      <c r="I12" s="13">
        <v>0</v>
      </c>
      <c r="J12" s="4"/>
      <c r="K12" s="13">
        <v>0</v>
      </c>
      <c r="L12" s="4"/>
      <c r="M12" s="13">
        <v>0</v>
      </c>
      <c r="N12" s="4"/>
      <c r="O12" s="13">
        <v>11069321319</v>
      </c>
      <c r="P12" s="4"/>
      <c r="Q12" s="4">
        <v>0</v>
      </c>
      <c r="R12" s="4"/>
      <c r="S12" s="13">
        <v>11069321319</v>
      </c>
    </row>
    <row r="13" spans="1:19">
      <c r="A13" s="1" t="s">
        <v>192</v>
      </c>
      <c r="C13" s="4" t="s">
        <v>326</v>
      </c>
      <c r="D13" s="4"/>
      <c r="E13" s="4" t="s">
        <v>193</v>
      </c>
      <c r="F13" s="4"/>
      <c r="G13" s="13">
        <v>16</v>
      </c>
      <c r="H13" s="4"/>
      <c r="I13" s="13">
        <v>0</v>
      </c>
      <c r="J13" s="4"/>
      <c r="K13" s="13">
        <v>0</v>
      </c>
      <c r="L13" s="4"/>
      <c r="M13" s="13">
        <v>0</v>
      </c>
      <c r="N13" s="4"/>
      <c r="O13" s="13">
        <v>12432089707</v>
      </c>
      <c r="P13" s="4"/>
      <c r="Q13" s="4">
        <v>0</v>
      </c>
      <c r="R13" s="4"/>
      <c r="S13" s="13">
        <v>12432089707</v>
      </c>
    </row>
    <row r="14" spans="1:19">
      <c r="A14" s="1" t="s">
        <v>153</v>
      </c>
      <c r="C14" s="4" t="s">
        <v>326</v>
      </c>
      <c r="D14" s="4"/>
      <c r="E14" s="4" t="s">
        <v>155</v>
      </c>
      <c r="F14" s="4"/>
      <c r="G14" s="13">
        <v>17</v>
      </c>
      <c r="H14" s="4"/>
      <c r="I14" s="13">
        <v>1369352469</v>
      </c>
      <c r="J14" s="4"/>
      <c r="K14" s="13">
        <v>0</v>
      </c>
      <c r="L14" s="4"/>
      <c r="M14" s="13">
        <v>1369352469</v>
      </c>
      <c r="N14" s="4"/>
      <c r="O14" s="13">
        <v>8162099345</v>
      </c>
      <c r="P14" s="4"/>
      <c r="Q14" s="4">
        <v>0</v>
      </c>
      <c r="R14" s="4"/>
      <c r="S14" s="13">
        <v>8162099345</v>
      </c>
    </row>
    <row r="15" spans="1:19">
      <c r="A15" s="1" t="s">
        <v>194</v>
      </c>
      <c r="C15" s="4" t="s">
        <v>326</v>
      </c>
      <c r="D15" s="4"/>
      <c r="E15" s="4" t="s">
        <v>195</v>
      </c>
      <c r="F15" s="4"/>
      <c r="G15" s="13">
        <v>16</v>
      </c>
      <c r="H15" s="4"/>
      <c r="I15" s="13">
        <v>0</v>
      </c>
      <c r="J15" s="4"/>
      <c r="K15" s="13">
        <v>0</v>
      </c>
      <c r="L15" s="4"/>
      <c r="M15" s="13">
        <v>0</v>
      </c>
      <c r="N15" s="4"/>
      <c r="O15" s="13">
        <v>5485844349</v>
      </c>
      <c r="P15" s="4"/>
      <c r="Q15" s="4">
        <v>0</v>
      </c>
      <c r="R15" s="4"/>
      <c r="S15" s="13">
        <v>5485844349</v>
      </c>
    </row>
    <row r="16" spans="1:19">
      <c r="A16" s="1" t="s">
        <v>196</v>
      </c>
      <c r="C16" s="4" t="s">
        <v>326</v>
      </c>
      <c r="D16" s="4"/>
      <c r="E16" s="4" t="s">
        <v>197</v>
      </c>
      <c r="F16" s="4"/>
      <c r="G16" s="13">
        <v>15</v>
      </c>
      <c r="H16" s="4"/>
      <c r="I16" s="13">
        <v>0</v>
      </c>
      <c r="J16" s="4"/>
      <c r="K16" s="13">
        <v>0</v>
      </c>
      <c r="L16" s="4"/>
      <c r="M16" s="13">
        <v>0</v>
      </c>
      <c r="N16" s="4"/>
      <c r="O16" s="13">
        <v>22741602967</v>
      </c>
      <c r="P16" s="4"/>
      <c r="Q16" s="4">
        <v>0</v>
      </c>
      <c r="R16" s="4"/>
      <c r="S16" s="13">
        <v>22741602967</v>
      </c>
    </row>
    <row r="17" spans="1:19">
      <c r="A17" s="1" t="s">
        <v>198</v>
      </c>
      <c r="C17" s="4" t="s">
        <v>326</v>
      </c>
      <c r="D17" s="4"/>
      <c r="E17" s="4" t="s">
        <v>148</v>
      </c>
      <c r="F17" s="4"/>
      <c r="G17" s="13">
        <v>15</v>
      </c>
      <c r="H17" s="4"/>
      <c r="I17" s="13">
        <v>0</v>
      </c>
      <c r="J17" s="4"/>
      <c r="K17" s="13">
        <v>0</v>
      </c>
      <c r="L17" s="4"/>
      <c r="M17" s="13">
        <v>0</v>
      </c>
      <c r="N17" s="4"/>
      <c r="O17" s="13">
        <v>7539383563</v>
      </c>
      <c r="P17" s="4"/>
      <c r="Q17" s="4">
        <v>0</v>
      </c>
      <c r="R17" s="4"/>
      <c r="S17" s="13">
        <v>7539383563</v>
      </c>
    </row>
    <row r="18" spans="1:19">
      <c r="A18" s="1" t="s">
        <v>199</v>
      </c>
      <c r="C18" s="4" t="s">
        <v>326</v>
      </c>
      <c r="D18" s="4"/>
      <c r="E18" s="4" t="s">
        <v>200</v>
      </c>
      <c r="F18" s="4"/>
      <c r="G18" s="13">
        <v>18</v>
      </c>
      <c r="H18" s="4"/>
      <c r="I18" s="13">
        <v>0</v>
      </c>
      <c r="J18" s="4"/>
      <c r="K18" s="13">
        <v>0</v>
      </c>
      <c r="L18" s="4"/>
      <c r="M18" s="13">
        <v>0</v>
      </c>
      <c r="N18" s="4"/>
      <c r="O18" s="13">
        <v>2594847978</v>
      </c>
      <c r="P18" s="4"/>
      <c r="Q18" s="4">
        <v>0</v>
      </c>
      <c r="R18" s="4"/>
      <c r="S18" s="13">
        <v>2594847978</v>
      </c>
    </row>
    <row r="19" spans="1:19">
      <c r="A19" s="1" t="s">
        <v>201</v>
      </c>
      <c r="C19" s="4" t="s">
        <v>326</v>
      </c>
      <c r="D19" s="4"/>
      <c r="E19" s="4" t="s">
        <v>200</v>
      </c>
      <c r="F19" s="4"/>
      <c r="G19" s="13">
        <v>18</v>
      </c>
      <c r="H19" s="4"/>
      <c r="I19" s="13">
        <v>0</v>
      </c>
      <c r="J19" s="4"/>
      <c r="K19" s="13">
        <v>0</v>
      </c>
      <c r="L19" s="4"/>
      <c r="M19" s="13">
        <v>0</v>
      </c>
      <c r="N19" s="4"/>
      <c r="O19" s="13">
        <v>5189695959</v>
      </c>
      <c r="P19" s="4"/>
      <c r="Q19" s="4">
        <v>0</v>
      </c>
      <c r="R19" s="4"/>
      <c r="S19" s="13">
        <v>5189695959</v>
      </c>
    </row>
    <row r="20" spans="1:19">
      <c r="A20" s="1" t="s">
        <v>202</v>
      </c>
      <c r="C20" s="4" t="s">
        <v>326</v>
      </c>
      <c r="D20" s="4"/>
      <c r="E20" s="4" t="s">
        <v>203</v>
      </c>
      <c r="F20" s="4"/>
      <c r="G20" s="13">
        <v>18</v>
      </c>
      <c r="H20" s="4"/>
      <c r="I20" s="13">
        <v>0</v>
      </c>
      <c r="J20" s="4"/>
      <c r="K20" s="13">
        <v>0</v>
      </c>
      <c r="L20" s="4"/>
      <c r="M20" s="13">
        <v>0</v>
      </c>
      <c r="N20" s="4"/>
      <c r="O20" s="13">
        <v>3827631976</v>
      </c>
      <c r="P20" s="4"/>
      <c r="Q20" s="4">
        <v>0</v>
      </c>
      <c r="R20" s="4"/>
      <c r="S20" s="13">
        <v>3827631976</v>
      </c>
    </row>
    <row r="21" spans="1:19">
      <c r="A21" s="1" t="s">
        <v>204</v>
      </c>
      <c r="C21" s="4" t="s">
        <v>326</v>
      </c>
      <c r="D21" s="4"/>
      <c r="E21" s="4" t="s">
        <v>205</v>
      </c>
      <c r="F21" s="4"/>
      <c r="G21" s="13">
        <v>16</v>
      </c>
      <c r="H21" s="4"/>
      <c r="I21" s="13">
        <v>0</v>
      </c>
      <c r="J21" s="4"/>
      <c r="K21" s="13">
        <v>0</v>
      </c>
      <c r="L21" s="4"/>
      <c r="M21" s="13">
        <v>0</v>
      </c>
      <c r="N21" s="4"/>
      <c r="O21" s="13">
        <v>1464684872</v>
      </c>
      <c r="P21" s="4"/>
      <c r="Q21" s="4">
        <v>0</v>
      </c>
      <c r="R21" s="4"/>
      <c r="S21" s="13">
        <v>1464684872</v>
      </c>
    </row>
    <row r="22" spans="1:19">
      <c r="A22" s="1" t="s">
        <v>168</v>
      </c>
      <c r="C22" s="13">
        <v>1</v>
      </c>
      <c r="D22" s="4"/>
      <c r="E22" s="4" t="s">
        <v>326</v>
      </c>
      <c r="F22" s="4"/>
      <c r="G22" s="13">
        <v>8</v>
      </c>
      <c r="H22" s="4"/>
      <c r="I22" s="13">
        <v>3645157</v>
      </c>
      <c r="J22" s="4"/>
      <c r="K22" s="13">
        <v>0</v>
      </c>
      <c r="L22" s="4"/>
      <c r="M22" s="13">
        <v>3645157</v>
      </c>
      <c r="N22" s="4"/>
      <c r="O22" s="13">
        <v>4513412052</v>
      </c>
      <c r="P22" s="4"/>
      <c r="Q22" s="4">
        <v>0</v>
      </c>
      <c r="R22" s="4"/>
      <c r="S22" s="13">
        <v>4513412052</v>
      </c>
    </row>
    <row r="23" spans="1:19">
      <c r="A23" s="1" t="s">
        <v>172</v>
      </c>
      <c r="C23" s="13">
        <v>17</v>
      </c>
      <c r="D23" s="4"/>
      <c r="E23" s="4" t="s">
        <v>326</v>
      </c>
      <c r="F23" s="4"/>
      <c r="G23" s="13">
        <v>8</v>
      </c>
      <c r="H23" s="4"/>
      <c r="I23" s="13">
        <v>59581</v>
      </c>
      <c r="J23" s="4"/>
      <c r="K23" s="13">
        <v>0</v>
      </c>
      <c r="L23" s="4"/>
      <c r="M23" s="13">
        <v>59581</v>
      </c>
      <c r="N23" s="4"/>
      <c r="O23" s="13">
        <v>5180243242</v>
      </c>
      <c r="P23" s="4"/>
      <c r="Q23" s="4">
        <v>0</v>
      </c>
      <c r="R23" s="4"/>
      <c r="S23" s="13">
        <v>5180243242</v>
      </c>
    </row>
    <row r="24" spans="1:19">
      <c r="A24" s="1" t="s">
        <v>175</v>
      </c>
      <c r="C24" s="13">
        <v>1</v>
      </c>
      <c r="D24" s="4"/>
      <c r="E24" s="4" t="s">
        <v>326</v>
      </c>
      <c r="F24" s="4"/>
      <c r="G24" s="13">
        <v>8</v>
      </c>
      <c r="H24" s="4"/>
      <c r="I24" s="13">
        <v>93657250</v>
      </c>
      <c r="J24" s="4"/>
      <c r="K24" s="13">
        <v>0</v>
      </c>
      <c r="L24" s="4"/>
      <c r="M24" s="13">
        <v>93657250</v>
      </c>
      <c r="N24" s="4"/>
      <c r="O24" s="13">
        <v>733011077</v>
      </c>
      <c r="P24" s="4"/>
      <c r="Q24" s="4">
        <v>0</v>
      </c>
      <c r="R24" s="4"/>
      <c r="S24" s="13">
        <v>733011077</v>
      </c>
    </row>
    <row r="25" spans="1:19" ht="24.75" thickBot="1">
      <c r="C25" s="4"/>
      <c r="D25" s="4"/>
      <c r="E25" s="4"/>
      <c r="F25" s="4"/>
      <c r="G25" s="4"/>
      <c r="H25" s="4"/>
      <c r="I25" s="14">
        <f>SUM(I8:I24)</f>
        <v>5997348420</v>
      </c>
      <c r="J25" s="4"/>
      <c r="K25" s="14">
        <f>SUM(K8:K24)</f>
        <v>0</v>
      </c>
      <c r="L25" s="4"/>
      <c r="M25" s="14">
        <f>SUM(M8:M24)</f>
        <v>5997348420</v>
      </c>
      <c r="N25" s="4"/>
      <c r="O25" s="14">
        <f>SUM(SUM(SUM(O8:O24)))</f>
        <v>226824659819</v>
      </c>
      <c r="P25" s="4"/>
      <c r="Q25" s="15">
        <f>SUM(Q8:Q24)</f>
        <v>0</v>
      </c>
      <c r="R25" s="4"/>
      <c r="S25" s="14">
        <f>SUM(S8:S24)</f>
        <v>226824659819</v>
      </c>
    </row>
    <row r="26" spans="1:19" ht="24.75" thickTop="1">
      <c r="M26" s="3"/>
      <c r="N26" s="3"/>
      <c r="O26" s="3"/>
      <c r="P26" s="3"/>
      <c r="Q26" s="3"/>
      <c r="R26" s="3"/>
      <c r="S26" s="3"/>
    </row>
    <row r="29" spans="1:19">
      <c r="M29" s="3"/>
      <c r="N29" s="3"/>
      <c r="O29" s="3"/>
      <c r="P29" s="3"/>
      <c r="Q29" s="3"/>
      <c r="R29" s="3"/>
      <c r="S2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I21" sqref="I21"/>
    </sheetView>
  </sheetViews>
  <sheetFormatPr defaultRowHeight="24"/>
  <cols>
    <col min="1" max="1" width="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0" t="s">
        <v>0</v>
      </c>
      <c r="B2" s="20"/>
      <c r="C2" s="20"/>
      <c r="D2" s="20"/>
      <c r="E2" s="20"/>
      <c r="F2" s="20"/>
      <c r="G2" s="20"/>
    </row>
    <row r="3" spans="1:7" ht="24.75">
      <c r="A3" s="20" t="s">
        <v>178</v>
      </c>
      <c r="B3" s="20"/>
      <c r="C3" s="20"/>
      <c r="D3" s="20"/>
      <c r="E3" s="20"/>
      <c r="F3" s="20"/>
      <c r="G3" s="20"/>
    </row>
    <row r="4" spans="1:7" ht="24.75">
      <c r="A4" s="20" t="s">
        <v>2</v>
      </c>
      <c r="B4" s="20"/>
      <c r="C4" s="20"/>
      <c r="D4" s="20"/>
      <c r="E4" s="20"/>
      <c r="F4" s="20"/>
      <c r="G4" s="20"/>
    </row>
    <row r="6" spans="1:7" ht="24.75">
      <c r="A6" s="21" t="s">
        <v>182</v>
      </c>
      <c r="C6" s="21" t="s">
        <v>165</v>
      </c>
      <c r="E6" s="21" t="s">
        <v>313</v>
      </c>
      <c r="G6" s="21" t="s">
        <v>13</v>
      </c>
    </row>
    <row r="7" spans="1:7">
      <c r="A7" s="1" t="s">
        <v>322</v>
      </c>
      <c r="C7" s="13">
        <v>8563933306437</v>
      </c>
      <c r="D7" s="4"/>
      <c r="E7" s="10">
        <f>C7/$C$11</f>
        <v>0.99706834550036905</v>
      </c>
      <c r="F7" s="4"/>
      <c r="G7" s="10">
        <v>0.21005881923089001</v>
      </c>
    </row>
    <row r="8" spans="1:7">
      <c r="A8" s="1" t="s">
        <v>323</v>
      </c>
      <c r="C8" s="13">
        <v>25078056604</v>
      </c>
      <c r="D8" s="4"/>
      <c r="E8" s="10">
        <f t="shared" ref="E8:E10" si="0">C8/$C$11</f>
        <v>2.9197490816188932E-3</v>
      </c>
      <c r="F8" s="4"/>
      <c r="G8" s="10">
        <v>6.1512237080152421E-4</v>
      </c>
    </row>
    <row r="9" spans="1:7">
      <c r="A9" s="1" t="s">
        <v>324</v>
      </c>
      <c r="C9" s="13">
        <v>97361988</v>
      </c>
      <c r="D9" s="4"/>
      <c r="E9" s="10">
        <f t="shared" si="0"/>
        <v>1.1335510543598009E-5</v>
      </c>
      <c r="F9" s="4"/>
      <c r="G9" s="10">
        <v>2.38812511791512E-6</v>
      </c>
    </row>
    <row r="10" spans="1:7">
      <c r="A10" s="1" t="s">
        <v>329</v>
      </c>
      <c r="C10" s="4">
        <v>4895000</v>
      </c>
      <c r="D10" s="4"/>
      <c r="E10" s="10">
        <f t="shared" si="0"/>
        <v>5.6990746851751069E-7</v>
      </c>
      <c r="F10" s="4"/>
      <c r="G10" s="10">
        <v>1.2006608217772331E-7</v>
      </c>
    </row>
    <row r="11" spans="1:7" ht="24.75" thickBot="1">
      <c r="C11" s="14">
        <f>SUM(C7:C10)</f>
        <v>8589113620029</v>
      </c>
      <c r="D11" s="4"/>
      <c r="E11" s="11">
        <f>SUM(E7:E10)</f>
        <v>1</v>
      </c>
      <c r="F11" s="4"/>
      <c r="G11" s="11">
        <f>SUM(G7:G10)</f>
        <v>0.21067644979289163</v>
      </c>
    </row>
    <row r="12" spans="1:7" ht="24.75" thickTop="1">
      <c r="C12" s="4"/>
      <c r="D12" s="4"/>
      <c r="E12" s="4"/>
      <c r="F12" s="4"/>
      <c r="G12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85"/>
  <sheetViews>
    <sheetView rightToLeft="1" topLeftCell="A73" workbookViewId="0">
      <selection activeCell="E85" sqref="A81:E85"/>
    </sheetView>
  </sheetViews>
  <sheetFormatPr defaultRowHeight="24"/>
  <cols>
    <col min="1" max="1" width="33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7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7" ht="24.75">
      <c r="A6" s="20" t="s">
        <v>3</v>
      </c>
      <c r="C6" s="21" t="s">
        <v>206</v>
      </c>
      <c r="D6" s="21" t="s">
        <v>206</v>
      </c>
      <c r="E6" s="21" t="s">
        <v>206</v>
      </c>
      <c r="F6" s="21" t="s">
        <v>206</v>
      </c>
      <c r="G6" s="21" t="s">
        <v>206</v>
      </c>
      <c r="I6" s="21" t="s">
        <v>180</v>
      </c>
      <c r="J6" s="21" t="s">
        <v>180</v>
      </c>
      <c r="K6" s="21" t="s">
        <v>180</v>
      </c>
      <c r="L6" s="21" t="s">
        <v>180</v>
      </c>
      <c r="M6" s="21" t="s">
        <v>180</v>
      </c>
      <c r="O6" s="21" t="s">
        <v>181</v>
      </c>
      <c r="P6" s="21" t="s">
        <v>181</v>
      </c>
      <c r="Q6" s="21" t="s">
        <v>181</v>
      </c>
      <c r="R6" s="21" t="s">
        <v>181</v>
      </c>
      <c r="S6" s="21" t="s">
        <v>181</v>
      </c>
    </row>
    <row r="7" spans="1:27" ht="24.75">
      <c r="A7" s="21" t="s">
        <v>3</v>
      </c>
      <c r="C7" s="21" t="s">
        <v>207</v>
      </c>
      <c r="E7" s="21" t="s">
        <v>208</v>
      </c>
      <c r="G7" s="21" t="s">
        <v>209</v>
      </c>
      <c r="I7" s="21" t="s">
        <v>210</v>
      </c>
      <c r="K7" s="21" t="s">
        <v>185</v>
      </c>
      <c r="M7" s="21" t="s">
        <v>211</v>
      </c>
      <c r="O7" s="21" t="s">
        <v>210</v>
      </c>
      <c r="Q7" s="21" t="s">
        <v>185</v>
      </c>
      <c r="S7" s="21" t="s">
        <v>211</v>
      </c>
    </row>
    <row r="8" spans="1:27">
      <c r="A8" s="1" t="s">
        <v>85</v>
      </c>
      <c r="C8" s="4" t="s">
        <v>212</v>
      </c>
      <c r="D8" s="4"/>
      <c r="E8" s="13">
        <v>44223800</v>
      </c>
      <c r="F8" s="4"/>
      <c r="G8" s="13">
        <v>1300</v>
      </c>
      <c r="H8" s="4"/>
      <c r="I8" s="13">
        <v>0</v>
      </c>
      <c r="J8" s="4"/>
      <c r="K8" s="13">
        <v>0</v>
      </c>
      <c r="L8" s="4"/>
      <c r="M8" s="13">
        <v>0</v>
      </c>
      <c r="N8" s="4"/>
      <c r="O8" s="13">
        <v>57490940000</v>
      </c>
      <c r="P8" s="4"/>
      <c r="Q8" s="13">
        <v>0</v>
      </c>
      <c r="R8" s="4"/>
      <c r="S8" s="13">
        <v>57490940000</v>
      </c>
      <c r="T8" s="4"/>
      <c r="U8" s="4"/>
      <c r="V8" s="4"/>
      <c r="W8" s="4"/>
      <c r="X8" s="4"/>
      <c r="Y8" s="4"/>
      <c r="Z8" s="4"/>
      <c r="AA8" s="4"/>
    </row>
    <row r="9" spans="1:27">
      <c r="A9" s="1" t="s">
        <v>213</v>
      </c>
      <c r="C9" s="4" t="s">
        <v>214</v>
      </c>
      <c r="D9" s="4"/>
      <c r="E9" s="13">
        <v>6000000</v>
      </c>
      <c r="F9" s="4"/>
      <c r="G9" s="13">
        <v>320</v>
      </c>
      <c r="H9" s="4"/>
      <c r="I9" s="13">
        <v>0</v>
      </c>
      <c r="J9" s="4"/>
      <c r="K9" s="13">
        <v>0</v>
      </c>
      <c r="L9" s="4"/>
      <c r="M9" s="13">
        <v>0</v>
      </c>
      <c r="N9" s="4"/>
      <c r="O9" s="13">
        <v>1920000000</v>
      </c>
      <c r="P9" s="4"/>
      <c r="Q9" s="13">
        <v>0</v>
      </c>
      <c r="R9" s="4"/>
      <c r="S9" s="13">
        <v>1920000000</v>
      </c>
      <c r="T9" s="4"/>
      <c r="U9" s="4"/>
      <c r="V9" s="4"/>
      <c r="W9" s="4"/>
      <c r="X9" s="4"/>
      <c r="Y9" s="4"/>
      <c r="Z9" s="4"/>
      <c r="AA9" s="4"/>
    </row>
    <row r="10" spans="1:27">
      <c r="A10" s="1" t="s">
        <v>38</v>
      </c>
      <c r="C10" s="4" t="s">
        <v>215</v>
      </c>
      <c r="D10" s="4"/>
      <c r="E10" s="13">
        <v>35800000</v>
      </c>
      <c r="F10" s="4"/>
      <c r="G10" s="13">
        <v>500</v>
      </c>
      <c r="H10" s="4"/>
      <c r="I10" s="13">
        <v>0</v>
      </c>
      <c r="J10" s="4"/>
      <c r="K10" s="13">
        <v>0</v>
      </c>
      <c r="L10" s="4"/>
      <c r="M10" s="13">
        <v>0</v>
      </c>
      <c r="N10" s="4"/>
      <c r="O10" s="13">
        <v>17900000000</v>
      </c>
      <c r="P10" s="4"/>
      <c r="Q10" s="13">
        <v>0</v>
      </c>
      <c r="R10" s="4"/>
      <c r="S10" s="13">
        <v>17900000000</v>
      </c>
      <c r="T10" s="4"/>
      <c r="U10" s="4"/>
      <c r="V10" s="4"/>
      <c r="W10" s="4"/>
      <c r="X10" s="4"/>
      <c r="Y10" s="4"/>
      <c r="Z10" s="4"/>
      <c r="AA10" s="4"/>
    </row>
    <row r="11" spans="1:27">
      <c r="A11" s="1" t="s">
        <v>93</v>
      </c>
      <c r="C11" s="4" t="s">
        <v>216</v>
      </c>
      <c r="D11" s="4"/>
      <c r="E11" s="13">
        <v>37706987</v>
      </c>
      <c r="F11" s="4"/>
      <c r="G11" s="13">
        <v>79</v>
      </c>
      <c r="H11" s="4"/>
      <c r="I11" s="13">
        <v>0</v>
      </c>
      <c r="J11" s="4"/>
      <c r="K11" s="13">
        <v>0</v>
      </c>
      <c r="L11" s="4"/>
      <c r="M11" s="13">
        <v>0</v>
      </c>
      <c r="N11" s="4"/>
      <c r="O11" s="13">
        <v>2978851973</v>
      </c>
      <c r="P11" s="4"/>
      <c r="Q11" s="13">
        <v>0</v>
      </c>
      <c r="R11" s="4"/>
      <c r="S11" s="13">
        <v>2978851973</v>
      </c>
      <c r="T11" s="4"/>
      <c r="U11" s="4"/>
      <c r="V11" s="4"/>
      <c r="W11" s="4"/>
      <c r="X11" s="4"/>
      <c r="Y11" s="4"/>
      <c r="Z11" s="4"/>
      <c r="AA11" s="4"/>
    </row>
    <row r="12" spans="1:27">
      <c r="A12" s="1" t="s">
        <v>63</v>
      </c>
      <c r="C12" s="4" t="s">
        <v>215</v>
      </c>
      <c r="D12" s="4"/>
      <c r="E12" s="13">
        <v>27848000</v>
      </c>
      <c r="F12" s="4"/>
      <c r="G12" s="13">
        <v>500</v>
      </c>
      <c r="H12" s="4"/>
      <c r="I12" s="13">
        <v>0</v>
      </c>
      <c r="J12" s="4"/>
      <c r="K12" s="13">
        <v>0</v>
      </c>
      <c r="L12" s="4"/>
      <c r="M12" s="13">
        <v>0</v>
      </c>
      <c r="N12" s="4"/>
      <c r="O12" s="13">
        <v>13924000000</v>
      </c>
      <c r="P12" s="4"/>
      <c r="Q12" s="13">
        <v>0</v>
      </c>
      <c r="R12" s="4"/>
      <c r="S12" s="13">
        <v>13924000000</v>
      </c>
      <c r="T12" s="4"/>
      <c r="U12" s="4"/>
      <c r="V12" s="4"/>
      <c r="W12" s="4"/>
      <c r="X12" s="4"/>
      <c r="Y12" s="4"/>
      <c r="Z12" s="4"/>
      <c r="AA12" s="4"/>
    </row>
    <row r="13" spans="1:27">
      <c r="A13" s="1" t="s">
        <v>62</v>
      </c>
      <c r="C13" s="4" t="s">
        <v>217</v>
      </c>
      <c r="D13" s="4"/>
      <c r="E13" s="13">
        <v>109126430</v>
      </c>
      <c r="F13" s="4"/>
      <c r="G13" s="13">
        <v>800</v>
      </c>
      <c r="H13" s="4"/>
      <c r="I13" s="13">
        <v>0</v>
      </c>
      <c r="J13" s="4"/>
      <c r="K13" s="13">
        <v>0</v>
      </c>
      <c r="L13" s="4"/>
      <c r="M13" s="13">
        <v>0</v>
      </c>
      <c r="N13" s="4"/>
      <c r="O13" s="13">
        <v>87301144000</v>
      </c>
      <c r="P13" s="4"/>
      <c r="Q13" s="13">
        <v>3224844369</v>
      </c>
      <c r="R13" s="4"/>
      <c r="S13" s="13">
        <v>84076299631</v>
      </c>
      <c r="T13" s="4"/>
      <c r="U13" s="4"/>
      <c r="V13" s="4"/>
      <c r="W13" s="4"/>
      <c r="X13" s="4"/>
      <c r="Y13" s="4"/>
      <c r="Z13" s="4"/>
      <c r="AA13" s="4"/>
    </row>
    <row r="14" spans="1:27">
      <c r="A14" s="1" t="s">
        <v>17</v>
      </c>
      <c r="C14" s="4" t="s">
        <v>218</v>
      </c>
      <c r="D14" s="4"/>
      <c r="E14" s="13">
        <v>61983512</v>
      </c>
      <c r="F14" s="4"/>
      <c r="G14" s="13">
        <v>29</v>
      </c>
      <c r="H14" s="4"/>
      <c r="I14" s="13">
        <v>0</v>
      </c>
      <c r="J14" s="4"/>
      <c r="K14" s="13">
        <v>0</v>
      </c>
      <c r="L14" s="4"/>
      <c r="M14" s="13">
        <v>0</v>
      </c>
      <c r="N14" s="4"/>
      <c r="O14" s="13">
        <v>1797521848</v>
      </c>
      <c r="P14" s="4"/>
      <c r="Q14" s="13">
        <v>0</v>
      </c>
      <c r="R14" s="4"/>
      <c r="S14" s="13">
        <v>1797521848</v>
      </c>
      <c r="T14" s="4"/>
      <c r="U14" s="4"/>
      <c r="V14" s="4"/>
      <c r="W14" s="4"/>
      <c r="X14" s="4"/>
      <c r="Y14" s="4"/>
      <c r="Z14" s="4"/>
      <c r="AA14" s="4"/>
    </row>
    <row r="15" spans="1:27">
      <c r="A15" s="1" t="s">
        <v>19</v>
      </c>
      <c r="C15" s="4" t="s">
        <v>219</v>
      </c>
      <c r="D15" s="4"/>
      <c r="E15" s="13">
        <v>16471867</v>
      </c>
      <c r="F15" s="4"/>
      <c r="G15" s="13">
        <v>63</v>
      </c>
      <c r="H15" s="4"/>
      <c r="I15" s="13">
        <v>0</v>
      </c>
      <c r="J15" s="4"/>
      <c r="K15" s="13">
        <v>0</v>
      </c>
      <c r="L15" s="4"/>
      <c r="M15" s="13">
        <v>0</v>
      </c>
      <c r="N15" s="4"/>
      <c r="O15" s="13">
        <v>1037727621</v>
      </c>
      <c r="P15" s="4"/>
      <c r="Q15" s="13">
        <v>0</v>
      </c>
      <c r="R15" s="4"/>
      <c r="S15" s="13">
        <v>1037727621</v>
      </c>
      <c r="T15" s="4"/>
      <c r="U15" s="4"/>
      <c r="V15" s="4"/>
      <c r="W15" s="4"/>
      <c r="X15" s="4"/>
      <c r="Y15" s="4"/>
      <c r="Z15" s="4"/>
      <c r="AA15" s="4"/>
    </row>
    <row r="16" spans="1:27">
      <c r="A16" s="1" t="s">
        <v>61</v>
      </c>
      <c r="C16" s="4" t="s">
        <v>220</v>
      </c>
      <c r="D16" s="4"/>
      <c r="E16" s="13">
        <v>97100998</v>
      </c>
      <c r="F16" s="4"/>
      <c r="G16" s="13">
        <v>150</v>
      </c>
      <c r="H16" s="4"/>
      <c r="I16" s="13">
        <v>0</v>
      </c>
      <c r="J16" s="4"/>
      <c r="K16" s="13">
        <v>0</v>
      </c>
      <c r="L16" s="4"/>
      <c r="M16" s="13">
        <v>0</v>
      </c>
      <c r="N16" s="4"/>
      <c r="O16" s="13">
        <v>14565149700</v>
      </c>
      <c r="P16" s="4"/>
      <c r="Q16" s="13">
        <v>0</v>
      </c>
      <c r="R16" s="4"/>
      <c r="S16" s="13">
        <v>14565149700</v>
      </c>
      <c r="T16" s="4"/>
      <c r="U16" s="4"/>
      <c r="V16" s="4"/>
      <c r="W16" s="4"/>
      <c r="X16" s="4"/>
      <c r="Y16" s="4"/>
      <c r="Z16" s="4"/>
      <c r="AA16" s="4"/>
    </row>
    <row r="17" spans="1:27">
      <c r="A17" s="1" t="s">
        <v>64</v>
      </c>
      <c r="C17" s="4" t="s">
        <v>219</v>
      </c>
      <c r="D17" s="4"/>
      <c r="E17" s="13">
        <v>60596200</v>
      </c>
      <c r="F17" s="4"/>
      <c r="G17" s="13">
        <v>2400</v>
      </c>
      <c r="H17" s="4"/>
      <c r="I17" s="13">
        <v>0</v>
      </c>
      <c r="J17" s="4"/>
      <c r="K17" s="13">
        <v>0</v>
      </c>
      <c r="L17" s="4"/>
      <c r="M17" s="13">
        <v>0</v>
      </c>
      <c r="N17" s="4"/>
      <c r="O17" s="13">
        <v>145430880000</v>
      </c>
      <c r="P17" s="4"/>
      <c r="Q17" s="13">
        <v>0</v>
      </c>
      <c r="R17" s="4"/>
      <c r="S17" s="13">
        <v>145430880000</v>
      </c>
      <c r="T17" s="4"/>
      <c r="U17" s="4"/>
      <c r="V17" s="4"/>
      <c r="W17" s="4"/>
      <c r="X17" s="4"/>
      <c r="Y17" s="4"/>
      <c r="Z17" s="4"/>
      <c r="AA17" s="4"/>
    </row>
    <row r="18" spans="1:27">
      <c r="A18" s="1" t="s">
        <v>221</v>
      </c>
      <c r="C18" s="4" t="s">
        <v>215</v>
      </c>
      <c r="D18" s="4"/>
      <c r="E18" s="13">
        <v>2390004</v>
      </c>
      <c r="F18" s="4"/>
      <c r="G18" s="13">
        <v>700</v>
      </c>
      <c r="H18" s="4"/>
      <c r="I18" s="13">
        <v>0</v>
      </c>
      <c r="J18" s="4"/>
      <c r="K18" s="13">
        <v>0</v>
      </c>
      <c r="L18" s="4"/>
      <c r="M18" s="13">
        <v>0</v>
      </c>
      <c r="N18" s="4"/>
      <c r="O18" s="13">
        <v>1673002800</v>
      </c>
      <c r="P18" s="4"/>
      <c r="Q18" s="13">
        <v>0</v>
      </c>
      <c r="R18" s="4"/>
      <c r="S18" s="13">
        <v>1673002800</v>
      </c>
      <c r="T18" s="4"/>
      <c r="U18" s="4"/>
      <c r="V18" s="4"/>
      <c r="W18" s="4"/>
      <c r="X18" s="4"/>
      <c r="Y18" s="4"/>
      <c r="Z18" s="4"/>
      <c r="AA18" s="4"/>
    </row>
    <row r="19" spans="1:27">
      <c r="A19" s="1" t="s">
        <v>96</v>
      </c>
      <c r="C19" s="4" t="s">
        <v>219</v>
      </c>
      <c r="D19" s="4"/>
      <c r="E19" s="13">
        <v>80101063</v>
      </c>
      <c r="F19" s="4"/>
      <c r="G19" s="13">
        <v>700</v>
      </c>
      <c r="H19" s="4"/>
      <c r="I19" s="13">
        <v>0</v>
      </c>
      <c r="J19" s="4"/>
      <c r="K19" s="13">
        <v>0</v>
      </c>
      <c r="L19" s="4"/>
      <c r="M19" s="13">
        <v>0</v>
      </c>
      <c r="N19" s="4"/>
      <c r="O19" s="13">
        <v>56070744100</v>
      </c>
      <c r="P19" s="4"/>
      <c r="Q19" s="13">
        <v>0</v>
      </c>
      <c r="R19" s="4"/>
      <c r="S19" s="13">
        <v>56070744100</v>
      </c>
      <c r="T19" s="4"/>
      <c r="U19" s="4"/>
      <c r="V19" s="4"/>
      <c r="W19" s="4"/>
      <c r="X19" s="4"/>
      <c r="Y19" s="4"/>
      <c r="Z19" s="4"/>
      <c r="AA19" s="4"/>
    </row>
    <row r="20" spans="1:27">
      <c r="A20" s="1" t="s">
        <v>39</v>
      </c>
      <c r="C20" s="4" t="s">
        <v>222</v>
      </c>
      <c r="D20" s="4"/>
      <c r="E20" s="13">
        <v>8700000</v>
      </c>
      <c r="F20" s="4"/>
      <c r="G20" s="13">
        <v>700</v>
      </c>
      <c r="H20" s="4"/>
      <c r="I20" s="13">
        <v>0</v>
      </c>
      <c r="J20" s="4"/>
      <c r="K20" s="13">
        <v>0</v>
      </c>
      <c r="L20" s="4"/>
      <c r="M20" s="13">
        <v>0</v>
      </c>
      <c r="N20" s="4"/>
      <c r="O20" s="13">
        <v>6090000000</v>
      </c>
      <c r="P20" s="4"/>
      <c r="Q20" s="13">
        <v>0</v>
      </c>
      <c r="R20" s="4"/>
      <c r="S20" s="13">
        <v>6090000000</v>
      </c>
      <c r="T20" s="4"/>
      <c r="U20" s="4"/>
      <c r="V20" s="4"/>
      <c r="W20" s="4"/>
      <c r="X20" s="4"/>
      <c r="Y20" s="4"/>
      <c r="Z20" s="4"/>
      <c r="AA20" s="4"/>
    </row>
    <row r="21" spans="1:27">
      <c r="A21" s="1" t="s">
        <v>101</v>
      </c>
      <c r="C21" s="4" t="s">
        <v>223</v>
      </c>
      <c r="D21" s="4"/>
      <c r="E21" s="13">
        <v>67095601</v>
      </c>
      <c r="F21" s="4"/>
      <c r="G21" s="13">
        <v>91</v>
      </c>
      <c r="H21" s="4"/>
      <c r="I21" s="13">
        <v>0</v>
      </c>
      <c r="J21" s="4"/>
      <c r="K21" s="13">
        <v>0</v>
      </c>
      <c r="L21" s="4"/>
      <c r="M21" s="13">
        <v>0</v>
      </c>
      <c r="N21" s="4"/>
      <c r="O21" s="13">
        <v>6105699691</v>
      </c>
      <c r="P21" s="4"/>
      <c r="Q21" s="13">
        <v>0</v>
      </c>
      <c r="R21" s="4"/>
      <c r="S21" s="13">
        <v>6105699691</v>
      </c>
      <c r="T21" s="4"/>
      <c r="U21" s="4"/>
      <c r="V21" s="4"/>
      <c r="W21" s="4"/>
      <c r="X21" s="4"/>
      <c r="Y21" s="4"/>
      <c r="Z21" s="4"/>
      <c r="AA21" s="4"/>
    </row>
    <row r="22" spans="1:27">
      <c r="A22" s="1" t="s">
        <v>224</v>
      </c>
      <c r="C22" s="4" t="s">
        <v>225</v>
      </c>
      <c r="D22" s="4"/>
      <c r="E22" s="13">
        <v>46021621</v>
      </c>
      <c r="F22" s="4"/>
      <c r="G22" s="13">
        <v>1030</v>
      </c>
      <c r="H22" s="4"/>
      <c r="I22" s="13">
        <v>0</v>
      </c>
      <c r="J22" s="4"/>
      <c r="K22" s="13">
        <v>0</v>
      </c>
      <c r="L22" s="4"/>
      <c r="M22" s="13">
        <v>0</v>
      </c>
      <c r="N22" s="4"/>
      <c r="O22" s="13">
        <v>47402269630</v>
      </c>
      <c r="P22" s="4"/>
      <c r="Q22" s="13">
        <v>0</v>
      </c>
      <c r="R22" s="4"/>
      <c r="S22" s="13">
        <v>47402269630</v>
      </c>
      <c r="T22" s="4"/>
      <c r="U22" s="4"/>
      <c r="V22" s="4"/>
      <c r="W22" s="4"/>
      <c r="X22" s="4"/>
      <c r="Y22" s="4"/>
      <c r="Z22" s="4"/>
      <c r="AA22" s="4"/>
    </row>
    <row r="23" spans="1:27">
      <c r="A23" s="1" t="s">
        <v>45</v>
      </c>
      <c r="C23" s="4" t="s">
        <v>222</v>
      </c>
      <c r="D23" s="4"/>
      <c r="E23" s="13">
        <v>56847848</v>
      </c>
      <c r="F23" s="4"/>
      <c r="G23" s="13">
        <v>400</v>
      </c>
      <c r="H23" s="4"/>
      <c r="I23" s="13">
        <v>0</v>
      </c>
      <c r="J23" s="4"/>
      <c r="K23" s="13">
        <v>0</v>
      </c>
      <c r="L23" s="4"/>
      <c r="M23" s="13">
        <v>0</v>
      </c>
      <c r="N23" s="4"/>
      <c r="O23" s="13">
        <v>22739139200</v>
      </c>
      <c r="P23" s="4"/>
      <c r="Q23" s="13">
        <v>0</v>
      </c>
      <c r="R23" s="4"/>
      <c r="S23" s="13">
        <v>22739139200</v>
      </c>
      <c r="T23" s="4"/>
      <c r="U23" s="4"/>
      <c r="V23" s="4"/>
      <c r="W23" s="4"/>
      <c r="X23" s="4"/>
      <c r="Y23" s="4"/>
      <c r="Z23" s="4"/>
      <c r="AA23" s="4"/>
    </row>
    <row r="24" spans="1:27">
      <c r="A24" s="1" t="s">
        <v>34</v>
      </c>
      <c r="C24" s="4" t="s">
        <v>226</v>
      </c>
      <c r="D24" s="4"/>
      <c r="E24" s="13">
        <v>10544769</v>
      </c>
      <c r="F24" s="4"/>
      <c r="G24" s="13">
        <v>3750</v>
      </c>
      <c r="H24" s="4"/>
      <c r="I24" s="13">
        <v>0</v>
      </c>
      <c r="J24" s="4"/>
      <c r="K24" s="13">
        <v>0</v>
      </c>
      <c r="L24" s="4"/>
      <c r="M24" s="13">
        <v>0</v>
      </c>
      <c r="N24" s="4"/>
      <c r="O24" s="13">
        <v>39542883750</v>
      </c>
      <c r="P24" s="4"/>
      <c r="Q24" s="13">
        <v>0</v>
      </c>
      <c r="R24" s="4"/>
      <c r="S24" s="13">
        <v>39542883750</v>
      </c>
      <c r="T24" s="4"/>
      <c r="U24" s="4"/>
      <c r="V24" s="4"/>
      <c r="W24" s="4"/>
      <c r="X24" s="4"/>
      <c r="Y24" s="4"/>
      <c r="Z24" s="4"/>
      <c r="AA24" s="4"/>
    </row>
    <row r="25" spans="1:27">
      <c r="A25" s="1" t="s">
        <v>103</v>
      </c>
      <c r="C25" s="4" t="s">
        <v>227</v>
      </c>
      <c r="D25" s="4"/>
      <c r="E25" s="13">
        <v>1506553</v>
      </c>
      <c r="F25" s="4"/>
      <c r="G25" s="13">
        <v>3840</v>
      </c>
      <c r="H25" s="4"/>
      <c r="I25" s="13">
        <v>0</v>
      </c>
      <c r="J25" s="4"/>
      <c r="K25" s="13">
        <v>0</v>
      </c>
      <c r="L25" s="4"/>
      <c r="M25" s="13">
        <v>0</v>
      </c>
      <c r="N25" s="4"/>
      <c r="O25" s="13">
        <v>5785163520</v>
      </c>
      <c r="P25" s="4"/>
      <c r="Q25" s="13">
        <v>0</v>
      </c>
      <c r="R25" s="4"/>
      <c r="S25" s="13">
        <v>5785163520</v>
      </c>
      <c r="T25" s="4"/>
      <c r="U25" s="4"/>
      <c r="V25" s="4"/>
      <c r="W25" s="4"/>
      <c r="X25" s="4"/>
      <c r="Y25" s="4"/>
      <c r="Z25" s="4"/>
      <c r="AA25" s="4"/>
    </row>
    <row r="26" spans="1:27">
      <c r="A26" s="1" t="s">
        <v>72</v>
      </c>
      <c r="C26" s="4" t="s">
        <v>228</v>
      </c>
      <c r="D26" s="4"/>
      <c r="E26" s="13">
        <v>5820926</v>
      </c>
      <c r="F26" s="4"/>
      <c r="G26" s="13">
        <v>3850</v>
      </c>
      <c r="H26" s="4"/>
      <c r="I26" s="13">
        <v>0</v>
      </c>
      <c r="J26" s="4"/>
      <c r="K26" s="13">
        <v>0</v>
      </c>
      <c r="L26" s="4"/>
      <c r="M26" s="13">
        <v>0</v>
      </c>
      <c r="N26" s="4"/>
      <c r="O26" s="13">
        <v>22410565100</v>
      </c>
      <c r="P26" s="4"/>
      <c r="Q26" s="13">
        <v>0</v>
      </c>
      <c r="R26" s="4"/>
      <c r="S26" s="13">
        <v>22410565100</v>
      </c>
      <c r="T26" s="4"/>
      <c r="U26" s="4"/>
      <c r="V26" s="4"/>
      <c r="W26" s="4"/>
      <c r="X26" s="4"/>
      <c r="Y26" s="4"/>
      <c r="Z26" s="4"/>
      <c r="AA26" s="4"/>
    </row>
    <row r="27" spans="1:27">
      <c r="A27" s="1" t="s">
        <v>83</v>
      </c>
      <c r="C27" s="4" t="s">
        <v>229</v>
      </c>
      <c r="D27" s="4"/>
      <c r="E27" s="13">
        <v>108185</v>
      </c>
      <c r="F27" s="4"/>
      <c r="G27" s="13">
        <v>200</v>
      </c>
      <c r="H27" s="4"/>
      <c r="I27" s="13">
        <v>0</v>
      </c>
      <c r="J27" s="4"/>
      <c r="K27" s="13">
        <v>0</v>
      </c>
      <c r="L27" s="4"/>
      <c r="M27" s="13">
        <v>0</v>
      </c>
      <c r="N27" s="4"/>
      <c r="O27" s="13">
        <v>21637000</v>
      </c>
      <c r="P27" s="4"/>
      <c r="Q27" s="13">
        <v>0</v>
      </c>
      <c r="R27" s="4"/>
      <c r="S27" s="13">
        <v>21637000</v>
      </c>
      <c r="T27" s="4"/>
      <c r="U27" s="4"/>
      <c r="V27" s="4"/>
      <c r="W27" s="4"/>
      <c r="X27" s="4"/>
      <c r="Y27" s="4"/>
      <c r="Z27" s="4"/>
      <c r="AA27" s="4"/>
    </row>
    <row r="28" spans="1:27">
      <c r="A28" s="1" t="s">
        <v>71</v>
      </c>
      <c r="C28" s="4" t="s">
        <v>230</v>
      </c>
      <c r="D28" s="4"/>
      <c r="E28" s="13">
        <v>11741531</v>
      </c>
      <c r="F28" s="4"/>
      <c r="G28" s="13">
        <v>2840</v>
      </c>
      <c r="H28" s="4"/>
      <c r="I28" s="13">
        <v>33345948040</v>
      </c>
      <c r="J28" s="4"/>
      <c r="K28" s="13">
        <v>4052876958</v>
      </c>
      <c r="L28" s="4"/>
      <c r="M28" s="13">
        <v>29293071082</v>
      </c>
      <c r="N28" s="4"/>
      <c r="O28" s="13">
        <v>33345948040</v>
      </c>
      <c r="P28" s="4"/>
      <c r="Q28" s="13">
        <v>4052876958</v>
      </c>
      <c r="R28" s="4"/>
      <c r="S28" s="13">
        <v>29293071082</v>
      </c>
      <c r="T28" s="4"/>
      <c r="U28" s="4"/>
      <c r="V28" s="4"/>
      <c r="W28" s="4"/>
      <c r="X28" s="4"/>
      <c r="Y28" s="4"/>
      <c r="Z28" s="4"/>
      <c r="AA28" s="4"/>
    </row>
    <row r="29" spans="1:27">
      <c r="A29" s="1" t="s">
        <v>70</v>
      </c>
      <c r="C29" s="4" t="s">
        <v>231</v>
      </c>
      <c r="D29" s="4"/>
      <c r="E29" s="13">
        <v>2426064</v>
      </c>
      <c r="F29" s="4"/>
      <c r="G29" s="13">
        <v>6130</v>
      </c>
      <c r="H29" s="4"/>
      <c r="I29" s="13">
        <v>0</v>
      </c>
      <c r="J29" s="4"/>
      <c r="K29" s="13">
        <v>0</v>
      </c>
      <c r="L29" s="4"/>
      <c r="M29" s="13">
        <v>0</v>
      </c>
      <c r="N29" s="4"/>
      <c r="O29" s="13">
        <v>14871772320</v>
      </c>
      <c r="P29" s="4"/>
      <c r="Q29" s="13">
        <v>0</v>
      </c>
      <c r="R29" s="4"/>
      <c r="S29" s="13">
        <v>14871772320</v>
      </c>
      <c r="T29" s="4"/>
      <c r="U29" s="4"/>
      <c r="V29" s="4"/>
      <c r="W29" s="4"/>
      <c r="X29" s="4"/>
      <c r="Y29" s="4"/>
      <c r="Z29" s="4"/>
      <c r="AA29" s="4"/>
    </row>
    <row r="30" spans="1:27">
      <c r="A30" s="1" t="s">
        <v>232</v>
      </c>
      <c r="C30" s="4" t="s">
        <v>222</v>
      </c>
      <c r="D30" s="4"/>
      <c r="E30" s="13">
        <v>538214</v>
      </c>
      <c r="F30" s="4"/>
      <c r="G30" s="13">
        <v>61000</v>
      </c>
      <c r="H30" s="4"/>
      <c r="I30" s="13">
        <v>0</v>
      </c>
      <c r="J30" s="4"/>
      <c r="K30" s="13">
        <v>0</v>
      </c>
      <c r="L30" s="4"/>
      <c r="M30" s="13">
        <v>0</v>
      </c>
      <c r="N30" s="4"/>
      <c r="O30" s="13">
        <v>32831054000</v>
      </c>
      <c r="P30" s="4"/>
      <c r="Q30" s="13">
        <v>0</v>
      </c>
      <c r="R30" s="4"/>
      <c r="S30" s="13">
        <v>32831054000</v>
      </c>
      <c r="T30" s="4"/>
      <c r="U30" s="4"/>
      <c r="V30" s="4"/>
      <c r="W30" s="4"/>
      <c r="X30" s="4"/>
      <c r="Y30" s="4"/>
      <c r="Z30" s="4"/>
      <c r="AA30" s="4"/>
    </row>
    <row r="31" spans="1:27">
      <c r="A31" s="1" t="s">
        <v>69</v>
      </c>
      <c r="C31" s="4" t="s">
        <v>233</v>
      </c>
      <c r="D31" s="4"/>
      <c r="E31" s="13">
        <v>6470000</v>
      </c>
      <c r="F31" s="4"/>
      <c r="G31" s="13">
        <v>2440</v>
      </c>
      <c r="H31" s="4"/>
      <c r="I31" s="13">
        <v>15786800000</v>
      </c>
      <c r="J31" s="4"/>
      <c r="K31" s="13">
        <v>643089093</v>
      </c>
      <c r="L31" s="4"/>
      <c r="M31" s="13">
        <v>15143710907</v>
      </c>
      <c r="N31" s="4"/>
      <c r="O31" s="13">
        <v>15786800000</v>
      </c>
      <c r="P31" s="4"/>
      <c r="Q31" s="13">
        <v>643089093</v>
      </c>
      <c r="R31" s="4"/>
      <c r="S31" s="13">
        <v>15143710907</v>
      </c>
      <c r="T31" s="4"/>
      <c r="U31" s="4"/>
      <c r="V31" s="4"/>
      <c r="W31" s="4"/>
      <c r="X31" s="4"/>
      <c r="Y31" s="4"/>
      <c r="Z31" s="4"/>
      <c r="AA31" s="4"/>
    </row>
    <row r="32" spans="1:27">
      <c r="A32" s="1" t="s">
        <v>23</v>
      </c>
      <c r="C32" s="4" t="s">
        <v>219</v>
      </c>
      <c r="D32" s="4"/>
      <c r="E32" s="13">
        <v>7685668</v>
      </c>
      <c r="F32" s="4"/>
      <c r="G32" s="13">
        <v>5850</v>
      </c>
      <c r="H32" s="4"/>
      <c r="I32" s="13">
        <v>0</v>
      </c>
      <c r="J32" s="4"/>
      <c r="K32" s="13">
        <v>0</v>
      </c>
      <c r="L32" s="4"/>
      <c r="M32" s="13">
        <v>0</v>
      </c>
      <c r="N32" s="4"/>
      <c r="O32" s="13">
        <v>44961157800</v>
      </c>
      <c r="P32" s="4"/>
      <c r="Q32" s="13">
        <v>0</v>
      </c>
      <c r="R32" s="4"/>
      <c r="S32" s="13">
        <v>44961157800</v>
      </c>
      <c r="T32" s="4"/>
      <c r="U32" s="4"/>
      <c r="V32" s="4"/>
      <c r="W32" s="4"/>
      <c r="X32" s="4"/>
      <c r="Y32" s="4"/>
      <c r="Z32" s="4"/>
      <c r="AA32" s="4"/>
    </row>
    <row r="33" spans="1:27">
      <c r="A33" s="1" t="s">
        <v>21</v>
      </c>
      <c r="C33" s="4" t="s">
        <v>219</v>
      </c>
      <c r="D33" s="4"/>
      <c r="E33" s="13">
        <v>19810000</v>
      </c>
      <c r="F33" s="4"/>
      <c r="G33" s="13">
        <v>650</v>
      </c>
      <c r="H33" s="4"/>
      <c r="I33" s="13">
        <v>0</v>
      </c>
      <c r="J33" s="4"/>
      <c r="K33" s="13">
        <v>0</v>
      </c>
      <c r="L33" s="4"/>
      <c r="M33" s="13">
        <v>0</v>
      </c>
      <c r="N33" s="4"/>
      <c r="O33" s="13">
        <v>12876500000</v>
      </c>
      <c r="P33" s="4"/>
      <c r="Q33" s="13">
        <v>0</v>
      </c>
      <c r="R33" s="4"/>
      <c r="S33" s="13">
        <v>12876500000</v>
      </c>
      <c r="T33" s="4"/>
      <c r="U33" s="4"/>
      <c r="V33" s="4"/>
      <c r="W33" s="4"/>
      <c r="X33" s="4"/>
      <c r="Y33" s="4"/>
      <c r="Z33" s="4"/>
      <c r="AA33" s="4"/>
    </row>
    <row r="34" spans="1:27">
      <c r="A34" s="1" t="s">
        <v>95</v>
      </c>
      <c r="C34" s="4" t="s">
        <v>234</v>
      </c>
      <c r="D34" s="4"/>
      <c r="E34" s="13">
        <v>52991490</v>
      </c>
      <c r="F34" s="4"/>
      <c r="G34" s="13">
        <v>1590</v>
      </c>
      <c r="H34" s="4"/>
      <c r="I34" s="13">
        <v>0</v>
      </c>
      <c r="J34" s="4"/>
      <c r="K34" s="13">
        <v>0</v>
      </c>
      <c r="L34" s="4"/>
      <c r="M34" s="13">
        <v>0</v>
      </c>
      <c r="N34" s="4"/>
      <c r="O34" s="13">
        <v>84256469100</v>
      </c>
      <c r="P34" s="4"/>
      <c r="Q34" s="13">
        <v>0</v>
      </c>
      <c r="R34" s="4"/>
      <c r="S34" s="13">
        <v>84256469100</v>
      </c>
      <c r="T34" s="4"/>
      <c r="U34" s="4"/>
      <c r="V34" s="4"/>
      <c r="W34" s="4"/>
      <c r="X34" s="4"/>
      <c r="Y34" s="4"/>
      <c r="Z34" s="4"/>
      <c r="AA34" s="4"/>
    </row>
    <row r="35" spans="1:27">
      <c r="A35" s="1" t="s">
        <v>86</v>
      </c>
      <c r="C35" s="4" t="s">
        <v>235</v>
      </c>
      <c r="D35" s="4"/>
      <c r="E35" s="13">
        <v>160749622</v>
      </c>
      <c r="F35" s="4"/>
      <c r="G35" s="13">
        <v>1700</v>
      </c>
      <c r="H35" s="4"/>
      <c r="I35" s="13">
        <v>0</v>
      </c>
      <c r="J35" s="4"/>
      <c r="K35" s="13">
        <v>0</v>
      </c>
      <c r="L35" s="4"/>
      <c r="M35" s="13">
        <v>0</v>
      </c>
      <c r="N35" s="4"/>
      <c r="O35" s="13">
        <v>273274357400</v>
      </c>
      <c r="P35" s="4"/>
      <c r="Q35" s="13">
        <v>0</v>
      </c>
      <c r="R35" s="4"/>
      <c r="S35" s="13">
        <v>273274357400</v>
      </c>
      <c r="T35" s="4"/>
      <c r="U35" s="4"/>
      <c r="V35" s="4"/>
      <c r="W35" s="4"/>
      <c r="X35" s="4"/>
      <c r="Y35" s="4"/>
      <c r="Z35" s="4"/>
      <c r="AA35" s="4"/>
    </row>
    <row r="36" spans="1:27">
      <c r="A36" s="1" t="s">
        <v>84</v>
      </c>
      <c r="C36" s="4" t="s">
        <v>222</v>
      </c>
      <c r="D36" s="4"/>
      <c r="E36" s="13">
        <v>221500000</v>
      </c>
      <c r="F36" s="4"/>
      <c r="G36" s="13">
        <v>330</v>
      </c>
      <c r="H36" s="4"/>
      <c r="I36" s="13">
        <v>0</v>
      </c>
      <c r="J36" s="4"/>
      <c r="K36" s="13">
        <v>0</v>
      </c>
      <c r="L36" s="4"/>
      <c r="M36" s="13">
        <v>0</v>
      </c>
      <c r="N36" s="4"/>
      <c r="O36" s="13">
        <v>73095000000</v>
      </c>
      <c r="P36" s="4"/>
      <c r="Q36" s="13">
        <v>0</v>
      </c>
      <c r="R36" s="4"/>
      <c r="S36" s="13">
        <v>73095000000</v>
      </c>
      <c r="T36" s="4"/>
      <c r="U36" s="4"/>
      <c r="V36" s="4"/>
      <c r="W36" s="4"/>
      <c r="X36" s="4"/>
      <c r="Y36" s="4"/>
      <c r="Z36" s="4"/>
      <c r="AA36" s="4"/>
    </row>
    <row r="37" spans="1:27">
      <c r="A37" s="1" t="s">
        <v>236</v>
      </c>
      <c r="C37" s="4" t="s">
        <v>220</v>
      </c>
      <c r="D37" s="4"/>
      <c r="E37" s="13">
        <v>2000000</v>
      </c>
      <c r="F37" s="4"/>
      <c r="G37" s="13">
        <v>2000</v>
      </c>
      <c r="H37" s="4"/>
      <c r="I37" s="13">
        <v>0</v>
      </c>
      <c r="J37" s="4"/>
      <c r="K37" s="13">
        <v>0</v>
      </c>
      <c r="L37" s="4"/>
      <c r="M37" s="13">
        <v>0</v>
      </c>
      <c r="N37" s="4"/>
      <c r="O37" s="13">
        <v>4000000000</v>
      </c>
      <c r="P37" s="4"/>
      <c r="Q37" s="13">
        <v>0</v>
      </c>
      <c r="R37" s="4"/>
      <c r="S37" s="13">
        <v>4000000000</v>
      </c>
      <c r="T37" s="4"/>
      <c r="U37" s="4"/>
      <c r="V37" s="4"/>
      <c r="W37" s="4"/>
      <c r="X37" s="4"/>
      <c r="Y37" s="4"/>
      <c r="Z37" s="4"/>
      <c r="AA37" s="4"/>
    </row>
    <row r="38" spans="1:27">
      <c r="A38" s="1" t="s">
        <v>33</v>
      </c>
      <c r="C38" s="4" t="s">
        <v>237</v>
      </c>
      <c r="D38" s="4"/>
      <c r="E38" s="13">
        <v>1500876</v>
      </c>
      <c r="F38" s="4"/>
      <c r="G38" s="13">
        <v>5000</v>
      </c>
      <c r="H38" s="4"/>
      <c r="I38" s="13">
        <v>0</v>
      </c>
      <c r="J38" s="4"/>
      <c r="K38" s="13">
        <v>0</v>
      </c>
      <c r="L38" s="4"/>
      <c r="M38" s="13">
        <v>0</v>
      </c>
      <c r="N38" s="4"/>
      <c r="O38" s="13">
        <v>7504380000</v>
      </c>
      <c r="P38" s="4"/>
      <c r="Q38" s="13">
        <v>0</v>
      </c>
      <c r="R38" s="4"/>
      <c r="S38" s="13">
        <v>7504380000</v>
      </c>
      <c r="T38" s="4"/>
      <c r="U38" s="4"/>
      <c r="V38" s="4"/>
      <c r="W38" s="4"/>
      <c r="X38" s="4"/>
      <c r="Y38" s="4"/>
      <c r="Z38" s="4"/>
      <c r="AA38" s="4"/>
    </row>
    <row r="39" spans="1:27">
      <c r="A39" s="1" t="s">
        <v>16</v>
      </c>
      <c r="C39" s="4" t="s">
        <v>238</v>
      </c>
      <c r="D39" s="4"/>
      <c r="E39" s="13">
        <v>246420000</v>
      </c>
      <c r="F39" s="4"/>
      <c r="G39" s="13">
        <v>20</v>
      </c>
      <c r="H39" s="4"/>
      <c r="I39" s="13">
        <v>0</v>
      </c>
      <c r="J39" s="4"/>
      <c r="K39" s="13">
        <v>0</v>
      </c>
      <c r="L39" s="4"/>
      <c r="M39" s="13">
        <v>0</v>
      </c>
      <c r="N39" s="4"/>
      <c r="O39" s="13">
        <v>4928400000</v>
      </c>
      <c r="P39" s="4"/>
      <c r="Q39" s="13">
        <v>0</v>
      </c>
      <c r="R39" s="4"/>
      <c r="S39" s="13">
        <v>4928400000</v>
      </c>
      <c r="T39" s="4"/>
      <c r="U39" s="4"/>
      <c r="V39" s="4"/>
      <c r="W39" s="4"/>
      <c r="X39" s="4"/>
      <c r="Y39" s="4"/>
      <c r="Z39" s="4"/>
      <c r="AA39" s="4"/>
    </row>
    <row r="40" spans="1:27">
      <c r="A40" s="1" t="s">
        <v>18</v>
      </c>
      <c r="C40" s="4" t="s">
        <v>220</v>
      </c>
      <c r="D40" s="4"/>
      <c r="E40" s="13">
        <v>10311244</v>
      </c>
      <c r="F40" s="4"/>
      <c r="G40" s="13">
        <v>2</v>
      </c>
      <c r="H40" s="4"/>
      <c r="I40" s="13">
        <v>0</v>
      </c>
      <c r="J40" s="4"/>
      <c r="K40" s="13">
        <v>0</v>
      </c>
      <c r="L40" s="4"/>
      <c r="M40" s="13">
        <v>0</v>
      </c>
      <c r="N40" s="4"/>
      <c r="O40" s="13">
        <v>20622488</v>
      </c>
      <c r="P40" s="4"/>
      <c r="Q40" s="13">
        <v>0</v>
      </c>
      <c r="R40" s="4"/>
      <c r="S40" s="13">
        <v>20622488</v>
      </c>
      <c r="T40" s="4"/>
      <c r="U40" s="4"/>
      <c r="V40" s="4"/>
      <c r="W40" s="4"/>
      <c r="X40" s="4"/>
      <c r="Y40" s="4"/>
      <c r="Z40" s="4"/>
      <c r="AA40" s="4"/>
    </row>
    <row r="41" spans="1:27">
      <c r="A41" s="1" t="s">
        <v>48</v>
      </c>
      <c r="C41" s="4" t="s">
        <v>239</v>
      </c>
      <c r="D41" s="4"/>
      <c r="E41" s="13">
        <v>71431606</v>
      </c>
      <c r="F41" s="4"/>
      <c r="G41" s="13">
        <v>190</v>
      </c>
      <c r="H41" s="4"/>
      <c r="I41" s="13">
        <v>0</v>
      </c>
      <c r="J41" s="4"/>
      <c r="K41" s="13">
        <v>0</v>
      </c>
      <c r="L41" s="4"/>
      <c r="M41" s="13">
        <v>0</v>
      </c>
      <c r="N41" s="4"/>
      <c r="O41" s="13">
        <v>13572005140</v>
      </c>
      <c r="P41" s="4"/>
      <c r="Q41" s="13">
        <v>0</v>
      </c>
      <c r="R41" s="4"/>
      <c r="S41" s="13">
        <v>13572005140</v>
      </c>
      <c r="T41" s="4"/>
      <c r="U41" s="4"/>
      <c r="V41" s="4"/>
      <c r="W41" s="4"/>
      <c r="X41" s="4"/>
      <c r="Y41" s="4"/>
      <c r="Z41" s="4"/>
      <c r="AA41" s="4"/>
    </row>
    <row r="42" spans="1:27">
      <c r="A42" s="1" t="s">
        <v>26</v>
      </c>
      <c r="C42" s="4" t="s">
        <v>240</v>
      </c>
      <c r="D42" s="4"/>
      <c r="E42" s="13">
        <v>1100000</v>
      </c>
      <c r="F42" s="4"/>
      <c r="G42" s="13">
        <v>11000</v>
      </c>
      <c r="H42" s="4"/>
      <c r="I42" s="13">
        <v>0</v>
      </c>
      <c r="J42" s="4"/>
      <c r="K42" s="13">
        <v>0</v>
      </c>
      <c r="L42" s="4"/>
      <c r="M42" s="13">
        <v>0</v>
      </c>
      <c r="N42" s="4"/>
      <c r="O42" s="13">
        <v>12100000000</v>
      </c>
      <c r="P42" s="4"/>
      <c r="Q42" s="13">
        <v>0</v>
      </c>
      <c r="R42" s="4"/>
      <c r="S42" s="13">
        <v>12100000000</v>
      </c>
      <c r="T42" s="4"/>
      <c r="U42" s="4"/>
      <c r="V42" s="4"/>
      <c r="W42" s="4"/>
      <c r="X42" s="4"/>
      <c r="Y42" s="4"/>
      <c r="Z42" s="4"/>
      <c r="AA42" s="4"/>
    </row>
    <row r="43" spans="1:27">
      <c r="A43" s="1" t="s">
        <v>31</v>
      </c>
      <c r="C43" s="4" t="s">
        <v>234</v>
      </c>
      <c r="D43" s="4"/>
      <c r="E43" s="13">
        <v>1600000</v>
      </c>
      <c r="F43" s="4"/>
      <c r="G43" s="13">
        <v>9000</v>
      </c>
      <c r="H43" s="4"/>
      <c r="I43" s="13">
        <v>0</v>
      </c>
      <c r="J43" s="4"/>
      <c r="K43" s="13">
        <v>0</v>
      </c>
      <c r="L43" s="4"/>
      <c r="M43" s="13">
        <v>0</v>
      </c>
      <c r="N43" s="4"/>
      <c r="O43" s="13">
        <v>14400000000</v>
      </c>
      <c r="P43" s="4"/>
      <c r="Q43" s="13">
        <v>0</v>
      </c>
      <c r="R43" s="4"/>
      <c r="S43" s="13">
        <v>14400000000</v>
      </c>
      <c r="T43" s="4"/>
      <c r="U43" s="4"/>
      <c r="V43" s="4"/>
      <c r="W43" s="4"/>
      <c r="X43" s="4"/>
      <c r="Y43" s="4"/>
      <c r="Z43" s="4"/>
      <c r="AA43" s="4"/>
    </row>
    <row r="44" spans="1:27">
      <c r="A44" s="1" t="s">
        <v>78</v>
      </c>
      <c r="C44" s="4" t="s">
        <v>241</v>
      </c>
      <c r="D44" s="4"/>
      <c r="E44" s="13">
        <v>1359359</v>
      </c>
      <c r="F44" s="4"/>
      <c r="G44" s="13">
        <v>5700</v>
      </c>
      <c r="H44" s="4"/>
      <c r="I44" s="13">
        <v>0</v>
      </c>
      <c r="J44" s="4"/>
      <c r="K44" s="13">
        <v>0</v>
      </c>
      <c r="L44" s="4"/>
      <c r="M44" s="13">
        <v>0</v>
      </c>
      <c r="N44" s="4"/>
      <c r="O44" s="13">
        <v>7748346300</v>
      </c>
      <c r="P44" s="4"/>
      <c r="Q44" s="13">
        <v>0</v>
      </c>
      <c r="R44" s="4"/>
      <c r="S44" s="13">
        <v>7748346300</v>
      </c>
      <c r="T44" s="4"/>
      <c r="U44" s="4"/>
      <c r="V44" s="4"/>
      <c r="W44" s="4"/>
      <c r="X44" s="4"/>
      <c r="Y44" s="4"/>
      <c r="Z44" s="4"/>
      <c r="AA44" s="4"/>
    </row>
    <row r="45" spans="1:27">
      <c r="A45" s="1" t="s">
        <v>29</v>
      </c>
      <c r="C45" s="4" t="s">
        <v>242</v>
      </c>
      <c r="D45" s="4"/>
      <c r="E45" s="13">
        <v>10273281</v>
      </c>
      <c r="F45" s="4"/>
      <c r="G45" s="13">
        <v>23500</v>
      </c>
      <c r="H45" s="4"/>
      <c r="I45" s="13">
        <v>0</v>
      </c>
      <c r="J45" s="4"/>
      <c r="K45" s="13">
        <v>0</v>
      </c>
      <c r="L45" s="4"/>
      <c r="M45" s="13">
        <v>0</v>
      </c>
      <c r="N45" s="4"/>
      <c r="O45" s="13">
        <v>241422103500</v>
      </c>
      <c r="P45" s="4"/>
      <c r="Q45" s="13">
        <v>0</v>
      </c>
      <c r="R45" s="4"/>
      <c r="S45" s="13">
        <v>241422103500</v>
      </c>
      <c r="T45" s="4"/>
      <c r="U45" s="4"/>
      <c r="V45" s="4"/>
      <c r="W45" s="4"/>
      <c r="X45" s="4"/>
      <c r="Y45" s="4"/>
      <c r="Z45" s="4"/>
      <c r="AA45" s="4"/>
    </row>
    <row r="46" spans="1:27">
      <c r="A46" s="1" t="s">
        <v>90</v>
      </c>
      <c r="C46" s="4" t="s">
        <v>243</v>
      </c>
      <c r="D46" s="4"/>
      <c r="E46" s="13">
        <v>33301032</v>
      </c>
      <c r="F46" s="4"/>
      <c r="G46" s="13">
        <v>5100</v>
      </c>
      <c r="H46" s="4"/>
      <c r="I46" s="13">
        <v>0</v>
      </c>
      <c r="J46" s="4"/>
      <c r="K46" s="13">
        <v>0</v>
      </c>
      <c r="L46" s="4"/>
      <c r="M46" s="13">
        <v>0</v>
      </c>
      <c r="N46" s="4"/>
      <c r="O46" s="13">
        <v>169835263200</v>
      </c>
      <c r="P46" s="4"/>
      <c r="Q46" s="13">
        <v>0</v>
      </c>
      <c r="R46" s="4"/>
      <c r="S46" s="13">
        <v>169835263200</v>
      </c>
      <c r="T46" s="4"/>
      <c r="U46" s="4"/>
      <c r="V46" s="4"/>
      <c r="W46" s="4"/>
      <c r="X46" s="4"/>
      <c r="Y46" s="4"/>
      <c r="Z46" s="4"/>
      <c r="AA46" s="4"/>
    </row>
    <row r="47" spans="1:27">
      <c r="A47" s="1" t="s">
        <v>22</v>
      </c>
      <c r="C47" s="4" t="s">
        <v>219</v>
      </c>
      <c r="D47" s="4"/>
      <c r="E47" s="13">
        <v>21077906</v>
      </c>
      <c r="F47" s="4"/>
      <c r="G47" s="13">
        <v>1350</v>
      </c>
      <c r="H47" s="4"/>
      <c r="I47" s="13">
        <v>0</v>
      </c>
      <c r="J47" s="4"/>
      <c r="K47" s="13">
        <v>0</v>
      </c>
      <c r="L47" s="4"/>
      <c r="M47" s="13">
        <v>0</v>
      </c>
      <c r="N47" s="4"/>
      <c r="O47" s="13">
        <v>28455173100</v>
      </c>
      <c r="P47" s="4"/>
      <c r="Q47" s="13">
        <v>0</v>
      </c>
      <c r="R47" s="4"/>
      <c r="S47" s="13">
        <v>28455173100</v>
      </c>
      <c r="T47" s="4"/>
      <c r="U47" s="4"/>
      <c r="V47" s="4"/>
      <c r="W47" s="4"/>
      <c r="X47" s="4"/>
      <c r="Y47" s="4"/>
      <c r="Z47" s="4"/>
      <c r="AA47" s="4"/>
    </row>
    <row r="48" spans="1:27">
      <c r="A48" s="1" t="s">
        <v>25</v>
      </c>
      <c r="C48" s="4" t="s">
        <v>218</v>
      </c>
      <c r="D48" s="4"/>
      <c r="E48" s="13">
        <v>58410789</v>
      </c>
      <c r="F48" s="4"/>
      <c r="G48" s="13">
        <v>1850</v>
      </c>
      <c r="H48" s="4"/>
      <c r="I48" s="13">
        <v>0</v>
      </c>
      <c r="J48" s="4"/>
      <c r="K48" s="13">
        <v>0</v>
      </c>
      <c r="L48" s="4"/>
      <c r="M48" s="13">
        <v>0</v>
      </c>
      <c r="N48" s="4"/>
      <c r="O48" s="13">
        <v>108059959650</v>
      </c>
      <c r="P48" s="4"/>
      <c r="Q48" s="13">
        <v>0</v>
      </c>
      <c r="R48" s="4"/>
      <c r="S48" s="13">
        <v>108059959650</v>
      </c>
      <c r="T48" s="4"/>
      <c r="U48" s="4"/>
      <c r="V48" s="4"/>
      <c r="W48" s="4"/>
      <c r="X48" s="4"/>
      <c r="Y48" s="4"/>
      <c r="Z48" s="4"/>
      <c r="AA48" s="4"/>
    </row>
    <row r="49" spans="1:27">
      <c r="A49" s="1" t="s">
        <v>77</v>
      </c>
      <c r="C49" s="4" t="s">
        <v>244</v>
      </c>
      <c r="D49" s="4"/>
      <c r="E49" s="13">
        <v>24870228</v>
      </c>
      <c r="F49" s="4"/>
      <c r="G49" s="13">
        <v>500</v>
      </c>
      <c r="H49" s="4"/>
      <c r="I49" s="13">
        <v>0</v>
      </c>
      <c r="J49" s="4"/>
      <c r="K49" s="13">
        <v>0</v>
      </c>
      <c r="L49" s="4"/>
      <c r="M49" s="13">
        <v>0</v>
      </c>
      <c r="N49" s="4"/>
      <c r="O49" s="13">
        <v>12435114000</v>
      </c>
      <c r="P49" s="4"/>
      <c r="Q49" s="13">
        <v>0</v>
      </c>
      <c r="R49" s="4"/>
      <c r="S49" s="13">
        <v>12435114000</v>
      </c>
      <c r="T49" s="4"/>
      <c r="U49" s="4"/>
      <c r="V49" s="4"/>
      <c r="W49" s="4"/>
      <c r="X49" s="4"/>
      <c r="Y49" s="4"/>
      <c r="Z49" s="4"/>
      <c r="AA49" s="4"/>
    </row>
    <row r="50" spans="1:27">
      <c r="A50" s="1" t="s">
        <v>98</v>
      </c>
      <c r="C50" s="4" t="s">
        <v>240</v>
      </c>
      <c r="D50" s="4"/>
      <c r="E50" s="13">
        <v>2350000</v>
      </c>
      <c r="F50" s="4"/>
      <c r="G50" s="13">
        <v>2200</v>
      </c>
      <c r="H50" s="4"/>
      <c r="I50" s="13">
        <v>0</v>
      </c>
      <c r="J50" s="4"/>
      <c r="K50" s="13">
        <v>0</v>
      </c>
      <c r="L50" s="4"/>
      <c r="M50" s="13">
        <v>0</v>
      </c>
      <c r="N50" s="4"/>
      <c r="O50" s="13">
        <v>5170000000</v>
      </c>
      <c r="P50" s="4"/>
      <c r="Q50" s="13">
        <v>0</v>
      </c>
      <c r="R50" s="4"/>
      <c r="S50" s="13">
        <v>5170000000</v>
      </c>
      <c r="T50" s="4"/>
      <c r="U50" s="4"/>
      <c r="V50" s="4"/>
      <c r="W50" s="4"/>
      <c r="X50" s="4"/>
      <c r="Y50" s="4"/>
      <c r="Z50" s="4"/>
      <c r="AA50" s="4"/>
    </row>
    <row r="51" spans="1:27">
      <c r="A51" s="1" t="s">
        <v>97</v>
      </c>
      <c r="C51" s="4" t="s">
        <v>245</v>
      </c>
      <c r="D51" s="4"/>
      <c r="E51" s="13">
        <v>17700705</v>
      </c>
      <c r="F51" s="4"/>
      <c r="G51" s="13">
        <v>7650</v>
      </c>
      <c r="H51" s="4"/>
      <c r="I51" s="13">
        <v>0</v>
      </c>
      <c r="J51" s="4"/>
      <c r="K51" s="13">
        <v>0</v>
      </c>
      <c r="L51" s="4"/>
      <c r="M51" s="13">
        <v>0</v>
      </c>
      <c r="N51" s="4"/>
      <c r="O51" s="13">
        <v>135410393250</v>
      </c>
      <c r="P51" s="4"/>
      <c r="Q51" s="13">
        <v>0</v>
      </c>
      <c r="R51" s="4"/>
      <c r="S51" s="13">
        <v>135410393250</v>
      </c>
      <c r="T51" s="4"/>
      <c r="U51" s="4"/>
      <c r="V51" s="4"/>
      <c r="W51" s="4"/>
      <c r="X51" s="4"/>
      <c r="Y51" s="4"/>
      <c r="Z51" s="4"/>
      <c r="AA51" s="4"/>
    </row>
    <row r="52" spans="1:27">
      <c r="A52" s="1" t="s">
        <v>74</v>
      </c>
      <c r="C52" s="4" t="s">
        <v>246</v>
      </c>
      <c r="D52" s="4"/>
      <c r="E52" s="13">
        <v>10148705</v>
      </c>
      <c r="F52" s="4"/>
      <c r="G52" s="13">
        <v>590</v>
      </c>
      <c r="H52" s="4"/>
      <c r="I52" s="13">
        <v>0</v>
      </c>
      <c r="J52" s="4"/>
      <c r="K52" s="13">
        <v>0</v>
      </c>
      <c r="L52" s="4"/>
      <c r="M52" s="13">
        <v>0</v>
      </c>
      <c r="N52" s="4"/>
      <c r="O52" s="13">
        <v>5987735950</v>
      </c>
      <c r="P52" s="4"/>
      <c r="Q52" s="13">
        <v>0</v>
      </c>
      <c r="R52" s="4"/>
      <c r="S52" s="13">
        <v>5987735950</v>
      </c>
      <c r="T52" s="4"/>
      <c r="U52" s="4"/>
      <c r="V52" s="4"/>
      <c r="W52" s="4"/>
      <c r="X52" s="4"/>
      <c r="Y52" s="4"/>
      <c r="Z52" s="4"/>
      <c r="AA52" s="4"/>
    </row>
    <row r="53" spans="1:27">
      <c r="A53" s="1" t="s">
        <v>54</v>
      </c>
      <c r="C53" s="4" t="s">
        <v>4</v>
      </c>
      <c r="D53" s="4"/>
      <c r="E53" s="13">
        <v>49105000</v>
      </c>
      <c r="F53" s="4"/>
      <c r="G53" s="13">
        <v>400</v>
      </c>
      <c r="H53" s="4"/>
      <c r="I53" s="13">
        <v>0</v>
      </c>
      <c r="J53" s="4"/>
      <c r="K53" s="13">
        <v>0</v>
      </c>
      <c r="L53" s="4"/>
      <c r="M53" s="13">
        <v>0</v>
      </c>
      <c r="N53" s="4"/>
      <c r="O53" s="13">
        <v>19642000000</v>
      </c>
      <c r="P53" s="4"/>
      <c r="Q53" s="13">
        <v>725562005</v>
      </c>
      <c r="R53" s="4"/>
      <c r="S53" s="13">
        <v>18916437995</v>
      </c>
      <c r="T53" s="4"/>
      <c r="U53" s="4"/>
      <c r="V53" s="4"/>
      <c r="W53" s="4"/>
      <c r="X53" s="4"/>
      <c r="Y53" s="4"/>
      <c r="Z53" s="4"/>
      <c r="AA53" s="4"/>
    </row>
    <row r="54" spans="1:27">
      <c r="A54" s="1" t="s">
        <v>75</v>
      </c>
      <c r="C54" s="4" t="s">
        <v>247</v>
      </c>
      <c r="D54" s="4"/>
      <c r="E54" s="13">
        <v>1556647</v>
      </c>
      <c r="F54" s="4"/>
      <c r="G54" s="13">
        <v>1220</v>
      </c>
      <c r="H54" s="4"/>
      <c r="I54" s="13">
        <v>0</v>
      </c>
      <c r="J54" s="4"/>
      <c r="K54" s="13">
        <v>0</v>
      </c>
      <c r="L54" s="4"/>
      <c r="M54" s="13">
        <v>0</v>
      </c>
      <c r="N54" s="4"/>
      <c r="O54" s="13">
        <v>1899109340</v>
      </c>
      <c r="P54" s="4"/>
      <c r="Q54" s="13">
        <v>0</v>
      </c>
      <c r="R54" s="4"/>
      <c r="S54" s="13">
        <v>1899109340</v>
      </c>
      <c r="T54" s="4"/>
      <c r="U54" s="4"/>
      <c r="V54" s="4"/>
      <c r="W54" s="4"/>
      <c r="X54" s="4"/>
      <c r="Y54" s="4"/>
      <c r="Z54" s="4"/>
      <c r="AA54" s="4"/>
    </row>
    <row r="55" spans="1:27">
      <c r="A55" s="1" t="s">
        <v>73</v>
      </c>
      <c r="C55" s="4" t="s">
        <v>228</v>
      </c>
      <c r="D55" s="4"/>
      <c r="E55" s="13">
        <v>45861974</v>
      </c>
      <c r="F55" s="4"/>
      <c r="G55" s="13">
        <v>1200</v>
      </c>
      <c r="H55" s="4"/>
      <c r="I55" s="13">
        <v>0</v>
      </c>
      <c r="J55" s="4"/>
      <c r="K55" s="13">
        <v>0</v>
      </c>
      <c r="L55" s="4"/>
      <c r="M55" s="13">
        <v>0</v>
      </c>
      <c r="N55" s="4"/>
      <c r="O55" s="13">
        <v>55034368800</v>
      </c>
      <c r="P55" s="4"/>
      <c r="Q55" s="13">
        <v>0</v>
      </c>
      <c r="R55" s="4"/>
      <c r="S55" s="13">
        <v>55034368800</v>
      </c>
      <c r="T55" s="4"/>
      <c r="U55" s="4"/>
      <c r="V55" s="4"/>
      <c r="W55" s="4"/>
      <c r="X55" s="4"/>
      <c r="Y55" s="4"/>
      <c r="Z55" s="4"/>
      <c r="AA55" s="4"/>
    </row>
    <row r="56" spans="1:27">
      <c r="A56" s="1" t="s">
        <v>248</v>
      </c>
      <c r="C56" s="4" t="s">
        <v>249</v>
      </c>
      <c r="D56" s="4"/>
      <c r="E56" s="13">
        <v>629846</v>
      </c>
      <c r="F56" s="4"/>
      <c r="G56" s="13">
        <v>3456</v>
      </c>
      <c r="H56" s="4"/>
      <c r="I56" s="13">
        <v>0</v>
      </c>
      <c r="J56" s="4"/>
      <c r="K56" s="13">
        <v>0</v>
      </c>
      <c r="L56" s="4"/>
      <c r="M56" s="13">
        <v>0</v>
      </c>
      <c r="N56" s="4"/>
      <c r="O56" s="13">
        <v>2176747776</v>
      </c>
      <c r="P56" s="4"/>
      <c r="Q56" s="13">
        <v>0</v>
      </c>
      <c r="R56" s="4"/>
      <c r="S56" s="13">
        <v>2176747776</v>
      </c>
      <c r="T56" s="4"/>
      <c r="U56" s="4"/>
      <c r="V56" s="4"/>
      <c r="W56" s="4"/>
      <c r="X56" s="4"/>
      <c r="Y56" s="4"/>
      <c r="Z56" s="4"/>
      <c r="AA56" s="4"/>
    </row>
    <row r="57" spans="1:27">
      <c r="A57" s="1" t="s">
        <v>52</v>
      </c>
      <c r="C57" s="4" t="s">
        <v>250</v>
      </c>
      <c r="D57" s="4"/>
      <c r="E57" s="13">
        <v>10944108</v>
      </c>
      <c r="F57" s="4"/>
      <c r="G57" s="13">
        <v>3000</v>
      </c>
      <c r="H57" s="4"/>
      <c r="I57" s="13">
        <v>0</v>
      </c>
      <c r="J57" s="4"/>
      <c r="K57" s="13">
        <v>0</v>
      </c>
      <c r="L57" s="4"/>
      <c r="M57" s="13">
        <v>0</v>
      </c>
      <c r="N57" s="4"/>
      <c r="O57" s="13">
        <v>32832324000</v>
      </c>
      <c r="P57" s="4"/>
      <c r="Q57" s="13">
        <v>0</v>
      </c>
      <c r="R57" s="4"/>
      <c r="S57" s="13">
        <v>32832324000</v>
      </c>
      <c r="T57" s="4"/>
      <c r="U57" s="4"/>
      <c r="V57" s="4"/>
      <c r="W57" s="4"/>
      <c r="X57" s="4"/>
      <c r="Y57" s="4"/>
      <c r="Z57" s="4"/>
      <c r="AA57" s="4"/>
    </row>
    <row r="58" spans="1:27">
      <c r="A58" s="1" t="s">
        <v>91</v>
      </c>
      <c r="C58" s="4" t="s">
        <v>251</v>
      </c>
      <c r="D58" s="4"/>
      <c r="E58" s="13">
        <v>7000000</v>
      </c>
      <c r="F58" s="4"/>
      <c r="G58" s="13">
        <v>1100</v>
      </c>
      <c r="H58" s="4"/>
      <c r="I58" s="13">
        <v>0</v>
      </c>
      <c r="J58" s="4"/>
      <c r="K58" s="13">
        <v>0</v>
      </c>
      <c r="L58" s="4"/>
      <c r="M58" s="13">
        <v>0</v>
      </c>
      <c r="N58" s="4"/>
      <c r="O58" s="13">
        <v>7700000000</v>
      </c>
      <c r="P58" s="4"/>
      <c r="Q58" s="13">
        <v>0</v>
      </c>
      <c r="R58" s="4"/>
      <c r="S58" s="13">
        <v>7700000000</v>
      </c>
      <c r="T58" s="4"/>
      <c r="U58" s="4"/>
      <c r="V58" s="4"/>
      <c r="W58" s="4"/>
      <c r="X58" s="4"/>
      <c r="Y58" s="4"/>
      <c r="Z58" s="4"/>
      <c r="AA58" s="4"/>
    </row>
    <row r="59" spans="1:27">
      <c r="A59" s="1" t="s">
        <v>87</v>
      </c>
      <c r="C59" s="4" t="s">
        <v>219</v>
      </c>
      <c r="D59" s="4"/>
      <c r="E59" s="13">
        <v>26133395</v>
      </c>
      <c r="F59" s="4"/>
      <c r="G59" s="13">
        <v>640</v>
      </c>
      <c r="H59" s="4"/>
      <c r="I59" s="13">
        <v>0</v>
      </c>
      <c r="J59" s="4"/>
      <c r="K59" s="13">
        <v>0</v>
      </c>
      <c r="L59" s="4"/>
      <c r="M59" s="13">
        <v>0</v>
      </c>
      <c r="N59" s="4"/>
      <c r="O59" s="13">
        <v>16725372800</v>
      </c>
      <c r="P59" s="4"/>
      <c r="Q59" s="13">
        <v>0</v>
      </c>
      <c r="R59" s="4"/>
      <c r="S59" s="13">
        <v>16725372800</v>
      </c>
      <c r="T59" s="4"/>
      <c r="U59" s="4"/>
      <c r="V59" s="4"/>
      <c r="W59" s="4"/>
      <c r="X59" s="4"/>
      <c r="Y59" s="4"/>
      <c r="Z59" s="4"/>
      <c r="AA59" s="4"/>
    </row>
    <row r="60" spans="1:27">
      <c r="A60" s="1" t="s">
        <v>92</v>
      </c>
      <c r="C60" s="4" t="s">
        <v>237</v>
      </c>
      <c r="D60" s="4"/>
      <c r="E60" s="13">
        <v>51203715</v>
      </c>
      <c r="F60" s="4"/>
      <c r="G60" s="13">
        <v>6500</v>
      </c>
      <c r="H60" s="4"/>
      <c r="I60" s="13">
        <v>0</v>
      </c>
      <c r="J60" s="4"/>
      <c r="K60" s="13">
        <v>0</v>
      </c>
      <c r="L60" s="4"/>
      <c r="M60" s="13">
        <v>0</v>
      </c>
      <c r="N60" s="4"/>
      <c r="O60" s="13">
        <v>332824147500</v>
      </c>
      <c r="P60" s="4"/>
      <c r="Q60" s="13">
        <v>0</v>
      </c>
      <c r="R60" s="4"/>
      <c r="S60" s="13">
        <v>332824147500</v>
      </c>
      <c r="T60" s="4"/>
      <c r="U60" s="4"/>
      <c r="V60" s="4"/>
      <c r="W60" s="4"/>
      <c r="X60" s="4"/>
      <c r="Y60" s="4"/>
      <c r="Z60" s="4"/>
      <c r="AA60" s="4"/>
    </row>
    <row r="61" spans="1:27">
      <c r="A61" s="1" t="s">
        <v>104</v>
      </c>
      <c r="C61" s="4" t="s">
        <v>252</v>
      </c>
      <c r="D61" s="4"/>
      <c r="E61" s="13">
        <v>11714065</v>
      </c>
      <c r="F61" s="4"/>
      <c r="G61" s="13">
        <v>540</v>
      </c>
      <c r="H61" s="4"/>
      <c r="I61" s="13">
        <v>6325595100</v>
      </c>
      <c r="J61" s="4"/>
      <c r="K61" s="13">
        <v>886626404</v>
      </c>
      <c r="L61" s="4"/>
      <c r="M61" s="13">
        <v>5438968696</v>
      </c>
      <c r="N61" s="4"/>
      <c r="O61" s="13">
        <v>6325595100</v>
      </c>
      <c r="P61" s="4"/>
      <c r="Q61" s="13">
        <v>886626404</v>
      </c>
      <c r="R61" s="4"/>
      <c r="S61" s="13">
        <v>5438968696</v>
      </c>
      <c r="T61" s="4"/>
      <c r="U61" s="4"/>
      <c r="V61" s="4"/>
      <c r="W61" s="4"/>
      <c r="X61" s="4"/>
      <c r="Y61" s="4"/>
      <c r="Z61" s="4"/>
      <c r="AA61" s="4"/>
    </row>
    <row r="62" spans="1:27">
      <c r="A62" s="1" t="s">
        <v>46</v>
      </c>
      <c r="C62" s="4" t="s">
        <v>253</v>
      </c>
      <c r="D62" s="4"/>
      <c r="E62" s="13">
        <v>7178060</v>
      </c>
      <c r="F62" s="4"/>
      <c r="G62" s="13">
        <v>450</v>
      </c>
      <c r="H62" s="4"/>
      <c r="I62" s="13">
        <v>0</v>
      </c>
      <c r="J62" s="4"/>
      <c r="K62" s="13">
        <v>0</v>
      </c>
      <c r="L62" s="4"/>
      <c r="M62" s="13">
        <v>0</v>
      </c>
      <c r="N62" s="4"/>
      <c r="O62" s="13">
        <v>3230127000</v>
      </c>
      <c r="P62" s="4"/>
      <c r="Q62" s="13">
        <v>0</v>
      </c>
      <c r="R62" s="4"/>
      <c r="S62" s="13">
        <v>3230127000</v>
      </c>
      <c r="T62" s="4"/>
      <c r="U62" s="4"/>
      <c r="V62" s="4"/>
      <c r="W62" s="4"/>
      <c r="X62" s="4"/>
      <c r="Y62" s="4"/>
      <c r="Z62" s="4"/>
      <c r="AA62" s="4"/>
    </row>
    <row r="63" spans="1:27">
      <c r="A63" s="1" t="s">
        <v>82</v>
      </c>
      <c r="C63" s="4" t="s">
        <v>219</v>
      </c>
      <c r="D63" s="4"/>
      <c r="E63" s="13">
        <v>22399700</v>
      </c>
      <c r="F63" s="4"/>
      <c r="G63" s="13">
        <v>4350</v>
      </c>
      <c r="H63" s="4"/>
      <c r="I63" s="13">
        <v>0</v>
      </c>
      <c r="J63" s="4"/>
      <c r="K63" s="13">
        <v>0</v>
      </c>
      <c r="L63" s="4"/>
      <c r="M63" s="13">
        <v>0</v>
      </c>
      <c r="N63" s="4"/>
      <c r="O63" s="13">
        <v>97438695000</v>
      </c>
      <c r="P63" s="4"/>
      <c r="Q63" s="13">
        <v>0</v>
      </c>
      <c r="R63" s="4"/>
      <c r="S63" s="13">
        <v>97438695000</v>
      </c>
      <c r="T63" s="4"/>
      <c r="U63" s="4"/>
      <c r="V63" s="4"/>
      <c r="W63" s="4"/>
      <c r="X63" s="4"/>
      <c r="Y63" s="4"/>
      <c r="Z63" s="4"/>
      <c r="AA63" s="4"/>
    </row>
    <row r="64" spans="1:27">
      <c r="A64" s="1" t="s">
        <v>88</v>
      </c>
      <c r="C64" s="4" t="s">
        <v>254</v>
      </c>
      <c r="D64" s="4"/>
      <c r="E64" s="13">
        <v>91735821</v>
      </c>
      <c r="F64" s="4"/>
      <c r="G64" s="13">
        <v>20</v>
      </c>
      <c r="H64" s="4"/>
      <c r="I64" s="13">
        <v>0</v>
      </c>
      <c r="J64" s="4"/>
      <c r="K64" s="13">
        <v>0</v>
      </c>
      <c r="L64" s="4"/>
      <c r="M64" s="13">
        <v>0</v>
      </c>
      <c r="N64" s="4"/>
      <c r="O64" s="13">
        <v>1834716420</v>
      </c>
      <c r="P64" s="4"/>
      <c r="Q64" s="13">
        <v>0</v>
      </c>
      <c r="R64" s="4"/>
      <c r="S64" s="13">
        <v>1834716420</v>
      </c>
      <c r="T64" s="4"/>
      <c r="U64" s="4"/>
      <c r="V64" s="4"/>
      <c r="W64" s="4"/>
      <c r="X64" s="4"/>
      <c r="Y64" s="4"/>
      <c r="Z64" s="4"/>
      <c r="AA64" s="4"/>
    </row>
    <row r="65" spans="1:27">
      <c r="A65" s="1" t="s">
        <v>24</v>
      </c>
      <c r="C65" s="4" t="s">
        <v>219</v>
      </c>
      <c r="D65" s="4"/>
      <c r="E65" s="13">
        <v>19557736</v>
      </c>
      <c r="F65" s="4"/>
      <c r="G65" s="13">
        <v>230</v>
      </c>
      <c r="H65" s="4"/>
      <c r="I65" s="13">
        <v>0</v>
      </c>
      <c r="J65" s="4"/>
      <c r="K65" s="13">
        <v>0</v>
      </c>
      <c r="L65" s="4"/>
      <c r="M65" s="13">
        <v>0</v>
      </c>
      <c r="N65" s="4"/>
      <c r="O65" s="13">
        <v>4498279280</v>
      </c>
      <c r="P65" s="4"/>
      <c r="Q65" s="13">
        <v>0</v>
      </c>
      <c r="R65" s="4"/>
      <c r="S65" s="13">
        <v>4498279280</v>
      </c>
      <c r="T65" s="4"/>
      <c r="U65" s="4"/>
      <c r="V65" s="4"/>
      <c r="W65" s="4"/>
      <c r="X65" s="4"/>
      <c r="Y65" s="4"/>
      <c r="Z65" s="4"/>
      <c r="AA65" s="4"/>
    </row>
    <row r="66" spans="1:27">
      <c r="A66" s="1" t="s">
        <v>28</v>
      </c>
      <c r="C66" s="4" t="s">
        <v>238</v>
      </c>
      <c r="D66" s="4"/>
      <c r="E66" s="13">
        <v>185897164</v>
      </c>
      <c r="F66" s="4"/>
      <c r="G66" s="13">
        <v>270</v>
      </c>
      <c r="H66" s="4"/>
      <c r="I66" s="13">
        <v>0</v>
      </c>
      <c r="J66" s="4"/>
      <c r="K66" s="13">
        <v>0</v>
      </c>
      <c r="L66" s="4"/>
      <c r="M66" s="13">
        <v>0</v>
      </c>
      <c r="N66" s="4"/>
      <c r="O66" s="13">
        <v>50192234280</v>
      </c>
      <c r="P66" s="4"/>
      <c r="Q66" s="13">
        <v>0</v>
      </c>
      <c r="R66" s="4"/>
      <c r="S66" s="13">
        <v>50192234280</v>
      </c>
      <c r="T66" s="4"/>
      <c r="U66" s="4"/>
      <c r="V66" s="4"/>
      <c r="W66" s="4"/>
      <c r="X66" s="4"/>
      <c r="Y66" s="4"/>
      <c r="Z66" s="4"/>
      <c r="AA66" s="4"/>
    </row>
    <row r="67" spans="1:27">
      <c r="A67" s="1" t="s">
        <v>255</v>
      </c>
      <c r="C67" s="4" t="s">
        <v>256</v>
      </c>
      <c r="D67" s="4"/>
      <c r="E67" s="13">
        <v>16103312</v>
      </c>
      <c r="F67" s="4"/>
      <c r="G67" s="13">
        <v>800</v>
      </c>
      <c r="H67" s="4"/>
      <c r="I67" s="13">
        <v>0</v>
      </c>
      <c r="J67" s="4"/>
      <c r="K67" s="13">
        <v>0</v>
      </c>
      <c r="L67" s="4"/>
      <c r="M67" s="13">
        <v>0</v>
      </c>
      <c r="N67" s="4"/>
      <c r="O67" s="13">
        <v>12882649600</v>
      </c>
      <c r="P67" s="4"/>
      <c r="Q67" s="13">
        <v>0</v>
      </c>
      <c r="R67" s="4"/>
      <c r="S67" s="13">
        <v>12882649600</v>
      </c>
      <c r="T67" s="4"/>
      <c r="U67" s="4"/>
      <c r="V67" s="4"/>
      <c r="W67" s="4"/>
      <c r="X67" s="4"/>
      <c r="Y67" s="4"/>
      <c r="Z67" s="4"/>
      <c r="AA67" s="4"/>
    </row>
    <row r="68" spans="1:27">
      <c r="A68" s="1" t="s">
        <v>37</v>
      </c>
      <c r="C68" s="4" t="s">
        <v>231</v>
      </c>
      <c r="D68" s="4"/>
      <c r="E68" s="13">
        <v>12226369</v>
      </c>
      <c r="F68" s="4"/>
      <c r="G68" s="13">
        <v>650</v>
      </c>
      <c r="H68" s="4"/>
      <c r="I68" s="13">
        <v>0</v>
      </c>
      <c r="J68" s="4"/>
      <c r="K68" s="13">
        <v>0</v>
      </c>
      <c r="L68" s="4"/>
      <c r="M68" s="13">
        <v>0</v>
      </c>
      <c r="N68" s="4"/>
      <c r="O68" s="13">
        <v>7947139850</v>
      </c>
      <c r="P68" s="4"/>
      <c r="Q68" s="13">
        <v>0</v>
      </c>
      <c r="R68" s="4"/>
      <c r="S68" s="13">
        <v>7947139850</v>
      </c>
      <c r="T68" s="4"/>
      <c r="U68" s="4"/>
      <c r="V68" s="4"/>
      <c r="W68" s="4"/>
      <c r="X68" s="4"/>
      <c r="Y68" s="4"/>
      <c r="Z68" s="4"/>
      <c r="AA68" s="4"/>
    </row>
    <row r="69" spans="1:27">
      <c r="A69" s="1" t="s">
        <v>32</v>
      </c>
      <c r="C69" s="4" t="s">
        <v>222</v>
      </c>
      <c r="D69" s="4"/>
      <c r="E69" s="13">
        <v>3255172</v>
      </c>
      <c r="F69" s="4"/>
      <c r="G69" s="13">
        <v>14000</v>
      </c>
      <c r="H69" s="4"/>
      <c r="I69" s="13">
        <v>0</v>
      </c>
      <c r="J69" s="4"/>
      <c r="K69" s="13">
        <v>0</v>
      </c>
      <c r="L69" s="4"/>
      <c r="M69" s="13">
        <v>0</v>
      </c>
      <c r="N69" s="4"/>
      <c r="O69" s="13">
        <v>45572408000</v>
      </c>
      <c r="P69" s="4"/>
      <c r="Q69" s="13">
        <v>0</v>
      </c>
      <c r="R69" s="4"/>
      <c r="S69" s="13">
        <v>45572408000</v>
      </c>
      <c r="T69" s="4"/>
      <c r="U69" s="4"/>
      <c r="V69" s="4"/>
      <c r="W69" s="4"/>
      <c r="X69" s="4"/>
      <c r="Y69" s="4"/>
      <c r="Z69" s="4"/>
      <c r="AA69" s="4"/>
    </row>
    <row r="70" spans="1:27">
      <c r="A70" s="1" t="s">
        <v>36</v>
      </c>
      <c r="C70" s="4" t="s">
        <v>229</v>
      </c>
      <c r="D70" s="4"/>
      <c r="E70" s="13">
        <v>3872716</v>
      </c>
      <c r="F70" s="4"/>
      <c r="G70" s="13">
        <v>24750</v>
      </c>
      <c r="H70" s="4"/>
      <c r="I70" s="13">
        <v>0</v>
      </c>
      <c r="J70" s="4"/>
      <c r="K70" s="13">
        <v>0</v>
      </c>
      <c r="L70" s="4"/>
      <c r="M70" s="13">
        <v>0</v>
      </c>
      <c r="N70" s="4"/>
      <c r="O70" s="13">
        <v>95849721000</v>
      </c>
      <c r="P70" s="4"/>
      <c r="Q70" s="13">
        <v>0</v>
      </c>
      <c r="R70" s="4"/>
      <c r="S70" s="13">
        <v>95849721000</v>
      </c>
      <c r="T70" s="4"/>
      <c r="U70" s="4"/>
      <c r="V70" s="4"/>
      <c r="W70" s="4"/>
      <c r="X70" s="4"/>
      <c r="Y70" s="4"/>
      <c r="Z70" s="4"/>
      <c r="AA70" s="4"/>
    </row>
    <row r="71" spans="1:27">
      <c r="A71" s="1" t="s">
        <v>35</v>
      </c>
      <c r="C71" s="4" t="s">
        <v>257</v>
      </c>
      <c r="D71" s="4"/>
      <c r="E71" s="13">
        <v>8769709</v>
      </c>
      <c r="F71" s="4"/>
      <c r="G71" s="13">
        <v>3910</v>
      </c>
      <c r="H71" s="4"/>
      <c r="I71" s="13">
        <v>0</v>
      </c>
      <c r="J71" s="4"/>
      <c r="K71" s="13">
        <v>0</v>
      </c>
      <c r="L71" s="4"/>
      <c r="M71" s="13">
        <v>0</v>
      </c>
      <c r="N71" s="4"/>
      <c r="O71" s="13">
        <v>34289562190</v>
      </c>
      <c r="P71" s="4"/>
      <c r="Q71" s="13">
        <v>0</v>
      </c>
      <c r="R71" s="4"/>
      <c r="S71" s="13">
        <v>34289562190</v>
      </c>
      <c r="T71" s="4"/>
      <c r="U71" s="4"/>
      <c r="V71" s="4"/>
      <c r="W71" s="4"/>
      <c r="X71" s="4"/>
      <c r="Y71" s="4"/>
      <c r="Z71" s="4"/>
      <c r="AA71" s="4"/>
    </row>
    <row r="72" spans="1:27">
      <c r="A72" s="1" t="s">
        <v>258</v>
      </c>
      <c r="C72" s="4" t="s">
        <v>259</v>
      </c>
      <c r="D72" s="4"/>
      <c r="E72" s="13">
        <v>561012</v>
      </c>
      <c r="F72" s="4"/>
      <c r="G72" s="13">
        <v>2150</v>
      </c>
      <c r="H72" s="4"/>
      <c r="I72" s="13">
        <v>0</v>
      </c>
      <c r="J72" s="4"/>
      <c r="K72" s="13">
        <v>0</v>
      </c>
      <c r="L72" s="4"/>
      <c r="M72" s="13">
        <v>0</v>
      </c>
      <c r="N72" s="4"/>
      <c r="O72" s="13">
        <v>1206175800</v>
      </c>
      <c r="P72" s="4"/>
      <c r="Q72" s="13">
        <v>0</v>
      </c>
      <c r="R72" s="4"/>
      <c r="S72" s="13">
        <v>1206175800</v>
      </c>
      <c r="T72" s="4"/>
      <c r="U72" s="4"/>
      <c r="V72" s="4"/>
      <c r="W72" s="4"/>
      <c r="X72" s="4"/>
      <c r="Y72" s="4"/>
      <c r="Z72" s="4"/>
      <c r="AA72" s="4"/>
    </row>
    <row r="73" spans="1:27">
      <c r="A73" s="1" t="s">
        <v>67</v>
      </c>
      <c r="C73" s="4" t="s">
        <v>260</v>
      </c>
      <c r="D73" s="4"/>
      <c r="E73" s="13">
        <v>1750945</v>
      </c>
      <c r="F73" s="4"/>
      <c r="G73" s="13">
        <v>7554</v>
      </c>
      <c r="H73" s="4"/>
      <c r="I73" s="13">
        <v>0</v>
      </c>
      <c r="J73" s="4"/>
      <c r="K73" s="13">
        <v>0</v>
      </c>
      <c r="L73" s="4"/>
      <c r="M73" s="13">
        <v>0</v>
      </c>
      <c r="N73" s="4"/>
      <c r="O73" s="13">
        <v>13226638530</v>
      </c>
      <c r="P73" s="4"/>
      <c r="Q73" s="13">
        <v>0</v>
      </c>
      <c r="R73" s="4"/>
      <c r="S73" s="13">
        <v>13226638530</v>
      </c>
      <c r="T73" s="4"/>
      <c r="U73" s="4"/>
      <c r="V73" s="4"/>
      <c r="W73" s="4"/>
      <c r="X73" s="4"/>
      <c r="Y73" s="4"/>
      <c r="Z73" s="4"/>
      <c r="AA73" s="4"/>
    </row>
    <row r="74" spans="1:27">
      <c r="A74" s="1" t="s">
        <v>261</v>
      </c>
      <c r="C74" s="4" t="s">
        <v>262</v>
      </c>
      <c r="D74" s="4"/>
      <c r="E74" s="13">
        <v>178047</v>
      </c>
      <c r="F74" s="4"/>
      <c r="G74" s="13">
        <v>350</v>
      </c>
      <c r="H74" s="4"/>
      <c r="I74" s="13">
        <v>0</v>
      </c>
      <c r="J74" s="4"/>
      <c r="K74" s="13">
        <v>0</v>
      </c>
      <c r="L74" s="4"/>
      <c r="M74" s="13">
        <v>0</v>
      </c>
      <c r="N74" s="4"/>
      <c r="O74" s="13">
        <v>62316450</v>
      </c>
      <c r="P74" s="4"/>
      <c r="Q74" s="13">
        <v>0</v>
      </c>
      <c r="R74" s="4"/>
      <c r="S74" s="13">
        <v>62316450</v>
      </c>
      <c r="T74" s="4"/>
      <c r="U74" s="4"/>
      <c r="V74" s="4"/>
      <c r="W74" s="4"/>
      <c r="X74" s="4"/>
      <c r="Y74" s="4"/>
      <c r="Z74" s="4"/>
      <c r="AA74" s="4"/>
    </row>
    <row r="75" spans="1:27">
      <c r="A75" s="1" t="s">
        <v>30</v>
      </c>
      <c r="C75" s="4" t="s">
        <v>263</v>
      </c>
      <c r="D75" s="4"/>
      <c r="E75" s="13">
        <v>23864695</v>
      </c>
      <c r="F75" s="4"/>
      <c r="G75" s="13">
        <v>1250</v>
      </c>
      <c r="H75" s="4"/>
      <c r="I75" s="13">
        <v>0</v>
      </c>
      <c r="J75" s="4"/>
      <c r="K75" s="13">
        <v>0</v>
      </c>
      <c r="L75" s="4"/>
      <c r="M75" s="13">
        <v>0</v>
      </c>
      <c r="N75" s="4"/>
      <c r="O75" s="13">
        <v>29830868750</v>
      </c>
      <c r="P75" s="4"/>
      <c r="Q75" s="13">
        <v>0</v>
      </c>
      <c r="R75" s="4"/>
      <c r="S75" s="13">
        <v>29830868750</v>
      </c>
      <c r="T75" s="4"/>
      <c r="U75" s="4"/>
      <c r="V75" s="4"/>
      <c r="W75" s="4"/>
      <c r="X75" s="4"/>
      <c r="Y75" s="4"/>
      <c r="Z75" s="4"/>
      <c r="AA75" s="4"/>
    </row>
    <row r="76" spans="1:27">
      <c r="A76" s="1" t="s">
        <v>59</v>
      </c>
      <c r="C76" s="4" t="s">
        <v>254</v>
      </c>
      <c r="D76" s="4"/>
      <c r="E76" s="13">
        <v>71100000</v>
      </c>
      <c r="F76" s="4"/>
      <c r="G76" s="13">
        <v>955</v>
      </c>
      <c r="H76" s="4"/>
      <c r="I76" s="13">
        <v>0</v>
      </c>
      <c r="J76" s="4"/>
      <c r="K76" s="13">
        <v>0</v>
      </c>
      <c r="L76" s="4"/>
      <c r="M76" s="13">
        <v>0</v>
      </c>
      <c r="N76" s="4"/>
      <c r="O76" s="13">
        <v>67900500000</v>
      </c>
      <c r="P76" s="4"/>
      <c r="Q76" s="13">
        <v>0</v>
      </c>
      <c r="R76" s="4"/>
      <c r="S76" s="13">
        <v>67900500000</v>
      </c>
      <c r="T76" s="4"/>
      <c r="U76" s="4"/>
      <c r="V76" s="4"/>
      <c r="W76" s="4"/>
      <c r="X76" s="4"/>
      <c r="Y76" s="4"/>
      <c r="Z76" s="4"/>
      <c r="AA76" s="4"/>
    </row>
    <row r="77" spans="1:27">
      <c r="A77" s="1" t="s">
        <v>56</v>
      </c>
      <c r="C77" s="4" t="s">
        <v>244</v>
      </c>
      <c r="D77" s="4"/>
      <c r="E77" s="13">
        <v>403977035</v>
      </c>
      <c r="F77" s="4"/>
      <c r="G77" s="13">
        <v>135</v>
      </c>
      <c r="H77" s="4"/>
      <c r="I77" s="13">
        <v>0</v>
      </c>
      <c r="J77" s="4"/>
      <c r="K77" s="13">
        <v>0</v>
      </c>
      <c r="L77" s="4"/>
      <c r="M77" s="13">
        <v>0</v>
      </c>
      <c r="N77" s="4"/>
      <c r="O77" s="13">
        <v>54536899725</v>
      </c>
      <c r="P77" s="4"/>
      <c r="Q77" s="13">
        <v>0</v>
      </c>
      <c r="R77" s="4"/>
      <c r="S77" s="13">
        <v>54536899725</v>
      </c>
      <c r="T77" s="4"/>
      <c r="U77" s="4"/>
      <c r="V77" s="4"/>
      <c r="W77" s="4"/>
      <c r="X77" s="4"/>
      <c r="Y77" s="4"/>
      <c r="Z77" s="4"/>
      <c r="AA77" s="4"/>
    </row>
    <row r="78" spans="1:27">
      <c r="A78" s="1" t="s">
        <v>27</v>
      </c>
      <c r="C78" s="4" t="s">
        <v>264</v>
      </c>
      <c r="D78" s="4"/>
      <c r="E78" s="13">
        <v>1030000</v>
      </c>
      <c r="F78" s="4"/>
      <c r="G78" s="13">
        <v>10000</v>
      </c>
      <c r="H78" s="4"/>
      <c r="I78" s="13">
        <v>0</v>
      </c>
      <c r="J78" s="4"/>
      <c r="K78" s="13">
        <v>0</v>
      </c>
      <c r="L78" s="4"/>
      <c r="M78" s="13">
        <v>0</v>
      </c>
      <c r="N78" s="4"/>
      <c r="O78" s="13">
        <v>10300000000</v>
      </c>
      <c r="P78" s="4"/>
      <c r="Q78" s="13">
        <v>0</v>
      </c>
      <c r="R78" s="4"/>
      <c r="S78" s="13">
        <v>10300000000</v>
      </c>
      <c r="T78" s="4"/>
      <c r="U78" s="4"/>
      <c r="V78" s="4"/>
      <c r="W78" s="4"/>
      <c r="X78" s="4"/>
      <c r="Y78" s="4"/>
      <c r="Z78" s="4"/>
      <c r="AA78" s="4"/>
    </row>
    <row r="79" spans="1:27">
      <c r="A79" s="1" t="s">
        <v>265</v>
      </c>
      <c r="C79" s="4" t="s">
        <v>266</v>
      </c>
      <c r="D79" s="4"/>
      <c r="E79" s="13">
        <v>4900000</v>
      </c>
      <c r="F79" s="4"/>
      <c r="G79" s="13">
        <v>13600</v>
      </c>
      <c r="H79" s="4"/>
      <c r="I79" s="13">
        <v>0</v>
      </c>
      <c r="J79" s="4"/>
      <c r="K79" s="13">
        <v>0</v>
      </c>
      <c r="L79" s="4"/>
      <c r="M79" s="13">
        <v>0</v>
      </c>
      <c r="N79" s="4"/>
      <c r="O79" s="13">
        <v>66640000000</v>
      </c>
      <c r="P79" s="4"/>
      <c r="Q79" s="13">
        <v>0</v>
      </c>
      <c r="R79" s="4"/>
      <c r="S79" s="13">
        <v>66640000000</v>
      </c>
      <c r="T79" s="4"/>
      <c r="U79" s="4"/>
      <c r="V79" s="4"/>
      <c r="W79" s="4"/>
      <c r="X79" s="4"/>
      <c r="Y79" s="4"/>
      <c r="Z79" s="4"/>
      <c r="AA79" s="4"/>
    </row>
    <row r="80" spans="1:27">
      <c r="A80" s="1" t="s">
        <v>49</v>
      </c>
      <c r="C80" s="4" t="s">
        <v>143</v>
      </c>
      <c r="D80" s="4"/>
      <c r="E80" s="13">
        <v>23640000</v>
      </c>
      <c r="F80" s="4"/>
      <c r="G80" s="13">
        <v>80</v>
      </c>
      <c r="H80" s="4"/>
      <c r="I80" s="13">
        <v>0</v>
      </c>
      <c r="J80" s="4"/>
      <c r="K80" s="13">
        <v>0</v>
      </c>
      <c r="L80" s="4"/>
      <c r="M80" s="13">
        <v>0</v>
      </c>
      <c r="N80" s="4"/>
      <c r="O80" s="13">
        <v>1891200000</v>
      </c>
      <c r="P80" s="4"/>
      <c r="Q80" s="13">
        <v>0</v>
      </c>
      <c r="R80" s="4"/>
      <c r="S80" s="13">
        <v>1891200000</v>
      </c>
      <c r="T80" s="4"/>
      <c r="U80" s="4"/>
      <c r="V80" s="4"/>
      <c r="W80" s="4"/>
      <c r="X80" s="4"/>
      <c r="Y80" s="4"/>
      <c r="Z80" s="4"/>
      <c r="AA80" s="4"/>
    </row>
    <row r="81" spans="1:27">
      <c r="A81" s="1" t="s">
        <v>89</v>
      </c>
      <c r="C81" s="4" t="s">
        <v>233</v>
      </c>
      <c r="D81" s="4"/>
      <c r="E81" s="13">
        <v>2500000</v>
      </c>
      <c r="F81" s="4"/>
      <c r="G81" s="13">
        <v>2900</v>
      </c>
      <c r="H81" s="4"/>
      <c r="I81" s="13">
        <v>7250000000</v>
      </c>
      <c r="J81" s="4"/>
      <c r="K81" s="13">
        <v>0</v>
      </c>
      <c r="L81" s="4"/>
      <c r="M81" s="13">
        <v>7250000000</v>
      </c>
      <c r="N81" s="4"/>
      <c r="O81" s="13">
        <v>7250000000</v>
      </c>
      <c r="P81" s="4"/>
      <c r="Q81" s="13">
        <v>0</v>
      </c>
      <c r="R81" s="4"/>
      <c r="S81" s="13">
        <v>7250000000</v>
      </c>
      <c r="T81" s="4"/>
      <c r="U81" s="4"/>
      <c r="V81" s="4"/>
      <c r="W81" s="4"/>
      <c r="X81" s="4"/>
      <c r="Y81" s="4"/>
      <c r="Z81" s="4"/>
      <c r="AA81" s="4"/>
    </row>
    <row r="82" spans="1:27">
      <c r="A82" s="1" t="s">
        <v>20</v>
      </c>
      <c r="C82" s="4" t="s">
        <v>267</v>
      </c>
      <c r="D82" s="4"/>
      <c r="E82" s="13">
        <v>55442021</v>
      </c>
      <c r="F82" s="4"/>
      <c r="G82" s="13">
        <v>400</v>
      </c>
      <c r="H82" s="4"/>
      <c r="I82" s="13">
        <v>0</v>
      </c>
      <c r="J82" s="4"/>
      <c r="K82" s="13">
        <v>0</v>
      </c>
      <c r="L82" s="4"/>
      <c r="M82" s="13">
        <v>0</v>
      </c>
      <c r="N82" s="4"/>
      <c r="O82" s="13">
        <v>22176808400</v>
      </c>
      <c r="P82" s="4"/>
      <c r="Q82" s="13">
        <v>0</v>
      </c>
      <c r="R82" s="4"/>
      <c r="S82" s="13">
        <v>22176808400</v>
      </c>
      <c r="T82" s="4"/>
      <c r="U82" s="4"/>
      <c r="V82" s="4"/>
      <c r="W82" s="4"/>
      <c r="X82" s="4"/>
      <c r="Y82" s="4"/>
      <c r="Z82" s="4"/>
      <c r="AA82" s="4"/>
    </row>
    <row r="83" spans="1:27" ht="25.5" thickBot="1">
      <c r="A83" s="2"/>
      <c r="C83" s="4"/>
      <c r="D83" s="4"/>
      <c r="E83" s="4"/>
      <c r="F83" s="4"/>
      <c r="G83" s="4"/>
      <c r="H83" s="4"/>
      <c r="I83" s="14">
        <f>SUM(I8:I82)</f>
        <v>62708343140</v>
      </c>
      <c r="J83" s="4"/>
      <c r="K83" s="14">
        <f>SUM(K8:K82)</f>
        <v>5582592455</v>
      </c>
      <c r="L83" s="4"/>
      <c r="M83" s="14">
        <f>SUM(M8:M82)</f>
        <v>57125750685</v>
      </c>
      <c r="N83" s="4"/>
      <c r="O83" s="14">
        <f>SUM(O8:O82)</f>
        <v>3012452480762</v>
      </c>
      <c r="P83" s="4"/>
      <c r="Q83" s="14">
        <f>SUM(Q8:Q82)</f>
        <v>9532998829</v>
      </c>
      <c r="R83" s="4"/>
      <c r="S83" s="14">
        <f>SUM(S8:S82)</f>
        <v>3002919481933</v>
      </c>
      <c r="T83" s="4"/>
      <c r="U83" s="4"/>
      <c r="V83" s="4"/>
      <c r="W83" s="4"/>
      <c r="X83" s="4"/>
      <c r="Y83" s="4"/>
      <c r="Z83" s="4"/>
      <c r="AA83" s="4"/>
    </row>
    <row r="84" spans="1:27" ht="25.5" thickTop="1">
      <c r="A84" s="2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3"/>
      <c r="P84" s="4"/>
      <c r="Q84" s="13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>
      <c r="O8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4"/>
  <sheetViews>
    <sheetView rightToLeft="1" topLeftCell="A100" workbookViewId="0">
      <selection activeCell="I119" sqref="I119"/>
    </sheetView>
  </sheetViews>
  <sheetFormatPr defaultRowHeight="24"/>
  <cols>
    <col min="1" max="1" width="31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3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K6" s="21" t="s">
        <v>181</v>
      </c>
      <c r="L6" s="21" t="s">
        <v>181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</row>
    <row r="7" spans="1:17" ht="24.75">
      <c r="A7" s="21" t="s">
        <v>3</v>
      </c>
      <c r="C7" s="21" t="s">
        <v>7</v>
      </c>
      <c r="E7" s="21" t="s">
        <v>268</v>
      </c>
      <c r="G7" s="21" t="s">
        <v>269</v>
      </c>
      <c r="I7" s="21" t="s">
        <v>270</v>
      </c>
      <c r="K7" s="21" t="s">
        <v>7</v>
      </c>
      <c r="M7" s="21" t="s">
        <v>268</v>
      </c>
      <c r="O7" s="21" t="s">
        <v>269</v>
      </c>
      <c r="Q7" s="21" t="s">
        <v>270</v>
      </c>
    </row>
    <row r="8" spans="1:17">
      <c r="A8" s="1" t="s">
        <v>45</v>
      </c>
      <c r="C8" s="7">
        <v>42287605</v>
      </c>
      <c r="D8" s="7"/>
      <c r="E8" s="7">
        <v>262724960939</v>
      </c>
      <c r="F8" s="7"/>
      <c r="G8" s="7">
        <v>184339261583</v>
      </c>
      <c r="H8" s="7"/>
      <c r="I8" s="7">
        <f t="shared" ref="I8:I71" si="0">E8-G8</f>
        <v>78385699356</v>
      </c>
      <c r="J8" s="7"/>
      <c r="K8" s="7">
        <v>42287605</v>
      </c>
      <c r="L8" s="7"/>
      <c r="M8" s="7">
        <v>262724960939</v>
      </c>
      <c r="N8" s="7"/>
      <c r="O8" s="7">
        <v>222689974421</v>
      </c>
      <c r="P8" s="7"/>
      <c r="Q8" s="7">
        <f>M8-O8</f>
        <v>40034986518</v>
      </c>
    </row>
    <row r="9" spans="1:17">
      <c r="A9" s="1" t="s">
        <v>23</v>
      </c>
      <c r="C9" s="7">
        <v>17193258</v>
      </c>
      <c r="D9" s="7"/>
      <c r="E9" s="7">
        <v>280462622665</v>
      </c>
      <c r="F9" s="7"/>
      <c r="G9" s="7">
        <v>238589775284</v>
      </c>
      <c r="H9" s="7"/>
      <c r="I9" s="7">
        <f t="shared" si="0"/>
        <v>41872847381</v>
      </c>
      <c r="J9" s="7"/>
      <c r="K9" s="7">
        <v>17193258</v>
      </c>
      <c r="L9" s="7"/>
      <c r="M9" s="7">
        <v>280462622665</v>
      </c>
      <c r="N9" s="7"/>
      <c r="O9" s="7">
        <v>271466526327</v>
      </c>
      <c r="P9" s="7"/>
      <c r="Q9" s="7">
        <f t="shared" ref="Q9:Q72" si="1">M9-O9</f>
        <v>8996096338</v>
      </c>
    </row>
    <row r="10" spans="1:17">
      <c r="A10" s="1" t="s">
        <v>77</v>
      </c>
      <c r="C10" s="7">
        <v>4309830</v>
      </c>
      <c r="D10" s="7"/>
      <c r="E10" s="7">
        <v>47126051626</v>
      </c>
      <c r="F10" s="7"/>
      <c r="G10" s="7">
        <v>38058500380</v>
      </c>
      <c r="H10" s="7"/>
      <c r="I10" s="7">
        <f t="shared" si="0"/>
        <v>9067551246</v>
      </c>
      <c r="J10" s="7"/>
      <c r="K10" s="7">
        <v>4309830</v>
      </c>
      <c r="L10" s="7"/>
      <c r="M10" s="7">
        <v>47126051626</v>
      </c>
      <c r="N10" s="7"/>
      <c r="O10" s="7">
        <v>35178710059</v>
      </c>
      <c r="P10" s="7"/>
      <c r="Q10" s="7">
        <f t="shared" si="1"/>
        <v>11947341567</v>
      </c>
    </row>
    <row r="11" spans="1:17">
      <c r="A11" s="1" t="s">
        <v>99</v>
      </c>
      <c r="C11" s="7">
        <v>56256136</v>
      </c>
      <c r="D11" s="7"/>
      <c r="E11" s="7">
        <v>301919703338</v>
      </c>
      <c r="F11" s="7"/>
      <c r="G11" s="7">
        <v>223133549822</v>
      </c>
      <c r="H11" s="7"/>
      <c r="I11" s="7">
        <f t="shared" si="0"/>
        <v>78786153516</v>
      </c>
      <c r="J11" s="7"/>
      <c r="K11" s="7">
        <v>56256136</v>
      </c>
      <c r="L11" s="7"/>
      <c r="M11" s="7">
        <v>301919703338</v>
      </c>
      <c r="N11" s="7"/>
      <c r="O11" s="7">
        <v>195424941224</v>
      </c>
      <c r="P11" s="7"/>
      <c r="Q11" s="7">
        <f t="shared" si="1"/>
        <v>106494762114</v>
      </c>
    </row>
    <row r="12" spans="1:17">
      <c r="A12" s="1" t="s">
        <v>27</v>
      </c>
      <c r="C12" s="7">
        <v>10464570</v>
      </c>
      <c r="D12" s="7"/>
      <c r="E12" s="7">
        <v>478818136365</v>
      </c>
      <c r="F12" s="7"/>
      <c r="G12" s="7">
        <v>346636287049</v>
      </c>
      <c r="H12" s="7"/>
      <c r="I12" s="7">
        <f t="shared" si="0"/>
        <v>132181849316</v>
      </c>
      <c r="J12" s="7"/>
      <c r="K12" s="7">
        <v>10464570</v>
      </c>
      <c r="L12" s="7"/>
      <c r="M12" s="7">
        <v>478818136365</v>
      </c>
      <c r="N12" s="7"/>
      <c r="O12" s="7">
        <v>237065271375</v>
      </c>
      <c r="P12" s="7"/>
      <c r="Q12" s="7">
        <f t="shared" si="1"/>
        <v>241752864990</v>
      </c>
    </row>
    <row r="13" spans="1:17">
      <c r="A13" s="1" t="s">
        <v>44</v>
      </c>
      <c r="C13" s="7">
        <v>4300</v>
      </c>
      <c r="D13" s="7"/>
      <c r="E13" s="7">
        <v>13188119118</v>
      </c>
      <c r="F13" s="7"/>
      <c r="G13" s="7">
        <v>12130696551</v>
      </c>
      <c r="H13" s="7"/>
      <c r="I13" s="7">
        <f t="shared" si="0"/>
        <v>1057422567</v>
      </c>
      <c r="J13" s="7"/>
      <c r="K13" s="7">
        <v>4300</v>
      </c>
      <c r="L13" s="7"/>
      <c r="M13" s="7">
        <v>13188119118</v>
      </c>
      <c r="N13" s="7"/>
      <c r="O13" s="7">
        <v>10887084000</v>
      </c>
      <c r="P13" s="7"/>
      <c r="Q13" s="7">
        <f t="shared" si="1"/>
        <v>2301035118</v>
      </c>
    </row>
    <row r="14" spans="1:17">
      <c r="A14" s="1" t="s">
        <v>18</v>
      </c>
      <c r="C14" s="7">
        <v>63731244</v>
      </c>
      <c r="D14" s="7"/>
      <c r="E14" s="7">
        <v>128287887273</v>
      </c>
      <c r="F14" s="7"/>
      <c r="G14" s="7">
        <v>113272383607</v>
      </c>
      <c r="H14" s="7"/>
      <c r="I14" s="7">
        <f t="shared" si="0"/>
        <v>15015503666</v>
      </c>
      <c r="J14" s="7"/>
      <c r="K14" s="7">
        <v>63731244</v>
      </c>
      <c r="L14" s="7"/>
      <c r="M14" s="7">
        <v>128287887273</v>
      </c>
      <c r="N14" s="7"/>
      <c r="O14" s="7">
        <v>116573133620</v>
      </c>
      <c r="P14" s="7"/>
      <c r="Q14" s="7">
        <f t="shared" si="1"/>
        <v>11714753653</v>
      </c>
    </row>
    <row r="15" spans="1:17">
      <c r="A15" s="1" t="s">
        <v>84</v>
      </c>
      <c r="C15" s="7">
        <v>352499418</v>
      </c>
      <c r="D15" s="7"/>
      <c r="E15" s="7">
        <v>1423333112732</v>
      </c>
      <c r="F15" s="7"/>
      <c r="G15" s="7">
        <v>1113577703659</v>
      </c>
      <c r="H15" s="7"/>
      <c r="I15" s="7">
        <f t="shared" si="0"/>
        <v>309755409073</v>
      </c>
      <c r="J15" s="7"/>
      <c r="K15" s="7">
        <v>352499418</v>
      </c>
      <c r="L15" s="7"/>
      <c r="M15" s="7">
        <v>1423333112732</v>
      </c>
      <c r="N15" s="7"/>
      <c r="O15" s="7">
        <v>1354194290033</v>
      </c>
      <c r="P15" s="7"/>
      <c r="Q15" s="7">
        <f t="shared" si="1"/>
        <v>69138822699</v>
      </c>
    </row>
    <row r="16" spans="1:17">
      <c r="A16" s="1" t="s">
        <v>74</v>
      </c>
      <c r="C16" s="7">
        <v>12316106</v>
      </c>
      <c r="D16" s="7"/>
      <c r="E16" s="7">
        <v>59732744001</v>
      </c>
      <c r="F16" s="7"/>
      <c r="G16" s="7">
        <v>55941897532</v>
      </c>
      <c r="H16" s="7"/>
      <c r="I16" s="7">
        <f t="shared" si="0"/>
        <v>3790846469</v>
      </c>
      <c r="J16" s="7"/>
      <c r="K16" s="7">
        <v>12316106</v>
      </c>
      <c r="L16" s="7"/>
      <c r="M16" s="7">
        <v>59732744001</v>
      </c>
      <c r="N16" s="7"/>
      <c r="O16" s="7">
        <v>76612736045</v>
      </c>
      <c r="P16" s="7"/>
      <c r="Q16" s="7">
        <f t="shared" si="1"/>
        <v>-16879992044</v>
      </c>
    </row>
    <row r="17" spans="1:17">
      <c r="A17" s="1" t="s">
        <v>57</v>
      </c>
      <c r="C17" s="7">
        <v>5420000</v>
      </c>
      <c r="D17" s="7"/>
      <c r="E17" s="7">
        <v>148270907520</v>
      </c>
      <c r="F17" s="7"/>
      <c r="G17" s="7">
        <v>124726435650</v>
      </c>
      <c r="H17" s="7"/>
      <c r="I17" s="7">
        <f t="shared" si="0"/>
        <v>23544471870</v>
      </c>
      <c r="J17" s="7"/>
      <c r="K17" s="7">
        <v>5420000</v>
      </c>
      <c r="L17" s="7"/>
      <c r="M17" s="7">
        <v>148270907520</v>
      </c>
      <c r="N17" s="7"/>
      <c r="O17" s="7">
        <v>99765545198</v>
      </c>
      <c r="P17" s="7"/>
      <c r="Q17" s="7">
        <f t="shared" si="1"/>
        <v>48505362322</v>
      </c>
    </row>
    <row r="18" spans="1:17">
      <c r="A18" s="1" t="s">
        <v>105</v>
      </c>
      <c r="C18" s="7">
        <v>13235253</v>
      </c>
      <c r="D18" s="7"/>
      <c r="E18" s="7">
        <v>83412230571</v>
      </c>
      <c r="F18" s="7"/>
      <c r="G18" s="7">
        <v>74086521634</v>
      </c>
      <c r="H18" s="7"/>
      <c r="I18" s="7">
        <f t="shared" si="0"/>
        <v>9325708937</v>
      </c>
      <c r="J18" s="7"/>
      <c r="K18" s="7">
        <v>13235253</v>
      </c>
      <c r="L18" s="7"/>
      <c r="M18" s="7">
        <v>83412230571</v>
      </c>
      <c r="N18" s="7"/>
      <c r="O18" s="7">
        <v>74086521634</v>
      </c>
      <c r="P18" s="7"/>
      <c r="Q18" s="7">
        <f t="shared" si="1"/>
        <v>9325708937</v>
      </c>
    </row>
    <row r="19" spans="1:17">
      <c r="A19" s="1" t="s">
        <v>83</v>
      </c>
      <c r="C19" s="7">
        <v>12851719</v>
      </c>
      <c r="D19" s="7"/>
      <c r="E19" s="7">
        <v>77162517682</v>
      </c>
      <c r="F19" s="7"/>
      <c r="G19" s="7">
        <v>61261894811</v>
      </c>
      <c r="H19" s="7"/>
      <c r="I19" s="7">
        <f t="shared" si="0"/>
        <v>15900622871</v>
      </c>
      <c r="J19" s="7"/>
      <c r="K19" s="7">
        <v>12851719</v>
      </c>
      <c r="L19" s="7"/>
      <c r="M19" s="7">
        <v>77162517682</v>
      </c>
      <c r="N19" s="7"/>
      <c r="O19" s="7">
        <v>62608586933</v>
      </c>
      <c r="P19" s="7"/>
      <c r="Q19" s="7">
        <f t="shared" si="1"/>
        <v>14553930749</v>
      </c>
    </row>
    <row r="20" spans="1:17">
      <c r="A20" s="1" t="s">
        <v>19</v>
      </c>
      <c r="C20" s="7">
        <v>24881867</v>
      </c>
      <c r="D20" s="7"/>
      <c r="E20" s="7">
        <v>97154444533</v>
      </c>
      <c r="F20" s="7"/>
      <c r="G20" s="7">
        <v>77862065017</v>
      </c>
      <c r="H20" s="7"/>
      <c r="I20" s="7">
        <f t="shared" si="0"/>
        <v>19292379516</v>
      </c>
      <c r="J20" s="7"/>
      <c r="K20" s="7">
        <v>24881867</v>
      </c>
      <c r="L20" s="7"/>
      <c r="M20" s="7">
        <v>97154444533</v>
      </c>
      <c r="N20" s="7"/>
      <c r="O20" s="7">
        <v>86298289297</v>
      </c>
      <c r="P20" s="7"/>
      <c r="Q20" s="7">
        <f t="shared" si="1"/>
        <v>10856155236</v>
      </c>
    </row>
    <row r="21" spans="1:17">
      <c r="A21" s="1" t="s">
        <v>64</v>
      </c>
      <c r="C21" s="7">
        <v>60596200</v>
      </c>
      <c r="D21" s="7"/>
      <c r="E21" s="7">
        <v>1112552503706</v>
      </c>
      <c r="F21" s="7"/>
      <c r="G21" s="7">
        <v>825830797283</v>
      </c>
      <c r="H21" s="7"/>
      <c r="I21" s="7">
        <f t="shared" si="0"/>
        <v>286721706423</v>
      </c>
      <c r="J21" s="7"/>
      <c r="K21" s="7">
        <v>60596200</v>
      </c>
      <c r="L21" s="7"/>
      <c r="M21" s="7">
        <v>1112552503706</v>
      </c>
      <c r="N21" s="7"/>
      <c r="O21" s="7">
        <v>864983971502</v>
      </c>
      <c r="P21" s="7"/>
      <c r="Q21" s="7">
        <f t="shared" si="1"/>
        <v>247568532204</v>
      </c>
    </row>
    <row r="22" spans="1:17">
      <c r="A22" s="1" t="s">
        <v>96</v>
      </c>
      <c r="C22" s="7">
        <v>162001595</v>
      </c>
      <c r="D22" s="7"/>
      <c r="E22" s="7">
        <v>1206172264468</v>
      </c>
      <c r="F22" s="7"/>
      <c r="G22" s="7">
        <v>861520642704</v>
      </c>
      <c r="H22" s="7"/>
      <c r="I22" s="7">
        <f t="shared" si="0"/>
        <v>344651621764</v>
      </c>
      <c r="J22" s="7"/>
      <c r="K22" s="7">
        <v>162001595</v>
      </c>
      <c r="L22" s="7"/>
      <c r="M22" s="7">
        <v>1206172264468</v>
      </c>
      <c r="N22" s="7"/>
      <c r="O22" s="7">
        <v>793225122346</v>
      </c>
      <c r="P22" s="7"/>
      <c r="Q22" s="7">
        <f t="shared" si="1"/>
        <v>412947142122</v>
      </c>
    </row>
    <row r="23" spans="1:17">
      <c r="A23" s="1" t="s">
        <v>68</v>
      </c>
      <c r="C23" s="7">
        <v>6601911</v>
      </c>
      <c r="D23" s="7"/>
      <c r="E23" s="7">
        <v>212694826293</v>
      </c>
      <c r="F23" s="7"/>
      <c r="G23" s="7">
        <v>130399450739</v>
      </c>
      <c r="H23" s="7"/>
      <c r="I23" s="7">
        <f t="shared" si="0"/>
        <v>82295375554</v>
      </c>
      <c r="J23" s="7"/>
      <c r="K23" s="7">
        <v>6601911</v>
      </c>
      <c r="L23" s="7"/>
      <c r="M23" s="7">
        <v>212694826293</v>
      </c>
      <c r="N23" s="7"/>
      <c r="O23" s="7">
        <v>121041784644</v>
      </c>
      <c r="P23" s="7"/>
      <c r="Q23" s="7">
        <f t="shared" si="1"/>
        <v>91653041649</v>
      </c>
    </row>
    <row r="24" spans="1:17">
      <c r="A24" s="1" t="s">
        <v>22</v>
      </c>
      <c r="C24" s="7">
        <v>20400000</v>
      </c>
      <c r="D24" s="7"/>
      <c r="E24" s="7">
        <v>224281537200</v>
      </c>
      <c r="F24" s="7"/>
      <c r="G24" s="7">
        <v>172773842400</v>
      </c>
      <c r="H24" s="7"/>
      <c r="I24" s="7">
        <f t="shared" si="0"/>
        <v>51507694800</v>
      </c>
      <c r="J24" s="7"/>
      <c r="K24" s="7">
        <v>20400000</v>
      </c>
      <c r="L24" s="7"/>
      <c r="M24" s="7">
        <v>224281537200</v>
      </c>
      <c r="N24" s="7"/>
      <c r="O24" s="7">
        <v>183321188414</v>
      </c>
      <c r="P24" s="7"/>
      <c r="Q24" s="7">
        <f t="shared" si="1"/>
        <v>40960348786</v>
      </c>
    </row>
    <row r="25" spans="1:17">
      <c r="A25" s="1" t="s">
        <v>70</v>
      </c>
      <c r="C25" s="7">
        <v>3231469</v>
      </c>
      <c r="D25" s="7"/>
      <c r="E25" s="7">
        <v>124249511255</v>
      </c>
      <c r="F25" s="7"/>
      <c r="G25" s="7">
        <v>91902236737</v>
      </c>
      <c r="H25" s="7"/>
      <c r="I25" s="7">
        <f t="shared" si="0"/>
        <v>32347274518</v>
      </c>
      <c r="J25" s="7"/>
      <c r="K25" s="7">
        <v>3231469</v>
      </c>
      <c r="L25" s="7"/>
      <c r="M25" s="7">
        <v>124249511255</v>
      </c>
      <c r="N25" s="7"/>
      <c r="O25" s="7">
        <v>101138577752</v>
      </c>
      <c r="P25" s="7"/>
      <c r="Q25" s="7">
        <f t="shared" si="1"/>
        <v>23110933503</v>
      </c>
    </row>
    <row r="26" spans="1:17">
      <c r="A26" s="1" t="s">
        <v>75</v>
      </c>
      <c r="C26" s="7">
        <v>2473549</v>
      </c>
      <c r="D26" s="7"/>
      <c r="E26" s="7">
        <v>35628466746</v>
      </c>
      <c r="F26" s="7"/>
      <c r="G26" s="7">
        <v>28350325851</v>
      </c>
      <c r="H26" s="7"/>
      <c r="I26" s="7">
        <f t="shared" si="0"/>
        <v>7278140895</v>
      </c>
      <c r="J26" s="7"/>
      <c r="K26" s="7">
        <v>2473549</v>
      </c>
      <c r="L26" s="7"/>
      <c r="M26" s="7">
        <v>35628466746</v>
      </c>
      <c r="N26" s="7"/>
      <c r="O26" s="7">
        <v>26334084118</v>
      </c>
      <c r="P26" s="7"/>
      <c r="Q26" s="7">
        <f t="shared" si="1"/>
        <v>9294382628</v>
      </c>
    </row>
    <row r="27" spans="1:17">
      <c r="A27" s="1" t="s">
        <v>43</v>
      </c>
      <c r="C27" s="7">
        <v>361300</v>
      </c>
      <c r="D27" s="7"/>
      <c r="E27" s="7">
        <v>1096809822112</v>
      </c>
      <c r="F27" s="7"/>
      <c r="G27" s="7">
        <v>1019260258689</v>
      </c>
      <c r="H27" s="7"/>
      <c r="I27" s="7">
        <f t="shared" si="0"/>
        <v>77549563423</v>
      </c>
      <c r="J27" s="7"/>
      <c r="K27" s="7">
        <v>361300</v>
      </c>
      <c r="L27" s="7"/>
      <c r="M27" s="7">
        <v>1096809822112</v>
      </c>
      <c r="N27" s="7"/>
      <c r="O27" s="7">
        <v>493374466531</v>
      </c>
      <c r="P27" s="7"/>
      <c r="Q27" s="7">
        <f t="shared" si="1"/>
        <v>603435355581</v>
      </c>
    </row>
    <row r="28" spans="1:17">
      <c r="A28" s="1" t="s">
        <v>42</v>
      </c>
      <c r="C28" s="7">
        <v>4500</v>
      </c>
      <c r="D28" s="7"/>
      <c r="E28" s="7">
        <v>13703902183</v>
      </c>
      <c r="F28" s="7"/>
      <c r="G28" s="7">
        <v>12694914995</v>
      </c>
      <c r="H28" s="7"/>
      <c r="I28" s="7">
        <f t="shared" si="0"/>
        <v>1008987188</v>
      </c>
      <c r="J28" s="7"/>
      <c r="K28" s="7">
        <v>4500</v>
      </c>
      <c r="L28" s="7"/>
      <c r="M28" s="7">
        <v>13703902183</v>
      </c>
      <c r="N28" s="7"/>
      <c r="O28" s="7">
        <v>6967684403</v>
      </c>
      <c r="P28" s="7"/>
      <c r="Q28" s="7">
        <f t="shared" si="1"/>
        <v>6736217780</v>
      </c>
    </row>
    <row r="29" spans="1:17">
      <c r="A29" s="1" t="s">
        <v>17</v>
      </c>
      <c r="C29" s="7">
        <v>67088518</v>
      </c>
      <c r="D29" s="7"/>
      <c r="E29" s="7">
        <v>259288159043</v>
      </c>
      <c r="F29" s="7"/>
      <c r="G29" s="7">
        <v>205936685989</v>
      </c>
      <c r="H29" s="7"/>
      <c r="I29" s="7">
        <f t="shared" si="0"/>
        <v>53351473054</v>
      </c>
      <c r="J29" s="7"/>
      <c r="K29" s="7">
        <v>67088518</v>
      </c>
      <c r="L29" s="7"/>
      <c r="M29" s="7">
        <v>259288159043</v>
      </c>
      <c r="N29" s="7"/>
      <c r="O29" s="7">
        <v>147079310536</v>
      </c>
      <c r="P29" s="7"/>
      <c r="Q29" s="7">
        <f t="shared" si="1"/>
        <v>112208848507</v>
      </c>
    </row>
    <row r="30" spans="1:17">
      <c r="A30" s="1" t="s">
        <v>78</v>
      </c>
      <c r="C30" s="7">
        <v>1159359</v>
      </c>
      <c r="D30" s="7"/>
      <c r="E30" s="7">
        <v>83772376566</v>
      </c>
      <c r="F30" s="7"/>
      <c r="G30" s="7">
        <v>61518358248</v>
      </c>
      <c r="H30" s="7"/>
      <c r="I30" s="7">
        <f t="shared" si="0"/>
        <v>22254018318</v>
      </c>
      <c r="J30" s="7"/>
      <c r="K30" s="7">
        <v>1159359</v>
      </c>
      <c r="L30" s="7"/>
      <c r="M30" s="7">
        <v>83772376566</v>
      </c>
      <c r="N30" s="7"/>
      <c r="O30" s="7">
        <v>72939244994</v>
      </c>
      <c r="P30" s="7"/>
      <c r="Q30" s="7">
        <f t="shared" si="1"/>
        <v>10833131572</v>
      </c>
    </row>
    <row r="31" spans="1:17">
      <c r="A31" s="1" t="s">
        <v>66</v>
      </c>
      <c r="C31" s="7">
        <v>3591684</v>
      </c>
      <c r="D31" s="7"/>
      <c r="E31" s="7">
        <v>64337048913</v>
      </c>
      <c r="F31" s="7"/>
      <c r="G31" s="7">
        <v>47735091230</v>
      </c>
      <c r="H31" s="7"/>
      <c r="I31" s="7">
        <f t="shared" si="0"/>
        <v>16601957683</v>
      </c>
      <c r="J31" s="7"/>
      <c r="K31" s="7">
        <v>3591684</v>
      </c>
      <c r="L31" s="7"/>
      <c r="M31" s="7">
        <v>64337048913</v>
      </c>
      <c r="N31" s="7"/>
      <c r="O31" s="7">
        <v>39584771866</v>
      </c>
      <c r="P31" s="7"/>
      <c r="Q31" s="7">
        <f t="shared" si="1"/>
        <v>24752277047</v>
      </c>
    </row>
    <row r="32" spans="1:17">
      <c r="A32" s="1" t="s">
        <v>15</v>
      </c>
      <c r="C32" s="7">
        <v>8324569</v>
      </c>
      <c r="D32" s="7"/>
      <c r="E32" s="7">
        <v>47346278234</v>
      </c>
      <c r="F32" s="7"/>
      <c r="G32" s="7">
        <v>32375911055</v>
      </c>
      <c r="H32" s="7"/>
      <c r="I32" s="7">
        <f t="shared" si="0"/>
        <v>14970367179</v>
      </c>
      <c r="J32" s="7"/>
      <c r="K32" s="7">
        <v>8324569</v>
      </c>
      <c r="L32" s="7"/>
      <c r="M32" s="7">
        <v>47346278234</v>
      </c>
      <c r="N32" s="7"/>
      <c r="O32" s="7">
        <v>16654245750</v>
      </c>
      <c r="P32" s="7"/>
      <c r="Q32" s="7">
        <f t="shared" si="1"/>
        <v>30692032484</v>
      </c>
    </row>
    <row r="33" spans="1:17">
      <c r="A33" s="1" t="s">
        <v>21</v>
      </c>
      <c r="C33" s="7">
        <v>121527115</v>
      </c>
      <c r="D33" s="7"/>
      <c r="E33" s="7">
        <v>993009115632</v>
      </c>
      <c r="F33" s="7"/>
      <c r="G33" s="7">
        <v>684831215623</v>
      </c>
      <c r="H33" s="7"/>
      <c r="I33" s="7">
        <f t="shared" si="0"/>
        <v>308177900009</v>
      </c>
      <c r="J33" s="7"/>
      <c r="K33" s="7">
        <v>121527115</v>
      </c>
      <c r="L33" s="7"/>
      <c r="M33" s="7">
        <v>993009115632</v>
      </c>
      <c r="N33" s="7"/>
      <c r="O33" s="7">
        <v>699899268923</v>
      </c>
      <c r="P33" s="7"/>
      <c r="Q33" s="7">
        <f t="shared" si="1"/>
        <v>293109846709</v>
      </c>
    </row>
    <row r="34" spans="1:17">
      <c r="A34" s="1" t="s">
        <v>87</v>
      </c>
      <c r="C34" s="7">
        <v>26533395</v>
      </c>
      <c r="D34" s="7"/>
      <c r="E34" s="7">
        <v>309384864846</v>
      </c>
      <c r="F34" s="7"/>
      <c r="G34" s="7">
        <v>228939524881</v>
      </c>
      <c r="H34" s="7"/>
      <c r="I34" s="7">
        <f t="shared" si="0"/>
        <v>80445339965</v>
      </c>
      <c r="J34" s="7"/>
      <c r="K34" s="7">
        <v>26533395</v>
      </c>
      <c r="L34" s="7"/>
      <c r="M34" s="7">
        <v>309384864846</v>
      </c>
      <c r="N34" s="7"/>
      <c r="O34" s="7">
        <v>148887443475</v>
      </c>
      <c r="P34" s="7"/>
      <c r="Q34" s="7">
        <f t="shared" si="1"/>
        <v>160497421371</v>
      </c>
    </row>
    <row r="35" spans="1:17">
      <c r="A35" s="1" t="s">
        <v>25</v>
      </c>
      <c r="C35" s="7">
        <v>24544028</v>
      </c>
      <c r="D35" s="7"/>
      <c r="E35" s="7">
        <v>384512338686</v>
      </c>
      <c r="F35" s="7"/>
      <c r="G35" s="7">
        <v>313758164689</v>
      </c>
      <c r="H35" s="7"/>
      <c r="I35" s="7">
        <f t="shared" si="0"/>
        <v>70754173997</v>
      </c>
      <c r="J35" s="7"/>
      <c r="K35" s="7">
        <v>24544028</v>
      </c>
      <c r="L35" s="7"/>
      <c r="M35" s="7">
        <v>384512338686</v>
      </c>
      <c r="N35" s="7"/>
      <c r="O35" s="7">
        <v>323980793718</v>
      </c>
      <c r="P35" s="7"/>
      <c r="Q35" s="7">
        <f t="shared" si="1"/>
        <v>60531544968</v>
      </c>
    </row>
    <row r="36" spans="1:17">
      <c r="A36" s="1" t="s">
        <v>50</v>
      </c>
      <c r="C36" s="7">
        <v>5719543</v>
      </c>
      <c r="D36" s="7"/>
      <c r="E36" s="7">
        <v>227591034117</v>
      </c>
      <c r="F36" s="7"/>
      <c r="G36" s="7">
        <v>228159585289</v>
      </c>
      <c r="H36" s="7"/>
      <c r="I36" s="7">
        <f t="shared" si="0"/>
        <v>-568551172</v>
      </c>
      <c r="J36" s="7"/>
      <c r="K36" s="7">
        <v>5719543</v>
      </c>
      <c r="L36" s="7"/>
      <c r="M36" s="7">
        <v>227591034117</v>
      </c>
      <c r="N36" s="7"/>
      <c r="O36" s="7">
        <v>197507350375</v>
      </c>
      <c r="P36" s="7"/>
      <c r="Q36" s="7">
        <f t="shared" si="1"/>
        <v>30083683742</v>
      </c>
    </row>
    <row r="37" spans="1:17">
      <c r="A37" s="1" t="s">
        <v>38</v>
      </c>
      <c r="C37" s="7">
        <v>35954740</v>
      </c>
      <c r="D37" s="7"/>
      <c r="E37" s="7">
        <v>230528219965</v>
      </c>
      <c r="F37" s="7"/>
      <c r="G37" s="7">
        <v>176019506927</v>
      </c>
      <c r="H37" s="7"/>
      <c r="I37" s="7">
        <f t="shared" si="0"/>
        <v>54508713038</v>
      </c>
      <c r="J37" s="7"/>
      <c r="K37" s="7">
        <v>35954740</v>
      </c>
      <c r="L37" s="7"/>
      <c r="M37" s="7">
        <v>230528219965</v>
      </c>
      <c r="N37" s="7"/>
      <c r="O37" s="7">
        <v>198332549652</v>
      </c>
      <c r="P37" s="7"/>
      <c r="Q37" s="7">
        <f t="shared" si="1"/>
        <v>32195670313</v>
      </c>
    </row>
    <row r="38" spans="1:17">
      <c r="A38" s="1" t="s">
        <v>82</v>
      </c>
      <c r="C38" s="7">
        <v>22399700</v>
      </c>
      <c r="D38" s="7"/>
      <c r="E38" s="7">
        <v>505893102955</v>
      </c>
      <c r="F38" s="7"/>
      <c r="G38" s="7">
        <v>417272744250</v>
      </c>
      <c r="H38" s="7"/>
      <c r="I38" s="7">
        <f t="shared" si="0"/>
        <v>88620358705</v>
      </c>
      <c r="J38" s="7"/>
      <c r="K38" s="7">
        <v>22399700</v>
      </c>
      <c r="L38" s="7"/>
      <c r="M38" s="7">
        <v>505893102955</v>
      </c>
      <c r="N38" s="7"/>
      <c r="O38" s="7">
        <v>275658301698</v>
      </c>
      <c r="P38" s="7"/>
      <c r="Q38" s="7">
        <f t="shared" si="1"/>
        <v>230234801257</v>
      </c>
    </row>
    <row r="39" spans="1:17">
      <c r="A39" s="1" t="s">
        <v>37</v>
      </c>
      <c r="C39" s="7">
        <v>1377414</v>
      </c>
      <c r="D39" s="7"/>
      <c r="E39" s="7">
        <v>5687733178</v>
      </c>
      <c r="F39" s="7"/>
      <c r="G39" s="7">
        <v>4607419871</v>
      </c>
      <c r="H39" s="7"/>
      <c r="I39" s="7">
        <f t="shared" si="0"/>
        <v>1080313307</v>
      </c>
      <c r="J39" s="7"/>
      <c r="K39" s="7">
        <v>1377414</v>
      </c>
      <c r="L39" s="7"/>
      <c r="M39" s="7">
        <v>5687733178</v>
      </c>
      <c r="N39" s="7"/>
      <c r="O39" s="7">
        <v>5640064287</v>
      </c>
      <c r="P39" s="7"/>
      <c r="Q39" s="7">
        <f t="shared" si="1"/>
        <v>47668891</v>
      </c>
    </row>
    <row r="40" spans="1:17">
      <c r="A40" s="1" t="s">
        <v>41</v>
      </c>
      <c r="C40" s="7">
        <v>25100</v>
      </c>
      <c r="D40" s="7"/>
      <c r="E40" s="7">
        <v>75983127718</v>
      </c>
      <c r="F40" s="7"/>
      <c r="G40" s="7">
        <v>70809414753</v>
      </c>
      <c r="H40" s="7"/>
      <c r="I40" s="7">
        <f t="shared" si="0"/>
        <v>5173712965</v>
      </c>
      <c r="J40" s="7"/>
      <c r="K40" s="7">
        <v>25100</v>
      </c>
      <c r="L40" s="7"/>
      <c r="M40" s="7">
        <v>75983127718</v>
      </c>
      <c r="N40" s="7"/>
      <c r="O40" s="7">
        <v>33963206574</v>
      </c>
      <c r="P40" s="7"/>
      <c r="Q40" s="7">
        <f t="shared" si="1"/>
        <v>42019921144</v>
      </c>
    </row>
    <row r="41" spans="1:17">
      <c r="A41" s="1" t="s">
        <v>26</v>
      </c>
      <c r="C41" s="7">
        <v>1100000</v>
      </c>
      <c r="D41" s="7"/>
      <c r="E41" s="7">
        <v>93435729750</v>
      </c>
      <c r="F41" s="7"/>
      <c r="G41" s="7">
        <v>82118470500</v>
      </c>
      <c r="H41" s="7"/>
      <c r="I41" s="7">
        <f t="shared" si="0"/>
        <v>11317259250</v>
      </c>
      <c r="J41" s="7"/>
      <c r="K41" s="7">
        <v>1100000</v>
      </c>
      <c r="L41" s="7"/>
      <c r="M41" s="7">
        <v>93435729750</v>
      </c>
      <c r="N41" s="7"/>
      <c r="O41" s="7">
        <v>110766991509</v>
      </c>
      <c r="P41" s="7"/>
      <c r="Q41" s="7">
        <f t="shared" si="1"/>
        <v>-17331261759</v>
      </c>
    </row>
    <row r="42" spans="1:17">
      <c r="A42" s="1" t="s">
        <v>89</v>
      </c>
      <c r="C42" s="7">
        <v>2500000</v>
      </c>
      <c r="D42" s="7"/>
      <c r="E42" s="7">
        <v>62997918750</v>
      </c>
      <c r="F42" s="7"/>
      <c r="G42" s="7">
        <v>46506629250</v>
      </c>
      <c r="H42" s="7"/>
      <c r="I42" s="7">
        <f t="shared" si="0"/>
        <v>16491289500</v>
      </c>
      <c r="J42" s="7"/>
      <c r="K42" s="7">
        <v>2500000</v>
      </c>
      <c r="L42" s="7"/>
      <c r="M42" s="7">
        <v>62997918750</v>
      </c>
      <c r="N42" s="7"/>
      <c r="O42" s="7">
        <v>45065882700</v>
      </c>
      <c r="P42" s="7"/>
      <c r="Q42" s="7">
        <f t="shared" si="1"/>
        <v>17932036050</v>
      </c>
    </row>
    <row r="43" spans="1:17">
      <c r="A43" s="1" t="s">
        <v>90</v>
      </c>
      <c r="C43" s="7">
        <v>33601032</v>
      </c>
      <c r="D43" s="7"/>
      <c r="E43" s="7">
        <v>1246863281738</v>
      </c>
      <c r="F43" s="7"/>
      <c r="G43" s="7">
        <v>944484148650</v>
      </c>
      <c r="H43" s="7"/>
      <c r="I43" s="7">
        <f t="shared" si="0"/>
        <v>302379133088</v>
      </c>
      <c r="J43" s="7"/>
      <c r="K43" s="7">
        <v>33601032</v>
      </c>
      <c r="L43" s="7"/>
      <c r="M43" s="7">
        <v>1246863281738</v>
      </c>
      <c r="N43" s="7"/>
      <c r="O43" s="7">
        <v>1135901099466</v>
      </c>
      <c r="P43" s="7"/>
      <c r="Q43" s="7">
        <f t="shared" si="1"/>
        <v>110962182272</v>
      </c>
    </row>
    <row r="44" spans="1:17">
      <c r="A44" s="1" t="s">
        <v>34</v>
      </c>
      <c r="C44" s="7">
        <v>31619307</v>
      </c>
      <c r="D44" s="7"/>
      <c r="E44" s="7">
        <v>1013026677535</v>
      </c>
      <c r="F44" s="7"/>
      <c r="G44" s="7">
        <v>841632495946</v>
      </c>
      <c r="H44" s="7"/>
      <c r="I44" s="7">
        <f t="shared" si="0"/>
        <v>171394181589</v>
      </c>
      <c r="J44" s="7"/>
      <c r="K44" s="7">
        <v>31619307</v>
      </c>
      <c r="L44" s="7"/>
      <c r="M44" s="7">
        <v>1013026677535</v>
      </c>
      <c r="N44" s="7"/>
      <c r="O44" s="7">
        <v>786422897600</v>
      </c>
      <c r="P44" s="7"/>
      <c r="Q44" s="7">
        <f t="shared" si="1"/>
        <v>226603779935</v>
      </c>
    </row>
    <row r="45" spans="1:17">
      <c r="A45" s="1" t="s">
        <v>100</v>
      </c>
      <c r="C45" s="7">
        <v>2847631</v>
      </c>
      <c r="D45" s="7"/>
      <c r="E45" s="7">
        <v>70937031144</v>
      </c>
      <c r="F45" s="7"/>
      <c r="G45" s="7">
        <v>53494451224</v>
      </c>
      <c r="H45" s="7"/>
      <c r="I45" s="7">
        <f t="shared" si="0"/>
        <v>17442579920</v>
      </c>
      <c r="J45" s="7"/>
      <c r="K45" s="7">
        <v>2847631</v>
      </c>
      <c r="L45" s="7"/>
      <c r="M45" s="7">
        <v>70937031144</v>
      </c>
      <c r="N45" s="7"/>
      <c r="O45" s="7">
        <v>41940497833</v>
      </c>
      <c r="P45" s="7"/>
      <c r="Q45" s="7">
        <f t="shared" si="1"/>
        <v>28996533311</v>
      </c>
    </row>
    <row r="46" spans="1:17">
      <c r="A46" s="1" t="s">
        <v>97</v>
      </c>
      <c r="C46" s="7">
        <v>17620000</v>
      </c>
      <c r="D46" s="7"/>
      <c r="E46" s="7">
        <v>1412597734650</v>
      </c>
      <c r="F46" s="7"/>
      <c r="G46" s="7">
        <v>1106082417150</v>
      </c>
      <c r="H46" s="7"/>
      <c r="I46" s="7">
        <f t="shared" si="0"/>
        <v>306515317500</v>
      </c>
      <c r="J46" s="7"/>
      <c r="K46" s="7">
        <v>17620000</v>
      </c>
      <c r="L46" s="7"/>
      <c r="M46" s="7">
        <v>1412597734650</v>
      </c>
      <c r="N46" s="7"/>
      <c r="O46" s="7">
        <v>876633808094</v>
      </c>
      <c r="P46" s="7"/>
      <c r="Q46" s="7">
        <f t="shared" si="1"/>
        <v>535963926556</v>
      </c>
    </row>
    <row r="47" spans="1:17">
      <c r="A47" s="1" t="s">
        <v>104</v>
      </c>
      <c r="C47" s="7">
        <v>11714065</v>
      </c>
      <c r="D47" s="7"/>
      <c r="E47" s="7">
        <v>41116257452</v>
      </c>
      <c r="F47" s="7"/>
      <c r="G47" s="7">
        <v>41209412382</v>
      </c>
      <c r="H47" s="7"/>
      <c r="I47" s="7">
        <f t="shared" si="0"/>
        <v>-93154930</v>
      </c>
      <c r="J47" s="7"/>
      <c r="K47" s="7">
        <v>11714065</v>
      </c>
      <c r="L47" s="7"/>
      <c r="M47" s="7">
        <v>41116257452</v>
      </c>
      <c r="N47" s="7"/>
      <c r="O47" s="7">
        <v>54828103464</v>
      </c>
      <c r="P47" s="7"/>
      <c r="Q47" s="7">
        <f t="shared" si="1"/>
        <v>-13711846012</v>
      </c>
    </row>
    <row r="48" spans="1:17">
      <c r="A48" s="1" t="s">
        <v>60</v>
      </c>
      <c r="C48" s="7">
        <v>15600000</v>
      </c>
      <c r="D48" s="7"/>
      <c r="E48" s="7">
        <v>261140911200</v>
      </c>
      <c r="F48" s="7"/>
      <c r="G48" s="7">
        <v>204331466113</v>
      </c>
      <c r="H48" s="7"/>
      <c r="I48" s="7">
        <f t="shared" si="0"/>
        <v>56809445087</v>
      </c>
      <c r="J48" s="7"/>
      <c r="K48" s="7">
        <v>15600000</v>
      </c>
      <c r="L48" s="7"/>
      <c r="M48" s="7">
        <v>261140911200</v>
      </c>
      <c r="N48" s="7"/>
      <c r="O48" s="7">
        <v>204950016825</v>
      </c>
      <c r="P48" s="7"/>
      <c r="Q48" s="7">
        <f t="shared" si="1"/>
        <v>56190894375</v>
      </c>
    </row>
    <row r="49" spans="1:17">
      <c r="A49" s="1" t="s">
        <v>53</v>
      </c>
      <c r="C49" s="7">
        <v>5821512</v>
      </c>
      <c r="D49" s="7"/>
      <c r="E49" s="7">
        <v>165504596502</v>
      </c>
      <c r="F49" s="7"/>
      <c r="G49" s="7">
        <v>133421895198</v>
      </c>
      <c r="H49" s="7"/>
      <c r="I49" s="7">
        <f t="shared" si="0"/>
        <v>32082701304</v>
      </c>
      <c r="J49" s="7"/>
      <c r="K49" s="7">
        <v>5821512</v>
      </c>
      <c r="L49" s="7"/>
      <c r="M49" s="7">
        <v>165504596502</v>
      </c>
      <c r="N49" s="7"/>
      <c r="O49" s="7">
        <v>124598452216</v>
      </c>
      <c r="P49" s="7"/>
      <c r="Q49" s="7">
        <f t="shared" si="1"/>
        <v>40906144286</v>
      </c>
    </row>
    <row r="50" spans="1:17">
      <c r="A50" s="1" t="s">
        <v>91</v>
      </c>
      <c r="C50" s="7">
        <v>20550000</v>
      </c>
      <c r="D50" s="7"/>
      <c r="E50" s="7">
        <v>348088476600</v>
      </c>
      <c r="F50" s="7"/>
      <c r="G50" s="7">
        <v>278021371275</v>
      </c>
      <c r="H50" s="7"/>
      <c r="I50" s="7">
        <f t="shared" si="0"/>
        <v>70067105325</v>
      </c>
      <c r="J50" s="7"/>
      <c r="K50" s="7">
        <v>20550000</v>
      </c>
      <c r="L50" s="7"/>
      <c r="M50" s="7">
        <v>348088476600</v>
      </c>
      <c r="N50" s="7"/>
      <c r="O50" s="7">
        <v>318315839140</v>
      </c>
      <c r="P50" s="7"/>
      <c r="Q50" s="7">
        <f t="shared" si="1"/>
        <v>29772637460</v>
      </c>
    </row>
    <row r="51" spans="1:17">
      <c r="A51" s="1" t="s">
        <v>79</v>
      </c>
      <c r="C51" s="7">
        <v>4165054</v>
      </c>
      <c r="D51" s="7"/>
      <c r="E51" s="7">
        <v>250486451686</v>
      </c>
      <c r="F51" s="7"/>
      <c r="G51" s="7">
        <v>189747292418</v>
      </c>
      <c r="H51" s="7"/>
      <c r="I51" s="7">
        <f t="shared" si="0"/>
        <v>60739159268</v>
      </c>
      <c r="J51" s="7"/>
      <c r="K51" s="7">
        <v>4165054</v>
      </c>
      <c r="L51" s="7"/>
      <c r="M51" s="7">
        <v>250486451686</v>
      </c>
      <c r="N51" s="7"/>
      <c r="O51" s="7">
        <v>189200861918</v>
      </c>
      <c r="P51" s="7"/>
      <c r="Q51" s="7">
        <f t="shared" si="1"/>
        <v>61285589768</v>
      </c>
    </row>
    <row r="52" spans="1:17">
      <c r="A52" s="1" t="s">
        <v>93</v>
      </c>
      <c r="C52" s="7">
        <v>44588889</v>
      </c>
      <c r="D52" s="7"/>
      <c r="E52" s="7">
        <v>374091058332</v>
      </c>
      <c r="F52" s="7"/>
      <c r="G52" s="7">
        <v>284114180557</v>
      </c>
      <c r="H52" s="7"/>
      <c r="I52" s="7">
        <f t="shared" si="0"/>
        <v>89976877775</v>
      </c>
      <c r="J52" s="7"/>
      <c r="K52" s="7">
        <v>44588889</v>
      </c>
      <c r="L52" s="7"/>
      <c r="M52" s="7">
        <v>374091058332</v>
      </c>
      <c r="N52" s="7"/>
      <c r="O52" s="7">
        <v>354584156309</v>
      </c>
      <c r="P52" s="7"/>
      <c r="Q52" s="7">
        <f t="shared" si="1"/>
        <v>19506902023</v>
      </c>
    </row>
    <row r="53" spans="1:17">
      <c r="A53" s="1" t="s">
        <v>48</v>
      </c>
      <c r="C53" s="7">
        <v>78120182</v>
      </c>
      <c r="D53" s="7"/>
      <c r="E53" s="7">
        <v>409865026588</v>
      </c>
      <c r="F53" s="7"/>
      <c r="G53" s="7">
        <v>300987679484</v>
      </c>
      <c r="H53" s="7"/>
      <c r="I53" s="7">
        <f t="shared" si="0"/>
        <v>108877347104</v>
      </c>
      <c r="J53" s="7"/>
      <c r="K53" s="7">
        <v>78120182</v>
      </c>
      <c r="L53" s="7"/>
      <c r="M53" s="7">
        <v>409865026588</v>
      </c>
      <c r="N53" s="7"/>
      <c r="O53" s="7">
        <v>341112979509</v>
      </c>
      <c r="P53" s="7"/>
      <c r="Q53" s="7">
        <f t="shared" si="1"/>
        <v>68752047079</v>
      </c>
    </row>
    <row r="54" spans="1:17">
      <c r="A54" s="1" t="s">
        <v>109</v>
      </c>
      <c r="C54" s="7">
        <v>545308</v>
      </c>
      <c r="D54" s="7"/>
      <c r="E54" s="7">
        <v>34881780909</v>
      </c>
      <c r="F54" s="7"/>
      <c r="G54" s="7">
        <v>32928615688</v>
      </c>
      <c r="H54" s="7"/>
      <c r="I54" s="7">
        <f t="shared" si="0"/>
        <v>1953165221</v>
      </c>
      <c r="J54" s="7"/>
      <c r="K54" s="7">
        <v>545308</v>
      </c>
      <c r="L54" s="7"/>
      <c r="M54" s="7">
        <v>34881780909</v>
      </c>
      <c r="N54" s="7"/>
      <c r="O54" s="7">
        <v>32928615688</v>
      </c>
      <c r="P54" s="7"/>
      <c r="Q54" s="7">
        <f t="shared" si="1"/>
        <v>1953165221</v>
      </c>
    </row>
    <row r="55" spans="1:17">
      <c r="A55" s="1" t="s">
        <v>94</v>
      </c>
      <c r="C55" s="7">
        <v>1756567</v>
      </c>
      <c r="D55" s="7"/>
      <c r="E55" s="7">
        <v>35708060468</v>
      </c>
      <c r="F55" s="7"/>
      <c r="G55" s="7">
        <v>29363577180</v>
      </c>
      <c r="H55" s="7"/>
      <c r="I55" s="7">
        <f t="shared" si="0"/>
        <v>6344483288</v>
      </c>
      <c r="J55" s="7"/>
      <c r="K55" s="7">
        <v>1756567</v>
      </c>
      <c r="L55" s="7"/>
      <c r="M55" s="7">
        <v>35708060468</v>
      </c>
      <c r="N55" s="7"/>
      <c r="O55" s="7">
        <v>27985691254</v>
      </c>
      <c r="P55" s="7"/>
      <c r="Q55" s="7">
        <f t="shared" si="1"/>
        <v>7722369214</v>
      </c>
    </row>
    <row r="56" spans="1:17">
      <c r="A56" s="1" t="s">
        <v>24</v>
      </c>
      <c r="C56" s="7">
        <v>25205961</v>
      </c>
      <c r="D56" s="7"/>
      <c r="E56" s="7">
        <v>115132253519</v>
      </c>
      <c r="F56" s="7"/>
      <c r="G56" s="7">
        <v>97292391820</v>
      </c>
      <c r="H56" s="7"/>
      <c r="I56" s="7">
        <f t="shared" si="0"/>
        <v>17839861699</v>
      </c>
      <c r="J56" s="7"/>
      <c r="K56" s="7">
        <v>25205961</v>
      </c>
      <c r="L56" s="7"/>
      <c r="M56" s="7">
        <v>115132253519</v>
      </c>
      <c r="N56" s="7"/>
      <c r="O56" s="7">
        <v>90903863512</v>
      </c>
      <c r="P56" s="7"/>
      <c r="Q56" s="7">
        <f t="shared" si="1"/>
        <v>24228390007</v>
      </c>
    </row>
    <row r="57" spans="1:17">
      <c r="A57" s="1" t="s">
        <v>88</v>
      </c>
      <c r="C57" s="7">
        <v>74303752</v>
      </c>
      <c r="D57" s="7"/>
      <c r="E57" s="7">
        <v>198761685822</v>
      </c>
      <c r="F57" s="7"/>
      <c r="G57" s="7">
        <v>148535767442</v>
      </c>
      <c r="H57" s="7"/>
      <c r="I57" s="7">
        <f t="shared" si="0"/>
        <v>50225918380</v>
      </c>
      <c r="J57" s="7"/>
      <c r="K57" s="7">
        <v>74303752</v>
      </c>
      <c r="L57" s="7"/>
      <c r="M57" s="7">
        <v>198761685822</v>
      </c>
      <c r="N57" s="7"/>
      <c r="O57" s="7">
        <v>182733709265</v>
      </c>
      <c r="P57" s="7"/>
      <c r="Q57" s="7">
        <f t="shared" si="1"/>
        <v>16027976557</v>
      </c>
    </row>
    <row r="58" spans="1:17">
      <c r="A58" s="1" t="s">
        <v>59</v>
      </c>
      <c r="C58" s="7">
        <v>147766666</v>
      </c>
      <c r="D58" s="7"/>
      <c r="E58" s="7">
        <v>574036171550</v>
      </c>
      <c r="F58" s="7"/>
      <c r="G58" s="7">
        <v>426120505032</v>
      </c>
      <c r="H58" s="7"/>
      <c r="I58" s="7">
        <f t="shared" si="0"/>
        <v>147915666518</v>
      </c>
      <c r="J58" s="7"/>
      <c r="K58" s="7">
        <v>147766666</v>
      </c>
      <c r="L58" s="7"/>
      <c r="M58" s="7">
        <v>574036171550</v>
      </c>
      <c r="N58" s="7"/>
      <c r="O58" s="7">
        <v>487320834141</v>
      </c>
      <c r="P58" s="7"/>
      <c r="Q58" s="7">
        <f t="shared" si="1"/>
        <v>86715337409</v>
      </c>
    </row>
    <row r="59" spans="1:17">
      <c r="A59" s="1" t="s">
        <v>63</v>
      </c>
      <c r="C59" s="7">
        <v>27420192</v>
      </c>
      <c r="D59" s="7"/>
      <c r="E59" s="7">
        <v>152366863983</v>
      </c>
      <c r="F59" s="7"/>
      <c r="G59" s="7">
        <v>96217357757</v>
      </c>
      <c r="H59" s="7"/>
      <c r="I59" s="7">
        <f t="shared" si="0"/>
        <v>56149506226</v>
      </c>
      <c r="J59" s="7"/>
      <c r="K59" s="7">
        <v>27420192</v>
      </c>
      <c r="L59" s="7"/>
      <c r="M59" s="7">
        <v>152366863983</v>
      </c>
      <c r="N59" s="7"/>
      <c r="O59" s="7">
        <v>128871293901</v>
      </c>
      <c r="P59" s="7"/>
      <c r="Q59" s="7">
        <f t="shared" si="1"/>
        <v>23495570082</v>
      </c>
    </row>
    <row r="60" spans="1:17">
      <c r="A60" s="1" t="s">
        <v>49</v>
      </c>
      <c r="C60" s="7">
        <v>19534256</v>
      </c>
      <c r="D60" s="7"/>
      <c r="E60" s="7">
        <v>239230094818</v>
      </c>
      <c r="F60" s="7"/>
      <c r="G60" s="7">
        <v>253793615200</v>
      </c>
      <c r="H60" s="7"/>
      <c r="I60" s="7">
        <f t="shared" si="0"/>
        <v>-14563520382</v>
      </c>
      <c r="J60" s="7"/>
      <c r="K60" s="7">
        <v>19534256</v>
      </c>
      <c r="L60" s="7"/>
      <c r="M60" s="7">
        <v>239230094818</v>
      </c>
      <c r="N60" s="7"/>
      <c r="O60" s="7">
        <v>113592685247</v>
      </c>
      <c r="P60" s="7"/>
      <c r="Q60" s="7">
        <f t="shared" si="1"/>
        <v>125637409571</v>
      </c>
    </row>
    <row r="61" spans="1:17">
      <c r="A61" s="1" t="s">
        <v>80</v>
      </c>
      <c r="C61" s="7">
        <v>20403795</v>
      </c>
      <c r="D61" s="7"/>
      <c r="E61" s="7">
        <v>102912859137</v>
      </c>
      <c r="F61" s="7"/>
      <c r="G61" s="7">
        <v>70379901696</v>
      </c>
      <c r="H61" s="7"/>
      <c r="I61" s="7">
        <f t="shared" si="0"/>
        <v>32532957441</v>
      </c>
      <c r="J61" s="7"/>
      <c r="K61" s="7">
        <v>20403795</v>
      </c>
      <c r="L61" s="7"/>
      <c r="M61" s="7">
        <v>102912859137</v>
      </c>
      <c r="N61" s="7"/>
      <c r="O61" s="7">
        <v>72665920999</v>
      </c>
      <c r="P61" s="7"/>
      <c r="Q61" s="7">
        <f t="shared" si="1"/>
        <v>30246938138</v>
      </c>
    </row>
    <row r="62" spans="1:17">
      <c r="A62" s="1" t="s">
        <v>110</v>
      </c>
      <c r="C62" s="7">
        <v>841000</v>
      </c>
      <c r="D62" s="7"/>
      <c r="E62" s="7">
        <v>340517294</v>
      </c>
      <c r="F62" s="7"/>
      <c r="G62" s="7">
        <v>277601460</v>
      </c>
      <c r="H62" s="7"/>
      <c r="I62" s="7">
        <f t="shared" si="0"/>
        <v>62915834</v>
      </c>
      <c r="J62" s="7"/>
      <c r="K62" s="7">
        <v>841000</v>
      </c>
      <c r="L62" s="7"/>
      <c r="M62" s="7">
        <v>340517294</v>
      </c>
      <c r="N62" s="7"/>
      <c r="O62" s="7">
        <v>277601460</v>
      </c>
      <c r="P62" s="7"/>
      <c r="Q62" s="7">
        <f t="shared" si="1"/>
        <v>62915834</v>
      </c>
    </row>
    <row r="63" spans="1:17">
      <c r="A63" s="1" t="s">
        <v>16</v>
      </c>
      <c r="C63" s="7">
        <v>217497065</v>
      </c>
      <c r="D63" s="7"/>
      <c r="E63" s="7">
        <v>438243394778</v>
      </c>
      <c r="F63" s="7"/>
      <c r="G63" s="7">
        <v>346573340813</v>
      </c>
      <c r="H63" s="7"/>
      <c r="I63" s="7">
        <f t="shared" si="0"/>
        <v>91670053965</v>
      </c>
      <c r="J63" s="7"/>
      <c r="K63" s="7">
        <v>217497065</v>
      </c>
      <c r="L63" s="7"/>
      <c r="M63" s="7">
        <v>438243394778</v>
      </c>
      <c r="N63" s="7"/>
      <c r="O63" s="7">
        <v>444951401466</v>
      </c>
      <c r="P63" s="7"/>
      <c r="Q63" s="7">
        <f t="shared" si="1"/>
        <v>-6708006688</v>
      </c>
    </row>
    <row r="64" spans="1:17">
      <c r="A64" s="1" t="s">
        <v>33</v>
      </c>
      <c r="C64" s="7">
        <v>1350876</v>
      </c>
      <c r="D64" s="7"/>
      <c r="E64" s="7">
        <v>81080575817</v>
      </c>
      <c r="F64" s="7"/>
      <c r="G64" s="7">
        <v>51175567148</v>
      </c>
      <c r="H64" s="7"/>
      <c r="I64" s="7">
        <f t="shared" si="0"/>
        <v>29905008669</v>
      </c>
      <c r="J64" s="7"/>
      <c r="K64" s="7">
        <v>1350876</v>
      </c>
      <c r="L64" s="7"/>
      <c r="M64" s="7">
        <v>81080575817</v>
      </c>
      <c r="N64" s="7"/>
      <c r="O64" s="7">
        <v>67919921122</v>
      </c>
      <c r="P64" s="7"/>
      <c r="Q64" s="7">
        <f t="shared" si="1"/>
        <v>13160654695</v>
      </c>
    </row>
    <row r="65" spans="1:17">
      <c r="A65" s="1" t="s">
        <v>31</v>
      </c>
      <c r="C65" s="7">
        <v>1170476</v>
      </c>
      <c r="D65" s="7"/>
      <c r="E65" s="7">
        <v>216994926044</v>
      </c>
      <c r="F65" s="7"/>
      <c r="G65" s="7">
        <v>176566904244</v>
      </c>
      <c r="H65" s="7"/>
      <c r="I65" s="7">
        <f t="shared" si="0"/>
        <v>40428021800</v>
      </c>
      <c r="J65" s="7"/>
      <c r="K65" s="7">
        <v>1170476</v>
      </c>
      <c r="L65" s="7"/>
      <c r="M65" s="7">
        <v>216994926044</v>
      </c>
      <c r="N65" s="7"/>
      <c r="O65" s="7">
        <v>203723097727</v>
      </c>
      <c r="P65" s="7"/>
      <c r="Q65" s="7">
        <f t="shared" si="1"/>
        <v>13271828317</v>
      </c>
    </row>
    <row r="66" spans="1:17">
      <c r="A66" s="1" t="s">
        <v>72</v>
      </c>
      <c r="C66" s="7">
        <v>11495373</v>
      </c>
      <c r="D66" s="7"/>
      <c r="E66" s="7">
        <v>605743972879</v>
      </c>
      <c r="F66" s="7"/>
      <c r="G66" s="7">
        <v>450222835907</v>
      </c>
      <c r="H66" s="7"/>
      <c r="I66" s="7">
        <f t="shared" si="0"/>
        <v>155521136972</v>
      </c>
      <c r="J66" s="7"/>
      <c r="K66" s="7">
        <v>11495373</v>
      </c>
      <c r="L66" s="7"/>
      <c r="M66" s="7">
        <v>605743972879</v>
      </c>
      <c r="N66" s="7"/>
      <c r="O66" s="7">
        <v>321847823292</v>
      </c>
      <c r="P66" s="7"/>
      <c r="Q66" s="7">
        <f t="shared" si="1"/>
        <v>283896149587</v>
      </c>
    </row>
    <row r="67" spans="1:17">
      <c r="A67" s="1" t="s">
        <v>73</v>
      </c>
      <c r="C67" s="7">
        <v>45861974</v>
      </c>
      <c r="D67" s="7"/>
      <c r="E67" s="7">
        <v>1130609562316</v>
      </c>
      <c r="F67" s="7"/>
      <c r="G67" s="7">
        <v>832912770303</v>
      </c>
      <c r="H67" s="7"/>
      <c r="I67" s="7">
        <f t="shared" si="0"/>
        <v>297696792013</v>
      </c>
      <c r="J67" s="7"/>
      <c r="K67" s="7">
        <v>45861974</v>
      </c>
      <c r="L67" s="7"/>
      <c r="M67" s="7">
        <v>1130609562316</v>
      </c>
      <c r="N67" s="7"/>
      <c r="O67" s="7">
        <v>719851814071</v>
      </c>
      <c r="P67" s="7"/>
      <c r="Q67" s="7">
        <f t="shared" si="1"/>
        <v>410757748245</v>
      </c>
    </row>
    <row r="68" spans="1:17">
      <c r="A68" s="1" t="s">
        <v>81</v>
      </c>
      <c r="C68" s="7">
        <v>463407</v>
      </c>
      <c r="D68" s="7"/>
      <c r="E68" s="7">
        <v>19370321077</v>
      </c>
      <c r="F68" s="7"/>
      <c r="G68" s="7">
        <v>17370788731</v>
      </c>
      <c r="H68" s="7"/>
      <c r="I68" s="7">
        <f t="shared" si="0"/>
        <v>1999532346</v>
      </c>
      <c r="J68" s="7"/>
      <c r="K68" s="7">
        <v>463407</v>
      </c>
      <c r="L68" s="7"/>
      <c r="M68" s="7">
        <v>19370321077</v>
      </c>
      <c r="N68" s="7"/>
      <c r="O68" s="7">
        <v>17812978127</v>
      </c>
      <c r="P68" s="7"/>
      <c r="Q68" s="7">
        <f t="shared" si="1"/>
        <v>1557342950</v>
      </c>
    </row>
    <row r="69" spans="1:17">
      <c r="A69" s="1" t="s">
        <v>86</v>
      </c>
      <c r="C69" s="7">
        <v>439528838</v>
      </c>
      <c r="D69" s="7"/>
      <c r="E69" s="7">
        <v>2573421347927</v>
      </c>
      <c r="F69" s="7"/>
      <c r="G69" s="7">
        <v>1881664681472</v>
      </c>
      <c r="H69" s="7"/>
      <c r="I69" s="7">
        <f t="shared" si="0"/>
        <v>691756666455</v>
      </c>
      <c r="J69" s="7"/>
      <c r="K69" s="7">
        <v>439528838</v>
      </c>
      <c r="L69" s="7"/>
      <c r="M69" s="7">
        <v>2573421347927</v>
      </c>
      <c r="N69" s="7"/>
      <c r="O69" s="7">
        <v>1935352712531</v>
      </c>
      <c r="P69" s="7"/>
      <c r="Q69" s="7">
        <f t="shared" si="1"/>
        <v>638068635396</v>
      </c>
    </row>
    <row r="70" spans="1:17">
      <c r="A70" s="1" t="s">
        <v>62</v>
      </c>
      <c r="C70" s="7">
        <v>109126430</v>
      </c>
      <c r="D70" s="7"/>
      <c r="E70" s="7">
        <v>640015053674</v>
      </c>
      <c r="F70" s="7"/>
      <c r="G70" s="7">
        <v>463631243967</v>
      </c>
      <c r="H70" s="7"/>
      <c r="I70" s="7">
        <f t="shared" si="0"/>
        <v>176383809707</v>
      </c>
      <c r="J70" s="7"/>
      <c r="K70" s="7">
        <v>109126430</v>
      </c>
      <c r="L70" s="7"/>
      <c r="M70" s="7">
        <v>640015053674</v>
      </c>
      <c r="N70" s="7"/>
      <c r="O70" s="7">
        <v>508299589778</v>
      </c>
      <c r="P70" s="7"/>
      <c r="Q70" s="7">
        <f t="shared" si="1"/>
        <v>131715463896</v>
      </c>
    </row>
    <row r="71" spans="1:17">
      <c r="A71" s="1" t="s">
        <v>47</v>
      </c>
      <c r="C71" s="7">
        <v>7623682</v>
      </c>
      <c r="D71" s="7"/>
      <c r="E71" s="7">
        <v>19180730684</v>
      </c>
      <c r="F71" s="7"/>
      <c r="G71" s="7">
        <v>15611341449</v>
      </c>
      <c r="H71" s="7"/>
      <c r="I71" s="7">
        <f t="shared" si="0"/>
        <v>3569389235</v>
      </c>
      <c r="J71" s="7"/>
      <c r="K71" s="7">
        <v>7623682</v>
      </c>
      <c r="L71" s="7"/>
      <c r="M71" s="7">
        <v>19180730684</v>
      </c>
      <c r="N71" s="7"/>
      <c r="O71" s="7">
        <v>6236171876</v>
      </c>
      <c r="P71" s="7"/>
      <c r="Q71" s="7">
        <f t="shared" si="1"/>
        <v>12944558808</v>
      </c>
    </row>
    <row r="72" spans="1:17">
      <c r="A72" s="1" t="s">
        <v>46</v>
      </c>
      <c r="C72" s="7">
        <v>2857269</v>
      </c>
      <c r="D72" s="7"/>
      <c r="E72" s="7">
        <v>26670118862</v>
      </c>
      <c r="F72" s="7"/>
      <c r="G72" s="7">
        <v>30640751451</v>
      </c>
      <c r="H72" s="7"/>
      <c r="I72" s="7">
        <f t="shared" ref="I72:I108" si="2">E72-G72</f>
        <v>-3970632589</v>
      </c>
      <c r="J72" s="7"/>
      <c r="K72" s="7">
        <v>2857269</v>
      </c>
      <c r="L72" s="7"/>
      <c r="M72" s="7">
        <v>26670118862</v>
      </c>
      <c r="N72" s="7"/>
      <c r="O72" s="7">
        <v>13803285097</v>
      </c>
      <c r="P72" s="7"/>
      <c r="Q72" s="7">
        <f t="shared" si="1"/>
        <v>12866833765</v>
      </c>
    </row>
    <row r="73" spans="1:17">
      <c r="A73" s="1" t="s">
        <v>101</v>
      </c>
      <c r="C73" s="7">
        <v>40600000</v>
      </c>
      <c r="D73" s="7"/>
      <c r="E73" s="7">
        <v>179393221350</v>
      </c>
      <c r="F73" s="7"/>
      <c r="G73" s="7">
        <v>124106470733</v>
      </c>
      <c r="H73" s="7"/>
      <c r="I73" s="7">
        <f t="shared" si="2"/>
        <v>55286750617</v>
      </c>
      <c r="J73" s="7"/>
      <c r="K73" s="7">
        <v>40600000</v>
      </c>
      <c r="L73" s="7"/>
      <c r="M73" s="7">
        <v>179393221350</v>
      </c>
      <c r="N73" s="7"/>
      <c r="O73" s="7">
        <v>82936573649</v>
      </c>
      <c r="P73" s="7"/>
      <c r="Q73" s="7">
        <f t="shared" ref="Q73:Q109" si="3">M73-O73</f>
        <v>96456647701</v>
      </c>
    </row>
    <row r="74" spans="1:17">
      <c r="A74" s="1" t="s">
        <v>85</v>
      </c>
      <c r="C74" s="7">
        <v>132997405</v>
      </c>
      <c r="D74" s="7"/>
      <c r="E74" s="7">
        <v>746964297987</v>
      </c>
      <c r="F74" s="7"/>
      <c r="G74" s="7">
        <v>694646768296</v>
      </c>
      <c r="H74" s="7"/>
      <c r="I74" s="7">
        <f t="shared" si="2"/>
        <v>52317529691</v>
      </c>
      <c r="J74" s="7"/>
      <c r="K74" s="7">
        <v>132997405</v>
      </c>
      <c r="L74" s="7"/>
      <c r="M74" s="7">
        <v>746964297987</v>
      </c>
      <c r="N74" s="7"/>
      <c r="O74" s="7">
        <v>829615587838</v>
      </c>
      <c r="P74" s="7"/>
      <c r="Q74" s="7">
        <f t="shared" si="3"/>
        <v>-82651289851</v>
      </c>
    </row>
    <row r="75" spans="1:17">
      <c r="A75" s="1" t="s">
        <v>36</v>
      </c>
      <c r="C75" s="7">
        <v>3420000</v>
      </c>
      <c r="D75" s="7"/>
      <c r="E75" s="7">
        <v>590553375210</v>
      </c>
      <c r="F75" s="7"/>
      <c r="G75" s="7">
        <v>487271977830</v>
      </c>
      <c r="H75" s="7"/>
      <c r="I75" s="7">
        <f t="shared" si="2"/>
        <v>103281397380</v>
      </c>
      <c r="J75" s="7"/>
      <c r="K75" s="7">
        <v>3420000</v>
      </c>
      <c r="L75" s="7"/>
      <c r="M75" s="7">
        <v>590553375210</v>
      </c>
      <c r="N75" s="7"/>
      <c r="O75" s="7">
        <v>555944928185</v>
      </c>
      <c r="P75" s="7"/>
      <c r="Q75" s="7">
        <f t="shared" si="3"/>
        <v>34608447025</v>
      </c>
    </row>
    <row r="76" spans="1:17">
      <c r="A76" s="1" t="s">
        <v>30</v>
      </c>
      <c r="C76" s="7">
        <v>22804504</v>
      </c>
      <c r="D76" s="7"/>
      <c r="E76" s="7">
        <v>333911677373</v>
      </c>
      <c r="F76" s="7"/>
      <c r="G76" s="7">
        <v>239382709644</v>
      </c>
      <c r="H76" s="7"/>
      <c r="I76" s="7">
        <f t="shared" si="2"/>
        <v>94528967729</v>
      </c>
      <c r="J76" s="7"/>
      <c r="K76" s="7">
        <v>22804504</v>
      </c>
      <c r="L76" s="7"/>
      <c r="M76" s="7">
        <v>333911677373</v>
      </c>
      <c r="N76" s="7"/>
      <c r="O76" s="7">
        <v>294921311809</v>
      </c>
      <c r="P76" s="7"/>
      <c r="Q76" s="7">
        <f t="shared" si="3"/>
        <v>38990365564</v>
      </c>
    </row>
    <row r="77" spans="1:17">
      <c r="A77" s="1" t="s">
        <v>39</v>
      </c>
      <c r="C77" s="7">
        <v>8061013</v>
      </c>
      <c r="D77" s="7"/>
      <c r="E77" s="7">
        <v>300409243474</v>
      </c>
      <c r="F77" s="7"/>
      <c r="G77" s="7">
        <v>221873578845</v>
      </c>
      <c r="H77" s="7"/>
      <c r="I77" s="7">
        <f t="shared" si="2"/>
        <v>78535664629</v>
      </c>
      <c r="J77" s="7"/>
      <c r="K77" s="7">
        <v>8061013</v>
      </c>
      <c r="L77" s="7"/>
      <c r="M77" s="7">
        <v>300409243474</v>
      </c>
      <c r="N77" s="7"/>
      <c r="O77" s="7">
        <v>134699370036</v>
      </c>
      <c r="P77" s="7"/>
      <c r="Q77" s="7">
        <f t="shared" si="3"/>
        <v>165709873438</v>
      </c>
    </row>
    <row r="78" spans="1:17">
      <c r="A78" s="1" t="s">
        <v>55</v>
      </c>
      <c r="C78" s="7">
        <v>11359792</v>
      </c>
      <c r="D78" s="7"/>
      <c r="E78" s="7">
        <v>56009318138</v>
      </c>
      <c r="F78" s="7"/>
      <c r="G78" s="7">
        <v>51142379405</v>
      </c>
      <c r="H78" s="7"/>
      <c r="I78" s="7">
        <f t="shared" si="2"/>
        <v>4866938733</v>
      </c>
      <c r="J78" s="7"/>
      <c r="K78" s="7">
        <v>11359792</v>
      </c>
      <c r="L78" s="7"/>
      <c r="M78" s="7">
        <v>56009318138</v>
      </c>
      <c r="N78" s="7"/>
      <c r="O78" s="7">
        <v>39850178167</v>
      </c>
      <c r="P78" s="7"/>
      <c r="Q78" s="7">
        <f t="shared" si="3"/>
        <v>16159139971</v>
      </c>
    </row>
    <row r="79" spans="1:17">
      <c r="A79" s="1" t="s">
        <v>58</v>
      </c>
      <c r="C79" s="7">
        <v>6732355</v>
      </c>
      <c r="D79" s="7"/>
      <c r="E79" s="7">
        <v>95365239200</v>
      </c>
      <c r="F79" s="7"/>
      <c r="G79" s="7">
        <v>69666816847</v>
      </c>
      <c r="H79" s="7"/>
      <c r="I79" s="7">
        <f t="shared" si="2"/>
        <v>25698422353</v>
      </c>
      <c r="J79" s="7"/>
      <c r="K79" s="7">
        <v>6732355</v>
      </c>
      <c r="L79" s="7"/>
      <c r="M79" s="7">
        <v>95365239200</v>
      </c>
      <c r="N79" s="7"/>
      <c r="O79" s="7">
        <v>62044460944</v>
      </c>
      <c r="P79" s="7"/>
      <c r="Q79" s="7">
        <f t="shared" si="3"/>
        <v>33320778256</v>
      </c>
    </row>
    <row r="80" spans="1:17">
      <c r="A80" s="1" t="s">
        <v>102</v>
      </c>
      <c r="C80" s="7">
        <v>663903</v>
      </c>
      <c r="D80" s="7"/>
      <c r="E80" s="7">
        <v>3006084899</v>
      </c>
      <c r="F80" s="7"/>
      <c r="G80" s="7">
        <v>2480762489</v>
      </c>
      <c r="H80" s="7"/>
      <c r="I80" s="7">
        <f t="shared" si="2"/>
        <v>525322410</v>
      </c>
      <c r="J80" s="7"/>
      <c r="K80" s="7">
        <v>663903</v>
      </c>
      <c r="L80" s="7"/>
      <c r="M80" s="7">
        <v>3006084899</v>
      </c>
      <c r="N80" s="7"/>
      <c r="O80" s="7">
        <v>1857107114</v>
      </c>
      <c r="P80" s="7"/>
      <c r="Q80" s="7">
        <f t="shared" si="3"/>
        <v>1148977785</v>
      </c>
    </row>
    <row r="81" spans="1:17">
      <c r="A81" s="1" t="s">
        <v>35</v>
      </c>
      <c r="C81" s="7">
        <v>14781376</v>
      </c>
      <c r="D81" s="7"/>
      <c r="E81" s="7">
        <v>461373601921</v>
      </c>
      <c r="F81" s="7"/>
      <c r="G81" s="7">
        <v>407007922714</v>
      </c>
      <c r="H81" s="7"/>
      <c r="I81" s="7">
        <f t="shared" si="2"/>
        <v>54365679207</v>
      </c>
      <c r="J81" s="7"/>
      <c r="K81" s="7">
        <v>14781376</v>
      </c>
      <c r="L81" s="7"/>
      <c r="M81" s="7">
        <v>461373601921</v>
      </c>
      <c r="N81" s="7"/>
      <c r="O81" s="7">
        <v>308894488654</v>
      </c>
      <c r="P81" s="7"/>
      <c r="Q81" s="7">
        <f t="shared" si="3"/>
        <v>152479113267</v>
      </c>
    </row>
    <row r="82" spans="1:17">
      <c r="A82" s="1" t="s">
        <v>98</v>
      </c>
      <c r="C82" s="7">
        <v>2503762</v>
      </c>
      <c r="D82" s="7"/>
      <c r="E82" s="7">
        <v>54630578323</v>
      </c>
      <c r="F82" s="7"/>
      <c r="G82" s="7">
        <v>44951495401</v>
      </c>
      <c r="H82" s="7"/>
      <c r="I82" s="7">
        <f t="shared" si="2"/>
        <v>9679082922</v>
      </c>
      <c r="J82" s="7"/>
      <c r="K82" s="7">
        <v>2503762</v>
      </c>
      <c r="L82" s="7"/>
      <c r="M82" s="7">
        <v>54630578323</v>
      </c>
      <c r="N82" s="7"/>
      <c r="O82" s="7">
        <v>45207565127</v>
      </c>
      <c r="P82" s="7"/>
      <c r="Q82" s="7">
        <f t="shared" si="3"/>
        <v>9423013196</v>
      </c>
    </row>
    <row r="83" spans="1:17">
      <c r="A83" s="1" t="s">
        <v>61</v>
      </c>
      <c r="C83" s="7">
        <v>121690835</v>
      </c>
      <c r="D83" s="7"/>
      <c r="E83" s="7">
        <v>691929950321</v>
      </c>
      <c r="F83" s="7"/>
      <c r="G83" s="7">
        <v>620559553347</v>
      </c>
      <c r="H83" s="7"/>
      <c r="I83" s="7">
        <f t="shared" si="2"/>
        <v>71370396974</v>
      </c>
      <c r="J83" s="7"/>
      <c r="K83" s="7">
        <v>121690835</v>
      </c>
      <c r="L83" s="7"/>
      <c r="M83" s="7">
        <v>691929950321</v>
      </c>
      <c r="N83" s="7"/>
      <c r="O83" s="7">
        <v>600739751138</v>
      </c>
      <c r="P83" s="7"/>
      <c r="Q83" s="7">
        <f t="shared" si="3"/>
        <v>91190199183</v>
      </c>
    </row>
    <row r="84" spans="1:17">
      <c r="A84" s="1" t="s">
        <v>28</v>
      </c>
      <c r="C84" s="7">
        <v>159309690</v>
      </c>
      <c r="D84" s="7"/>
      <c r="E84" s="7">
        <v>534946151429</v>
      </c>
      <c r="F84" s="7"/>
      <c r="G84" s="7">
        <v>364764184515</v>
      </c>
      <c r="H84" s="7"/>
      <c r="I84" s="7">
        <f t="shared" si="2"/>
        <v>170181966914</v>
      </c>
      <c r="J84" s="7"/>
      <c r="K84" s="7">
        <v>159309690</v>
      </c>
      <c r="L84" s="7"/>
      <c r="M84" s="7">
        <v>534946151429</v>
      </c>
      <c r="N84" s="7"/>
      <c r="O84" s="7">
        <v>353722438983</v>
      </c>
      <c r="P84" s="7"/>
      <c r="Q84" s="7">
        <f t="shared" si="3"/>
        <v>181223712446</v>
      </c>
    </row>
    <row r="85" spans="1:17">
      <c r="A85" s="1" t="s">
        <v>103</v>
      </c>
      <c r="C85" s="7">
        <v>3110358</v>
      </c>
      <c r="D85" s="7"/>
      <c r="E85" s="7">
        <v>76399647350</v>
      </c>
      <c r="F85" s="7"/>
      <c r="G85" s="7">
        <v>64774286199</v>
      </c>
      <c r="H85" s="7"/>
      <c r="I85" s="7">
        <f t="shared" si="2"/>
        <v>11625361151</v>
      </c>
      <c r="J85" s="7"/>
      <c r="K85" s="7">
        <v>3110358</v>
      </c>
      <c r="L85" s="7"/>
      <c r="M85" s="7">
        <v>76399647350</v>
      </c>
      <c r="N85" s="7"/>
      <c r="O85" s="7">
        <v>32403246960</v>
      </c>
      <c r="P85" s="7"/>
      <c r="Q85" s="7">
        <f t="shared" si="3"/>
        <v>43996400390</v>
      </c>
    </row>
    <row r="86" spans="1:17">
      <c r="A86" s="1" t="s">
        <v>54</v>
      </c>
      <c r="C86" s="7">
        <v>54503224</v>
      </c>
      <c r="D86" s="7"/>
      <c r="E86" s="7">
        <v>174510332941</v>
      </c>
      <c r="F86" s="7"/>
      <c r="G86" s="7">
        <v>143235807758</v>
      </c>
      <c r="H86" s="7"/>
      <c r="I86" s="7">
        <f t="shared" si="2"/>
        <v>31274525183</v>
      </c>
      <c r="J86" s="7"/>
      <c r="K86" s="7">
        <v>54503224</v>
      </c>
      <c r="L86" s="7"/>
      <c r="M86" s="7">
        <v>174510332941</v>
      </c>
      <c r="N86" s="7"/>
      <c r="O86" s="7">
        <v>170802269349</v>
      </c>
      <c r="P86" s="7"/>
      <c r="Q86" s="7">
        <f t="shared" si="3"/>
        <v>3708063592</v>
      </c>
    </row>
    <row r="87" spans="1:17">
      <c r="A87" s="1" t="s">
        <v>56</v>
      </c>
      <c r="C87" s="7">
        <v>1400225035</v>
      </c>
      <c r="D87" s="7"/>
      <c r="E87" s="7">
        <v>1801110442678</v>
      </c>
      <c r="F87" s="7"/>
      <c r="G87" s="7">
        <v>1452938285268</v>
      </c>
      <c r="H87" s="7"/>
      <c r="I87" s="7">
        <f t="shared" si="2"/>
        <v>348172157410</v>
      </c>
      <c r="J87" s="7"/>
      <c r="K87" s="7">
        <v>1400225035</v>
      </c>
      <c r="L87" s="7"/>
      <c r="M87" s="7">
        <v>1801110442678</v>
      </c>
      <c r="N87" s="7"/>
      <c r="O87" s="7">
        <v>1477746445828</v>
      </c>
      <c r="P87" s="7"/>
      <c r="Q87" s="7">
        <f t="shared" si="3"/>
        <v>323363996850</v>
      </c>
    </row>
    <row r="88" spans="1:17">
      <c r="A88" s="1" t="s">
        <v>51</v>
      </c>
      <c r="C88" s="7">
        <v>682417</v>
      </c>
      <c r="D88" s="7"/>
      <c r="E88" s="7">
        <v>24454756109</v>
      </c>
      <c r="F88" s="7"/>
      <c r="G88" s="7">
        <v>21903861238</v>
      </c>
      <c r="H88" s="7"/>
      <c r="I88" s="7">
        <f t="shared" si="2"/>
        <v>2550894871</v>
      </c>
      <c r="J88" s="7"/>
      <c r="K88" s="7">
        <v>682417</v>
      </c>
      <c r="L88" s="7"/>
      <c r="M88" s="7">
        <v>24454756109</v>
      </c>
      <c r="N88" s="7"/>
      <c r="O88" s="7">
        <v>23551438933</v>
      </c>
      <c r="P88" s="7"/>
      <c r="Q88" s="7">
        <f t="shared" si="3"/>
        <v>903317176</v>
      </c>
    </row>
    <row r="89" spans="1:17">
      <c r="A89" s="1" t="s">
        <v>76</v>
      </c>
      <c r="C89" s="7">
        <v>3500000</v>
      </c>
      <c r="D89" s="7"/>
      <c r="E89" s="7">
        <v>37435923000</v>
      </c>
      <c r="F89" s="7"/>
      <c r="G89" s="7">
        <v>31953559964</v>
      </c>
      <c r="H89" s="7"/>
      <c r="I89" s="7">
        <f t="shared" si="2"/>
        <v>5482363036</v>
      </c>
      <c r="J89" s="7"/>
      <c r="K89" s="7">
        <v>3500000</v>
      </c>
      <c r="L89" s="7"/>
      <c r="M89" s="7">
        <v>37435923000</v>
      </c>
      <c r="N89" s="7"/>
      <c r="O89" s="7">
        <v>31213315827</v>
      </c>
      <c r="P89" s="7"/>
      <c r="Q89" s="7">
        <f t="shared" si="3"/>
        <v>6222607173</v>
      </c>
    </row>
    <row r="90" spans="1:17">
      <c r="A90" s="1" t="s">
        <v>95</v>
      </c>
      <c r="C90" s="7">
        <v>65631338</v>
      </c>
      <c r="D90" s="7"/>
      <c r="E90" s="7">
        <v>645231823919</v>
      </c>
      <c r="F90" s="7"/>
      <c r="G90" s="7">
        <v>455333557896</v>
      </c>
      <c r="H90" s="7"/>
      <c r="I90" s="7">
        <f t="shared" si="2"/>
        <v>189898266023</v>
      </c>
      <c r="J90" s="7"/>
      <c r="K90" s="7">
        <v>65631338</v>
      </c>
      <c r="L90" s="7"/>
      <c r="M90" s="7">
        <v>645231823919</v>
      </c>
      <c r="N90" s="7"/>
      <c r="O90" s="7">
        <v>648109540244</v>
      </c>
      <c r="P90" s="7"/>
      <c r="Q90" s="7">
        <f t="shared" si="3"/>
        <v>-2877716325</v>
      </c>
    </row>
    <row r="91" spans="1:17">
      <c r="A91" s="1" t="s">
        <v>52</v>
      </c>
      <c r="C91" s="7">
        <v>22088216</v>
      </c>
      <c r="D91" s="7"/>
      <c r="E91" s="7">
        <v>336158471967</v>
      </c>
      <c r="F91" s="7"/>
      <c r="G91" s="7">
        <v>294440568849</v>
      </c>
      <c r="H91" s="7"/>
      <c r="I91" s="7">
        <f t="shared" si="2"/>
        <v>41717903118</v>
      </c>
      <c r="J91" s="7"/>
      <c r="K91" s="7">
        <v>22088216</v>
      </c>
      <c r="L91" s="7"/>
      <c r="M91" s="7">
        <v>336158471967</v>
      </c>
      <c r="N91" s="7"/>
      <c r="O91" s="7">
        <v>271275726360</v>
      </c>
      <c r="P91" s="7"/>
      <c r="Q91" s="7">
        <f t="shared" si="3"/>
        <v>64882745607</v>
      </c>
    </row>
    <row r="92" spans="1:17">
      <c r="A92" s="1" t="s">
        <v>107</v>
      </c>
      <c r="C92" s="7">
        <v>906275</v>
      </c>
      <c r="D92" s="7"/>
      <c r="E92" s="7">
        <v>18287918074</v>
      </c>
      <c r="F92" s="7"/>
      <c r="G92" s="7">
        <v>15407658515</v>
      </c>
      <c r="H92" s="7"/>
      <c r="I92" s="7">
        <f t="shared" si="2"/>
        <v>2880259559</v>
      </c>
      <c r="J92" s="7"/>
      <c r="K92" s="7">
        <v>906275</v>
      </c>
      <c r="L92" s="7"/>
      <c r="M92" s="7">
        <v>18287918074</v>
      </c>
      <c r="N92" s="7"/>
      <c r="O92" s="7">
        <v>15407658515</v>
      </c>
      <c r="P92" s="7"/>
      <c r="Q92" s="7">
        <f t="shared" si="3"/>
        <v>2880259559</v>
      </c>
    </row>
    <row r="93" spans="1:17">
      <c r="A93" s="1" t="s">
        <v>65</v>
      </c>
      <c r="C93" s="7">
        <v>95551238</v>
      </c>
      <c r="D93" s="7"/>
      <c r="E93" s="7">
        <v>2412560786601</v>
      </c>
      <c r="F93" s="7"/>
      <c r="G93" s="7">
        <v>1665290596501</v>
      </c>
      <c r="H93" s="7"/>
      <c r="I93" s="7">
        <f t="shared" si="2"/>
        <v>747270190100</v>
      </c>
      <c r="J93" s="7"/>
      <c r="K93" s="7">
        <v>95551238</v>
      </c>
      <c r="L93" s="7"/>
      <c r="M93" s="7">
        <v>2412560786601</v>
      </c>
      <c r="N93" s="7"/>
      <c r="O93" s="7">
        <v>1380804790341</v>
      </c>
      <c r="P93" s="7"/>
      <c r="Q93" s="7">
        <f t="shared" si="3"/>
        <v>1031755996260</v>
      </c>
    </row>
    <row r="94" spans="1:17">
      <c r="A94" s="1" t="s">
        <v>29</v>
      </c>
      <c r="C94" s="7">
        <v>10273281</v>
      </c>
      <c r="D94" s="7"/>
      <c r="E94" s="7">
        <v>1731879362727</v>
      </c>
      <c r="F94" s="7"/>
      <c r="G94" s="7">
        <v>1433888680468</v>
      </c>
      <c r="H94" s="7"/>
      <c r="I94" s="7">
        <f t="shared" si="2"/>
        <v>297990682259</v>
      </c>
      <c r="J94" s="7"/>
      <c r="K94" s="7">
        <v>10273281</v>
      </c>
      <c r="L94" s="7"/>
      <c r="M94" s="7">
        <v>1731879362727</v>
      </c>
      <c r="N94" s="7"/>
      <c r="O94" s="7">
        <v>1868260895244</v>
      </c>
      <c r="P94" s="7"/>
      <c r="Q94" s="7">
        <f t="shared" si="3"/>
        <v>-136381532517</v>
      </c>
    </row>
    <row r="95" spans="1:17">
      <c r="A95" s="1" t="s">
        <v>71</v>
      </c>
      <c r="C95" s="7">
        <v>11741531</v>
      </c>
      <c r="D95" s="7"/>
      <c r="E95" s="7">
        <v>243354296367</v>
      </c>
      <c r="F95" s="7"/>
      <c r="G95" s="7">
        <v>168655615468</v>
      </c>
      <c r="H95" s="7"/>
      <c r="I95" s="7">
        <f t="shared" si="2"/>
        <v>74698680899</v>
      </c>
      <c r="J95" s="7"/>
      <c r="K95" s="7">
        <v>11741531</v>
      </c>
      <c r="L95" s="7"/>
      <c r="M95" s="7">
        <v>243354296367</v>
      </c>
      <c r="N95" s="7"/>
      <c r="O95" s="7">
        <v>136269999835</v>
      </c>
      <c r="P95" s="7"/>
      <c r="Q95" s="7">
        <f t="shared" si="3"/>
        <v>107084296532</v>
      </c>
    </row>
    <row r="96" spans="1:17">
      <c r="A96" s="1" t="s">
        <v>32</v>
      </c>
      <c r="C96" s="7">
        <v>3043174</v>
      </c>
      <c r="D96" s="7"/>
      <c r="E96" s="7">
        <v>393077220884</v>
      </c>
      <c r="F96" s="7"/>
      <c r="G96" s="7">
        <v>304415071438</v>
      </c>
      <c r="H96" s="7"/>
      <c r="I96" s="7">
        <f t="shared" si="2"/>
        <v>88662149446</v>
      </c>
      <c r="J96" s="7"/>
      <c r="K96" s="7">
        <v>3043174</v>
      </c>
      <c r="L96" s="7"/>
      <c r="M96" s="7">
        <v>393077220884</v>
      </c>
      <c r="N96" s="7"/>
      <c r="O96" s="7">
        <v>379586335034</v>
      </c>
      <c r="P96" s="7"/>
      <c r="Q96" s="7">
        <f t="shared" si="3"/>
        <v>13490885850</v>
      </c>
    </row>
    <row r="97" spans="1:17">
      <c r="A97" s="1" t="s">
        <v>20</v>
      </c>
      <c r="C97" s="7">
        <v>19493030</v>
      </c>
      <c r="D97" s="7"/>
      <c r="E97" s="7">
        <v>115293426505</v>
      </c>
      <c r="F97" s="7"/>
      <c r="G97" s="7">
        <v>151788013562</v>
      </c>
      <c r="H97" s="7"/>
      <c r="I97" s="7">
        <f t="shared" si="2"/>
        <v>-36494587057</v>
      </c>
      <c r="J97" s="7"/>
      <c r="K97" s="7">
        <v>19493030</v>
      </c>
      <c r="L97" s="7"/>
      <c r="M97" s="7">
        <v>115293426505</v>
      </c>
      <c r="N97" s="7"/>
      <c r="O97" s="7">
        <v>55361080688</v>
      </c>
      <c r="P97" s="7"/>
      <c r="Q97" s="7">
        <f t="shared" si="3"/>
        <v>59932345817</v>
      </c>
    </row>
    <row r="98" spans="1:17">
      <c r="A98" s="1" t="s">
        <v>106</v>
      </c>
      <c r="C98" s="7">
        <v>6500000</v>
      </c>
      <c r="D98" s="7"/>
      <c r="E98" s="7">
        <v>41933999250</v>
      </c>
      <c r="F98" s="7"/>
      <c r="G98" s="7">
        <v>39100471015</v>
      </c>
      <c r="H98" s="7"/>
      <c r="I98" s="7">
        <f t="shared" si="2"/>
        <v>2833528235</v>
      </c>
      <c r="J98" s="7"/>
      <c r="K98" s="7">
        <v>6500000</v>
      </c>
      <c r="L98" s="7"/>
      <c r="M98" s="7">
        <v>41933999250</v>
      </c>
      <c r="N98" s="7"/>
      <c r="O98" s="7">
        <v>39100471015</v>
      </c>
      <c r="P98" s="7"/>
      <c r="Q98" s="7">
        <f t="shared" si="3"/>
        <v>2833528235</v>
      </c>
    </row>
    <row r="99" spans="1:17">
      <c r="A99" s="1" t="s">
        <v>69</v>
      </c>
      <c r="C99" s="7">
        <v>6470000</v>
      </c>
      <c r="D99" s="7"/>
      <c r="E99" s="7">
        <v>143293897980</v>
      </c>
      <c r="F99" s="7"/>
      <c r="G99" s="7">
        <v>107084533275</v>
      </c>
      <c r="H99" s="7"/>
      <c r="I99" s="7">
        <f t="shared" si="2"/>
        <v>36209364705</v>
      </c>
      <c r="J99" s="7"/>
      <c r="K99" s="7">
        <v>6470000</v>
      </c>
      <c r="L99" s="7"/>
      <c r="M99" s="7">
        <v>143293897980</v>
      </c>
      <c r="N99" s="7"/>
      <c r="O99" s="7">
        <v>82981128462</v>
      </c>
      <c r="P99" s="7"/>
      <c r="Q99" s="7">
        <f t="shared" si="3"/>
        <v>60312769518</v>
      </c>
    </row>
    <row r="100" spans="1:17">
      <c r="A100" s="1" t="s">
        <v>92</v>
      </c>
      <c r="C100" s="7">
        <v>50604197</v>
      </c>
      <c r="D100" s="7"/>
      <c r="E100" s="7">
        <v>1652959932635</v>
      </c>
      <c r="F100" s="7"/>
      <c r="G100" s="7">
        <v>1440255553461</v>
      </c>
      <c r="H100" s="7"/>
      <c r="I100" s="7">
        <f t="shared" si="2"/>
        <v>212704379174</v>
      </c>
      <c r="J100" s="7"/>
      <c r="K100" s="7">
        <v>50604197</v>
      </c>
      <c r="L100" s="7"/>
      <c r="M100" s="7">
        <v>1652959932635</v>
      </c>
      <c r="N100" s="7"/>
      <c r="O100" s="7">
        <v>1253553302546</v>
      </c>
      <c r="P100" s="7"/>
      <c r="Q100" s="7">
        <f t="shared" si="3"/>
        <v>399406630089</v>
      </c>
    </row>
    <row r="101" spans="1:17">
      <c r="A101" s="1" t="s">
        <v>67</v>
      </c>
      <c r="C101" s="7">
        <v>5409630</v>
      </c>
      <c r="D101" s="7"/>
      <c r="E101" s="7">
        <v>617599294267</v>
      </c>
      <c r="F101" s="7"/>
      <c r="G101" s="7">
        <v>433959626011</v>
      </c>
      <c r="H101" s="7"/>
      <c r="I101" s="7">
        <f t="shared" si="2"/>
        <v>183639668256</v>
      </c>
      <c r="J101" s="7"/>
      <c r="K101" s="7">
        <v>5409630</v>
      </c>
      <c r="L101" s="7"/>
      <c r="M101" s="7">
        <v>617599294267</v>
      </c>
      <c r="N101" s="7"/>
      <c r="O101" s="7">
        <v>290859318101</v>
      </c>
      <c r="P101" s="7"/>
      <c r="Q101" s="7">
        <f t="shared" si="3"/>
        <v>326739976166</v>
      </c>
    </row>
    <row r="102" spans="1:17">
      <c r="A102" s="1" t="s">
        <v>40</v>
      </c>
      <c r="C102" s="7">
        <v>375100</v>
      </c>
      <c r="D102" s="7"/>
      <c r="E102" s="7">
        <v>1139714047408</v>
      </c>
      <c r="F102" s="7"/>
      <c r="G102" s="7">
        <v>1058191692190</v>
      </c>
      <c r="H102" s="7"/>
      <c r="I102" s="7">
        <f t="shared" si="2"/>
        <v>81522355218</v>
      </c>
      <c r="J102" s="7"/>
      <c r="K102" s="7">
        <v>375100</v>
      </c>
      <c r="L102" s="7"/>
      <c r="M102" s="7">
        <v>1139714047408</v>
      </c>
      <c r="N102" s="7"/>
      <c r="O102" s="7">
        <v>769111791800</v>
      </c>
      <c r="P102" s="7"/>
      <c r="Q102" s="7">
        <f t="shared" si="3"/>
        <v>370602255608</v>
      </c>
    </row>
    <row r="103" spans="1:17">
      <c r="A103" s="1" t="s">
        <v>156</v>
      </c>
      <c r="C103" s="7">
        <v>45700</v>
      </c>
      <c r="D103" s="7"/>
      <c r="E103" s="7">
        <v>44634410546</v>
      </c>
      <c r="F103" s="7"/>
      <c r="G103" s="7">
        <v>51281564530</v>
      </c>
      <c r="H103" s="7"/>
      <c r="I103" s="7">
        <f t="shared" si="2"/>
        <v>-6647153984</v>
      </c>
      <c r="J103" s="7"/>
      <c r="K103" s="7">
        <v>45700</v>
      </c>
      <c r="L103" s="7"/>
      <c r="M103" s="7">
        <v>44634410546</v>
      </c>
      <c r="N103" s="7"/>
      <c r="O103" s="7">
        <v>43224821080</v>
      </c>
      <c r="P103" s="7"/>
      <c r="Q103" s="7">
        <f t="shared" si="3"/>
        <v>1409589466</v>
      </c>
    </row>
    <row r="104" spans="1:17">
      <c r="A104" s="1" t="s">
        <v>126</v>
      </c>
      <c r="C104" s="7">
        <v>900</v>
      </c>
      <c r="D104" s="7"/>
      <c r="E104" s="7">
        <v>579683913</v>
      </c>
      <c r="F104" s="7"/>
      <c r="G104" s="7">
        <v>556531110</v>
      </c>
      <c r="H104" s="7"/>
      <c r="I104" s="7">
        <f t="shared" si="2"/>
        <v>23152803</v>
      </c>
      <c r="J104" s="7"/>
      <c r="K104" s="7">
        <v>900</v>
      </c>
      <c r="L104" s="7"/>
      <c r="M104" s="7">
        <v>579683913</v>
      </c>
      <c r="N104" s="7"/>
      <c r="O104" s="7">
        <v>529160890</v>
      </c>
      <c r="P104" s="7"/>
      <c r="Q104" s="7">
        <f t="shared" si="3"/>
        <v>50523023</v>
      </c>
    </row>
    <row r="105" spans="1:17">
      <c r="A105" s="1" t="s">
        <v>147</v>
      </c>
      <c r="C105" s="7">
        <v>238254</v>
      </c>
      <c r="D105" s="7"/>
      <c r="E105" s="7">
        <v>235033084170</v>
      </c>
      <c r="F105" s="7"/>
      <c r="G105" s="7">
        <v>236442203918</v>
      </c>
      <c r="H105" s="7"/>
      <c r="I105" s="7">
        <f t="shared" si="2"/>
        <v>-1409119748</v>
      </c>
      <c r="J105" s="7"/>
      <c r="K105" s="7">
        <v>238254</v>
      </c>
      <c r="L105" s="7"/>
      <c r="M105" s="7">
        <v>235033084170</v>
      </c>
      <c r="N105" s="7"/>
      <c r="O105" s="7">
        <v>234113601918</v>
      </c>
      <c r="P105" s="7"/>
      <c r="Q105" s="7">
        <f t="shared" si="3"/>
        <v>919482252</v>
      </c>
    </row>
    <row r="106" spans="1:17">
      <c r="A106" s="1" t="s">
        <v>136</v>
      </c>
      <c r="C106" s="7">
        <v>48</v>
      </c>
      <c r="D106" s="7"/>
      <c r="E106" s="7">
        <v>34969340</v>
      </c>
      <c r="F106" s="7"/>
      <c r="G106" s="7">
        <v>33407703</v>
      </c>
      <c r="H106" s="7"/>
      <c r="I106" s="7">
        <f t="shared" si="2"/>
        <v>1561637</v>
      </c>
      <c r="J106" s="7"/>
      <c r="K106" s="7">
        <v>48</v>
      </c>
      <c r="L106" s="7"/>
      <c r="M106" s="7">
        <v>34969340</v>
      </c>
      <c r="N106" s="7"/>
      <c r="O106" s="7">
        <v>31152570</v>
      </c>
      <c r="P106" s="7"/>
      <c r="Q106" s="7">
        <f t="shared" si="3"/>
        <v>3816770</v>
      </c>
    </row>
    <row r="107" spans="1:17">
      <c r="A107" s="1" t="s">
        <v>142</v>
      </c>
      <c r="C107" s="7">
        <v>131455</v>
      </c>
      <c r="D107" s="7"/>
      <c r="E107" s="7">
        <v>111142669209</v>
      </c>
      <c r="F107" s="7"/>
      <c r="G107" s="7">
        <v>108761793496</v>
      </c>
      <c r="H107" s="7"/>
      <c r="I107" s="7">
        <f t="shared" si="2"/>
        <v>2380875713</v>
      </c>
      <c r="J107" s="7"/>
      <c r="K107" s="7">
        <v>131455</v>
      </c>
      <c r="L107" s="7"/>
      <c r="M107" s="7">
        <v>111142669209</v>
      </c>
      <c r="N107" s="7"/>
      <c r="O107" s="7">
        <v>104857645693</v>
      </c>
      <c r="P107" s="7"/>
      <c r="Q107" s="7">
        <f t="shared" si="3"/>
        <v>6285023516</v>
      </c>
    </row>
    <row r="108" spans="1:17">
      <c r="A108" s="1" t="s">
        <v>133</v>
      </c>
      <c r="C108" s="7">
        <v>69</v>
      </c>
      <c r="D108" s="7"/>
      <c r="E108" s="7">
        <v>57228575</v>
      </c>
      <c r="F108" s="7"/>
      <c r="G108" s="7">
        <v>55465944</v>
      </c>
      <c r="H108" s="7"/>
      <c r="I108" s="7">
        <f t="shared" si="2"/>
        <v>1762631</v>
      </c>
      <c r="J108" s="7"/>
      <c r="K108" s="7">
        <v>69</v>
      </c>
      <c r="L108" s="7"/>
      <c r="M108" s="7">
        <v>57228575</v>
      </c>
      <c r="N108" s="7"/>
      <c r="O108" s="7">
        <v>54034438</v>
      </c>
      <c r="P108" s="7"/>
      <c r="Q108" s="7">
        <f t="shared" si="3"/>
        <v>3194137</v>
      </c>
    </row>
    <row r="109" spans="1:17">
      <c r="A109" s="1" t="s">
        <v>153</v>
      </c>
      <c r="C109" s="7">
        <v>102660</v>
      </c>
      <c r="D109" s="7"/>
      <c r="E109" s="7">
        <v>99961426107</v>
      </c>
      <c r="F109" s="7"/>
      <c r="G109" s="7">
        <v>100001456250</v>
      </c>
      <c r="H109" s="7"/>
      <c r="I109" s="7">
        <f>E109-G109</f>
        <v>-40030143</v>
      </c>
      <c r="J109" s="7"/>
      <c r="K109" s="7">
        <v>102660</v>
      </c>
      <c r="L109" s="7"/>
      <c r="M109" s="7">
        <v>99961426107</v>
      </c>
      <c r="N109" s="7"/>
      <c r="O109" s="7">
        <v>100015996626</v>
      </c>
      <c r="P109" s="7"/>
      <c r="Q109" s="7">
        <f t="shared" si="3"/>
        <v>-54570519</v>
      </c>
    </row>
    <row r="110" spans="1:17" ht="24.75" thickBot="1">
      <c r="E110" s="16">
        <f>SUM(E8:E109)</f>
        <v>39715062907811</v>
      </c>
      <c r="G110" s="16">
        <f>SUM(G8:G109)</f>
        <v>31313349015782</v>
      </c>
      <c r="I110" s="16">
        <f>SUM(I8:I109)</f>
        <v>8401713892029</v>
      </c>
      <c r="M110" s="16">
        <f>SUM(M8:M109)</f>
        <v>39715062907811</v>
      </c>
      <c r="O110" s="16">
        <f>SUM(O8:O109)</f>
        <v>30274424568802</v>
      </c>
      <c r="Q110" s="16">
        <f>SUM(Q8:Q109)</f>
        <v>9440638339009</v>
      </c>
    </row>
    <row r="111" spans="1:17" ht="24.75" thickTop="1">
      <c r="I111" s="6"/>
      <c r="J111" s="6"/>
      <c r="K111" s="6"/>
      <c r="L111" s="6"/>
      <c r="M111" s="6"/>
      <c r="N111" s="6"/>
      <c r="O111" s="6"/>
      <c r="P111" s="6"/>
      <c r="Q111" s="6"/>
    </row>
    <row r="114" spans="9:17">
      <c r="I114" s="6"/>
      <c r="J114" s="6"/>
      <c r="K114" s="6"/>
      <c r="L114" s="6"/>
      <c r="M114" s="6"/>
      <c r="N114" s="6"/>
      <c r="O114" s="6"/>
      <c r="P114" s="6"/>
      <c r="Q114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X141"/>
  <sheetViews>
    <sheetView rightToLeft="1" workbookViewId="0">
      <selection activeCell="R1" sqref="R1:S1048576"/>
    </sheetView>
  </sheetViews>
  <sheetFormatPr defaultRowHeight="24"/>
  <cols>
    <col min="1" max="1" width="34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" style="1" bestFit="1" customWidth="1"/>
    <col min="18" max="19" width="7.28515625" style="1" customWidth="1"/>
    <col min="20" max="20" width="9.140625" style="1" customWidth="1"/>
    <col min="21" max="22" width="18" style="1" bestFit="1" customWidth="1"/>
    <col min="23" max="23" width="13.28515625" style="1" bestFit="1" customWidth="1"/>
    <col min="24" max="16384" width="9.140625" style="1"/>
  </cols>
  <sheetData>
    <row r="2" spans="1:24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24.75">
      <c r="A3" s="20" t="s">
        <v>178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4" ht="24.75">
      <c r="A6" s="20" t="s">
        <v>3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K6" s="21" t="s">
        <v>181</v>
      </c>
      <c r="L6" s="21" t="s">
        <v>181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</row>
    <row r="7" spans="1:24" ht="24.75">
      <c r="A7" s="21" t="s">
        <v>3</v>
      </c>
      <c r="C7" s="21" t="s">
        <v>7</v>
      </c>
      <c r="E7" s="21" t="s">
        <v>268</v>
      </c>
      <c r="G7" s="21" t="s">
        <v>269</v>
      </c>
      <c r="I7" s="21" t="s">
        <v>271</v>
      </c>
      <c r="K7" s="21" t="s">
        <v>7</v>
      </c>
      <c r="M7" s="21" t="s">
        <v>268</v>
      </c>
      <c r="O7" s="21" t="s">
        <v>269</v>
      </c>
      <c r="Q7" s="21" t="s">
        <v>271</v>
      </c>
    </row>
    <row r="8" spans="1:24">
      <c r="A8" s="1" t="s">
        <v>101</v>
      </c>
      <c r="C8" s="7">
        <v>4713265</v>
      </c>
      <c r="D8" s="7"/>
      <c r="E8" s="7">
        <v>15910146365</v>
      </c>
      <c r="F8" s="7"/>
      <c r="G8" s="7">
        <v>9628129303</v>
      </c>
      <c r="H8" s="7"/>
      <c r="I8" s="7">
        <f>E8-G8</f>
        <v>6282017062</v>
      </c>
      <c r="J8" s="7"/>
      <c r="K8" s="7">
        <v>26495601</v>
      </c>
      <c r="L8" s="7"/>
      <c r="M8" s="7">
        <v>71807596489</v>
      </c>
      <c r="N8" s="7"/>
      <c r="O8" s="7">
        <v>54124491718</v>
      </c>
      <c r="P8" s="7"/>
      <c r="Q8" s="7">
        <f>M8-O8</f>
        <v>17683104771</v>
      </c>
    </row>
    <row r="9" spans="1:24">
      <c r="A9" s="1" t="s">
        <v>45</v>
      </c>
      <c r="C9" s="7">
        <v>21000000</v>
      </c>
      <c r="D9" s="7"/>
      <c r="E9" s="7">
        <v>113801032709</v>
      </c>
      <c r="F9" s="7"/>
      <c r="G9" s="7">
        <v>110587711518</v>
      </c>
      <c r="H9" s="7"/>
      <c r="I9" s="7">
        <f t="shared" ref="I9:I72" si="0">E9-G9</f>
        <v>3213321191</v>
      </c>
      <c r="J9" s="7"/>
      <c r="K9" s="7">
        <v>80247848</v>
      </c>
      <c r="L9" s="7"/>
      <c r="M9" s="7">
        <v>411839517736</v>
      </c>
      <c r="N9" s="7"/>
      <c r="O9" s="7">
        <v>466876003581</v>
      </c>
      <c r="P9" s="7"/>
      <c r="Q9" s="7">
        <f t="shared" ref="Q9:Q72" si="1">M9-O9</f>
        <v>-55036485845</v>
      </c>
    </row>
    <row r="10" spans="1:24">
      <c r="A10" s="1" t="s">
        <v>116</v>
      </c>
      <c r="C10" s="7">
        <v>13000</v>
      </c>
      <c r="D10" s="7"/>
      <c r="E10" s="7">
        <v>21693856</v>
      </c>
      <c r="F10" s="7"/>
      <c r="G10" s="7">
        <v>5851506</v>
      </c>
      <c r="H10" s="7"/>
      <c r="I10" s="7">
        <f t="shared" si="0"/>
        <v>15842350</v>
      </c>
      <c r="J10" s="7"/>
      <c r="K10" s="7">
        <v>13000</v>
      </c>
      <c r="L10" s="7"/>
      <c r="M10" s="7">
        <v>21693856</v>
      </c>
      <c r="N10" s="7"/>
      <c r="O10" s="7">
        <v>5851506</v>
      </c>
      <c r="P10" s="7"/>
      <c r="Q10" s="7">
        <f>M10-O10</f>
        <v>15842350</v>
      </c>
      <c r="U10" s="6"/>
      <c r="V10" s="6"/>
      <c r="W10" s="6"/>
      <c r="X10" s="6"/>
    </row>
    <row r="11" spans="1:24">
      <c r="A11" s="1" t="s">
        <v>108</v>
      </c>
      <c r="C11" s="7">
        <v>200000</v>
      </c>
      <c r="D11" s="7"/>
      <c r="E11" s="7">
        <v>3539708458</v>
      </c>
      <c r="F11" s="7"/>
      <c r="G11" s="7">
        <v>3485161651</v>
      </c>
      <c r="H11" s="7"/>
      <c r="I11" s="7">
        <f t="shared" si="0"/>
        <v>54546807</v>
      </c>
      <c r="J11" s="7"/>
      <c r="K11" s="7">
        <v>200000</v>
      </c>
      <c r="L11" s="7"/>
      <c r="M11" s="7">
        <v>3539708458</v>
      </c>
      <c r="N11" s="7"/>
      <c r="O11" s="7">
        <v>3485161651</v>
      </c>
      <c r="P11" s="7"/>
      <c r="Q11" s="7">
        <f t="shared" ref="Q11:Q19" si="2">M11-O11</f>
        <v>54546807</v>
      </c>
      <c r="U11" s="6"/>
      <c r="X11" s="6"/>
    </row>
    <row r="12" spans="1:24">
      <c r="A12" s="1" t="s">
        <v>113</v>
      </c>
      <c r="C12" s="7">
        <v>241000</v>
      </c>
      <c r="D12" s="7"/>
      <c r="E12" s="7">
        <v>887066503</v>
      </c>
      <c r="F12" s="7"/>
      <c r="G12" s="7">
        <v>-785299203</v>
      </c>
      <c r="H12" s="7"/>
      <c r="I12" s="7">
        <f t="shared" si="0"/>
        <v>1672365706</v>
      </c>
      <c r="J12" s="7"/>
      <c r="K12" s="7">
        <v>241000</v>
      </c>
      <c r="L12" s="7"/>
      <c r="M12" s="7">
        <v>887066503</v>
      </c>
      <c r="N12" s="7"/>
      <c r="O12" s="7">
        <v>-785299203</v>
      </c>
      <c r="P12" s="7"/>
      <c r="Q12" s="7">
        <f t="shared" si="2"/>
        <v>1672365706</v>
      </c>
      <c r="U12" s="6"/>
      <c r="V12" s="6"/>
      <c r="W12" s="6"/>
      <c r="X12" s="6"/>
    </row>
    <row r="13" spans="1:24">
      <c r="A13" s="1" t="s">
        <v>115</v>
      </c>
      <c r="C13" s="7">
        <v>4029000</v>
      </c>
      <c r="D13" s="7"/>
      <c r="E13" s="7">
        <v>1066212360</v>
      </c>
      <c r="F13" s="7"/>
      <c r="G13" s="7">
        <v>220154381</v>
      </c>
      <c r="H13" s="7"/>
      <c r="I13" s="7">
        <f t="shared" si="0"/>
        <v>846057979</v>
      </c>
      <c r="J13" s="7"/>
      <c r="K13" s="7">
        <v>4029000</v>
      </c>
      <c r="L13" s="7"/>
      <c r="M13" s="7">
        <v>1066212360</v>
      </c>
      <c r="N13" s="7"/>
      <c r="O13" s="7">
        <v>220154381</v>
      </c>
      <c r="P13" s="7"/>
      <c r="Q13" s="7">
        <f t="shared" si="2"/>
        <v>846057979</v>
      </c>
      <c r="U13" s="6"/>
      <c r="V13" s="6"/>
      <c r="W13" s="6"/>
      <c r="X13" s="6"/>
    </row>
    <row r="14" spans="1:24">
      <c r="A14" s="1" t="s">
        <v>39</v>
      </c>
      <c r="C14" s="7">
        <v>638987</v>
      </c>
      <c r="D14" s="7"/>
      <c r="E14" s="7">
        <v>22269660166</v>
      </c>
      <c r="F14" s="7"/>
      <c r="G14" s="7">
        <v>10677460305</v>
      </c>
      <c r="H14" s="7"/>
      <c r="I14" s="7">
        <f t="shared" si="0"/>
        <v>11592199861</v>
      </c>
      <c r="J14" s="7"/>
      <c r="K14" s="7">
        <v>2532104</v>
      </c>
      <c r="L14" s="7"/>
      <c r="M14" s="7">
        <v>57151920010</v>
      </c>
      <c r="N14" s="7"/>
      <c r="O14" s="7">
        <v>42311408468</v>
      </c>
      <c r="P14" s="7"/>
      <c r="Q14" s="7">
        <f t="shared" si="2"/>
        <v>14840511542</v>
      </c>
      <c r="U14" s="6"/>
      <c r="X14" s="6"/>
    </row>
    <row r="15" spans="1:24">
      <c r="A15" s="1" t="s">
        <v>111</v>
      </c>
      <c r="C15" s="7">
        <v>42000</v>
      </c>
      <c r="D15" s="7"/>
      <c r="E15" s="7">
        <v>39710596</v>
      </c>
      <c r="F15" s="7"/>
      <c r="G15" s="7">
        <v>23115718</v>
      </c>
      <c r="H15" s="7"/>
      <c r="I15" s="7">
        <f t="shared" si="0"/>
        <v>16594878</v>
      </c>
      <c r="J15" s="7"/>
      <c r="K15" s="7">
        <v>42000</v>
      </c>
      <c r="L15" s="7"/>
      <c r="M15" s="7">
        <v>39710596</v>
      </c>
      <c r="N15" s="7"/>
      <c r="O15" s="7">
        <v>23115718</v>
      </c>
      <c r="P15" s="7"/>
      <c r="Q15" s="7">
        <f t="shared" si="2"/>
        <v>16594878</v>
      </c>
      <c r="U15" s="6"/>
      <c r="V15" s="6"/>
      <c r="W15" s="6"/>
      <c r="X15" s="6"/>
    </row>
    <row r="16" spans="1:24">
      <c r="A16" s="1" t="s">
        <v>112</v>
      </c>
      <c r="C16" s="7">
        <v>172000</v>
      </c>
      <c r="D16" s="7"/>
      <c r="E16" s="7">
        <v>82499966</v>
      </c>
      <c r="F16" s="7"/>
      <c r="G16" s="7">
        <v>60283375</v>
      </c>
      <c r="H16" s="7"/>
      <c r="I16" s="7">
        <f t="shared" si="0"/>
        <v>22216591</v>
      </c>
      <c r="J16" s="7"/>
      <c r="K16" s="7">
        <v>172000</v>
      </c>
      <c r="L16" s="7"/>
      <c r="M16" s="7">
        <v>82499966</v>
      </c>
      <c r="N16" s="7"/>
      <c r="O16" s="7">
        <v>60283375</v>
      </c>
      <c r="P16" s="7"/>
      <c r="Q16" s="7">
        <f t="shared" si="2"/>
        <v>22216591</v>
      </c>
      <c r="U16" s="6"/>
      <c r="V16" s="6"/>
      <c r="W16" s="6"/>
      <c r="X16" s="6"/>
    </row>
    <row r="17" spans="1:24">
      <c r="A17" s="1" t="s">
        <v>21</v>
      </c>
      <c r="C17" s="7">
        <v>800000</v>
      </c>
      <c r="D17" s="7"/>
      <c r="E17" s="7">
        <v>6831111624</v>
      </c>
      <c r="F17" s="7"/>
      <c r="G17" s="7">
        <v>5504585140</v>
      </c>
      <c r="H17" s="7"/>
      <c r="I17" s="7">
        <f t="shared" si="0"/>
        <v>1326526484</v>
      </c>
      <c r="J17" s="7"/>
      <c r="K17" s="7">
        <v>800000</v>
      </c>
      <c r="L17" s="7"/>
      <c r="M17" s="7">
        <v>6831111624</v>
      </c>
      <c r="N17" s="7"/>
      <c r="O17" s="7">
        <v>5504585140</v>
      </c>
      <c r="P17" s="7"/>
      <c r="Q17" s="7">
        <f t="shared" si="2"/>
        <v>1326526484</v>
      </c>
      <c r="U17" s="6"/>
      <c r="X17" s="6"/>
    </row>
    <row r="18" spans="1:24">
      <c r="A18" s="1" t="s">
        <v>46</v>
      </c>
      <c r="C18" s="7">
        <v>6287926</v>
      </c>
      <c r="D18" s="7"/>
      <c r="E18" s="7">
        <v>49264893503</v>
      </c>
      <c r="F18" s="7"/>
      <c r="G18" s="7">
        <v>30376571223</v>
      </c>
      <c r="H18" s="7"/>
      <c r="I18" s="7">
        <f t="shared" si="0"/>
        <v>18888322280</v>
      </c>
      <c r="J18" s="7"/>
      <c r="K18" s="7">
        <v>13099229</v>
      </c>
      <c r="L18" s="7"/>
      <c r="M18" s="7">
        <v>120115463815</v>
      </c>
      <c r="N18" s="7"/>
      <c r="O18" s="7">
        <v>89287789640</v>
      </c>
      <c r="P18" s="7"/>
      <c r="Q18" s="7">
        <f t="shared" si="2"/>
        <v>30827674175</v>
      </c>
      <c r="U18" s="6"/>
      <c r="X18" s="6"/>
    </row>
    <row r="19" spans="1:24">
      <c r="A19" s="1" t="s">
        <v>114</v>
      </c>
      <c r="C19" s="7">
        <v>4777000</v>
      </c>
      <c r="D19" s="7"/>
      <c r="E19" s="7">
        <v>1094323714</v>
      </c>
      <c r="F19" s="7"/>
      <c r="G19" s="7">
        <v>-442043682</v>
      </c>
      <c r="H19" s="7"/>
      <c r="I19" s="7">
        <f t="shared" si="0"/>
        <v>1536367396</v>
      </c>
      <c r="J19" s="7"/>
      <c r="K19" s="7">
        <v>4777000</v>
      </c>
      <c r="L19" s="7"/>
      <c r="M19" s="7">
        <v>1094323714</v>
      </c>
      <c r="N19" s="7"/>
      <c r="O19" s="7">
        <v>-442043682</v>
      </c>
      <c r="P19" s="7"/>
      <c r="Q19" s="7">
        <f t="shared" si="2"/>
        <v>1536367396</v>
      </c>
      <c r="U19" s="6"/>
      <c r="V19" s="6"/>
      <c r="W19" s="6"/>
      <c r="X19" s="6"/>
    </row>
    <row r="20" spans="1:24">
      <c r="A20" s="1" t="s">
        <v>92</v>
      </c>
      <c r="C20" s="7">
        <v>295472</v>
      </c>
      <c r="D20" s="7"/>
      <c r="E20" s="7">
        <v>9366338324</v>
      </c>
      <c r="F20" s="7"/>
      <c r="G20" s="7">
        <v>7319351424</v>
      </c>
      <c r="H20" s="7"/>
      <c r="I20" s="7">
        <f t="shared" si="0"/>
        <v>2046986900</v>
      </c>
      <c r="J20" s="7"/>
      <c r="K20" s="7">
        <v>1389518</v>
      </c>
      <c r="L20" s="7"/>
      <c r="M20" s="7">
        <v>40284012415</v>
      </c>
      <c r="N20" s="7"/>
      <c r="O20" s="7">
        <v>34420759156</v>
      </c>
      <c r="P20" s="7"/>
      <c r="Q20" s="7">
        <f t="shared" si="1"/>
        <v>5863253259</v>
      </c>
      <c r="X20" s="6"/>
    </row>
    <row r="21" spans="1:24">
      <c r="A21" s="1" t="s">
        <v>20</v>
      </c>
      <c r="C21" s="7">
        <v>23948991</v>
      </c>
      <c r="D21" s="7"/>
      <c r="E21" s="7">
        <v>121961807288</v>
      </c>
      <c r="F21" s="7"/>
      <c r="G21" s="7">
        <v>68016210001</v>
      </c>
      <c r="H21" s="7"/>
      <c r="I21" s="7">
        <f t="shared" si="0"/>
        <v>53945597287</v>
      </c>
      <c r="J21" s="7"/>
      <c r="K21" s="7">
        <v>36748991</v>
      </c>
      <c r="L21" s="7"/>
      <c r="M21" s="7">
        <v>187154787954</v>
      </c>
      <c r="N21" s="7"/>
      <c r="O21" s="7">
        <v>104347676774</v>
      </c>
      <c r="P21" s="7"/>
      <c r="Q21" s="7">
        <f t="shared" si="1"/>
        <v>82807111180</v>
      </c>
    </row>
    <row r="22" spans="1:24">
      <c r="A22" s="1" t="s">
        <v>93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306987</v>
      </c>
      <c r="L22" s="7"/>
      <c r="M22" s="7">
        <v>2261238798</v>
      </c>
      <c r="N22" s="7"/>
      <c r="O22" s="7">
        <v>2523632361</v>
      </c>
      <c r="P22" s="7"/>
      <c r="Q22" s="7">
        <f t="shared" si="1"/>
        <v>-262393563</v>
      </c>
    </row>
    <row r="23" spans="1:24">
      <c r="A23" s="1" t="s">
        <v>31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1814738</v>
      </c>
      <c r="L23" s="7"/>
      <c r="M23" s="7">
        <v>233458415685</v>
      </c>
      <c r="N23" s="7"/>
      <c r="O23" s="7">
        <v>336795654875</v>
      </c>
      <c r="P23" s="7"/>
      <c r="Q23" s="7">
        <f t="shared" si="1"/>
        <v>-103337239190</v>
      </c>
    </row>
    <row r="24" spans="1:24">
      <c r="A24" s="1" t="s">
        <v>77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61250529</v>
      </c>
      <c r="L24" s="7"/>
      <c r="M24" s="7">
        <v>454355852606</v>
      </c>
      <c r="N24" s="7"/>
      <c r="O24" s="7">
        <v>484653255796</v>
      </c>
      <c r="P24" s="7"/>
      <c r="Q24" s="7">
        <f t="shared" si="1"/>
        <v>-30297403190</v>
      </c>
    </row>
    <row r="25" spans="1:24">
      <c r="A25" s="1" t="s">
        <v>272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243478</v>
      </c>
      <c r="L25" s="7"/>
      <c r="M25" s="7">
        <v>8873183364</v>
      </c>
      <c r="N25" s="7"/>
      <c r="O25" s="7">
        <v>11840073644</v>
      </c>
      <c r="P25" s="7"/>
      <c r="Q25" s="7">
        <f t="shared" si="1"/>
        <v>-2966890280</v>
      </c>
    </row>
    <row r="26" spans="1:24">
      <c r="A26" s="1" t="s">
        <v>88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17432070</v>
      </c>
      <c r="L26" s="7"/>
      <c r="M26" s="7">
        <v>32503211348</v>
      </c>
      <c r="N26" s="7"/>
      <c r="O26" s="7">
        <v>42870335542</v>
      </c>
      <c r="P26" s="7"/>
      <c r="Q26" s="7">
        <f t="shared" si="1"/>
        <v>-10367124194</v>
      </c>
    </row>
    <row r="27" spans="1:24">
      <c r="A27" s="1" t="s">
        <v>213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6033787</v>
      </c>
      <c r="L27" s="7"/>
      <c r="M27" s="7">
        <v>61835226333</v>
      </c>
      <c r="N27" s="7"/>
      <c r="O27" s="7">
        <v>50442220985</v>
      </c>
      <c r="P27" s="7"/>
      <c r="Q27" s="7">
        <f t="shared" si="1"/>
        <v>11393005348</v>
      </c>
    </row>
    <row r="28" spans="1:24">
      <c r="A28" s="1" t="s">
        <v>221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2390004</v>
      </c>
      <c r="L28" s="7"/>
      <c r="M28" s="7">
        <v>12346464111</v>
      </c>
      <c r="N28" s="7"/>
      <c r="O28" s="7">
        <v>17366977211</v>
      </c>
      <c r="P28" s="7"/>
      <c r="Q28" s="7">
        <f t="shared" si="1"/>
        <v>-5020513100</v>
      </c>
    </row>
    <row r="29" spans="1:24">
      <c r="A29" s="1" t="s">
        <v>34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5000</v>
      </c>
      <c r="L29" s="7"/>
      <c r="M29" s="7">
        <v>339433193</v>
      </c>
      <c r="N29" s="7"/>
      <c r="O29" s="7">
        <v>373074064</v>
      </c>
      <c r="P29" s="7"/>
      <c r="Q29" s="7">
        <f t="shared" si="1"/>
        <v>-33640871</v>
      </c>
    </row>
    <row r="30" spans="1:24">
      <c r="A30" s="1" t="s">
        <v>48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400000</v>
      </c>
      <c r="L30" s="7"/>
      <c r="M30" s="7">
        <v>1607981469</v>
      </c>
      <c r="N30" s="7"/>
      <c r="O30" s="7">
        <v>1750744382</v>
      </c>
      <c r="P30" s="7"/>
      <c r="Q30" s="7">
        <f t="shared" si="1"/>
        <v>-142762913</v>
      </c>
    </row>
    <row r="31" spans="1:24">
      <c r="A31" s="1" t="s">
        <v>78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200000</v>
      </c>
      <c r="L31" s="7"/>
      <c r="M31" s="7">
        <v>10324036033</v>
      </c>
      <c r="N31" s="7"/>
      <c r="O31" s="7">
        <v>12582684820</v>
      </c>
      <c r="P31" s="7"/>
      <c r="Q31" s="7">
        <f t="shared" si="1"/>
        <v>-2258648787</v>
      </c>
    </row>
    <row r="32" spans="1:24">
      <c r="A32" s="1" t="s">
        <v>36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452716</v>
      </c>
      <c r="L32" s="7"/>
      <c r="M32" s="7">
        <v>59276411698</v>
      </c>
      <c r="N32" s="7"/>
      <c r="O32" s="7">
        <v>73592153072</v>
      </c>
      <c r="P32" s="7"/>
      <c r="Q32" s="7">
        <f t="shared" si="1"/>
        <v>-14315741374</v>
      </c>
    </row>
    <row r="33" spans="1:17">
      <c r="A33" s="1" t="s">
        <v>273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8821987</v>
      </c>
      <c r="L33" s="7"/>
      <c r="M33" s="7">
        <v>27628707288</v>
      </c>
      <c r="N33" s="7"/>
      <c r="O33" s="7">
        <v>4066936007</v>
      </c>
      <c r="P33" s="7"/>
      <c r="Q33" s="7">
        <f t="shared" si="1"/>
        <v>23561771281</v>
      </c>
    </row>
    <row r="34" spans="1:17">
      <c r="A34" s="1" t="s">
        <v>274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4950000</v>
      </c>
      <c r="L34" s="7"/>
      <c r="M34" s="7">
        <v>335825381562</v>
      </c>
      <c r="N34" s="7"/>
      <c r="O34" s="7">
        <v>441865165500</v>
      </c>
      <c r="P34" s="7"/>
      <c r="Q34" s="7">
        <f t="shared" si="1"/>
        <v>-106039783938</v>
      </c>
    </row>
    <row r="35" spans="1:17">
      <c r="A35" s="1" t="s">
        <v>38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200002</v>
      </c>
      <c r="L35" s="7"/>
      <c r="M35" s="7">
        <v>1180931410</v>
      </c>
      <c r="N35" s="7"/>
      <c r="O35" s="7">
        <v>1103406538</v>
      </c>
      <c r="P35" s="7"/>
      <c r="Q35" s="7">
        <f t="shared" si="1"/>
        <v>77524872</v>
      </c>
    </row>
    <row r="36" spans="1:17">
      <c r="A36" s="1" t="s">
        <v>61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10000</v>
      </c>
      <c r="L36" s="7"/>
      <c r="M36" s="7">
        <v>52883461</v>
      </c>
      <c r="N36" s="7"/>
      <c r="O36" s="7">
        <v>61719631</v>
      </c>
      <c r="P36" s="7"/>
      <c r="Q36" s="7">
        <f t="shared" si="1"/>
        <v>-8836170</v>
      </c>
    </row>
    <row r="37" spans="1:17">
      <c r="A37" s="1" t="s">
        <v>70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234336</v>
      </c>
      <c r="L37" s="7"/>
      <c r="M37" s="7">
        <v>6753011693</v>
      </c>
      <c r="N37" s="7"/>
      <c r="O37" s="7">
        <v>7334252513</v>
      </c>
      <c r="P37" s="7"/>
      <c r="Q37" s="7">
        <f t="shared" si="1"/>
        <v>-581240820</v>
      </c>
    </row>
    <row r="38" spans="1:17">
      <c r="A38" s="1" t="s">
        <v>95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12419390</v>
      </c>
      <c r="L38" s="7"/>
      <c r="M38" s="7">
        <v>162447343050</v>
      </c>
      <c r="N38" s="7"/>
      <c r="O38" s="7">
        <v>198390646041</v>
      </c>
      <c r="P38" s="7"/>
      <c r="Q38" s="7">
        <f t="shared" si="1"/>
        <v>-35943302991</v>
      </c>
    </row>
    <row r="39" spans="1:17">
      <c r="A39" s="1" t="s">
        <v>275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41912419</v>
      </c>
      <c r="L39" s="7"/>
      <c r="M39" s="7">
        <v>89815543459</v>
      </c>
      <c r="N39" s="7"/>
      <c r="O39" s="7">
        <v>89815543459</v>
      </c>
      <c r="P39" s="7"/>
      <c r="Q39" s="7">
        <f t="shared" si="1"/>
        <v>0</v>
      </c>
    </row>
    <row r="40" spans="1:17">
      <c r="A40" s="1" t="s">
        <v>97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80705</v>
      </c>
      <c r="L40" s="7"/>
      <c r="M40" s="7">
        <v>3496592436</v>
      </c>
      <c r="N40" s="7"/>
      <c r="O40" s="7">
        <v>4015251458</v>
      </c>
      <c r="P40" s="7"/>
      <c r="Q40" s="7">
        <f t="shared" si="1"/>
        <v>-518659022</v>
      </c>
    </row>
    <row r="41" spans="1:17">
      <c r="A41" s="1" t="s">
        <v>32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2246080</v>
      </c>
      <c r="L41" s="7"/>
      <c r="M41" s="7">
        <v>251074342706</v>
      </c>
      <c r="N41" s="7"/>
      <c r="O41" s="7">
        <v>282304587142</v>
      </c>
      <c r="P41" s="7"/>
      <c r="Q41" s="7">
        <f t="shared" si="1"/>
        <v>-31230244436</v>
      </c>
    </row>
    <row r="42" spans="1:17">
      <c r="A42" s="1" t="s">
        <v>59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1000000</v>
      </c>
      <c r="L42" s="7"/>
      <c r="M42" s="7">
        <v>4558971352</v>
      </c>
      <c r="N42" s="7"/>
      <c r="O42" s="7">
        <v>4089405621</v>
      </c>
      <c r="P42" s="7"/>
      <c r="Q42" s="7">
        <f t="shared" si="1"/>
        <v>469565731</v>
      </c>
    </row>
    <row r="43" spans="1:17">
      <c r="A43" s="1" t="s">
        <v>276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7000000</v>
      </c>
      <c r="L43" s="7"/>
      <c r="M43" s="7">
        <v>73370044361</v>
      </c>
      <c r="N43" s="7"/>
      <c r="O43" s="7">
        <v>70063560000</v>
      </c>
      <c r="P43" s="7"/>
      <c r="Q43" s="7">
        <f t="shared" si="1"/>
        <v>3306484361</v>
      </c>
    </row>
    <row r="44" spans="1:17">
      <c r="A44" s="1" t="s">
        <v>277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13211000</v>
      </c>
      <c r="L44" s="7"/>
      <c r="M44" s="7">
        <v>33635206000</v>
      </c>
      <c r="N44" s="7"/>
      <c r="O44" s="7">
        <v>33635206000</v>
      </c>
      <c r="P44" s="7"/>
      <c r="Q44" s="7">
        <f t="shared" si="1"/>
        <v>0</v>
      </c>
    </row>
    <row r="45" spans="1:17">
      <c r="A45" s="1" t="s">
        <v>278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45443099</v>
      </c>
      <c r="L45" s="7"/>
      <c r="M45" s="7">
        <v>131128132851</v>
      </c>
      <c r="N45" s="7"/>
      <c r="O45" s="7">
        <v>115516352576</v>
      </c>
      <c r="P45" s="7"/>
      <c r="Q45" s="7">
        <f t="shared" si="1"/>
        <v>15611780275</v>
      </c>
    </row>
    <row r="46" spans="1:17">
      <c r="A46" s="1" t="s">
        <v>63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553487</v>
      </c>
      <c r="L46" s="7"/>
      <c r="M46" s="7">
        <v>2374161059</v>
      </c>
      <c r="N46" s="7"/>
      <c r="O46" s="7">
        <v>2601316062</v>
      </c>
      <c r="P46" s="7"/>
      <c r="Q46" s="7">
        <f t="shared" si="1"/>
        <v>-227155003</v>
      </c>
    </row>
    <row r="47" spans="1:17">
      <c r="A47" s="1" t="s">
        <v>62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2000001</v>
      </c>
      <c r="L47" s="7"/>
      <c r="M47" s="7">
        <v>6660629923</v>
      </c>
      <c r="N47" s="7"/>
      <c r="O47" s="7">
        <v>9315797097</v>
      </c>
      <c r="P47" s="7"/>
      <c r="Q47" s="7">
        <f t="shared" si="1"/>
        <v>-2655167174</v>
      </c>
    </row>
    <row r="48" spans="1:17">
      <c r="A48" s="1" t="s">
        <v>69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21713</v>
      </c>
      <c r="L48" s="7"/>
      <c r="M48" s="7">
        <v>323757134</v>
      </c>
      <c r="N48" s="7"/>
      <c r="O48" s="7">
        <v>278480564</v>
      </c>
      <c r="P48" s="7"/>
      <c r="Q48" s="7">
        <f t="shared" si="1"/>
        <v>45276570</v>
      </c>
    </row>
    <row r="49" spans="1:17">
      <c r="A49" s="1" t="s">
        <v>33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1038287</v>
      </c>
      <c r="L49" s="7"/>
      <c r="M49" s="7">
        <v>43269390723</v>
      </c>
      <c r="N49" s="7"/>
      <c r="O49" s="7">
        <v>52587276255</v>
      </c>
      <c r="P49" s="7"/>
      <c r="Q49" s="7">
        <f t="shared" si="1"/>
        <v>-9317885532</v>
      </c>
    </row>
    <row r="50" spans="1:17">
      <c r="A50" s="1" t="s">
        <v>75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156647</v>
      </c>
      <c r="L50" s="7"/>
      <c r="M50" s="7">
        <v>1511694024</v>
      </c>
      <c r="N50" s="7"/>
      <c r="O50" s="7">
        <v>1667707116</v>
      </c>
      <c r="P50" s="7"/>
      <c r="Q50" s="7">
        <f t="shared" si="1"/>
        <v>-156013092</v>
      </c>
    </row>
    <row r="51" spans="1:17">
      <c r="A51" s="1" t="s">
        <v>279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4072834</v>
      </c>
      <c r="L51" s="7"/>
      <c r="M51" s="7">
        <v>36455937134</v>
      </c>
      <c r="N51" s="7"/>
      <c r="O51" s="7">
        <v>36455937134</v>
      </c>
      <c r="P51" s="7"/>
      <c r="Q51" s="7">
        <f t="shared" si="1"/>
        <v>0</v>
      </c>
    </row>
    <row r="52" spans="1:17">
      <c r="A52" s="1" t="s">
        <v>255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16999923</v>
      </c>
      <c r="L52" s="7"/>
      <c r="M52" s="7">
        <v>82030730135</v>
      </c>
      <c r="N52" s="7"/>
      <c r="O52" s="7">
        <v>113548527261</v>
      </c>
      <c r="P52" s="7"/>
      <c r="Q52" s="7">
        <f t="shared" si="1"/>
        <v>-31517797126</v>
      </c>
    </row>
    <row r="53" spans="1:17">
      <c r="A53" s="1" t="s">
        <v>37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11101949</v>
      </c>
      <c r="L53" s="7"/>
      <c r="M53" s="7">
        <v>51963618037</v>
      </c>
      <c r="N53" s="7"/>
      <c r="O53" s="7">
        <v>55687112852</v>
      </c>
      <c r="P53" s="7"/>
      <c r="Q53" s="7">
        <f t="shared" si="1"/>
        <v>-3723494815</v>
      </c>
    </row>
    <row r="54" spans="1:17">
      <c r="A54" s="1" t="s">
        <v>30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1060191</v>
      </c>
      <c r="L54" s="7"/>
      <c r="M54" s="7">
        <v>10162627358</v>
      </c>
      <c r="N54" s="7"/>
      <c r="O54" s="7">
        <v>13711016033</v>
      </c>
      <c r="P54" s="7"/>
      <c r="Q54" s="7">
        <f t="shared" si="1"/>
        <v>-3548388675</v>
      </c>
    </row>
    <row r="55" spans="1:17">
      <c r="A55" s="1" t="s">
        <v>265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4900000</v>
      </c>
      <c r="L55" s="7"/>
      <c r="M55" s="7">
        <v>258162597099</v>
      </c>
      <c r="N55" s="7"/>
      <c r="O55" s="7">
        <v>479973066300</v>
      </c>
      <c r="P55" s="7"/>
      <c r="Q55" s="7">
        <f t="shared" si="1"/>
        <v>-221810469201</v>
      </c>
    </row>
    <row r="56" spans="1:17">
      <c r="A56" s="1" t="s">
        <v>280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2435209</v>
      </c>
      <c r="L56" s="7"/>
      <c r="M56" s="7">
        <v>8313803526</v>
      </c>
      <c r="N56" s="7"/>
      <c r="O56" s="7">
        <v>4391185184</v>
      </c>
      <c r="P56" s="7"/>
      <c r="Q56" s="7">
        <f t="shared" si="1"/>
        <v>3922618342</v>
      </c>
    </row>
    <row r="57" spans="1:17">
      <c r="A57" s="1" t="s">
        <v>281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12000000</v>
      </c>
      <c r="L57" s="7"/>
      <c r="M57" s="7">
        <v>39536120294</v>
      </c>
      <c r="N57" s="7"/>
      <c r="O57" s="7">
        <v>38040305400</v>
      </c>
      <c r="P57" s="7"/>
      <c r="Q57" s="7">
        <f t="shared" si="1"/>
        <v>1495814894</v>
      </c>
    </row>
    <row r="58" spans="1:17">
      <c r="A58" s="1" t="s">
        <v>103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1506553</v>
      </c>
      <c r="L58" s="7"/>
      <c r="M58" s="7">
        <v>21066598751</v>
      </c>
      <c r="N58" s="7"/>
      <c r="O58" s="7">
        <v>42900369110</v>
      </c>
      <c r="P58" s="7"/>
      <c r="Q58" s="7">
        <f t="shared" si="1"/>
        <v>-21833770359</v>
      </c>
    </row>
    <row r="59" spans="1:17">
      <c r="A59" s="1" t="s">
        <v>83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108185</v>
      </c>
      <c r="L59" s="7"/>
      <c r="M59" s="7">
        <v>1595169198</v>
      </c>
      <c r="N59" s="7"/>
      <c r="O59" s="7">
        <v>1505578189</v>
      </c>
      <c r="P59" s="7"/>
      <c r="Q59" s="7">
        <f t="shared" si="1"/>
        <v>89591009</v>
      </c>
    </row>
    <row r="60" spans="1:17">
      <c r="A60" s="1" t="s">
        <v>84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2</v>
      </c>
      <c r="L60" s="7"/>
      <c r="M60" s="7">
        <v>2</v>
      </c>
      <c r="N60" s="7"/>
      <c r="O60" s="7">
        <v>9940</v>
      </c>
      <c r="P60" s="7"/>
      <c r="Q60" s="7">
        <f t="shared" si="1"/>
        <v>-9938</v>
      </c>
    </row>
    <row r="61" spans="1:17">
      <c r="A61" s="1" t="s">
        <v>282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2611358</v>
      </c>
      <c r="L61" s="7"/>
      <c r="M61" s="7">
        <v>19472541515</v>
      </c>
      <c r="N61" s="7"/>
      <c r="O61" s="7">
        <v>19472541515</v>
      </c>
      <c r="P61" s="7"/>
      <c r="Q61" s="7">
        <f t="shared" si="1"/>
        <v>0</v>
      </c>
    </row>
    <row r="62" spans="1:17">
      <c r="A62" s="1" t="s">
        <v>25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33866784</v>
      </c>
      <c r="L62" s="7"/>
      <c r="M62" s="7">
        <v>460651913309</v>
      </c>
      <c r="N62" s="7"/>
      <c r="O62" s="7">
        <v>447041034076</v>
      </c>
      <c r="P62" s="7"/>
      <c r="Q62" s="7">
        <f t="shared" si="1"/>
        <v>13610879233</v>
      </c>
    </row>
    <row r="63" spans="1:17">
      <c r="A63" s="1" t="s">
        <v>98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446238</v>
      </c>
      <c r="L63" s="7"/>
      <c r="M63" s="7">
        <v>6103093593</v>
      </c>
      <c r="N63" s="7"/>
      <c r="O63" s="7">
        <v>8212589075</v>
      </c>
      <c r="P63" s="7"/>
      <c r="Q63" s="7">
        <f t="shared" si="1"/>
        <v>-2109495482</v>
      </c>
    </row>
    <row r="64" spans="1:17">
      <c r="A64" s="1" t="s">
        <v>74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2418383</v>
      </c>
      <c r="L64" s="7"/>
      <c r="M64" s="7">
        <v>18051156480</v>
      </c>
      <c r="N64" s="7"/>
      <c r="O64" s="7">
        <v>23967816401</v>
      </c>
      <c r="P64" s="7"/>
      <c r="Q64" s="7">
        <f t="shared" si="1"/>
        <v>-5916659921</v>
      </c>
    </row>
    <row r="65" spans="1:17">
      <c r="A65" s="1" t="s">
        <v>283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4300</v>
      </c>
      <c r="L65" s="7"/>
      <c r="M65" s="7">
        <v>10887084000</v>
      </c>
      <c r="N65" s="7"/>
      <c r="O65" s="7">
        <v>6660414889</v>
      </c>
      <c r="P65" s="7"/>
      <c r="Q65" s="7">
        <f t="shared" si="1"/>
        <v>4226669111</v>
      </c>
    </row>
    <row r="66" spans="1:17">
      <c r="A66" s="1" t="s">
        <v>284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48066666</v>
      </c>
      <c r="L66" s="7"/>
      <c r="M66" s="7">
        <v>158379657882</v>
      </c>
      <c r="N66" s="7"/>
      <c r="O66" s="7">
        <v>142195266033</v>
      </c>
      <c r="P66" s="7"/>
      <c r="Q66" s="7">
        <f t="shared" si="1"/>
        <v>16184391849</v>
      </c>
    </row>
    <row r="67" spans="1:17">
      <c r="A67" s="1" t="s">
        <v>285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5400000</v>
      </c>
      <c r="L67" s="7"/>
      <c r="M67" s="7">
        <v>108682777496</v>
      </c>
      <c r="N67" s="7"/>
      <c r="O67" s="7">
        <v>102693160800</v>
      </c>
      <c r="P67" s="7"/>
      <c r="Q67" s="7">
        <f t="shared" si="1"/>
        <v>5989616696</v>
      </c>
    </row>
    <row r="68" spans="1:17">
      <c r="A68" s="1" t="s">
        <v>286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375100</v>
      </c>
      <c r="L68" s="7"/>
      <c r="M68" s="7">
        <v>769111791800</v>
      </c>
      <c r="N68" s="7"/>
      <c r="O68" s="7">
        <v>501315531882</v>
      </c>
      <c r="P68" s="7"/>
      <c r="Q68" s="7">
        <f t="shared" si="1"/>
        <v>267796259918</v>
      </c>
    </row>
    <row r="69" spans="1:17">
      <c r="A69" s="1" t="s">
        <v>85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6100000</v>
      </c>
      <c r="L69" s="7"/>
      <c r="M69" s="7">
        <v>95741737023</v>
      </c>
      <c r="N69" s="7"/>
      <c r="O69" s="7">
        <v>131736098792</v>
      </c>
      <c r="P69" s="7"/>
      <c r="Q69" s="7">
        <f t="shared" si="1"/>
        <v>-35994361769</v>
      </c>
    </row>
    <row r="70" spans="1:17">
      <c r="A70" s="1" t="s">
        <v>96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6000000</v>
      </c>
      <c r="L70" s="7"/>
      <c r="M70" s="7">
        <v>37142952322</v>
      </c>
      <c r="N70" s="7"/>
      <c r="O70" s="7">
        <v>42865792321</v>
      </c>
      <c r="P70" s="7"/>
      <c r="Q70" s="7">
        <f t="shared" si="1"/>
        <v>-5722839999</v>
      </c>
    </row>
    <row r="71" spans="1:17">
      <c r="A71" s="1" t="s">
        <v>224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53322561</v>
      </c>
      <c r="L71" s="7"/>
      <c r="M71" s="7">
        <v>660197096446</v>
      </c>
      <c r="N71" s="7"/>
      <c r="O71" s="7">
        <v>797341163530</v>
      </c>
      <c r="P71" s="7"/>
      <c r="Q71" s="7">
        <f t="shared" si="1"/>
        <v>-137144067084</v>
      </c>
    </row>
    <row r="72" spans="1:17">
      <c r="A72" s="1" t="s">
        <v>287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1604130</v>
      </c>
      <c r="L72" s="7"/>
      <c r="M72" s="7">
        <v>35026426034</v>
      </c>
      <c r="N72" s="7"/>
      <c r="O72" s="7">
        <v>35096825237</v>
      </c>
      <c r="P72" s="7"/>
      <c r="Q72" s="7">
        <f t="shared" si="1"/>
        <v>-70399203</v>
      </c>
    </row>
    <row r="73" spans="1:17">
      <c r="A73" s="1" t="s">
        <v>18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33" si="3">E73-G73</f>
        <v>0</v>
      </c>
      <c r="J73" s="7"/>
      <c r="K73" s="7">
        <v>66491844</v>
      </c>
      <c r="L73" s="7"/>
      <c r="M73" s="7">
        <v>107337042759</v>
      </c>
      <c r="N73" s="7"/>
      <c r="O73" s="7">
        <v>141358886860</v>
      </c>
      <c r="P73" s="7"/>
      <c r="Q73" s="7">
        <f t="shared" ref="Q73:Q133" si="4">M73-O73</f>
        <v>-34021844101</v>
      </c>
    </row>
    <row r="74" spans="1:17">
      <c r="A74" s="1" t="s">
        <v>248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3"/>
        <v>0</v>
      </c>
      <c r="J74" s="7"/>
      <c r="K74" s="7">
        <v>629846</v>
      </c>
      <c r="L74" s="7"/>
      <c r="M74" s="7">
        <v>14645654181</v>
      </c>
      <c r="N74" s="7"/>
      <c r="O74" s="7">
        <v>17624670418</v>
      </c>
      <c r="P74" s="7"/>
      <c r="Q74" s="7">
        <f t="shared" si="4"/>
        <v>-2979016237</v>
      </c>
    </row>
    <row r="75" spans="1:17">
      <c r="A75" s="1" t="s">
        <v>28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3"/>
        <v>0</v>
      </c>
      <c r="J75" s="7"/>
      <c r="K75" s="7">
        <v>27187477</v>
      </c>
      <c r="L75" s="7"/>
      <c r="M75" s="7">
        <v>63625652499</v>
      </c>
      <c r="N75" s="7"/>
      <c r="O75" s="7">
        <v>60323725461</v>
      </c>
      <c r="P75" s="7"/>
      <c r="Q75" s="7">
        <f t="shared" si="4"/>
        <v>3301927038</v>
      </c>
    </row>
    <row r="76" spans="1:17">
      <c r="A76" s="1" t="s">
        <v>288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3"/>
        <v>0</v>
      </c>
      <c r="J76" s="7"/>
      <c r="K76" s="7">
        <v>11144108</v>
      </c>
      <c r="L76" s="7"/>
      <c r="M76" s="7">
        <v>106020109538</v>
      </c>
      <c r="N76" s="7"/>
      <c r="O76" s="7">
        <v>106020109538</v>
      </c>
      <c r="P76" s="7"/>
      <c r="Q76" s="7">
        <f t="shared" si="4"/>
        <v>0</v>
      </c>
    </row>
    <row r="77" spans="1:17">
      <c r="A77" s="1" t="s">
        <v>27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3"/>
        <v>0</v>
      </c>
      <c r="J77" s="7"/>
      <c r="K77" s="7">
        <v>400000</v>
      </c>
      <c r="L77" s="7"/>
      <c r="M77" s="7">
        <v>35738105311</v>
      </c>
      <c r="N77" s="7"/>
      <c r="O77" s="7">
        <v>33431889601</v>
      </c>
      <c r="P77" s="7"/>
      <c r="Q77" s="7">
        <f t="shared" si="4"/>
        <v>2306215710</v>
      </c>
    </row>
    <row r="78" spans="1:17">
      <c r="A78" s="1" t="s">
        <v>289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3"/>
        <v>0</v>
      </c>
      <c r="J78" s="7"/>
      <c r="K78" s="7">
        <v>5824622</v>
      </c>
      <c r="L78" s="7"/>
      <c r="M78" s="7">
        <v>64005411461</v>
      </c>
      <c r="N78" s="7"/>
      <c r="O78" s="7">
        <v>64005411461</v>
      </c>
      <c r="P78" s="7"/>
      <c r="Q78" s="7">
        <f t="shared" si="4"/>
        <v>0</v>
      </c>
    </row>
    <row r="79" spans="1:17">
      <c r="A79" s="1" t="s">
        <v>232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3"/>
        <v>0</v>
      </c>
      <c r="J79" s="7"/>
      <c r="K79" s="7">
        <v>538214</v>
      </c>
      <c r="L79" s="7"/>
      <c r="M79" s="7">
        <v>268447248106</v>
      </c>
      <c r="N79" s="7"/>
      <c r="O79" s="7">
        <v>378258570193</v>
      </c>
      <c r="P79" s="7"/>
      <c r="Q79" s="7">
        <f t="shared" si="4"/>
        <v>-109811322087</v>
      </c>
    </row>
    <row r="80" spans="1:17">
      <c r="A80" s="1" t="s">
        <v>23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3"/>
        <v>0</v>
      </c>
      <c r="J80" s="7"/>
      <c r="K80" s="7">
        <v>7253749</v>
      </c>
      <c r="L80" s="7"/>
      <c r="M80" s="7">
        <v>106903669512</v>
      </c>
      <c r="N80" s="7"/>
      <c r="O80" s="7">
        <v>115091827623</v>
      </c>
      <c r="P80" s="7"/>
      <c r="Q80" s="7">
        <f t="shared" si="4"/>
        <v>-8188158111</v>
      </c>
    </row>
    <row r="81" spans="1:17">
      <c r="A81" s="1" t="s">
        <v>86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3"/>
        <v>0</v>
      </c>
      <c r="J81" s="7"/>
      <c r="K81" s="7">
        <v>25987912</v>
      </c>
      <c r="L81" s="7"/>
      <c r="M81" s="7">
        <v>142467244427</v>
      </c>
      <c r="N81" s="7"/>
      <c r="O81" s="7">
        <v>171157999684</v>
      </c>
      <c r="P81" s="7"/>
      <c r="Q81" s="7">
        <f t="shared" si="4"/>
        <v>-28690755257</v>
      </c>
    </row>
    <row r="82" spans="1:17">
      <c r="A82" s="1" t="s">
        <v>94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3"/>
        <v>0</v>
      </c>
      <c r="J82" s="7"/>
      <c r="K82" s="7">
        <v>7728108</v>
      </c>
      <c r="L82" s="7"/>
      <c r="M82" s="7">
        <v>106561090219</v>
      </c>
      <c r="N82" s="7"/>
      <c r="O82" s="7">
        <v>130288852635</v>
      </c>
      <c r="P82" s="7"/>
      <c r="Q82" s="7">
        <f t="shared" si="4"/>
        <v>-23727762416</v>
      </c>
    </row>
    <row r="83" spans="1:17">
      <c r="A83" s="1" t="s">
        <v>261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3"/>
        <v>0</v>
      </c>
      <c r="J83" s="7"/>
      <c r="K83" s="7">
        <v>178047</v>
      </c>
      <c r="L83" s="7"/>
      <c r="M83" s="7">
        <v>3051266619</v>
      </c>
      <c r="N83" s="7"/>
      <c r="O83" s="7">
        <v>2693751581</v>
      </c>
      <c r="P83" s="7"/>
      <c r="Q83" s="7">
        <f t="shared" si="4"/>
        <v>357515038</v>
      </c>
    </row>
    <row r="84" spans="1:17">
      <c r="A84" s="1" t="s">
        <v>56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3"/>
        <v>0</v>
      </c>
      <c r="J84" s="7"/>
      <c r="K84" s="7">
        <v>9</v>
      </c>
      <c r="L84" s="7"/>
      <c r="M84" s="7">
        <v>9</v>
      </c>
      <c r="N84" s="7"/>
      <c r="O84" s="7">
        <v>9213</v>
      </c>
      <c r="P84" s="7"/>
      <c r="Q84" s="7">
        <f t="shared" si="4"/>
        <v>-9204</v>
      </c>
    </row>
    <row r="85" spans="1:17">
      <c r="A85" s="1" t="s">
        <v>49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3"/>
        <v>0</v>
      </c>
      <c r="J85" s="7"/>
      <c r="K85" s="7">
        <v>6506449</v>
      </c>
      <c r="L85" s="7"/>
      <c r="M85" s="7">
        <f>59702032389-720135</f>
        <v>59701312254</v>
      </c>
      <c r="N85" s="7"/>
      <c r="O85" s="7">
        <v>37761757940</v>
      </c>
      <c r="P85" s="7"/>
      <c r="Q85" s="7">
        <f t="shared" si="4"/>
        <v>21939554314</v>
      </c>
    </row>
    <row r="86" spans="1:17">
      <c r="A86" s="1" t="s">
        <v>290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3"/>
        <v>0</v>
      </c>
      <c r="J86" s="7"/>
      <c r="K86" s="7">
        <v>15873559</v>
      </c>
      <c r="L86" s="7"/>
      <c r="M86" s="7">
        <v>29651808212</v>
      </c>
      <c r="N86" s="7"/>
      <c r="O86" s="7">
        <v>29651808212</v>
      </c>
      <c r="P86" s="7"/>
      <c r="Q86" s="7">
        <f t="shared" si="4"/>
        <v>0</v>
      </c>
    </row>
    <row r="87" spans="1:17">
      <c r="A87" s="1" t="s">
        <v>64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3"/>
        <v>0</v>
      </c>
      <c r="J87" s="7"/>
      <c r="K87" s="7">
        <v>1046726</v>
      </c>
      <c r="L87" s="7"/>
      <c r="M87" s="7">
        <v>14181497356</v>
      </c>
      <c r="N87" s="7"/>
      <c r="O87" s="7">
        <v>14941550974</v>
      </c>
      <c r="P87" s="7"/>
      <c r="Q87" s="7">
        <f t="shared" si="4"/>
        <v>-760053618</v>
      </c>
    </row>
    <row r="88" spans="1:17">
      <c r="A88" s="1" t="s">
        <v>291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3"/>
        <v>0</v>
      </c>
      <c r="J88" s="7"/>
      <c r="K88" s="7">
        <v>4300000</v>
      </c>
      <c r="L88" s="7"/>
      <c r="M88" s="7">
        <v>88206724691</v>
      </c>
      <c r="N88" s="7"/>
      <c r="O88" s="7">
        <v>71895660300</v>
      </c>
      <c r="P88" s="7"/>
      <c r="Q88" s="7">
        <f t="shared" si="4"/>
        <v>16311064391</v>
      </c>
    </row>
    <row r="89" spans="1:17">
      <c r="A89" s="1" t="s">
        <v>292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3"/>
        <v>0</v>
      </c>
      <c r="J89" s="7"/>
      <c r="K89" s="7">
        <v>1039741</v>
      </c>
      <c r="L89" s="7"/>
      <c r="M89" s="7">
        <v>27127882431</v>
      </c>
      <c r="N89" s="7"/>
      <c r="O89" s="7">
        <v>27127882431</v>
      </c>
      <c r="P89" s="7"/>
      <c r="Q89" s="7">
        <f t="shared" si="4"/>
        <v>0</v>
      </c>
    </row>
    <row r="90" spans="1:17">
      <c r="A90" s="1" t="s">
        <v>236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3"/>
        <v>0</v>
      </c>
      <c r="J90" s="7"/>
      <c r="K90" s="7">
        <v>2329925</v>
      </c>
      <c r="L90" s="7"/>
      <c r="M90" s="7">
        <v>46448714584</v>
      </c>
      <c r="N90" s="7"/>
      <c r="O90" s="7">
        <v>50934945613</v>
      </c>
      <c r="P90" s="7"/>
      <c r="Q90" s="7">
        <f t="shared" si="4"/>
        <v>-4486231029</v>
      </c>
    </row>
    <row r="91" spans="1:17">
      <c r="A91" s="1" t="s">
        <v>16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3"/>
        <v>0</v>
      </c>
      <c r="J91" s="7"/>
      <c r="K91" s="7">
        <v>68132935</v>
      </c>
      <c r="L91" s="7"/>
      <c r="M91" s="7">
        <v>107385432969</v>
      </c>
      <c r="N91" s="7"/>
      <c r="O91" s="7">
        <v>146761525128</v>
      </c>
      <c r="P91" s="7"/>
      <c r="Q91" s="7">
        <f t="shared" si="4"/>
        <v>-39376092159</v>
      </c>
    </row>
    <row r="92" spans="1:17">
      <c r="A92" s="1" t="s">
        <v>26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3"/>
        <v>0</v>
      </c>
      <c r="J92" s="7"/>
      <c r="K92" s="7">
        <v>100000</v>
      </c>
      <c r="L92" s="7"/>
      <c r="M92" s="7">
        <v>8290328806</v>
      </c>
      <c r="N92" s="7"/>
      <c r="O92" s="7">
        <v>10069726491</v>
      </c>
      <c r="P92" s="7"/>
      <c r="Q92" s="7">
        <f t="shared" si="4"/>
        <v>-1779397685</v>
      </c>
    </row>
    <row r="93" spans="1:17">
      <c r="A93" s="1" t="s">
        <v>22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3"/>
        <v>0</v>
      </c>
      <c r="J93" s="7"/>
      <c r="K93" s="7">
        <v>677906</v>
      </c>
      <c r="L93" s="7"/>
      <c r="M93" s="7">
        <v>6267013922</v>
      </c>
      <c r="N93" s="7"/>
      <c r="O93" s="7">
        <v>6091888902</v>
      </c>
      <c r="P93" s="7"/>
      <c r="Q93" s="7">
        <f t="shared" si="4"/>
        <v>175125020</v>
      </c>
    </row>
    <row r="94" spans="1:17">
      <c r="A94" s="1" t="s">
        <v>104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3"/>
        <v>0</v>
      </c>
      <c r="J94" s="7"/>
      <c r="K94" s="7">
        <v>9005933</v>
      </c>
      <c r="L94" s="7"/>
      <c r="M94" s="7">
        <v>41336396825</v>
      </c>
      <c r="N94" s="7"/>
      <c r="O94" s="7">
        <v>44390900400</v>
      </c>
      <c r="P94" s="7"/>
      <c r="Q94" s="7">
        <f t="shared" si="4"/>
        <v>-3054503575</v>
      </c>
    </row>
    <row r="95" spans="1:17">
      <c r="A95" s="1" t="s">
        <v>82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3"/>
        <v>0</v>
      </c>
      <c r="J95" s="7"/>
      <c r="K95" s="7">
        <v>148462</v>
      </c>
      <c r="L95" s="7"/>
      <c r="M95" s="7">
        <v>3007659363</v>
      </c>
      <c r="N95" s="7"/>
      <c r="O95" s="7">
        <v>1827023700</v>
      </c>
      <c r="P95" s="7"/>
      <c r="Q95" s="7">
        <f t="shared" si="4"/>
        <v>1180635663</v>
      </c>
    </row>
    <row r="96" spans="1:17">
      <c r="A96" s="1" t="s">
        <v>24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3"/>
        <v>0</v>
      </c>
      <c r="J96" s="7"/>
      <c r="K96" s="7">
        <v>6431553</v>
      </c>
      <c r="L96" s="7"/>
      <c r="M96" s="7">
        <v>23187143825</v>
      </c>
      <c r="N96" s="7"/>
      <c r="O96" s="7">
        <v>23195029756</v>
      </c>
      <c r="P96" s="7"/>
      <c r="Q96" s="7">
        <f t="shared" si="4"/>
        <v>-7885931</v>
      </c>
    </row>
    <row r="97" spans="1:17">
      <c r="A97" s="1" t="s">
        <v>293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3"/>
        <v>0</v>
      </c>
      <c r="J97" s="7"/>
      <c r="K97" s="7">
        <v>5699162</v>
      </c>
      <c r="L97" s="7"/>
      <c r="M97" s="7">
        <v>194004079404</v>
      </c>
      <c r="N97" s="7"/>
      <c r="O97" s="7">
        <v>189565222930</v>
      </c>
      <c r="P97" s="7"/>
      <c r="Q97" s="7">
        <f t="shared" si="4"/>
        <v>4438856474</v>
      </c>
    </row>
    <row r="98" spans="1:17">
      <c r="A98" s="1" t="s">
        <v>258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3"/>
        <v>0</v>
      </c>
      <c r="J98" s="7"/>
      <c r="K98" s="7">
        <v>561012</v>
      </c>
      <c r="L98" s="7"/>
      <c r="M98" s="7">
        <v>16581099894</v>
      </c>
      <c r="N98" s="7"/>
      <c r="O98" s="7">
        <v>19936844734</v>
      </c>
      <c r="P98" s="7"/>
      <c r="Q98" s="7">
        <f t="shared" si="4"/>
        <v>-3355744840</v>
      </c>
    </row>
    <row r="99" spans="1:17">
      <c r="A99" s="1" t="s">
        <v>156</v>
      </c>
      <c r="C99" s="7">
        <v>246900</v>
      </c>
      <c r="D99" s="7"/>
      <c r="E99" s="7">
        <v>240722837818</v>
      </c>
      <c r="F99" s="7"/>
      <c r="G99" s="7">
        <v>233527534462</v>
      </c>
      <c r="H99" s="7"/>
      <c r="I99" s="7">
        <f t="shared" si="3"/>
        <v>7195303356</v>
      </c>
      <c r="J99" s="7"/>
      <c r="K99" s="7">
        <v>254800</v>
      </c>
      <c r="L99" s="7"/>
      <c r="M99" s="7">
        <v>248394953997</v>
      </c>
      <c r="N99" s="7"/>
      <c r="O99" s="7">
        <v>240999658894</v>
      </c>
      <c r="P99" s="7"/>
      <c r="Q99" s="7">
        <f t="shared" si="4"/>
        <v>7395295103</v>
      </c>
    </row>
    <row r="100" spans="1:17">
      <c r="A100" s="1" t="s">
        <v>130</v>
      </c>
      <c r="C100" s="7">
        <v>128213</v>
      </c>
      <c r="D100" s="7"/>
      <c r="E100" s="7">
        <v>108848474160</v>
      </c>
      <c r="F100" s="7"/>
      <c r="G100" s="7">
        <v>107683335115</v>
      </c>
      <c r="H100" s="7"/>
      <c r="I100" s="7">
        <f t="shared" si="3"/>
        <v>1165139045</v>
      </c>
      <c r="J100" s="7"/>
      <c r="K100" s="7">
        <v>280548</v>
      </c>
      <c r="L100" s="7"/>
      <c r="M100" s="7">
        <v>227816194057</v>
      </c>
      <c r="N100" s="7"/>
      <c r="O100" s="7">
        <v>220093803774</v>
      </c>
      <c r="P100" s="7"/>
      <c r="Q100" s="7">
        <f t="shared" si="4"/>
        <v>7722390283</v>
      </c>
    </row>
    <row r="101" spans="1:17">
      <c r="A101" s="1" t="s">
        <v>147</v>
      </c>
      <c r="C101" s="7">
        <v>261746</v>
      </c>
      <c r="D101" s="7"/>
      <c r="E101" s="7">
        <v>257789401362</v>
      </c>
      <c r="F101" s="7"/>
      <c r="G101" s="7">
        <v>256196984800</v>
      </c>
      <c r="H101" s="7"/>
      <c r="I101" s="7">
        <f t="shared" si="3"/>
        <v>1592416562</v>
      </c>
      <c r="J101" s="7"/>
      <c r="K101" s="7">
        <v>261746</v>
      </c>
      <c r="L101" s="7"/>
      <c r="M101" s="7">
        <v>257789401362</v>
      </c>
      <c r="N101" s="7"/>
      <c r="O101" s="7">
        <v>256196984800</v>
      </c>
      <c r="P101" s="7"/>
      <c r="Q101" s="7">
        <f t="shared" si="4"/>
        <v>1592416562</v>
      </c>
    </row>
    <row r="102" spans="1:17">
      <c r="A102" s="1" t="s">
        <v>150</v>
      </c>
      <c r="C102" s="7">
        <v>200000</v>
      </c>
      <c r="D102" s="7"/>
      <c r="E102" s="7">
        <v>181525826750</v>
      </c>
      <c r="F102" s="7"/>
      <c r="G102" s="7">
        <v>190328666666</v>
      </c>
      <c r="H102" s="7"/>
      <c r="I102" s="7">
        <f t="shared" si="3"/>
        <v>-8802839916</v>
      </c>
      <c r="J102" s="7"/>
      <c r="K102" s="7">
        <v>300000</v>
      </c>
      <c r="L102" s="7"/>
      <c r="M102" s="7">
        <v>275008879876</v>
      </c>
      <c r="N102" s="7"/>
      <c r="O102" s="7">
        <v>285493000000</v>
      </c>
      <c r="P102" s="7"/>
      <c r="Q102" s="7">
        <f t="shared" si="4"/>
        <v>-10484120124</v>
      </c>
    </row>
    <row r="103" spans="1:17">
      <c r="A103" s="1" t="s">
        <v>139</v>
      </c>
      <c r="C103" s="7">
        <v>336830</v>
      </c>
      <c r="D103" s="7"/>
      <c r="E103" s="7">
        <v>297869721894</v>
      </c>
      <c r="F103" s="7"/>
      <c r="G103" s="7">
        <v>279991989722</v>
      </c>
      <c r="H103" s="7"/>
      <c r="I103" s="7">
        <f t="shared" si="3"/>
        <v>17877732172</v>
      </c>
      <c r="J103" s="7"/>
      <c r="K103" s="7">
        <v>336830</v>
      </c>
      <c r="L103" s="7"/>
      <c r="M103" s="7">
        <v>297869721894</v>
      </c>
      <c r="N103" s="7"/>
      <c r="O103" s="7">
        <v>279991989722</v>
      </c>
      <c r="P103" s="7"/>
      <c r="Q103" s="7">
        <f t="shared" si="4"/>
        <v>17877732172</v>
      </c>
    </row>
    <row r="104" spans="1:17">
      <c r="A104" s="1" t="s">
        <v>145</v>
      </c>
      <c r="C104" s="7">
        <v>265000</v>
      </c>
      <c r="D104" s="7"/>
      <c r="E104" s="7">
        <v>219988779557</v>
      </c>
      <c r="F104" s="7"/>
      <c r="G104" s="7">
        <v>214149509516</v>
      </c>
      <c r="H104" s="7"/>
      <c r="I104" s="7">
        <f t="shared" si="3"/>
        <v>5839270041</v>
      </c>
      <c r="J104" s="7"/>
      <c r="K104" s="7">
        <v>300000</v>
      </c>
      <c r="L104" s="7"/>
      <c r="M104" s="7">
        <v>248495111850</v>
      </c>
      <c r="N104" s="7"/>
      <c r="O104" s="7">
        <v>242433407000</v>
      </c>
      <c r="P104" s="7"/>
      <c r="Q104" s="7">
        <f t="shared" si="4"/>
        <v>6061704850</v>
      </c>
    </row>
    <row r="105" spans="1:17">
      <c r="A105" s="1" t="s">
        <v>199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3"/>
        <v>0</v>
      </c>
      <c r="J105" s="7"/>
      <c r="K105" s="7">
        <v>25000</v>
      </c>
      <c r="L105" s="7"/>
      <c r="M105" s="7">
        <v>25000000000</v>
      </c>
      <c r="N105" s="7"/>
      <c r="O105" s="7">
        <v>24995218795</v>
      </c>
      <c r="P105" s="7"/>
      <c r="Q105" s="7">
        <f t="shared" si="4"/>
        <v>4781205</v>
      </c>
    </row>
    <row r="106" spans="1:17">
      <c r="A106" s="1" t="s">
        <v>294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3"/>
        <v>0</v>
      </c>
      <c r="J106" s="7"/>
      <c r="K106" s="7">
        <v>125074</v>
      </c>
      <c r="L106" s="7"/>
      <c r="M106" s="7">
        <v>124277027313</v>
      </c>
      <c r="N106" s="7"/>
      <c r="O106" s="7">
        <v>120026114838</v>
      </c>
      <c r="P106" s="7"/>
      <c r="Q106" s="7">
        <f t="shared" si="4"/>
        <v>4250912475</v>
      </c>
    </row>
    <row r="107" spans="1:17">
      <c r="A107" s="1" t="s">
        <v>133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3"/>
        <v>0</v>
      </c>
      <c r="J107" s="7"/>
      <c r="K107" s="7">
        <v>149931</v>
      </c>
      <c r="L107" s="7"/>
      <c r="M107" s="7">
        <v>117958889818</v>
      </c>
      <c r="N107" s="7"/>
      <c r="O107" s="7">
        <v>117412135874</v>
      </c>
      <c r="P107" s="7"/>
      <c r="Q107" s="7">
        <f t="shared" si="4"/>
        <v>546753944</v>
      </c>
    </row>
    <row r="108" spans="1:17">
      <c r="A108" s="1" t="s">
        <v>204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3"/>
        <v>0</v>
      </c>
      <c r="J108" s="7"/>
      <c r="K108" s="7">
        <v>105000</v>
      </c>
      <c r="L108" s="7"/>
      <c r="M108" s="7">
        <v>105000000000</v>
      </c>
      <c r="N108" s="7"/>
      <c r="O108" s="7">
        <v>104456063906</v>
      </c>
      <c r="P108" s="7"/>
      <c r="Q108" s="7">
        <f t="shared" si="4"/>
        <v>543936094</v>
      </c>
    </row>
    <row r="109" spans="1:17">
      <c r="A109" s="1" t="s">
        <v>295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3"/>
        <v>0</v>
      </c>
      <c r="J109" s="7"/>
      <c r="K109" s="7">
        <v>5999</v>
      </c>
      <c r="L109" s="7"/>
      <c r="M109" s="7">
        <v>5999000000</v>
      </c>
      <c r="N109" s="7"/>
      <c r="O109" s="7">
        <v>5831110729</v>
      </c>
      <c r="P109" s="7"/>
      <c r="Q109" s="7">
        <f t="shared" si="4"/>
        <v>167889271</v>
      </c>
    </row>
    <row r="110" spans="1:17">
      <c r="A110" s="1" t="s">
        <v>142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3"/>
        <v>0</v>
      </c>
      <c r="J110" s="7"/>
      <c r="K110" s="7">
        <v>307230</v>
      </c>
      <c r="L110" s="7"/>
      <c r="M110" s="7">
        <v>249983205387</v>
      </c>
      <c r="N110" s="7"/>
      <c r="O110" s="7">
        <v>245068004154</v>
      </c>
      <c r="P110" s="7"/>
      <c r="Q110" s="7">
        <f t="shared" si="4"/>
        <v>4915201233</v>
      </c>
    </row>
    <row r="111" spans="1:17">
      <c r="A111" s="1" t="s">
        <v>296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3"/>
        <v>0</v>
      </c>
      <c r="J111" s="7"/>
      <c r="K111" s="7">
        <v>3126</v>
      </c>
      <c r="L111" s="7"/>
      <c r="M111" s="7">
        <v>3126000000</v>
      </c>
      <c r="N111" s="7"/>
      <c r="O111" s="7">
        <v>3090522321</v>
      </c>
      <c r="P111" s="7"/>
      <c r="Q111" s="7">
        <f t="shared" si="4"/>
        <v>35477679</v>
      </c>
    </row>
    <row r="112" spans="1:17">
      <c r="A112" s="1" t="s">
        <v>297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3"/>
        <v>0</v>
      </c>
      <c r="J112" s="7"/>
      <c r="K112" s="7">
        <v>23700</v>
      </c>
      <c r="L112" s="7"/>
      <c r="M112" s="7">
        <v>19252759807</v>
      </c>
      <c r="N112" s="7"/>
      <c r="O112" s="7">
        <v>18892323612</v>
      </c>
      <c r="P112" s="7"/>
      <c r="Q112" s="7">
        <f t="shared" si="4"/>
        <v>360436195</v>
      </c>
    </row>
    <row r="113" spans="1:17">
      <c r="A113" s="1" t="s">
        <v>194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3"/>
        <v>0</v>
      </c>
      <c r="J113" s="7"/>
      <c r="K113" s="7">
        <v>135000</v>
      </c>
      <c r="L113" s="7"/>
      <c r="M113" s="7">
        <v>135000000000</v>
      </c>
      <c r="N113" s="7"/>
      <c r="O113" s="7">
        <v>133802924996</v>
      </c>
      <c r="P113" s="7"/>
      <c r="Q113" s="7">
        <f t="shared" si="4"/>
        <v>1197075004</v>
      </c>
    </row>
    <row r="114" spans="1:17">
      <c r="A114" s="1" t="s">
        <v>298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3"/>
        <v>0</v>
      </c>
      <c r="J114" s="7"/>
      <c r="K114" s="7">
        <v>300000</v>
      </c>
      <c r="L114" s="7"/>
      <c r="M114" s="7">
        <v>300000000000</v>
      </c>
      <c r="N114" s="7"/>
      <c r="O114" s="7">
        <v>290593320412</v>
      </c>
      <c r="P114" s="7"/>
      <c r="Q114" s="7">
        <f t="shared" si="4"/>
        <v>9406679588</v>
      </c>
    </row>
    <row r="115" spans="1:17">
      <c r="A115" s="1" t="s">
        <v>299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3"/>
        <v>0</v>
      </c>
      <c r="J115" s="7"/>
      <c r="K115" s="7">
        <v>51330</v>
      </c>
      <c r="L115" s="7"/>
      <c r="M115" s="7">
        <v>51330000000</v>
      </c>
      <c r="N115" s="7"/>
      <c r="O115" s="7">
        <v>49388472216</v>
      </c>
      <c r="P115" s="7"/>
      <c r="Q115" s="7">
        <f t="shared" si="4"/>
        <v>1941527784</v>
      </c>
    </row>
    <row r="116" spans="1:17">
      <c r="A116" s="1" t="s">
        <v>300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f t="shared" si="3"/>
        <v>0</v>
      </c>
      <c r="J116" s="7"/>
      <c r="K116" s="7">
        <v>162910</v>
      </c>
      <c r="L116" s="7"/>
      <c r="M116" s="7">
        <v>158728673149</v>
      </c>
      <c r="N116" s="7"/>
      <c r="O116" s="7">
        <v>147650119257</v>
      </c>
      <c r="P116" s="7"/>
      <c r="Q116" s="7">
        <f t="shared" si="4"/>
        <v>11078553892</v>
      </c>
    </row>
    <row r="117" spans="1:17">
      <c r="A117" s="1" t="s">
        <v>190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3"/>
        <v>0</v>
      </c>
      <c r="J117" s="7"/>
      <c r="K117" s="7">
        <v>100000</v>
      </c>
      <c r="L117" s="7"/>
      <c r="M117" s="7">
        <v>98873409720</v>
      </c>
      <c r="N117" s="7"/>
      <c r="O117" s="7">
        <v>94357894531</v>
      </c>
      <c r="P117" s="7"/>
      <c r="Q117" s="7">
        <f t="shared" si="4"/>
        <v>4515515189</v>
      </c>
    </row>
    <row r="118" spans="1:17">
      <c r="A118" s="1" t="s">
        <v>136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f t="shared" si="3"/>
        <v>0</v>
      </c>
      <c r="J118" s="7"/>
      <c r="K118" s="7">
        <v>37600</v>
      </c>
      <c r="L118" s="7"/>
      <c r="M118" s="7">
        <v>25174276336</v>
      </c>
      <c r="N118" s="7"/>
      <c r="O118" s="7">
        <v>24402846669</v>
      </c>
      <c r="P118" s="7"/>
      <c r="Q118" s="7">
        <f t="shared" si="4"/>
        <v>771429667</v>
      </c>
    </row>
    <row r="119" spans="1:17">
      <c r="A119" s="1" t="s">
        <v>202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3"/>
        <v>0</v>
      </c>
      <c r="J119" s="7"/>
      <c r="K119" s="7">
        <v>100000</v>
      </c>
      <c r="L119" s="7"/>
      <c r="M119" s="7">
        <v>100000000000</v>
      </c>
      <c r="N119" s="7"/>
      <c r="O119" s="7">
        <v>99652613655</v>
      </c>
      <c r="P119" s="7"/>
      <c r="Q119" s="7">
        <f t="shared" si="4"/>
        <v>347386345</v>
      </c>
    </row>
    <row r="120" spans="1:17">
      <c r="A120" s="1" t="s">
        <v>198</v>
      </c>
      <c r="C120" s="7">
        <v>0</v>
      </c>
      <c r="D120" s="7"/>
      <c r="E120" s="7">
        <v>0</v>
      </c>
      <c r="F120" s="7"/>
      <c r="G120" s="7">
        <v>0</v>
      </c>
      <c r="H120" s="7"/>
      <c r="I120" s="7">
        <f t="shared" si="3"/>
        <v>0</v>
      </c>
      <c r="J120" s="7"/>
      <c r="K120" s="7">
        <v>500000</v>
      </c>
      <c r="L120" s="7"/>
      <c r="M120" s="7">
        <v>500000000000</v>
      </c>
      <c r="N120" s="7"/>
      <c r="O120" s="7">
        <v>497454819968</v>
      </c>
      <c r="P120" s="7"/>
      <c r="Q120" s="7">
        <f t="shared" si="4"/>
        <v>2545180032</v>
      </c>
    </row>
    <row r="121" spans="1:17">
      <c r="A121" s="1" t="s">
        <v>301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3"/>
        <v>0</v>
      </c>
      <c r="J121" s="7"/>
      <c r="K121" s="7">
        <v>53900</v>
      </c>
      <c r="L121" s="7"/>
      <c r="M121" s="7">
        <v>35293250942</v>
      </c>
      <c r="N121" s="7"/>
      <c r="O121" s="7">
        <v>34285186023</v>
      </c>
      <c r="P121" s="7"/>
      <c r="Q121" s="7">
        <f t="shared" si="4"/>
        <v>1008064919</v>
      </c>
    </row>
    <row r="122" spans="1:17">
      <c r="A122" s="1" t="s">
        <v>302</v>
      </c>
      <c r="C122" s="7">
        <v>0</v>
      </c>
      <c r="D122" s="7"/>
      <c r="E122" s="7">
        <v>0</v>
      </c>
      <c r="F122" s="7"/>
      <c r="G122" s="7">
        <v>0</v>
      </c>
      <c r="H122" s="7"/>
      <c r="I122" s="7">
        <f t="shared" si="3"/>
        <v>0</v>
      </c>
      <c r="J122" s="7"/>
      <c r="K122" s="7">
        <v>51600</v>
      </c>
      <c r="L122" s="7"/>
      <c r="M122" s="7">
        <v>32019735374</v>
      </c>
      <c r="N122" s="7"/>
      <c r="O122" s="7">
        <v>31437863057</v>
      </c>
      <c r="P122" s="7"/>
      <c r="Q122" s="7">
        <f t="shared" si="4"/>
        <v>581872317</v>
      </c>
    </row>
    <row r="123" spans="1:17">
      <c r="A123" s="1" t="s">
        <v>201</v>
      </c>
      <c r="C123" s="7">
        <v>0</v>
      </c>
      <c r="D123" s="7"/>
      <c r="E123" s="7">
        <v>0</v>
      </c>
      <c r="F123" s="7"/>
      <c r="G123" s="7">
        <v>0</v>
      </c>
      <c r="H123" s="7"/>
      <c r="I123" s="7">
        <f t="shared" si="3"/>
        <v>0</v>
      </c>
      <c r="J123" s="7"/>
      <c r="K123" s="7">
        <v>50000</v>
      </c>
      <c r="L123" s="7"/>
      <c r="M123" s="7">
        <v>50000000000</v>
      </c>
      <c r="N123" s="7"/>
      <c r="O123" s="7">
        <v>49990887509</v>
      </c>
      <c r="P123" s="7"/>
      <c r="Q123" s="7">
        <f t="shared" si="4"/>
        <v>9112491</v>
      </c>
    </row>
    <row r="124" spans="1:17">
      <c r="A124" s="1" t="s">
        <v>303</v>
      </c>
      <c r="C124" s="7">
        <v>0</v>
      </c>
      <c r="D124" s="7"/>
      <c r="E124" s="7">
        <v>0</v>
      </c>
      <c r="F124" s="7"/>
      <c r="G124" s="7">
        <v>0</v>
      </c>
      <c r="H124" s="7"/>
      <c r="I124" s="7">
        <f t="shared" si="3"/>
        <v>0</v>
      </c>
      <c r="J124" s="7"/>
      <c r="K124" s="7">
        <v>89380</v>
      </c>
      <c r="L124" s="7"/>
      <c r="M124" s="7">
        <v>89380000000</v>
      </c>
      <c r="N124" s="7"/>
      <c r="O124" s="7">
        <v>84304021526</v>
      </c>
      <c r="P124" s="7"/>
      <c r="Q124" s="7">
        <f t="shared" si="4"/>
        <v>5075978474</v>
      </c>
    </row>
    <row r="125" spans="1:17">
      <c r="A125" s="1" t="s">
        <v>304</v>
      </c>
      <c r="C125" s="7">
        <v>0</v>
      </c>
      <c r="D125" s="7"/>
      <c r="E125" s="7">
        <v>0</v>
      </c>
      <c r="F125" s="7"/>
      <c r="G125" s="7">
        <v>0</v>
      </c>
      <c r="H125" s="7"/>
      <c r="I125" s="7">
        <f t="shared" si="3"/>
        <v>0</v>
      </c>
      <c r="J125" s="7"/>
      <c r="K125" s="7">
        <v>85000</v>
      </c>
      <c r="L125" s="7"/>
      <c r="M125" s="7">
        <v>53513948843</v>
      </c>
      <c r="N125" s="7"/>
      <c r="O125" s="7">
        <v>52387928558</v>
      </c>
      <c r="P125" s="7"/>
      <c r="Q125" s="7">
        <f t="shared" si="4"/>
        <v>1126020285</v>
      </c>
    </row>
    <row r="126" spans="1:17">
      <c r="A126" s="1" t="s">
        <v>305</v>
      </c>
      <c r="C126" s="7">
        <v>0</v>
      </c>
      <c r="D126" s="7"/>
      <c r="E126" s="7">
        <v>0</v>
      </c>
      <c r="F126" s="7"/>
      <c r="G126" s="7">
        <v>0</v>
      </c>
      <c r="H126" s="7"/>
      <c r="I126" s="7">
        <f t="shared" si="3"/>
        <v>0</v>
      </c>
      <c r="J126" s="7"/>
      <c r="K126" s="7">
        <v>900</v>
      </c>
      <c r="L126" s="7"/>
      <c r="M126" s="7">
        <v>626286465</v>
      </c>
      <c r="N126" s="7"/>
      <c r="O126" s="7">
        <v>595491909</v>
      </c>
      <c r="P126" s="7"/>
      <c r="Q126" s="7">
        <f t="shared" si="4"/>
        <v>30794556</v>
      </c>
    </row>
    <row r="127" spans="1:17">
      <c r="A127" s="1" t="s">
        <v>188</v>
      </c>
      <c r="C127" s="7">
        <v>0</v>
      </c>
      <c r="D127" s="7"/>
      <c r="E127" s="7">
        <v>0</v>
      </c>
      <c r="F127" s="7"/>
      <c r="G127" s="7">
        <v>0</v>
      </c>
      <c r="H127" s="7"/>
      <c r="I127" s="7">
        <f t="shared" si="3"/>
        <v>0</v>
      </c>
      <c r="J127" s="7"/>
      <c r="K127" s="7">
        <v>200000</v>
      </c>
      <c r="L127" s="7"/>
      <c r="M127" s="7">
        <v>183317770750</v>
      </c>
      <c r="N127" s="7"/>
      <c r="O127" s="7">
        <v>187778367500</v>
      </c>
      <c r="P127" s="7"/>
      <c r="Q127" s="7">
        <f t="shared" si="4"/>
        <v>-4460596750</v>
      </c>
    </row>
    <row r="128" spans="1:17">
      <c r="A128" s="1" t="s">
        <v>306</v>
      </c>
      <c r="C128" s="7">
        <v>0</v>
      </c>
      <c r="D128" s="7"/>
      <c r="E128" s="7">
        <v>0</v>
      </c>
      <c r="F128" s="7"/>
      <c r="G128" s="7">
        <v>0</v>
      </c>
      <c r="H128" s="7"/>
      <c r="I128" s="7">
        <f t="shared" si="3"/>
        <v>0</v>
      </c>
      <c r="J128" s="7"/>
      <c r="K128" s="7">
        <v>12320</v>
      </c>
      <c r="L128" s="7"/>
      <c r="M128" s="7">
        <v>12320000000</v>
      </c>
      <c r="N128" s="7"/>
      <c r="O128" s="7">
        <v>11342692564</v>
      </c>
      <c r="P128" s="7"/>
      <c r="Q128" s="7">
        <f t="shared" si="4"/>
        <v>977307436</v>
      </c>
    </row>
    <row r="129" spans="1:22">
      <c r="A129" s="1" t="s">
        <v>307</v>
      </c>
      <c r="C129" s="7">
        <v>0</v>
      </c>
      <c r="D129" s="7"/>
      <c r="E129" s="7">
        <v>0</v>
      </c>
      <c r="F129" s="7"/>
      <c r="G129" s="7">
        <v>0</v>
      </c>
      <c r="H129" s="7"/>
      <c r="I129" s="7">
        <f t="shared" si="3"/>
        <v>0</v>
      </c>
      <c r="J129" s="7"/>
      <c r="K129" s="7">
        <v>92400</v>
      </c>
      <c r="L129" s="7"/>
      <c r="M129" s="7">
        <v>55678770397</v>
      </c>
      <c r="N129" s="7"/>
      <c r="O129" s="7">
        <v>54770529334</v>
      </c>
      <c r="P129" s="7"/>
      <c r="Q129" s="7">
        <f t="shared" si="4"/>
        <v>908241063</v>
      </c>
    </row>
    <row r="130" spans="1:22">
      <c r="A130" s="1" t="s">
        <v>196</v>
      </c>
      <c r="C130" s="7">
        <v>0</v>
      </c>
      <c r="D130" s="7"/>
      <c r="E130" s="7">
        <v>0</v>
      </c>
      <c r="F130" s="7"/>
      <c r="G130" s="7">
        <v>0</v>
      </c>
      <c r="H130" s="7"/>
      <c r="I130" s="7">
        <f t="shared" si="3"/>
        <v>0</v>
      </c>
      <c r="J130" s="7"/>
      <c r="K130" s="7">
        <v>800000</v>
      </c>
      <c r="L130" s="7"/>
      <c r="M130" s="7">
        <v>800000000000</v>
      </c>
      <c r="N130" s="7"/>
      <c r="O130" s="7">
        <v>788856993750</v>
      </c>
      <c r="P130" s="7"/>
      <c r="Q130" s="7">
        <f t="shared" si="4"/>
        <v>11143006250</v>
      </c>
    </row>
    <row r="131" spans="1:22">
      <c r="A131" s="1" t="s">
        <v>192</v>
      </c>
      <c r="C131" s="7">
        <v>0</v>
      </c>
      <c r="D131" s="7"/>
      <c r="E131" s="7">
        <v>0</v>
      </c>
      <c r="F131" s="7"/>
      <c r="G131" s="7">
        <v>0</v>
      </c>
      <c r="H131" s="7"/>
      <c r="I131" s="7">
        <f t="shared" si="3"/>
        <v>0</v>
      </c>
      <c r="J131" s="7"/>
      <c r="K131" s="7">
        <v>240000</v>
      </c>
      <c r="L131" s="7"/>
      <c r="M131" s="7">
        <v>239381223658</v>
      </c>
      <c r="N131" s="7"/>
      <c r="O131" s="7">
        <v>233920128762</v>
      </c>
      <c r="P131" s="7"/>
      <c r="Q131" s="7">
        <f t="shared" si="4"/>
        <v>5461094896</v>
      </c>
    </row>
    <row r="132" spans="1:22">
      <c r="A132" s="1" t="s">
        <v>308</v>
      </c>
      <c r="C132" s="7">
        <v>0</v>
      </c>
      <c r="D132" s="7"/>
      <c r="E132" s="7">
        <v>0</v>
      </c>
      <c r="F132" s="7"/>
      <c r="G132" s="7">
        <v>0</v>
      </c>
      <c r="H132" s="7"/>
      <c r="I132" s="7">
        <f t="shared" si="3"/>
        <v>0</v>
      </c>
      <c r="J132" s="7"/>
      <c r="K132" s="7">
        <v>56600</v>
      </c>
      <c r="L132" s="7"/>
      <c r="M132" s="7">
        <v>34181364509</v>
      </c>
      <c r="N132" s="7"/>
      <c r="O132" s="7">
        <v>33672872053</v>
      </c>
      <c r="P132" s="7"/>
      <c r="Q132" s="7">
        <f t="shared" si="4"/>
        <v>508492456</v>
      </c>
    </row>
    <row r="133" spans="1:22">
      <c r="A133" s="1" t="s">
        <v>309</v>
      </c>
      <c r="C133" s="7">
        <v>0</v>
      </c>
      <c r="D133" s="7"/>
      <c r="E133" s="7">
        <v>0</v>
      </c>
      <c r="F133" s="7"/>
      <c r="G133" s="7">
        <v>0</v>
      </c>
      <c r="H133" s="7"/>
      <c r="I133" s="7">
        <f t="shared" si="3"/>
        <v>0</v>
      </c>
      <c r="J133" s="7"/>
      <c r="K133" s="7">
        <v>800</v>
      </c>
      <c r="L133" s="7"/>
      <c r="M133" s="7">
        <v>502676875</v>
      </c>
      <c r="N133" s="7"/>
      <c r="O133" s="7">
        <v>485352950</v>
      </c>
      <c r="P133" s="7"/>
      <c r="Q133" s="7">
        <f t="shared" si="4"/>
        <v>17323925</v>
      </c>
    </row>
    <row r="134" spans="1:22" ht="24.75" thickBot="1">
      <c r="E134" s="16">
        <f>SUM(E8:E133)</f>
        <v>1652881246973</v>
      </c>
      <c r="G134" s="16">
        <f>SUM(G8:G133)</f>
        <v>1526555262941</v>
      </c>
      <c r="I134" s="16">
        <f>SUM(I8:I133)</f>
        <v>126325984032</v>
      </c>
      <c r="M134" s="16">
        <f>SUM(M8:M133)</f>
        <v>12688411355616</v>
      </c>
      <c r="O134" s="16">
        <f>SUM(O8:O133)</f>
        <v>13158273833906</v>
      </c>
      <c r="Q134" s="16">
        <f>SUM(Q8:Q133)</f>
        <v>-469862478290</v>
      </c>
      <c r="U134" s="3"/>
      <c r="V134" s="3"/>
    </row>
    <row r="135" spans="1:22" ht="24.75" thickTop="1">
      <c r="I135" s="6"/>
      <c r="J135" s="6"/>
      <c r="K135" s="6"/>
      <c r="L135" s="6"/>
      <c r="M135" s="6"/>
      <c r="N135" s="6"/>
      <c r="O135" s="6"/>
      <c r="P135" s="6"/>
      <c r="Q135" s="6"/>
      <c r="U135" s="3"/>
      <c r="V135" s="3"/>
    </row>
    <row r="136" spans="1:22">
      <c r="E136" s="3"/>
      <c r="I136" s="13"/>
      <c r="U136" s="3"/>
      <c r="V136" s="3"/>
    </row>
    <row r="137" spans="1:22">
      <c r="E137" s="3"/>
      <c r="G137" s="3"/>
      <c r="I137" s="13"/>
      <c r="U137" s="3"/>
      <c r="V137" s="3"/>
    </row>
    <row r="138" spans="1:22">
      <c r="E138" s="3"/>
      <c r="G138" s="3"/>
      <c r="I138" s="13"/>
      <c r="J138" s="6"/>
      <c r="K138" s="6"/>
      <c r="L138" s="6"/>
      <c r="M138" s="6"/>
      <c r="N138" s="6"/>
      <c r="O138" s="6"/>
      <c r="P138" s="6"/>
      <c r="Q138" s="6"/>
      <c r="U138" s="18"/>
      <c r="V138" s="3"/>
    </row>
    <row r="139" spans="1:22">
      <c r="E139" s="3"/>
      <c r="I139" s="13"/>
    </row>
    <row r="140" spans="1:22">
      <c r="E140" s="3"/>
      <c r="I140" s="19"/>
    </row>
    <row r="141" spans="1:22">
      <c r="I14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2023-03-26T09:27:05Z</dcterms:created>
  <dcterms:modified xsi:type="dcterms:W3CDTF">2023-03-29T12:41:28Z</dcterms:modified>
</cp:coreProperties>
</file>