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اردیبهشت1402\"/>
    </mc:Choice>
  </mc:AlternateContent>
  <xr:revisionPtr revIDLastSave="0" documentId="13_ncr:1_{B6980C65-A16D-4AAD-9766-C07596868B2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5" l="1"/>
  <c r="E11" i="15"/>
  <c r="E8" i="15"/>
  <c r="E9" i="15"/>
  <c r="E10" i="15"/>
  <c r="C11" i="15"/>
  <c r="K11" i="13"/>
  <c r="K9" i="13"/>
  <c r="K10" i="13"/>
  <c r="K8" i="13"/>
  <c r="G11" i="13"/>
  <c r="G9" i="13"/>
  <c r="G10" i="13"/>
  <c r="G8" i="13"/>
  <c r="I11" i="13"/>
  <c r="E11" i="13"/>
  <c r="Q22" i="12"/>
  <c r="I22" i="12"/>
  <c r="C25" i="12"/>
  <c r="E25" i="12"/>
  <c r="G25" i="12"/>
  <c r="K25" i="12"/>
  <c r="M25" i="12"/>
  <c r="O25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3" i="12"/>
  <c r="Q25" i="12" s="1"/>
  <c r="Q24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3" i="12"/>
  <c r="I24" i="12"/>
  <c r="I25" i="12" s="1"/>
  <c r="I8" i="12"/>
  <c r="S100" i="11"/>
  <c r="E104" i="11"/>
  <c r="C104" i="11"/>
  <c r="G104" i="11"/>
  <c r="M104" i="11"/>
  <c r="O104" i="11"/>
  <c r="Q104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1" i="11"/>
  <c r="S102" i="11"/>
  <c r="S103" i="11"/>
  <c r="S8" i="11"/>
  <c r="I77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4" i="11" s="1"/>
  <c r="K9" i="11" s="1"/>
  <c r="I103" i="11"/>
  <c r="I8" i="11"/>
  <c r="Q47" i="10"/>
  <c r="O47" i="10"/>
  <c r="M47" i="10"/>
  <c r="I47" i="10"/>
  <c r="G47" i="10"/>
  <c r="E47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Q8" i="10"/>
  <c r="I8" i="10"/>
  <c r="Q113" i="9"/>
  <c r="O113" i="9"/>
  <c r="M113" i="9"/>
  <c r="I113" i="9"/>
  <c r="G113" i="9"/>
  <c r="E113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8" i="9"/>
  <c r="S9" i="8"/>
  <c r="M18" i="8"/>
  <c r="M19" i="8"/>
  <c r="I20" i="8"/>
  <c r="S10" i="8"/>
  <c r="S11" i="8"/>
  <c r="S12" i="8"/>
  <c r="S13" i="8"/>
  <c r="S14" i="8"/>
  <c r="S15" i="8"/>
  <c r="S16" i="8"/>
  <c r="S17" i="8"/>
  <c r="S18" i="8"/>
  <c r="S19" i="8"/>
  <c r="S8" i="8"/>
  <c r="S20" i="8" s="1"/>
  <c r="M9" i="8"/>
  <c r="M20" i="8" s="1"/>
  <c r="M10" i="8"/>
  <c r="M11" i="8"/>
  <c r="M12" i="8"/>
  <c r="M13" i="8"/>
  <c r="M14" i="8"/>
  <c r="M15" i="8"/>
  <c r="M16" i="8"/>
  <c r="M17" i="8"/>
  <c r="M8" i="8"/>
  <c r="K20" i="8"/>
  <c r="Q20" i="8"/>
  <c r="O20" i="8"/>
  <c r="I15" i="7"/>
  <c r="K15" i="7"/>
  <c r="M15" i="7"/>
  <c r="O15" i="7"/>
  <c r="Q15" i="7"/>
  <c r="S15" i="7"/>
  <c r="S11" i="6"/>
  <c r="O11" i="6"/>
  <c r="M11" i="6"/>
  <c r="K11" i="6"/>
  <c r="Q11" i="6"/>
  <c r="AK26" i="3"/>
  <c r="Q26" i="3"/>
  <c r="S26" i="3"/>
  <c r="W26" i="3"/>
  <c r="AA26" i="3"/>
  <c r="AG26" i="3"/>
  <c r="AI26" i="3"/>
  <c r="Y105" i="1"/>
  <c r="U105" i="1"/>
  <c r="Q105" i="1"/>
  <c r="O105" i="1"/>
  <c r="K105" i="1"/>
  <c r="G105" i="1"/>
  <c r="E105" i="1"/>
  <c r="W105" i="1"/>
  <c r="E7" i="15" l="1"/>
  <c r="S104" i="11"/>
  <c r="K8" i="11"/>
  <c r="K100" i="11"/>
  <c r="K96" i="11"/>
  <c r="K92" i="11"/>
  <c r="K88" i="11"/>
  <c r="K84" i="11"/>
  <c r="K80" i="11"/>
  <c r="K76" i="11"/>
  <c r="K72" i="11"/>
  <c r="K68" i="11"/>
  <c r="K64" i="11"/>
  <c r="K60" i="11"/>
  <c r="K56" i="11"/>
  <c r="K52" i="11"/>
  <c r="K48" i="11"/>
  <c r="K44" i="11"/>
  <c r="K40" i="11"/>
  <c r="K36" i="11"/>
  <c r="K32" i="11"/>
  <c r="K28" i="11"/>
  <c r="K24" i="11"/>
  <c r="K20" i="11"/>
  <c r="K16" i="11"/>
  <c r="K12" i="11"/>
  <c r="K103" i="11"/>
  <c r="K99" i="11"/>
  <c r="K95" i="11"/>
  <c r="K91" i="11"/>
  <c r="K87" i="11"/>
  <c r="K83" i="11"/>
  <c r="K79" i="11"/>
  <c r="K75" i="11"/>
  <c r="K71" i="11"/>
  <c r="K67" i="11"/>
  <c r="K63" i="11"/>
  <c r="K59" i="11"/>
  <c r="K55" i="11"/>
  <c r="K51" i="11"/>
  <c r="K47" i="11"/>
  <c r="K43" i="11"/>
  <c r="K39" i="11"/>
  <c r="K35" i="11"/>
  <c r="K31" i="11"/>
  <c r="K27" i="11"/>
  <c r="K23" i="11"/>
  <c r="K19" i="11"/>
  <c r="K15" i="11"/>
  <c r="K11" i="11"/>
  <c r="K10" i="11"/>
  <c r="K102" i="11"/>
  <c r="K98" i="11"/>
  <c r="K94" i="11"/>
  <c r="K90" i="11"/>
  <c r="K86" i="11"/>
  <c r="K82" i="11"/>
  <c r="K78" i="11"/>
  <c r="K74" i="11"/>
  <c r="K70" i="11"/>
  <c r="K66" i="11"/>
  <c r="K62" i="11"/>
  <c r="K58" i="11"/>
  <c r="K54" i="11"/>
  <c r="K50" i="11"/>
  <c r="K46" i="11"/>
  <c r="K42" i="11"/>
  <c r="K38" i="11"/>
  <c r="K34" i="11"/>
  <c r="K30" i="11"/>
  <c r="K26" i="11"/>
  <c r="K22" i="11"/>
  <c r="K18" i="11"/>
  <c r="K14" i="11"/>
  <c r="K101" i="11"/>
  <c r="K97" i="11"/>
  <c r="K93" i="11"/>
  <c r="K89" i="11"/>
  <c r="K85" i="11"/>
  <c r="K81" i="11"/>
  <c r="K77" i="11"/>
  <c r="K73" i="11"/>
  <c r="K69" i="11"/>
  <c r="K65" i="11"/>
  <c r="K61" i="11"/>
  <c r="K57" i="11"/>
  <c r="K53" i="11"/>
  <c r="K49" i="11"/>
  <c r="K45" i="11"/>
  <c r="K41" i="11"/>
  <c r="K37" i="11"/>
  <c r="K33" i="11"/>
  <c r="K29" i="11"/>
  <c r="K25" i="11"/>
  <c r="K21" i="11"/>
  <c r="K17" i="11"/>
  <c r="K13" i="11"/>
  <c r="U10" i="11" l="1"/>
  <c r="U34" i="11"/>
  <c r="U46" i="11"/>
  <c r="U58" i="11"/>
  <c r="U66" i="11"/>
  <c r="U78" i="11"/>
  <c r="U86" i="11"/>
  <c r="U94" i="11"/>
  <c r="U11" i="11"/>
  <c r="U15" i="11"/>
  <c r="U19" i="11"/>
  <c r="U23" i="11"/>
  <c r="U27" i="11"/>
  <c r="U31" i="11"/>
  <c r="U35" i="11"/>
  <c r="U39" i="11"/>
  <c r="U43" i="11"/>
  <c r="U47" i="11"/>
  <c r="U51" i="11"/>
  <c r="U55" i="11"/>
  <c r="U59" i="11"/>
  <c r="U63" i="11"/>
  <c r="U67" i="11"/>
  <c r="U71" i="11"/>
  <c r="U75" i="11"/>
  <c r="U79" i="11"/>
  <c r="U83" i="11"/>
  <c r="U87" i="11"/>
  <c r="U91" i="11"/>
  <c r="U95" i="11"/>
  <c r="U99" i="11"/>
  <c r="U103" i="11"/>
  <c r="U12" i="11"/>
  <c r="U16" i="11"/>
  <c r="U20" i="11"/>
  <c r="U24" i="11"/>
  <c r="U28" i="11"/>
  <c r="U36" i="11"/>
  <c r="U40" i="11"/>
  <c r="U48" i="11"/>
  <c r="U52" i="11"/>
  <c r="U60" i="11"/>
  <c r="U68" i="11"/>
  <c r="U76" i="11"/>
  <c r="U84" i="11"/>
  <c r="U92" i="11"/>
  <c r="U100" i="11"/>
  <c r="U32" i="11"/>
  <c r="U44" i="11"/>
  <c r="U56" i="11"/>
  <c r="U64" i="11"/>
  <c r="U72" i="11"/>
  <c r="U80" i="11"/>
  <c r="U88" i="11"/>
  <c r="U96" i="11"/>
  <c r="U8" i="11"/>
  <c r="U9" i="11"/>
  <c r="U13" i="11"/>
  <c r="U17" i="11"/>
  <c r="U21" i="11"/>
  <c r="U25" i="11"/>
  <c r="U29" i="11"/>
  <c r="U33" i="11"/>
  <c r="U37" i="11"/>
  <c r="U41" i="11"/>
  <c r="U45" i="11"/>
  <c r="U49" i="11"/>
  <c r="U53" i="11"/>
  <c r="U57" i="11"/>
  <c r="U61" i="11"/>
  <c r="U65" i="11"/>
  <c r="U69" i="11"/>
  <c r="U73" i="11"/>
  <c r="U77" i="11"/>
  <c r="U81" i="11"/>
  <c r="U85" i="11"/>
  <c r="U89" i="11"/>
  <c r="U93" i="11"/>
  <c r="U97" i="11"/>
  <c r="U101" i="11"/>
  <c r="U14" i="11"/>
  <c r="U18" i="11"/>
  <c r="U22" i="11"/>
  <c r="U26" i="11"/>
  <c r="U30" i="11"/>
  <c r="U38" i="11"/>
  <c r="U42" i="11"/>
  <c r="U50" i="11"/>
  <c r="U54" i="11"/>
  <c r="U62" i="11"/>
  <c r="U70" i="11"/>
  <c r="U74" i="11"/>
  <c r="U82" i="11"/>
  <c r="U90" i="11"/>
  <c r="U98" i="11"/>
  <c r="U102" i="11"/>
  <c r="K104" i="11"/>
  <c r="U104" i="11" l="1"/>
</calcChain>
</file>

<file path=xl/sharedStrings.xml><?xml version="1.0" encoding="utf-8"?>
<sst xmlns="http://schemas.openxmlformats.org/spreadsheetml/2006/main" count="870" uniqueCount="235">
  <si>
    <t>صندوق سرمایه‌گذاری مشترک پیشرو</t>
  </si>
  <si>
    <t>صورت وضعیت سبد</t>
  </si>
  <si>
    <t>برای ماه منتهی به 1402/02/31</t>
  </si>
  <si>
    <t>نام شرکت</t>
  </si>
  <si>
    <t>1402/01/31</t>
  </si>
  <si>
    <t>تغییرات طی دوره</t>
  </si>
  <si>
    <t>1402/02/31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</si>
  <si>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</si>
  <si>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</si>
  <si>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</si>
  <si>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</si>
  <si>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</si>
  <si>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</si>
  <si>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</si>
  <si>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</si>
  <si>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اختیارخ فملی-2333-1402/07/05</t>
  </si>
  <si>
    <t>افست‌</t>
  </si>
  <si>
    <t>بانک تجارت</t>
  </si>
  <si>
    <t>بانک خاورمیانه</t>
  </si>
  <si>
    <t>بانک سینا</t>
  </si>
  <si>
    <t>بانک صادرات ایران</t>
  </si>
  <si>
    <t>بانک‌اقتصادنوین‌</t>
  </si>
  <si>
    <t>بیمه اتکایی امین</t>
  </si>
  <si>
    <t>بین المللی توسعه ص. معادن غدیر</t>
  </si>
  <si>
    <t>پالایش نفت اصفهان</t>
  </si>
  <si>
    <t>پالایش نفت بندرعباس</t>
  </si>
  <si>
    <t>پالایش نفت تبریز</t>
  </si>
  <si>
    <t>پالایش نفت تهران</t>
  </si>
  <si>
    <t>پالایش نفت شیراز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</si>
  <si>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</si>
  <si>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</si>
  <si>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</si>
  <si>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</si>
  <si>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</si>
  <si>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زاگرس</t>
  </si>
  <si>
    <t>پتروشیمی شازند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</si>
  <si>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</si>
  <si>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</si>
  <si>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</si>
  <si>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</si>
  <si>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</si>
  <si>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تایدواترخاورمیانه</t>
  </si>
  <si>
    <t>تراکتورسازی‌ایران‌</t>
  </si>
  <si>
    <t>تمام سکه طرح جدید 0310 صادرات</t>
  </si>
  <si>
    <t>تمام سکه طرح جدید0112سامان</t>
  </si>
  <si>
    <t>تمام سکه طرح جدید0211ملت</t>
  </si>
  <si>
    <t>تمام سکه طرح جدید0312 رفاه</t>
  </si>
  <si>
    <t>تمام سکه طرح جدید0411 آینده</t>
  </si>
  <si>
    <t>توسعه‌معادن‌وفلزات‌</t>
  </si>
  <si>
    <t>تولیدی و خدمات صنایع نسوز توکا</t>
  </si>
  <si>
    <t>حفاری شمال</t>
  </si>
  <si>
    <t>حمل و نقل گهرترابر سیرجان</t>
  </si>
  <si>
    <t>داروپخش‌ (هلدینگ‌</t>
  </si>
  <si>
    <t>داروسازی دانا</t>
  </si>
  <si>
    <t>داروسازی کاسپین تامین</t>
  </si>
  <si>
    <t>زغال سنگ پروده طبس</t>
  </si>
  <si>
    <t>س.ص.بازنشستگی کارکنان بانکها</t>
  </si>
  <si>
    <t>سخت آژند</t>
  </si>
  <si>
    <t>سرمایه گذاری تامین اجتماعی</t>
  </si>
  <si>
    <t>سرمایه گذاری دارویی تامین</t>
  </si>
  <si>
    <t>سرمایه گذاری سیمان تامین</t>
  </si>
  <si>
    <t>سرمایه گذاری صبا تامین</t>
  </si>
  <si>
    <t>سرمایه گذاری صدرتامین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</si>
  <si>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</si>
  <si>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</si>
  <si>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</si>
  <si>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</si>
  <si>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</si>
  <si>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سیمان آبیک</t>
  </si>
  <si>
    <t>سیمان ساوه</t>
  </si>
  <si>
    <t>سیمان فارس و خوزستان</t>
  </si>
  <si>
    <t>سیمان‌ کرمان‌</t>
  </si>
  <si>
    <t>سیمان‌ارومیه‌</t>
  </si>
  <si>
    <t>سیمان‌مازندران‌</t>
  </si>
  <si>
    <t>سیمان‌هگمتان‌</t>
  </si>
  <si>
    <t>شرکت آهن و فولاد ارفع</t>
  </si>
  <si>
    <t>شرکت ارتباطات سیار ایران</t>
  </si>
  <si>
    <t>شوکو پارس</t>
  </si>
  <si>
    <t>صنایع پتروشیمی خلیج فارس</t>
  </si>
  <si>
    <t>صنایع پتروشیمی کرمانشاه</t>
  </si>
  <si>
    <t>صنایع فروآلیاژ ایران</t>
  </si>
  <si>
    <t>صنایع گلدیران</t>
  </si>
  <si>
    <t>صنایع‌ لاستیکی‌  سهند</t>
  </si>
  <si>
    <t>فجر انرژی خلیج فارس</t>
  </si>
  <si>
    <t>فرآورده های سیمان شرق</t>
  </si>
  <si>
    <t>فرآورده‌های‌نسوزآذر</t>
  </si>
  <si>
    <t>فولاد  خوزستان</t>
  </si>
  <si>
    <t>فولاد امیرکبیرکاشان</t>
  </si>
  <si>
    <t>فولاد مبارکه اصفهان</t>
  </si>
  <si>
    <t>فولاد کاوه جنوب کیش</t>
  </si>
  <si>
    <t>گ.س.وت.ص.پتروشیمی خلیج فارس</t>
  </si>
  <si>
    <t>گروه انتخاب الکترونیک آرمان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</si>
  <si>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</si>
  <si>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</si>
  <si>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</si>
  <si>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</si>
  <si>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</si>
  <si>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معدنی‌وصنعتی‌چادرملو</t>
  </si>
  <si>
    <t>ملی شیمی کشاورز</t>
  </si>
  <si>
    <t>ملی‌ صنایع‌ مس‌ ایران‌</t>
  </si>
  <si>
    <t>نفت ایرانول</t>
  </si>
  <si>
    <t>نفت پاسارگاد</t>
  </si>
  <si>
    <t>نفت سپاهان</t>
  </si>
  <si>
    <t>نفت‌ بهران‌</t>
  </si>
  <si>
    <t>نوردوقطعات‌ فولادی‌</t>
  </si>
  <si>
    <t>نیروترانس‌</t>
  </si>
  <si>
    <t>واسپاری ملت</t>
  </si>
  <si>
    <t>کارخانجات‌داروپخش‌</t>
  </si>
  <si>
    <t>کویر تایر</t>
  </si>
  <si>
    <t>ح . معدنی‌وصنعتی‌چادرملو</t>
  </si>
  <si>
    <t>ح . سرمایه گذاری صدرتامین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</si>
  <si>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</si>
  <si>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</si>
  <si>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</si>
  <si>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</si>
  <si>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</si>
  <si>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</si>
  <si>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</si>
  <si>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</si>
  <si>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</si>
  <si>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خزانه-م10بودجه00-031115</t>
  </si>
  <si>
    <t>بله</t>
  </si>
  <si>
    <t>1400/06/07</t>
  </si>
  <si>
    <t>1403/11/15</t>
  </si>
  <si>
    <t>اسنادخزانه-م14بودجه99-021025</t>
  </si>
  <si>
    <t>1400/01/08</t>
  </si>
  <si>
    <t>1402/10/25</t>
  </si>
  <si>
    <t>اسنادخزانه-م20بودجه98-020806</t>
  </si>
  <si>
    <t>1399/02/20</t>
  </si>
  <si>
    <t>1402/08/06</t>
  </si>
  <si>
    <t>اسنادخزانه-م4بودجه00-030522</t>
  </si>
  <si>
    <t>1400/03/11</t>
  </si>
  <si>
    <t>1403/05/22</t>
  </si>
  <si>
    <t>اسنادخزانه-م7بودجه99-020704</t>
  </si>
  <si>
    <t>1399/09/25</t>
  </si>
  <si>
    <t>1402/07/04</t>
  </si>
  <si>
    <t>گام بانک اقتصاد نوین0205</t>
  </si>
  <si>
    <t>1401/04/01</t>
  </si>
  <si>
    <t>1402/05/31</t>
  </si>
  <si>
    <t>گام بانک صادرات ایران0207</t>
  </si>
  <si>
    <t>1402/07/30</t>
  </si>
  <si>
    <t>گواهی اعتبارمولد رفاه0208</t>
  </si>
  <si>
    <t>1401/09/01</t>
  </si>
  <si>
    <t>1402/08/30</t>
  </si>
  <si>
    <t>گواهی اعتبارمولد صنعت020930</t>
  </si>
  <si>
    <t>1401/10/01</t>
  </si>
  <si>
    <t>1402/09/30</t>
  </si>
  <si>
    <t>مرابحه عام دولت104-ش.خ020303</t>
  </si>
  <si>
    <t>1401/03/03</t>
  </si>
  <si>
    <t>1402/03/03</t>
  </si>
  <si>
    <t>مرابحه عام دولت3-ش.خ0211</t>
  </si>
  <si>
    <t>1399/03/13</t>
  </si>
  <si>
    <t>1402/11/13</t>
  </si>
  <si>
    <t>مرابحه عام دولت4-ش.خ 0206</t>
  </si>
  <si>
    <t>1399/06/12</t>
  </si>
  <si>
    <t>1402/06/12</t>
  </si>
  <si>
    <t>مرابحه عام دولت86-ش.خ020404</t>
  </si>
  <si>
    <t>1400/03/04</t>
  </si>
  <si>
    <t>1402/04/04</t>
  </si>
  <si>
    <t>اسنادخزانه-م8بودجه99-020606</t>
  </si>
  <si>
    <t>1402/06/06</t>
  </si>
  <si>
    <t>اسنادخزانه-م10بودجه99-020807</t>
  </si>
  <si>
    <t>1399/11/21</t>
  </si>
  <si>
    <t>1402/08/07</t>
  </si>
  <si>
    <t>اسنادخزانه-م11بودجه99-020906</t>
  </si>
  <si>
    <t>1400/01/11</t>
  </si>
  <si>
    <t>1402/09/06</t>
  </si>
  <si>
    <t>گواهی اعتبار مولد شهر0206</t>
  </si>
  <si>
    <t>1401/07/01</t>
  </si>
  <si>
    <t>1402/06/31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</si>
  <si>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</si>
  <si>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</si>
  <si>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</si>
  <si>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</si>
  <si>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</si>
  <si>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</si>
  <si>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</si>
  <si>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</si>
  <si>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</si>
  <si>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</si>
  <si>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5802352684</t>
  </si>
  <si>
    <t>سپرده کوتاه مدت</t>
  </si>
  <si>
    <t>1395/07/14</t>
  </si>
  <si>
    <t>بانک پاسارگاد هفت تیر</t>
  </si>
  <si>
    <t>207-8100-15666666-1</t>
  </si>
  <si>
    <t>1399/03/18</t>
  </si>
  <si>
    <t xml:space="preserve">بانک خاورمیانه ظفر </t>
  </si>
  <si>
    <t>1009-10-810-707074688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</si>
  <si>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</si>
  <si>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</si>
  <si>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</si>
  <si>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</si>
  <si>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</si>
  <si>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</si>
  <si>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</si>
  <si>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</si>
  <si>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</si>
  <si>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</si>
  <si>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</si>
  <si>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</si>
  <si>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</si>
  <si>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</si>
  <si>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</si>
  <si>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</si>
  <si>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</si>
  <si>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1402/02/30</t>
  </si>
  <si>
    <t>1402/02/25</t>
  </si>
  <si>
    <t>1402/02/27</t>
  </si>
  <si>
    <t>1402/02/10</t>
  </si>
  <si>
    <t>1402/02/19</t>
  </si>
  <si>
    <t>1402/02/07</t>
  </si>
  <si>
    <t>1402/02/09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</si>
  <si>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</si>
  <si>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</si>
  <si>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</si>
  <si>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</si>
  <si>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</si>
  <si>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</si>
  <si>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</si>
  <si>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</si>
  <si>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</si>
  <si>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</si>
  <si>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</si>
  <si>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</si>
  <si>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</si>
  <si>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</si>
  <si>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</si>
  <si>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</si>
  <si>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</si>
  <si>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</si>
  <si>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</si>
  <si>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1402/02/01</t>
  </si>
  <si>
    <t>-</t>
  </si>
  <si>
    <t>از ابتدای سال مالی</t>
  </si>
  <si>
    <t xml:space="preserve">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</si>
</sst>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1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7" fontId="2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10</xdr:col>
          <xdr:colOff>228600</xdr:colOff>
          <xdr:row>33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D8C140ED-6250-A953-D8D4-69AE5E8DBD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DA827-8419-4CE5-AC89-8C84DE8C09F5}">
  <dimension ref="A1"/>
  <sheetViews>
    <sheetView rightToLeft="1" view="pageBreakPreview" zoomScale="60" zoomScaleNormal="100" workbookViewId="0">
      <selection activeCell="A2" sqref="A2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10</xdr:col>
                <xdr:colOff>228600</xdr:colOff>
                <xdr:row>33</xdr:row>
                <xdr:rowOff>9525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W108"/>
  <sheetViews>
    <sheetView rightToLeft="1" workbookViewId="0">
      <selection activeCell="E108" sqref="E108"/>
    </sheetView>
  </sheetViews>
  <sheetFormatPr defaultRowHeight="24" x14ac:dyDescent="0.55000000000000004"/>
  <cols>
    <col min="1" max="1" width="33.1406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32.28515625" style="1" customWidth="1"/>
    <col min="10" max="10" width="1" style="1" customWidth="1"/>
    <col min="11" max="11" width="21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5.5703125" style="1" bestFit="1" customWidth="1"/>
    <col min="18" max="18" width="1" style="1" customWidth="1"/>
    <col min="19" max="19" width="18.1406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3" ht="24.75" x14ac:dyDescent="0.55000000000000004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3" ht="24.75" x14ac:dyDescent="0.55000000000000004">
      <c r="A3" s="14" t="s">
        <v>189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3" ht="24.75" x14ac:dyDescent="0.55000000000000004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6" spans="1:23" ht="24.75" x14ac:dyDescent="0.55000000000000004">
      <c r="A6" s="14" t="s">
        <v>3</v>
      </c>
      <c r="C6" s="15" t="s">
        <v>191</v>
      </c>
      <c r="D6" s="15" t="s">
        <v>191</v>
      </c>
      <c r="E6" s="15" t="s">
        <v>191</v>
      </c>
      <c r="F6" s="15" t="s">
        <v>191</v>
      </c>
      <c r="G6" s="15" t="s">
        <v>191</v>
      </c>
      <c r="H6" s="15" t="s">
        <v>191</v>
      </c>
      <c r="I6" s="15" t="s">
        <v>191</v>
      </c>
      <c r="J6" s="15" t="s">
        <v>191</v>
      </c>
      <c r="K6" s="15" t="s">
        <v>191</v>
      </c>
      <c r="M6" s="15" t="s">
        <v>192</v>
      </c>
      <c r="N6" s="15" t="s">
        <v>192</v>
      </c>
      <c r="O6" s="15" t="s">
        <v>192</v>
      </c>
      <c r="P6" s="15" t="s">
        <v>192</v>
      </c>
      <c r="Q6" s="15" t="s">
        <v>192</v>
      </c>
      <c r="R6" s="15" t="s">
        <v>192</v>
      </c>
      <c r="S6" s="15" t="s">
        <v>192</v>
      </c>
      <c r="T6" s="15" t="s">
        <v>192</v>
      </c>
      <c r="U6" s="15" t="s">
        <v>192</v>
      </c>
    </row>
    <row r="7" spans="1:23" ht="24.75" x14ac:dyDescent="0.55000000000000004">
      <c r="A7" s="15" t="s">
        <v>3</v>
      </c>
      <c r="C7" s="15" t="s">
        <v>216</v>
      </c>
      <c r="E7" s="15" t="s">
        <v>217</v>
      </c>
      <c r="G7" s="15" t="s">
        <v>218</v>
      </c>
      <c r="I7" s="15" t="s">
        <v>176</v>
      </c>
      <c r="K7" s="15" t="s">
        <v>219</v>
      </c>
      <c r="M7" s="15" t="s">
        <v>216</v>
      </c>
      <c r="O7" s="15" t="s">
        <v>217</v>
      </c>
      <c r="Q7" s="15" t="s">
        <v>218</v>
      </c>
      <c r="S7" s="15" t="s">
        <v>176</v>
      </c>
      <c r="U7" s="15" t="s">
        <v>219</v>
      </c>
    </row>
    <row r="8" spans="1:23" x14ac:dyDescent="0.55000000000000004">
      <c r="A8" s="1" t="s">
        <v>99</v>
      </c>
      <c r="C8" s="7">
        <v>0</v>
      </c>
      <c r="D8" s="7"/>
      <c r="E8" s="7">
        <v>-23797794783</v>
      </c>
      <c r="F8" s="7"/>
      <c r="G8" s="7">
        <v>-100368764</v>
      </c>
      <c r="H8" s="7"/>
      <c r="I8" s="7">
        <f>G8+E8+C8</f>
        <v>-23898163547</v>
      </c>
      <c r="J8" s="7"/>
      <c r="K8" s="9">
        <f>I8/$I$104</f>
        <v>3.0419672434091924E-2</v>
      </c>
      <c r="L8" s="7"/>
      <c r="M8" s="7">
        <v>0</v>
      </c>
      <c r="N8" s="7"/>
      <c r="O8" s="7">
        <v>-23797794783</v>
      </c>
      <c r="P8" s="7"/>
      <c r="Q8" s="7">
        <v>-100368764</v>
      </c>
      <c r="R8" s="7"/>
      <c r="S8" s="7">
        <f>Q8+O8+M8</f>
        <v>-23898163547</v>
      </c>
      <c r="T8" s="7"/>
      <c r="U8" s="9">
        <f>S8/$S$104</f>
        <v>3.0466341815956147E-2</v>
      </c>
      <c r="V8" s="13"/>
      <c r="W8" s="13"/>
    </row>
    <row r="9" spans="1:23" x14ac:dyDescent="0.55000000000000004">
      <c r="A9" s="1" t="s">
        <v>20</v>
      </c>
      <c r="C9" s="7">
        <v>0</v>
      </c>
      <c r="D9" s="7"/>
      <c r="E9" s="7">
        <v>14060164175</v>
      </c>
      <c r="F9" s="7"/>
      <c r="G9" s="7">
        <v>6331677251</v>
      </c>
      <c r="H9" s="7"/>
      <c r="I9" s="7">
        <f t="shared" ref="I9:I72" si="0">G9+E9+C9</f>
        <v>20391841426</v>
      </c>
      <c r="J9" s="7"/>
      <c r="K9" s="9">
        <f t="shared" ref="K9:K72" si="1">I9/$I$104</f>
        <v>-2.5956519013978191E-2</v>
      </c>
      <c r="L9" s="7"/>
      <c r="M9" s="7">
        <v>0</v>
      </c>
      <c r="N9" s="7"/>
      <c r="O9" s="7">
        <v>14060164175</v>
      </c>
      <c r="P9" s="7"/>
      <c r="Q9" s="7">
        <v>6331677251</v>
      </c>
      <c r="R9" s="7"/>
      <c r="S9" s="7">
        <f t="shared" ref="S9:S72" si="2">Q9+O9+M9</f>
        <v>20391841426</v>
      </c>
      <c r="T9" s="7"/>
      <c r="U9" s="9">
        <f t="shared" ref="U9:U72" si="3">S9/$S$104</f>
        <v>-2.5996341096229534E-2</v>
      </c>
      <c r="V9" s="13"/>
      <c r="W9" s="13"/>
    </row>
    <row r="10" spans="1:23" x14ac:dyDescent="0.55000000000000004">
      <c r="A10" s="1" t="s">
        <v>89</v>
      </c>
      <c r="C10" s="7">
        <v>0</v>
      </c>
      <c r="D10" s="7"/>
      <c r="E10" s="7">
        <v>18823330801</v>
      </c>
      <c r="F10" s="7"/>
      <c r="G10" s="7">
        <v>266807255</v>
      </c>
      <c r="H10" s="7"/>
      <c r="I10" s="7">
        <f t="shared" si="0"/>
        <v>19090138056</v>
      </c>
      <c r="J10" s="7"/>
      <c r="K10" s="9">
        <f t="shared" si="1"/>
        <v>-2.4299597131931552E-2</v>
      </c>
      <c r="L10" s="7"/>
      <c r="M10" s="7">
        <v>0</v>
      </c>
      <c r="N10" s="7"/>
      <c r="O10" s="7">
        <v>18823330801</v>
      </c>
      <c r="P10" s="7"/>
      <c r="Q10" s="7">
        <v>266807255</v>
      </c>
      <c r="R10" s="7"/>
      <c r="S10" s="7">
        <f t="shared" si="2"/>
        <v>19090138056</v>
      </c>
      <c r="T10" s="7"/>
      <c r="U10" s="9">
        <f t="shared" si="3"/>
        <v>-2.4336877190753815E-2</v>
      </c>
      <c r="V10" s="13"/>
      <c r="W10" s="13"/>
    </row>
    <row r="11" spans="1:23" x14ac:dyDescent="0.55000000000000004">
      <c r="A11" s="1" t="s">
        <v>31</v>
      </c>
      <c r="C11" s="7">
        <v>0</v>
      </c>
      <c r="D11" s="7"/>
      <c r="E11" s="7">
        <v>-31454505381</v>
      </c>
      <c r="F11" s="7"/>
      <c r="G11" s="7">
        <v>-1026064878</v>
      </c>
      <c r="H11" s="7"/>
      <c r="I11" s="7">
        <f t="shared" si="0"/>
        <v>-32480570259</v>
      </c>
      <c r="J11" s="7"/>
      <c r="K11" s="9">
        <f t="shared" si="1"/>
        <v>4.1344110220357104E-2</v>
      </c>
      <c r="L11" s="7"/>
      <c r="M11" s="7">
        <v>0</v>
      </c>
      <c r="N11" s="7"/>
      <c r="O11" s="7">
        <v>-31454505381</v>
      </c>
      <c r="P11" s="7"/>
      <c r="Q11" s="7">
        <v>-1026064878</v>
      </c>
      <c r="R11" s="7"/>
      <c r="S11" s="7">
        <f t="shared" si="2"/>
        <v>-32480570259</v>
      </c>
      <c r="T11" s="7"/>
      <c r="U11" s="9">
        <f t="shared" si="3"/>
        <v>4.1407539702442785E-2</v>
      </c>
      <c r="V11" s="13"/>
      <c r="W11" s="13"/>
    </row>
    <row r="12" spans="1:23" x14ac:dyDescent="0.55000000000000004">
      <c r="A12" s="1" t="s">
        <v>95</v>
      </c>
      <c r="C12" s="7">
        <v>0</v>
      </c>
      <c r="D12" s="7"/>
      <c r="E12" s="7">
        <v>-33865295491</v>
      </c>
      <c r="F12" s="7"/>
      <c r="G12" s="7">
        <v>-3944264488</v>
      </c>
      <c r="H12" s="7"/>
      <c r="I12" s="7">
        <f t="shared" si="0"/>
        <v>-37809559979</v>
      </c>
      <c r="J12" s="7"/>
      <c r="K12" s="9">
        <f t="shared" si="1"/>
        <v>4.81273143510106E-2</v>
      </c>
      <c r="L12" s="7"/>
      <c r="M12" s="7">
        <v>0</v>
      </c>
      <c r="N12" s="7"/>
      <c r="O12" s="7">
        <v>-33865295491</v>
      </c>
      <c r="P12" s="7"/>
      <c r="Q12" s="7">
        <v>-3944264488</v>
      </c>
      <c r="R12" s="7"/>
      <c r="S12" s="7">
        <f t="shared" si="2"/>
        <v>-37809559979</v>
      </c>
      <c r="T12" s="7"/>
      <c r="U12" s="9">
        <f t="shared" si="3"/>
        <v>4.8201150517932292E-2</v>
      </c>
      <c r="V12" s="13"/>
      <c r="W12" s="13"/>
    </row>
    <row r="13" spans="1:23" x14ac:dyDescent="0.55000000000000004">
      <c r="A13" s="1" t="s">
        <v>105</v>
      </c>
      <c r="C13" s="7">
        <v>0</v>
      </c>
      <c r="D13" s="7"/>
      <c r="E13" s="7">
        <v>0</v>
      </c>
      <c r="F13" s="7"/>
      <c r="G13" s="7">
        <v>20763021</v>
      </c>
      <c r="H13" s="7"/>
      <c r="I13" s="7">
        <f t="shared" si="0"/>
        <v>20763021</v>
      </c>
      <c r="J13" s="7"/>
      <c r="K13" s="9">
        <f t="shared" si="1"/>
        <v>-2.6428988835062963E-5</v>
      </c>
      <c r="L13" s="7"/>
      <c r="M13" s="7">
        <v>0</v>
      </c>
      <c r="N13" s="7"/>
      <c r="O13" s="7">
        <v>0</v>
      </c>
      <c r="P13" s="7"/>
      <c r="Q13" s="7">
        <v>20763021</v>
      </c>
      <c r="R13" s="7"/>
      <c r="S13" s="7">
        <f t="shared" si="2"/>
        <v>20763021</v>
      </c>
      <c r="T13" s="7"/>
      <c r="U13" s="9">
        <f t="shared" si="3"/>
        <v>-2.646953577306505E-5</v>
      </c>
      <c r="V13" s="13"/>
      <c r="W13" s="13"/>
    </row>
    <row r="14" spans="1:23" x14ac:dyDescent="0.55000000000000004">
      <c r="A14" s="1" t="s">
        <v>48</v>
      </c>
      <c r="C14" s="7">
        <v>0</v>
      </c>
      <c r="D14" s="7"/>
      <c r="E14" s="7">
        <v>-29832016869</v>
      </c>
      <c r="F14" s="7"/>
      <c r="G14" s="7">
        <v>-1783325626</v>
      </c>
      <c r="H14" s="7"/>
      <c r="I14" s="7">
        <f t="shared" si="0"/>
        <v>-31615342495</v>
      </c>
      <c r="J14" s="7"/>
      <c r="K14" s="9">
        <f t="shared" si="1"/>
        <v>4.0242772659000184E-2</v>
      </c>
      <c r="L14" s="7"/>
      <c r="M14" s="7">
        <v>0</v>
      </c>
      <c r="N14" s="7"/>
      <c r="O14" s="7">
        <v>-29832016869</v>
      </c>
      <c r="P14" s="7"/>
      <c r="Q14" s="7">
        <v>-1783325626</v>
      </c>
      <c r="R14" s="7"/>
      <c r="S14" s="7">
        <f t="shared" si="2"/>
        <v>-31615342495</v>
      </c>
      <c r="T14" s="7"/>
      <c r="U14" s="9">
        <f t="shared" si="3"/>
        <v>4.0304512486362465E-2</v>
      </c>
      <c r="V14" s="13"/>
      <c r="W14" s="13"/>
    </row>
    <row r="15" spans="1:23" x14ac:dyDescent="0.55000000000000004">
      <c r="A15" s="1" t="s">
        <v>82</v>
      </c>
      <c r="C15" s="7">
        <v>312799427</v>
      </c>
      <c r="D15" s="7"/>
      <c r="E15" s="7">
        <v>-18748363</v>
      </c>
      <c r="F15" s="7"/>
      <c r="G15" s="7">
        <v>-35966216</v>
      </c>
      <c r="H15" s="7"/>
      <c r="I15" s="7">
        <f t="shared" si="0"/>
        <v>258084848</v>
      </c>
      <c r="J15" s="7"/>
      <c r="K15" s="9">
        <f t="shared" si="1"/>
        <v>-3.285129638067082E-4</v>
      </c>
      <c r="L15" s="7"/>
      <c r="M15" s="7">
        <v>312799427</v>
      </c>
      <c r="N15" s="7"/>
      <c r="O15" s="7">
        <v>-18748363</v>
      </c>
      <c r="P15" s="7"/>
      <c r="Q15" s="7">
        <v>-35966216</v>
      </c>
      <c r="R15" s="7"/>
      <c r="S15" s="7">
        <f t="shared" si="2"/>
        <v>258084848</v>
      </c>
      <c r="T15" s="7"/>
      <c r="U15" s="9">
        <f t="shared" si="3"/>
        <v>-3.2901696321657893E-4</v>
      </c>
      <c r="V15" s="13"/>
      <c r="W15" s="13"/>
    </row>
    <row r="16" spans="1:23" x14ac:dyDescent="0.55000000000000004">
      <c r="A16" s="1" t="s">
        <v>34</v>
      </c>
      <c r="C16" s="7">
        <v>0</v>
      </c>
      <c r="D16" s="7"/>
      <c r="E16" s="7">
        <v>-10070079384</v>
      </c>
      <c r="F16" s="7"/>
      <c r="G16" s="7">
        <v>-563129166</v>
      </c>
      <c r="H16" s="7"/>
      <c r="I16" s="7">
        <f t="shared" si="0"/>
        <v>-10633208550</v>
      </c>
      <c r="J16" s="7"/>
      <c r="K16" s="9">
        <f t="shared" si="1"/>
        <v>1.3534877706324434E-2</v>
      </c>
      <c r="L16" s="7"/>
      <c r="M16" s="7">
        <v>0</v>
      </c>
      <c r="N16" s="7"/>
      <c r="O16" s="7">
        <v>-10070079384</v>
      </c>
      <c r="P16" s="7"/>
      <c r="Q16" s="7">
        <v>-563129166</v>
      </c>
      <c r="R16" s="7"/>
      <c r="S16" s="7">
        <f t="shared" si="2"/>
        <v>-10633208550</v>
      </c>
      <c r="T16" s="7"/>
      <c r="U16" s="9">
        <f t="shared" si="3"/>
        <v>1.3555642702316109E-2</v>
      </c>
      <c r="V16" s="13"/>
      <c r="W16" s="13"/>
    </row>
    <row r="17" spans="1:23" x14ac:dyDescent="0.55000000000000004">
      <c r="A17" s="1" t="s">
        <v>78</v>
      </c>
      <c r="C17" s="7">
        <v>0</v>
      </c>
      <c r="D17" s="7"/>
      <c r="E17" s="7">
        <v>0</v>
      </c>
      <c r="F17" s="7"/>
      <c r="G17" s="7">
        <v>309117836</v>
      </c>
      <c r="H17" s="7"/>
      <c r="I17" s="7">
        <f t="shared" si="0"/>
        <v>309117836</v>
      </c>
      <c r="J17" s="7"/>
      <c r="K17" s="9">
        <f t="shared" si="1"/>
        <v>-3.9347221371893926E-4</v>
      </c>
      <c r="L17" s="7"/>
      <c r="M17" s="7">
        <v>0</v>
      </c>
      <c r="N17" s="7"/>
      <c r="O17" s="7">
        <v>0</v>
      </c>
      <c r="P17" s="7"/>
      <c r="Q17" s="7">
        <v>309117836</v>
      </c>
      <c r="R17" s="7"/>
      <c r="S17" s="7">
        <f t="shared" si="2"/>
        <v>309117836</v>
      </c>
      <c r="T17" s="7"/>
      <c r="U17" s="9">
        <f t="shared" si="3"/>
        <v>-3.9407587258590427E-4</v>
      </c>
      <c r="V17" s="13"/>
      <c r="W17" s="13"/>
    </row>
    <row r="18" spans="1:23" x14ac:dyDescent="0.55000000000000004">
      <c r="A18" s="1" t="s">
        <v>90</v>
      </c>
      <c r="C18" s="7">
        <v>0</v>
      </c>
      <c r="D18" s="7"/>
      <c r="E18" s="7">
        <v>0</v>
      </c>
      <c r="F18" s="7"/>
      <c r="G18" s="7">
        <v>-2681716475</v>
      </c>
      <c r="H18" s="7"/>
      <c r="I18" s="7">
        <f t="shared" si="0"/>
        <v>-2681716475</v>
      </c>
      <c r="J18" s="7"/>
      <c r="K18" s="9">
        <f t="shared" si="1"/>
        <v>3.4135232429124552E-3</v>
      </c>
      <c r="L18" s="7"/>
      <c r="M18" s="7">
        <v>0</v>
      </c>
      <c r="N18" s="7"/>
      <c r="O18" s="7">
        <v>0</v>
      </c>
      <c r="P18" s="7"/>
      <c r="Q18" s="7">
        <v>-2681716475</v>
      </c>
      <c r="R18" s="7"/>
      <c r="S18" s="7">
        <f t="shared" si="2"/>
        <v>-2681716475</v>
      </c>
      <c r="T18" s="7"/>
      <c r="U18" s="9">
        <f t="shared" si="3"/>
        <v>3.4187602164555153E-3</v>
      </c>
      <c r="V18" s="13"/>
      <c r="W18" s="13"/>
    </row>
    <row r="19" spans="1:23" x14ac:dyDescent="0.55000000000000004">
      <c r="A19" s="1" t="s">
        <v>50</v>
      </c>
      <c r="C19" s="7">
        <v>0</v>
      </c>
      <c r="D19" s="7"/>
      <c r="E19" s="7">
        <v>7995362864</v>
      </c>
      <c r="F19" s="7"/>
      <c r="G19" s="7">
        <v>4390236434</v>
      </c>
      <c r="H19" s="7"/>
      <c r="I19" s="7">
        <f t="shared" si="0"/>
        <v>12385599298</v>
      </c>
      <c r="J19" s="7"/>
      <c r="K19" s="9">
        <f t="shared" si="1"/>
        <v>-1.5765473895268212E-2</v>
      </c>
      <c r="L19" s="7"/>
      <c r="M19" s="7">
        <v>0</v>
      </c>
      <c r="N19" s="7"/>
      <c r="O19" s="7">
        <v>7995362864</v>
      </c>
      <c r="P19" s="7"/>
      <c r="Q19" s="7">
        <v>4390236434</v>
      </c>
      <c r="R19" s="7"/>
      <c r="S19" s="7">
        <f t="shared" si="2"/>
        <v>12385599298</v>
      </c>
      <c r="T19" s="7"/>
      <c r="U19" s="9">
        <f t="shared" si="3"/>
        <v>-1.5789661036766295E-2</v>
      </c>
      <c r="V19" s="13"/>
      <c r="W19" s="13"/>
    </row>
    <row r="20" spans="1:23" x14ac:dyDescent="0.55000000000000004">
      <c r="A20" s="1" t="s">
        <v>54</v>
      </c>
      <c r="C20" s="7">
        <v>0</v>
      </c>
      <c r="D20" s="7"/>
      <c r="E20" s="7">
        <v>-45612490181</v>
      </c>
      <c r="F20" s="7"/>
      <c r="G20" s="7">
        <v>1028614761</v>
      </c>
      <c r="H20" s="7"/>
      <c r="I20" s="7">
        <f t="shared" si="0"/>
        <v>-44583875420</v>
      </c>
      <c r="J20" s="7"/>
      <c r="K20" s="9">
        <f t="shared" si="1"/>
        <v>5.6750255451700315E-2</v>
      </c>
      <c r="L20" s="7"/>
      <c r="M20" s="7">
        <v>0</v>
      </c>
      <c r="N20" s="7"/>
      <c r="O20" s="7">
        <v>-45612490181</v>
      </c>
      <c r="P20" s="7"/>
      <c r="Q20" s="7">
        <v>1028614761</v>
      </c>
      <c r="R20" s="7"/>
      <c r="S20" s="7">
        <f t="shared" si="2"/>
        <v>-44583875420</v>
      </c>
      <c r="T20" s="7"/>
      <c r="U20" s="9">
        <f t="shared" si="3"/>
        <v>5.6837320798912912E-2</v>
      </c>
      <c r="V20" s="13"/>
      <c r="W20" s="13"/>
    </row>
    <row r="21" spans="1:23" x14ac:dyDescent="0.55000000000000004">
      <c r="A21" s="1" t="s">
        <v>93</v>
      </c>
      <c r="C21" s="7">
        <v>0</v>
      </c>
      <c r="D21" s="7"/>
      <c r="E21" s="7">
        <v>-18099203154</v>
      </c>
      <c r="F21" s="7"/>
      <c r="G21" s="7">
        <v>503854940</v>
      </c>
      <c r="H21" s="7"/>
      <c r="I21" s="7">
        <f t="shared" si="0"/>
        <v>-17595348214</v>
      </c>
      <c r="J21" s="7"/>
      <c r="K21" s="9">
        <f t="shared" si="1"/>
        <v>2.2396897903096621E-2</v>
      </c>
      <c r="L21" s="7"/>
      <c r="M21" s="7">
        <v>0</v>
      </c>
      <c r="N21" s="7"/>
      <c r="O21" s="7">
        <v>-18099203154</v>
      </c>
      <c r="P21" s="7"/>
      <c r="Q21" s="7">
        <v>503854940</v>
      </c>
      <c r="R21" s="7"/>
      <c r="S21" s="7">
        <f t="shared" si="2"/>
        <v>-17595348214</v>
      </c>
      <c r="T21" s="7"/>
      <c r="U21" s="9">
        <f t="shared" si="3"/>
        <v>2.2431258870759186E-2</v>
      </c>
      <c r="V21" s="13"/>
      <c r="W21" s="13"/>
    </row>
    <row r="22" spans="1:23" x14ac:dyDescent="0.55000000000000004">
      <c r="A22" s="1" t="s">
        <v>60</v>
      </c>
      <c r="C22" s="7">
        <v>0</v>
      </c>
      <c r="D22" s="7"/>
      <c r="E22" s="7">
        <v>-12844814296</v>
      </c>
      <c r="F22" s="7"/>
      <c r="G22" s="7">
        <v>-61233472</v>
      </c>
      <c r="H22" s="7"/>
      <c r="I22" s="7">
        <f t="shared" si="0"/>
        <v>-12906047768</v>
      </c>
      <c r="J22" s="7"/>
      <c r="K22" s="9">
        <f t="shared" si="1"/>
        <v>1.642794622060351E-2</v>
      </c>
      <c r="L22" s="7"/>
      <c r="M22" s="7">
        <v>0</v>
      </c>
      <c r="N22" s="7"/>
      <c r="O22" s="7">
        <v>-12844814296</v>
      </c>
      <c r="P22" s="7"/>
      <c r="Q22" s="7">
        <v>-61233472</v>
      </c>
      <c r="R22" s="7"/>
      <c r="S22" s="7">
        <f t="shared" si="2"/>
        <v>-12906047768</v>
      </c>
      <c r="T22" s="7"/>
      <c r="U22" s="9">
        <f t="shared" si="3"/>
        <v>1.6453149716698853E-2</v>
      </c>
      <c r="V22" s="13"/>
      <c r="W22" s="13"/>
    </row>
    <row r="23" spans="1:23" x14ac:dyDescent="0.55000000000000004">
      <c r="A23" s="1" t="s">
        <v>42</v>
      </c>
      <c r="C23" s="7">
        <v>0</v>
      </c>
      <c r="D23" s="7"/>
      <c r="E23" s="7">
        <v>30446123485</v>
      </c>
      <c r="F23" s="7"/>
      <c r="G23" s="7">
        <v>201792169</v>
      </c>
      <c r="H23" s="7"/>
      <c r="I23" s="7">
        <f t="shared" si="0"/>
        <v>30647915654</v>
      </c>
      <c r="J23" s="7"/>
      <c r="K23" s="9">
        <f t="shared" si="1"/>
        <v>-3.9011347175226453E-2</v>
      </c>
      <c r="L23" s="7"/>
      <c r="M23" s="7">
        <v>0</v>
      </c>
      <c r="N23" s="7"/>
      <c r="O23" s="7">
        <v>30446123485</v>
      </c>
      <c r="P23" s="7"/>
      <c r="Q23" s="7">
        <v>201792169</v>
      </c>
      <c r="R23" s="7"/>
      <c r="S23" s="7">
        <f t="shared" si="2"/>
        <v>30647915654</v>
      </c>
      <c r="T23" s="7"/>
      <c r="U23" s="9">
        <f t="shared" si="3"/>
        <v>-3.9071197769025678E-2</v>
      </c>
      <c r="V23" s="13"/>
      <c r="W23" s="13"/>
    </row>
    <row r="24" spans="1:23" x14ac:dyDescent="0.55000000000000004">
      <c r="A24" s="1" t="s">
        <v>97</v>
      </c>
      <c r="C24" s="7">
        <v>0</v>
      </c>
      <c r="D24" s="7"/>
      <c r="E24" s="7">
        <v>-118462314105</v>
      </c>
      <c r="F24" s="7"/>
      <c r="G24" s="7">
        <v>-3410290506</v>
      </c>
      <c r="H24" s="7"/>
      <c r="I24" s="7">
        <f t="shared" si="0"/>
        <v>-121872604611</v>
      </c>
      <c r="J24" s="7"/>
      <c r="K24" s="9">
        <f t="shared" si="1"/>
        <v>0.15513010879120925</v>
      </c>
      <c r="L24" s="7"/>
      <c r="M24" s="7">
        <v>0</v>
      </c>
      <c r="N24" s="7"/>
      <c r="O24" s="7">
        <v>-118462314105</v>
      </c>
      <c r="P24" s="7"/>
      <c r="Q24" s="7">
        <v>-3410290506</v>
      </c>
      <c r="R24" s="7"/>
      <c r="S24" s="7">
        <f t="shared" si="2"/>
        <v>-121872604611</v>
      </c>
      <c r="T24" s="7"/>
      <c r="U24" s="9">
        <f t="shared" si="3"/>
        <v>0.15536810695839864</v>
      </c>
      <c r="V24" s="13"/>
      <c r="W24" s="13"/>
    </row>
    <row r="25" spans="1:23" x14ac:dyDescent="0.55000000000000004">
      <c r="A25" s="1" t="s">
        <v>65</v>
      </c>
      <c r="C25" s="7">
        <v>0</v>
      </c>
      <c r="D25" s="7"/>
      <c r="E25" s="7">
        <v>181390477</v>
      </c>
      <c r="F25" s="7"/>
      <c r="G25" s="7">
        <v>-1971426563</v>
      </c>
      <c r="H25" s="7"/>
      <c r="I25" s="7">
        <f t="shared" si="0"/>
        <v>-1790036086</v>
      </c>
      <c r="J25" s="7"/>
      <c r="K25" s="9">
        <f t="shared" si="1"/>
        <v>2.2785144671988631E-3</v>
      </c>
      <c r="L25" s="7"/>
      <c r="M25" s="7">
        <v>0</v>
      </c>
      <c r="N25" s="7"/>
      <c r="O25" s="7">
        <v>181390477</v>
      </c>
      <c r="P25" s="7"/>
      <c r="Q25" s="7">
        <v>-1971426563</v>
      </c>
      <c r="R25" s="7"/>
      <c r="S25" s="7">
        <f t="shared" si="2"/>
        <v>-1790036086</v>
      </c>
      <c r="T25" s="7"/>
      <c r="U25" s="9">
        <f t="shared" si="3"/>
        <v>2.2820101281723093E-3</v>
      </c>
      <c r="V25" s="13"/>
      <c r="W25" s="13"/>
    </row>
    <row r="26" spans="1:23" x14ac:dyDescent="0.55000000000000004">
      <c r="A26" s="1" t="s">
        <v>77</v>
      </c>
      <c r="C26" s="7">
        <v>208943878</v>
      </c>
      <c r="D26" s="7"/>
      <c r="E26" s="7">
        <v>689473069</v>
      </c>
      <c r="F26" s="7"/>
      <c r="G26" s="7">
        <v>69583527</v>
      </c>
      <c r="H26" s="7"/>
      <c r="I26" s="7">
        <f t="shared" si="0"/>
        <v>968000474</v>
      </c>
      <c r="J26" s="7"/>
      <c r="K26" s="9">
        <f t="shared" si="1"/>
        <v>-1.2321556540197912E-3</v>
      </c>
      <c r="L26" s="7"/>
      <c r="M26" s="7">
        <v>208943878</v>
      </c>
      <c r="N26" s="7"/>
      <c r="O26" s="7">
        <v>689473069</v>
      </c>
      <c r="P26" s="7"/>
      <c r="Q26" s="7">
        <v>69583527</v>
      </c>
      <c r="R26" s="7"/>
      <c r="S26" s="7">
        <f t="shared" si="2"/>
        <v>968000474</v>
      </c>
      <c r="T26" s="7"/>
      <c r="U26" s="9">
        <f t="shared" si="3"/>
        <v>-1.2340460077985243E-3</v>
      </c>
      <c r="V26" s="13"/>
      <c r="W26" s="13"/>
    </row>
    <row r="27" spans="1:23" x14ac:dyDescent="0.55000000000000004">
      <c r="A27" s="1" t="s">
        <v>91</v>
      </c>
      <c r="C27" s="7">
        <v>0</v>
      </c>
      <c r="D27" s="7"/>
      <c r="E27" s="7">
        <v>0</v>
      </c>
      <c r="F27" s="7"/>
      <c r="G27" s="7">
        <v>-3354918438</v>
      </c>
      <c r="H27" s="7"/>
      <c r="I27" s="7">
        <f t="shared" si="0"/>
        <v>-3354918438</v>
      </c>
      <c r="J27" s="7"/>
      <c r="K27" s="9">
        <f t="shared" si="1"/>
        <v>4.270433572284538E-3</v>
      </c>
      <c r="L27" s="7"/>
      <c r="M27" s="7">
        <v>0</v>
      </c>
      <c r="N27" s="7"/>
      <c r="O27" s="7">
        <v>0</v>
      </c>
      <c r="P27" s="7"/>
      <c r="Q27" s="7">
        <v>-3354918438</v>
      </c>
      <c r="R27" s="7"/>
      <c r="S27" s="7">
        <f t="shared" si="2"/>
        <v>-3354918438</v>
      </c>
      <c r="T27" s="7"/>
      <c r="U27" s="9">
        <f t="shared" si="3"/>
        <v>4.2769852041452212E-3</v>
      </c>
      <c r="V27" s="13"/>
      <c r="W27" s="13"/>
    </row>
    <row r="28" spans="1:23" x14ac:dyDescent="0.55000000000000004">
      <c r="A28" s="1" t="s">
        <v>26</v>
      </c>
      <c r="C28" s="7">
        <v>0</v>
      </c>
      <c r="D28" s="7"/>
      <c r="E28" s="7">
        <v>8771391308</v>
      </c>
      <c r="F28" s="7"/>
      <c r="G28" s="7">
        <v>-173442698</v>
      </c>
      <c r="H28" s="7"/>
      <c r="I28" s="7">
        <f t="shared" si="0"/>
        <v>8597948610</v>
      </c>
      <c r="J28" s="7"/>
      <c r="K28" s="9">
        <f t="shared" si="1"/>
        <v>-1.0944220873163647E-2</v>
      </c>
      <c r="L28" s="7"/>
      <c r="M28" s="7">
        <v>0</v>
      </c>
      <c r="N28" s="7"/>
      <c r="O28" s="7">
        <v>8771391308</v>
      </c>
      <c r="P28" s="7"/>
      <c r="Q28" s="7">
        <v>-173442698</v>
      </c>
      <c r="R28" s="7"/>
      <c r="S28" s="7">
        <f t="shared" si="2"/>
        <v>8597948610</v>
      </c>
      <c r="T28" s="7"/>
      <c r="U28" s="9">
        <f t="shared" si="3"/>
        <v>-1.0961011324285128E-2</v>
      </c>
      <c r="V28" s="13"/>
      <c r="W28" s="13"/>
    </row>
    <row r="29" spans="1:23" x14ac:dyDescent="0.55000000000000004">
      <c r="A29" s="1" t="s">
        <v>49</v>
      </c>
      <c r="C29" s="7">
        <v>0</v>
      </c>
      <c r="D29" s="7"/>
      <c r="E29" s="7">
        <v>0</v>
      </c>
      <c r="F29" s="7"/>
      <c r="G29" s="7">
        <v>-10516</v>
      </c>
      <c r="H29" s="7"/>
      <c r="I29" s="7">
        <f t="shared" si="0"/>
        <v>-10516</v>
      </c>
      <c r="J29" s="7"/>
      <c r="K29" s="9">
        <f t="shared" si="1"/>
        <v>1.3385684414109207E-8</v>
      </c>
      <c r="L29" s="7"/>
      <c r="M29" s="7">
        <v>0</v>
      </c>
      <c r="N29" s="7"/>
      <c r="O29" s="7">
        <v>0</v>
      </c>
      <c r="P29" s="7"/>
      <c r="Q29" s="7">
        <v>-10516</v>
      </c>
      <c r="R29" s="7"/>
      <c r="S29" s="7">
        <f t="shared" si="2"/>
        <v>-10516</v>
      </c>
      <c r="T29" s="7"/>
      <c r="U29" s="9">
        <f t="shared" si="3"/>
        <v>1.3406220520104086E-8</v>
      </c>
      <c r="V29" s="13"/>
      <c r="W29" s="13"/>
    </row>
    <row r="30" spans="1:23" x14ac:dyDescent="0.55000000000000004">
      <c r="A30" s="1" t="s">
        <v>58</v>
      </c>
      <c r="C30" s="7">
        <v>0</v>
      </c>
      <c r="D30" s="7"/>
      <c r="E30" s="7">
        <v>-52695536203</v>
      </c>
      <c r="F30" s="7"/>
      <c r="G30" s="7">
        <v>-187278880</v>
      </c>
      <c r="H30" s="7"/>
      <c r="I30" s="7">
        <f t="shared" si="0"/>
        <v>-52882815083</v>
      </c>
      <c r="J30" s="7"/>
      <c r="K30" s="9">
        <f t="shared" si="1"/>
        <v>6.7313871589076868E-2</v>
      </c>
      <c r="L30" s="7"/>
      <c r="M30" s="7">
        <v>0</v>
      </c>
      <c r="N30" s="7"/>
      <c r="O30" s="7">
        <v>-52695536203</v>
      </c>
      <c r="P30" s="7"/>
      <c r="Q30" s="7">
        <v>-187278880</v>
      </c>
      <c r="R30" s="7"/>
      <c r="S30" s="7">
        <f t="shared" si="2"/>
        <v>-52882815083</v>
      </c>
      <c r="T30" s="7"/>
      <c r="U30" s="9">
        <f t="shared" si="3"/>
        <v>6.7417143469625754E-2</v>
      </c>
      <c r="V30" s="13"/>
      <c r="W30" s="13"/>
    </row>
    <row r="31" spans="1:23" x14ac:dyDescent="0.55000000000000004">
      <c r="A31" s="1" t="s">
        <v>98</v>
      </c>
      <c r="C31" s="7">
        <v>0</v>
      </c>
      <c r="D31" s="7"/>
      <c r="E31" s="7">
        <v>-210241648</v>
      </c>
      <c r="F31" s="7"/>
      <c r="G31" s="7">
        <v>-910712552</v>
      </c>
      <c r="H31" s="7"/>
      <c r="I31" s="7">
        <f t="shared" si="0"/>
        <v>-1120954200</v>
      </c>
      <c r="J31" s="7"/>
      <c r="K31" s="9">
        <f t="shared" si="1"/>
        <v>1.4268485321291607E-3</v>
      </c>
      <c r="L31" s="7"/>
      <c r="M31" s="7">
        <v>0</v>
      </c>
      <c r="N31" s="7"/>
      <c r="O31" s="7">
        <v>-210241648</v>
      </c>
      <c r="P31" s="7"/>
      <c r="Q31" s="7">
        <v>-910712552</v>
      </c>
      <c r="R31" s="7"/>
      <c r="S31" s="7">
        <f t="shared" si="2"/>
        <v>-1120954200</v>
      </c>
      <c r="T31" s="7"/>
      <c r="U31" s="9">
        <f t="shared" si="3"/>
        <v>1.4290375806520407E-3</v>
      </c>
      <c r="V31" s="13"/>
      <c r="W31" s="13"/>
    </row>
    <row r="32" spans="1:23" x14ac:dyDescent="0.55000000000000004">
      <c r="A32" s="1" t="s">
        <v>66</v>
      </c>
      <c r="C32" s="7">
        <v>0</v>
      </c>
      <c r="D32" s="7"/>
      <c r="E32" s="7">
        <v>32910917935</v>
      </c>
      <c r="F32" s="7"/>
      <c r="G32" s="7">
        <v>753529688</v>
      </c>
      <c r="H32" s="7"/>
      <c r="I32" s="7">
        <f t="shared" si="0"/>
        <v>33664447623</v>
      </c>
      <c r="J32" s="7"/>
      <c r="K32" s="9">
        <f t="shared" si="1"/>
        <v>-4.2851052858195779E-2</v>
      </c>
      <c r="L32" s="7"/>
      <c r="M32" s="7">
        <v>0</v>
      </c>
      <c r="N32" s="7"/>
      <c r="O32" s="7">
        <v>32910917935</v>
      </c>
      <c r="P32" s="7"/>
      <c r="Q32" s="7">
        <v>753529688</v>
      </c>
      <c r="R32" s="7"/>
      <c r="S32" s="7">
        <f t="shared" si="2"/>
        <v>33664447623</v>
      </c>
      <c r="T32" s="7"/>
      <c r="U32" s="9">
        <f t="shared" si="3"/>
        <v>-4.2916794267918584E-2</v>
      </c>
      <c r="V32" s="13"/>
      <c r="W32" s="13"/>
    </row>
    <row r="33" spans="1:23" x14ac:dyDescent="0.55000000000000004">
      <c r="A33" s="1" t="s">
        <v>17</v>
      </c>
      <c r="C33" s="7">
        <v>0</v>
      </c>
      <c r="D33" s="7"/>
      <c r="E33" s="7">
        <v>42383241587</v>
      </c>
      <c r="F33" s="7"/>
      <c r="G33" s="7">
        <v>3088000107</v>
      </c>
      <c r="H33" s="7"/>
      <c r="I33" s="7">
        <f t="shared" si="0"/>
        <v>45471241694</v>
      </c>
      <c r="J33" s="7"/>
      <c r="K33" s="9">
        <f t="shared" si="1"/>
        <v>-5.7879772844576689E-2</v>
      </c>
      <c r="L33" s="7"/>
      <c r="M33" s="7">
        <v>0</v>
      </c>
      <c r="N33" s="7"/>
      <c r="O33" s="7">
        <v>42383241587</v>
      </c>
      <c r="P33" s="7"/>
      <c r="Q33" s="7">
        <v>3088000107</v>
      </c>
      <c r="R33" s="7"/>
      <c r="S33" s="7">
        <f t="shared" si="2"/>
        <v>45471241694</v>
      </c>
      <c r="T33" s="7"/>
      <c r="U33" s="9">
        <f t="shared" si="3"/>
        <v>-5.7968571079565927E-2</v>
      </c>
      <c r="V33" s="13"/>
      <c r="W33" s="13"/>
    </row>
    <row r="34" spans="1:23" x14ac:dyDescent="0.55000000000000004">
      <c r="A34" s="1" t="s">
        <v>94</v>
      </c>
      <c r="C34" s="7">
        <v>0</v>
      </c>
      <c r="D34" s="7"/>
      <c r="E34" s="7">
        <v>-253704999833</v>
      </c>
      <c r="F34" s="7"/>
      <c r="G34" s="7">
        <v>-18865985</v>
      </c>
      <c r="H34" s="7"/>
      <c r="I34" s="7">
        <f t="shared" si="0"/>
        <v>-253723865818</v>
      </c>
      <c r="J34" s="7"/>
      <c r="K34" s="9">
        <f t="shared" si="1"/>
        <v>0.32296192432175141</v>
      </c>
      <c r="L34" s="7"/>
      <c r="M34" s="7">
        <v>0</v>
      </c>
      <c r="N34" s="7"/>
      <c r="O34" s="7">
        <v>-253704999833</v>
      </c>
      <c r="P34" s="7"/>
      <c r="Q34" s="7">
        <v>-18865985</v>
      </c>
      <c r="R34" s="7"/>
      <c r="S34" s="7">
        <f t="shared" si="2"/>
        <v>-253723865818</v>
      </c>
      <c r="T34" s="7"/>
      <c r="U34" s="9">
        <f t="shared" si="3"/>
        <v>0.32345740741435974</v>
      </c>
      <c r="V34" s="13"/>
      <c r="W34" s="13"/>
    </row>
    <row r="35" spans="1:23" x14ac:dyDescent="0.55000000000000004">
      <c r="A35" s="1" t="s">
        <v>19</v>
      </c>
      <c r="C35" s="7">
        <v>0</v>
      </c>
      <c r="D35" s="7"/>
      <c r="E35" s="7">
        <v>10857827651</v>
      </c>
      <c r="F35" s="7"/>
      <c r="G35" s="7">
        <v>3492694260</v>
      </c>
      <c r="H35" s="7"/>
      <c r="I35" s="7">
        <f t="shared" si="0"/>
        <v>14350521911</v>
      </c>
      <c r="J35" s="7"/>
      <c r="K35" s="9">
        <f t="shared" si="1"/>
        <v>-1.8266599227691648E-2</v>
      </c>
      <c r="L35" s="7"/>
      <c r="M35" s="7">
        <v>0</v>
      </c>
      <c r="N35" s="7"/>
      <c r="O35" s="7">
        <v>10857827651</v>
      </c>
      <c r="P35" s="7"/>
      <c r="Q35" s="7">
        <v>3492694260</v>
      </c>
      <c r="R35" s="7"/>
      <c r="S35" s="7">
        <f t="shared" si="2"/>
        <v>14350521911</v>
      </c>
      <c r="T35" s="7"/>
      <c r="U35" s="9">
        <f t="shared" si="3"/>
        <v>-1.8294623556243009E-2</v>
      </c>
      <c r="V35" s="13"/>
      <c r="W35" s="13"/>
    </row>
    <row r="36" spans="1:23" x14ac:dyDescent="0.55000000000000004">
      <c r="A36" s="1" t="s">
        <v>86</v>
      </c>
      <c r="C36" s="7">
        <v>0</v>
      </c>
      <c r="D36" s="7"/>
      <c r="E36" s="7">
        <v>37757535100</v>
      </c>
      <c r="F36" s="7"/>
      <c r="G36" s="7">
        <v>152686088</v>
      </c>
      <c r="H36" s="7"/>
      <c r="I36" s="7">
        <f t="shared" si="0"/>
        <v>37910221188</v>
      </c>
      <c r="J36" s="7"/>
      <c r="K36" s="9">
        <f t="shared" si="1"/>
        <v>-4.8255444740551941E-2</v>
      </c>
      <c r="L36" s="7"/>
      <c r="M36" s="7">
        <v>0</v>
      </c>
      <c r="N36" s="7"/>
      <c r="O36" s="7">
        <v>37757535100</v>
      </c>
      <c r="P36" s="7"/>
      <c r="Q36" s="7">
        <v>152686088</v>
      </c>
      <c r="R36" s="7"/>
      <c r="S36" s="7">
        <f t="shared" si="2"/>
        <v>37910221188</v>
      </c>
      <c r="T36" s="7"/>
      <c r="U36" s="9">
        <f t="shared" si="3"/>
        <v>-4.8329477483097218E-2</v>
      </c>
      <c r="V36" s="13"/>
      <c r="W36" s="13"/>
    </row>
    <row r="37" spans="1:23" x14ac:dyDescent="0.55000000000000004">
      <c r="A37" s="1" t="s">
        <v>28</v>
      </c>
      <c r="C37" s="7">
        <v>0</v>
      </c>
      <c r="D37" s="7"/>
      <c r="E37" s="7">
        <v>-35760552843</v>
      </c>
      <c r="F37" s="7"/>
      <c r="G37" s="7">
        <v>19881020</v>
      </c>
      <c r="H37" s="7"/>
      <c r="I37" s="7">
        <f t="shared" si="0"/>
        <v>-35740671823</v>
      </c>
      <c r="J37" s="7"/>
      <c r="K37" s="9">
        <f t="shared" si="1"/>
        <v>4.5493852583769798E-2</v>
      </c>
      <c r="L37" s="7"/>
      <c r="M37" s="7">
        <v>0</v>
      </c>
      <c r="N37" s="7"/>
      <c r="O37" s="7">
        <v>-35760552843</v>
      </c>
      <c r="P37" s="7"/>
      <c r="Q37" s="7">
        <v>19881020</v>
      </c>
      <c r="R37" s="7"/>
      <c r="S37" s="7">
        <f t="shared" si="2"/>
        <v>-35740671823</v>
      </c>
      <c r="T37" s="7"/>
      <c r="U37" s="9">
        <f t="shared" si="3"/>
        <v>4.5563648535166271E-2</v>
      </c>
      <c r="V37" s="13"/>
      <c r="W37" s="13"/>
    </row>
    <row r="38" spans="1:23" x14ac:dyDescent="0.55000000000000004">
      <c r="A38" s="1" t="s">
        <v>76</v>
      </c>
      <c r="C38" s="7">
        <v>0</v>
      </c>
      <c r="D38" s="7"/>
      <c r="E38" s="7">
        <v>-8404317892</v>
      </c>
      <c r="F38" s="7"/>
      <c r="G38" s="7">
        <v>-1910563821</v>
      </c>
      <c r="H38" s="7"/>
      <c r="I38" s="7">
        <f t="shared" si="0"/>
        <v>-10314881713</v>
      </c>
      <c r="J38" s="7"/>
      <c r="K38" s="9">
        <f t="shared" si="1"/>
        <v>1.3129683470814394E-2</v>
      </c>
      <c r="L38" s="7"/>
      <c r="M38" s="7">
        <v>0</v>
      </c>
      <c r="N38" s="7"/>
      <c r="O38" s="7">
        <v>-8404317892</v>
      </c>
      <c r="P38" s="7"/>
      <c r="Q38" s="7">
        <v>-1910563821</v>
      </c>
      <c r="R38" s="7"/>
      <c r="S38" s="7">
        <f t="shared" si="2"/>
        <v>-10314881713</v>
      </c>
      <c r="T38" s="7"/>
      <c r="U38" s="9">
        <f t="shared" si="3"/>
        <v>1.3149826824198078E-2</v>
      </c>
      <c r="V38" s="13"/>
      <c r="W38" s="13"/>
    </row>
    <row r="39" spans="1:23" x14ac:dyDescent="0.55000000000000004">
      <c r="A39" s="1" t="s">
        <v>81</v>
      </c>
      <c r="C39" s="7">
        <v>1978057151</v>
      </c>
      <c r="D39" s="7"/>
      <c r="E39" s="7">
        <v>4419567428</v>
      </c>
      <c r="F39" s="7"/>
      <c r="G39" s="7">
        <v>2879478584</v>
      </c>
      <c r="H39" s="7"/>
      <c r="I39" s="7">
        <f t="shared" si="0"/>
        <v>9277103163</v>
      </c>
      <c r="J39" s="7"/>
      <c r="K39" s="9">
        <f t="shared" si="1"/>
        <v>-1.1808708179636014E-2</v>
      </c>
      <c r="L39" s="7"/>
      <c r="M39" s="7">
        <v>1978057151</v>
      </c>
      <c r="N39" s="7"/>
      <c r="O39" s="7">
        <v>4419567428</v>
      </c>
      <c r="P39" s="7"/>
      <c r="Q39" s="7">
        <v>2879478584</v>
      </c>
      <c r="R39" s="7"/>
      <c r="S39" s="7">
        <f t="shared" si="2"/>
        <v>9277103163</v>
      </c>
      <c r="T39" s="7"/>
      <c r="U39" s="9">
        <f t="shared" si="3"/>
        <v>-1.182682491355393E-2</v>
      </c>
      <c r="V39" s="13"/>
      <c r="W39" s="13"/>
    </row>
    <row r="40" spans="1:23" x14ac:dyDescent="0.55000000000000004">
      <c r="A40" s="1" t="s">
        <v>104</v>
      </c>
      <c r="C40" s="7">
        <v>835329230</v>
      </c>
      <c r="D40" s="7"/>
      <c r="E40" s="7">
        <v>-1387359301</v>
      </c>
      <c r="F40" s="7"/>
      <c r="G40" s="7">
        <v>0</v>
      </c>
      <c r="H40" s="7"/>
      <c r="I40" s="7">
        <f t="shared" si="0"/>
        <v>-552030071</v>
      </c>
      <c r="J40" s="7"/>
      <c r="K40" s="9">
        <f t="shared" si="1"/>
        <v>7.0267214886879977E-4</v>
      </c>
      <c r="L40" s="7"/>
      <c r="M40" s="7">
        <v>835329230</v>
      </c>
      <c r="N40" s="7"/>
      <c r="O40" s="7">
        <v>-1387359301</v>
      </c>
      <c r="P40" s="7"/>
      <c r="Q40" s="7">
        <v>0</v>
      </c>
      <c r="R40" s="7"/>
      <c r="S40" s="7">
        <f t="shared" si="2"/>
        <v>-552030071</v>
      </c>
      <c r="T40" s="7"/>
      <c r="U40" s="9">
        <f t="shared" si="3"/>
        <v>7.0375017740155151E-4</v>
      </c>
      <c r="V40" s="13"/>
      <c r="W40" s="13"/>
    </row>
    <row r="41" spans="1:23" x14ac:dyDescent="0.55000000000000004">
      <c r="A41" s="1" t="s">
        <v>67</v>
      </c>
      <c r="C41" s="7">
        <v>0</v>
      </c>
      <c r="D41" s="7"/>
      <c r="E41" s="7">
        <v>-309336877946</v>
      </c>
      <c r="F41" s="7"/>
      <c r="G41" s="7">
        <v>0</v>
      </c>
      <c r="H41" s="7"/>
      <c r="I41" s="7">
        <f t="shared" si="0"/>
        <v>-309336877946</v>
      </c>
      <c r="J41" s="7"/>
      <c r="K41" s="9">
        <f t="shared" si="1"/>
        <v>0.39375102946281609</v>
      </c>
      <c r="L41" s="7"/>
      <c r="M41" s="7">
        <v>229245409300</v>
      </c>
      <c r="N41" s="7"/>
      <c r="O41" s="7">
        <v>-537218277061</v>
      </c>
      <c r="P41" s="7"/>
      <c r="Q41" s="7">
        <v>0</v>
      </c>
      <c r="R41" s="7"/>
      <c r="S41" s="7">
        <f t="shared" si="2"/>
        <v>-307972867761</v>
      </c>
      <c r="T41" s="7"/>
      <c r="U41" s="9">
        <f t="shared" si="3"/>
        <v>0.39261622094073984</v>
      </c>
      <c r="V41" s="13"/>
      <c r="W41" s="13"/>
    </row>
    <row r="42" spans="1:23" x14ac:dyDescent="0.55000000000000004">
      <c r="A42" s="1" t="s">
        <v>74</v>
      </c>
      <c r="C42" s="7">
        <v>53178848479</v>
      </c>
      <c r="D42" s="7"/>
      <c r="E42" s="7">
        <v>-176089692926</v>
      </c>
      <c r="F42" s="7"/>
      <c r="G42" s="7">
        <v>0</v>
      </c>
      <c r="H42" s="7"/>
      <c r="I42" s="7">
        <f t="shared" si="0"/>
        <v>-122910844447</v>
      </c>
      <c r="J42" s="7"/>
      <c r="K42" s="9">
        <f t="shared" si="1"/>
        <v>0.15645167124754744</v>
      </c>
      <c r="L42" s="7"/>
      <c r="M42" s="7">
        <v>53178848479</v>
      </c>
      <c r="N42" s="7"/>
      <c r="O42" s="7">
        <v>-176089692926</v>
      </c>
      <c r="P42" s="7"/>
      <c r="Q42" s="7">
        <v>0</v>
      </c>
      <c r="R42" s="7"/>
      <c r="S42" s="7">
        <f t="shared" si="2"/>
        <v>-122910844447</v>
      </c>
      <c r="T42" s="7"/>
      <c r="U42" s="9">
        <f t="shared" si="3"/>
        <v>0.15669169693502213</v>
      </c>
      <c r="V42" s="13"/>
      <c r="W42" s="13"/>
    </row>
    <row r="43" spans="1:23" x14ac:dyDescent="0.55000000000000004">
      <c r="A43" s="1" t="s">
        <v>85</v>
      </c>
      <c r="C43" s="7">
        <v>1941433107</v>
      </c>
      <c r="D43" s="7"/>
      <c r="E43" s="7">
        <v>-22867699776</v>
      </c>
      <c r="F43" s="7"/>
      <c r="G43" s="7">
        <v>0</v>
      </c>
      <c r="H43" s="7"/>
      <c r="I43" s="7">
        <f t="shared" si="0"/>
        <v>-20926266669</v>
      </c>
      <c r="J43" s="7"/>
      <c r="K43" s="9">
        <f t="shared" si="1"/>
        <v>2.6636782198243274E-2</v>
      </c>
      <c r="L43" s="7"/>
      <c r="M43" s="7">
        <v>1941433107</v>
      </c>
      <c r="N43" s="7"/>
      <c r="O43" s="7">
        <v>-22867699776</v>
      </c>
      <c r="P43" s="7"/>
      <c r="Q43" s="7">
        <v>0</v>
      </c>
      <c r="R43" s="7"/>
      <c r="S43" s="7">
        <f t="shared" si="2"/>
        <v>-20926266669</v>
      </c>
      <c r="T43" s="7"/>
      <c r="U43" s="9">
        <f t="shared" si="3"/>
        <v>2.6677647929547164E-2</v>
      </c>
      <c r="V43" s="13"/>
      <c r="W43" s="13"/>
    </row>
    <row r="44" spans="1:23" x14ac:dyDescent="0.55000000000000004">
      <c r="A44" s="1" t="s">
        <v>72</v>
      </c>
      <c r="C44" s="7">
        <v>16083902523</v>
      </c>
      <c r="D44" s="7"/>
      <c r="E44" s="7">
        <v>-7002687035</v>
      </c>
      <c r="F44" s="7"/>
      <c r="G44" s="7">
        <v>0</v>
      </c>
      <c r="H44" s="7"/>
      <c r="I44" s="7">
        <f t="shared" si="0"/>
        <v>9081215488</v>
      </c>
      <c r="J44" s="7"/>
      <c r="K44" s="9">
        <f t="shared" si="1"/>
        <v>-1.1559365216706802E-2</v>
      </c>
      <c r="L44" s="7"/>
      <c r="M44" s="7">
        <v>16083902523</v>
      </c>
      <c r="N44" s="7"/>
      <c r="O44" s="7">
        <v>-7002687035</v>
      </c>
      <c r="P44" s="7"/>
      <c r="Q44" s="7">
        <v>0</v>
      </c>
      <c r="R44" s="7"/>
      <c r="S44" s="7">
        <f t="shared" si="2"/>
        <v>9081215488</v>
      </c>
      <c r="T44" s="7"/>
      <c r="U44" s="9">
        <f t="shared" si="3"/>
        <v>-1.1577099412582031E-2</v>
      </c>
      <c r="V44" s="13"/>
      <c r="W44" s="13"/>
    </row>
    <row r="45" spans="1:23" x14ac:dyDescent="0.55000000000000004">
      <c r="A45" s="1" t="s">
        <v>96</v>
      </c>
      <c r="C45" s="7">
        <v>0</v>
      </c>
      <c r="D45" s="7"/>
      <c r="E45" s="7">
        <v>-3736687012</v>
      </c>
      <c r="F45" s="7"/>
      <c r="G45" s="7">
        <v>0</v>
      </c>
      <c r="H45" s="7"/>
      <c r="I45" s="7">
        <f t="shared" si="0"/>
        <v>-3736687012</v>
      </c>
      <c r="J45" s="7"/>
      <c r="K45" s="9">
        <f t="shared" si="1"/>
        <v>4.7563819985672025E-3</v>
      </c>
      <c r="L45" s="7"/>
      <c r="M45" s="7">
        <v>1149008880</v>
      </c>
      <c r="N45" s="7"/>
      <c r="O45" s="7">
        <v>-5046273582</v>
      </c>
      <c r="P45" s="7"/>
      <c r="Q45" s="7">
        <v>0</v>
      </c>
      <c r="R45" s="7"/>
      <c r="S45" s="7">
        <f t="shared" si="2"/>
        <v>-3897264702</v>
      </c>
      <c r="T45" s="7"/>
      <c r="U45" s="9">
        <f t="shared" si="3"/>
        <v>4.9683900741945355E-3</v>
      </c>
      <c r="V45" s="13"/>
      <c r="W45" s="13"/>
    </row>
    <row r="46" spans="1:23" x14ac:dyDescent="0.55000000000000004">
      <c r="A46" s="1" t="s">
        <v>40</v>
      </c>
      <c r="C46" s="7">
        <v>71428610354</v>
      </c>
      <c r="D46" s="7"/>
      <c r="E46" s="7">
        <v>-29916928800</v>
      </c>
      <c r="F46" s="7"/>
      <c r="G46" s="7">
        <v>0</v>
      </c>
      <c r="H46" s="7"/>
      <c r="I46" s="7">
        <f t="shared" si="0"/>
        <v>41511681554</v>
      </c>
      <c r="J46" s="7"/>
      <c r="K46" s="9">
        <f t="shared" si="1"/>
        <v>-5.2839698438649906E-2</v>
      </c>
      <c r="L46" s="7"/>
      <c r="M46" s="7">
        <v>71428610354</v>
      </c>
      <c r="N46" s="7"/>
      <c r="O46" s="7">
        <v>-29916928800</v>
      </c>
      <c r="P46" s="7"/>
      <c r="Q46" s="7">
        <v>0</v>
      </c>
      <c r="R46" s="7"/>
      <c r="S46" s="7">
        <f t="shared" si="2"/>
        <v>41511681554</v>
      </c>
      <c r="T46" s="7"/>
      <c r="U46" s="9">
        <f t="shared" si="3"/>
        <v>-5.2920764270945331E-2</v>
      </c>
      <c r="V46" s="13"/>
      <c r="W46" s="13"/>
    </row>
    <row r="47" spans="1:23" x14ac:dyDescent="0.55000000000000004">
      <c r="A47" s="1" t="s">
        <v>69</v>
      </c>
      <c r="C47" s="7">
        <v>74792232955</v>
      </c>
      <c r="D47" s="7"/>
      <c r="E47" s="7">
        <v>-22316387210</v>
      </c>
      <c r="F47" s="7"/>
      <c r="G47" s="7">
        <v>0</v>
      </c>
      <c r="H47" s="7"/>
      <c r="I47" s="7">
        <f t="shared" si="0"/>
        <v>52475845745</v>
      </c>
      <c r="J47" s="7"/>
      <c r="K47" s="9">
        <f t="shared" si="1"/>
        <v>-6.6795845426592379E-2</v>
      </c>
      <c r="L47" s="7"/>
      <c r="M47" s="7">
        <v>74792232955</v>
      </c>
      <c r="N47" s="7"/>
      <c r="O47" s="7">
        <v>-22316387210</v>
      </c>
      <c r="P47" s="7"/>
      <c r="Q47" s="7">
        <v>0</v>
      </c>
      <c r="R47" s="7"/>
      <c r="S47" s="7">
        <f t="shared" si="2"/>
        <v>52475845745</v>
      </c>
      <c r="T47" s="7"/>
      <c r="U47" s="9">
        <f t="shared" si="3"/>
        <v>-6.6898322559569776E-2</v>
      </c>
      <c r="V47" s="13"/>
      <c r="W47" s="13"/>
    </row>
    <row r="48" spans="1:23" x14ac:dyDescent="0.55000000000000004">
      <c r="A48" s="1" t="s">
        <v>53</v>
      </c>
      <c r="C48" s="7">
        <v>2430070293</v>
      </c>
      <c r="D48" s="7"/>
      <c r="E48" s="7">
        <v>915781435</v>
      </c>
      <c r="F48" s="7"/>
      <c r="G48" s="7">
        <v>0</v>
      </c>
      <c r="H48" s="7"/>
      <c r="I48" s="7">
        <f t="shared" si="0"/>
        <v>3345851728</v>
      </c>
      <c r="J48" s="7"/>
      <c r="K48" s="9">
        <f t="shared" si="1"/>
        <v>-4.2588926709214488E-3</v>
      </c>
      <c r="L48" s="7"/>
      <c r="M48" s="7">
        <v>2430070293</v>
      </c>
      <c r="N48" s="7"/>
      <c r="O48" s="7">
        <v>915781435</v>
      </c>
      <c r="P48" s="7"/>
      <c r="Q48" s="7">
        <v>0</v>
      </c>
      <c r="R48" s="7"/>
      <c r="S48" s="7">
        <f t="shared" si="2"/>
        <v>3345851728</v>
      </c>
      <c r="T48" s="7"/>
      <c r="U48" s="9">
        <f t="shared" si="3"/>
        <v>-4.2654265969132099E-3</v>
      </c>
      <c r="V48" s="13"/>
      <c r="W48" s="13"/>
    </row>
    <row r="49" spans="1:23" x14ac:dyDescent="0.55000000000000004">
      <c r="A49" s="1" t="s">
        <v>75</v>
      </c>
      <c r="C49" s="7">
        <v>0</v>
      </c>
      <c r="D49" s="7"/>
      <c r="E49" s="7">
        <v>148164559578</v>
      </c>
      <c r="F49" s="7"/>
      <c r="G49" s="7">
        <v>0</v>
      </c>
      <c r="H49" s="7"/>
      <c r="I49" s="7">
        <f t="shared" si="0"/>
        <v>148164559578</v>
      </c>
      <c r="J49" s="7"/>
      <c r="K49" s="9">
        <f t="shared" si="1"/>
        <v>-0.18859680827943984</v>
      </c>
      <c r="L49" s="7"/>
      <c r="M49" s="7">
        <v>0</v>
      </c>
      <c r="N49" s="7"/>
      <c r="O49" s="7">
        <v>148164559578</v>
      </c>
      <c r="P49" s="7"/>
      <c r="Q49" s="7">
        <v>0</v>
      </c>
      <c r="R49" s="7"/>
      <c r="S49" s="7">
        <f t="shared" si="2"/>
        <v>148164559578</v>
      </c>
      <c r="T49" s="7"/>
      <c r="U49" s="9">
        <f t="shared" si="3"/>
        <v>-0.18888615052936172</v>
      </c>
      <c r="V49" s="13"/>
      <c r="W49" s="13"/>
    </row>
    <row r="50" spans="1:23" x14ac:dyDescent="0.55000000000000004">
      <c r="A50" s="1" t="s">
        <v>64</v>
      </c>
      <c r="C50" s="7">
        <v>0</v>
      </c>
      <c r="D50" s="7"/>
      <c r="E50" s="7">
        <v>-94375101134</v>
      </c>
      <c r="F50" s="7"/>
      <c r="G50" s="7">
        <v>0</v>
      </c>
      <c r="H50" s="7"/>
      <c r="I50" s="7">
        <f t="shared" si="0"/>
        <v>-94375101134</v>
      </c>
      <c r="J50" s="7"/>
      <c r="K50" s="9">
        <f t="shared" si="1"/>
        <v>0.12012888173539024</v>
      </c>
      <c r="L50" s="7"/>
      <c r="M50" s="7">
        <v>0</v>
      </c>
      <c r="N50" s="7"/>
      <c r="O50" s="7">
        <v>-94375101134</v>
      </c>
      <c r="P50" s="7"/>
      <c r="Q50" s="7">
        <v>0</v>
      </c>
      <c r="R50" s="7"/>
      <c r="S50" s="7">
        <f t="shared" si="2"/>
        <v>-94375101134</v>
      </c>
      <c r="T50" s="7"/>
      <c r="U50" s="9">
        <f t="shared" si="3"/>
        <v>0.12031318157184569</v>
      </c>
      <c r="V50" s="13"/>
      <c r="W50" s="13"/>
    </row>
    <row r="51" spans="1:23" x14ac:dyDescent="0.55000000000000004">
      <c r="A51" s="1" t="s">
        <v>51</v>
      </c>
      <c r="C51" s="7">
        <v>0</v>
      </c>
      <c r="D51" s="7"/>
      <c r="E51" s="7">
        <v>-49127608756</v>
      </c>
      <c r="F51" s="7"/>
      <c r="G51" s="7">
        <v>0</v>
      </c>
      <c r="H51" s="7"/>
      <c r="I51" s="7">
        <f t="shared" si="0"/>
        <v>-49127608756</v>
      </c>
      <c r="J51" s="7"/>
      <c r="K51" s="9">
        <f t="shared" si="1"/>
        <v>6.2533916586881344E-2</v>
      </c>
      <c r="L51" s="7"/>
      <c r="M51" s="7">
        <v>0</v>
      </c>
      <c r="N51" s="7"/>
      <c r="O51" s="7">
        <v>-49127608756</v>
      </c>
      <c r="P51" s="7"/>
      <c r="Q51" s="7">
        <v>0</v>
      </c>
      <c r="R51" s="7"/>
      <c r="S51" s="7">
        <f t="shared" si="2"/>
        <v>-49127608756</v>
      </c>
      <c r="T51" s="7"/>
      <c r="U51" s="9">
        <f t="shared" si="3"/>
        <v>6.2629855135824683E-2</v>
      </c>
      <c r="V51" s="13"/>
      <c r="W51" s="13"/>
    </row>
    <row r="52" spans="1:23" x14ac:dyDescent="0.55000000000000004">
      <c r="A52" s="1" t="s">
        <v>52</v>
      </c>
      <c r="C52" s="7">
        <v>0</v>
      </c>
      <c r="D52" s="7"/>
      <c r="E52" s="7">
        <v>5060105430</v>
      </c>
      <c r="F52" s="7"/>
      <c r="G52" s="7">
        <v>0</v>
      </c>
      <c r="H52" s="7"/>
      <c r="I52" s="7">
        <f t="shared" si="0"/>
        <v>5060105430</v>
      </c>
      <c r="J52" s="7"/>
      <c r="K52" s="9">
        <f t="shared" si="1"/>
        <v>-6.4409446926683494E-3</v>
      </c>
      <c r="L52" s="7"/>
      <c r="M52" s="7">
        <v>0</v>
      </c>
      <c r="N52" s="7"/>
      <c r="O52" s="7">
        <v>5060105430</v>
      </c>
      <c r="P52" s="7"/>
      <c r="Q52" s="7">
        <v>0</v>
      </c>
      <c r="R52" s="7"/>
      <c r="S52" s="7">
        <f t="shared" si="2"/>
        <v>5060105430</v>
      </c>
      <c r="T52" s="7"/>
      <c r="U52" s="9">
        <f t="shared" si="3"/>
        <v>-6.450826288470532E-3</v>
      </c>
      <c r="V52" s="13"/>
      <c r="W52" s="13"/>
    </row>
    <row r="53" spans="1:23" x14ac:dyDescent="0.55000000000000004">
      <c r="A53" s="1" t="s">
        <v>87</v>
      </c>
      <c r="C53" s="7">
        <v>0</v>
      </c>
      <c r="D53" s="7"/>
      <c r="E53" s="7">
        <v>211529711113</v>
      </c>
      <c r="F53" s="7"/>
      <c r="G53" s="7">
        <v>0</v>
      </c>
      <c r="H53" s="7"/>
      <c r="I53" s="7">
        <f t="shared" si="0"/>
        <v>211529711113</v>
      </c>
      <c r="J53" s="7"/>
      <c r="K53" s="9">
        <f t="shared" si="1"/>
        <v>-0.26925351437488654</v>
      </c>
      <c r="L53" s="7"/>
      <c r="M53" s="7">
        <v>0</v>
      </c>
      <c r="N53" s="7"/>
      <c r="O53" s="7">
        <v>211529711113</v>
      </c>
      <c r="P53" s="7"/>
      <c r="Q53" s="7">
        <v>0</v>
      </c>
      <c r="R53" s="7"/>
      <c r="S53" s="7">
        <f t="shared" si="2"/>
        <v>211529711113</v>
      </c>
      <c r="T53" s="7"/>
      <c r="U53" s="9">
        <f t="shared" si="3"/>
        <v>-0.2696665988716993</v>
      </c>
      <c r="V53" s="13"/>
      <c r="W53" s="13"/>
    </row>
    <row r="54" spans="1:23" x14ac:dyDescent="0.55000000000000004">
      <c r="A54" s="1" t="s">
        <v>106</v>
      </c>
      <c r="C54" s="7">
        <v>0</v>
      </c>
      <c r="D54" s="7"/>
      <c r="E54" s="7">
        <v>-1088922081</v>
      </c>
      <c r="F54" s="7"/>
      <c r="G54" s="7">
        <v>0</v>
      </c>
      <c r="H54" s="7"/>
      <c r="I54" s="7">
        <f t="shared" si="0"/>
        <v>-1088922081</v>
      </c>
      <c r="J54" s="7"/>
      <c r="K54" s="9">
        <f t="shared" si="1"/>
        <v>1.386075249887891E-3</v>
      </c>
      <c r="L54" s="7"/>
      <c r="M54" s="7">
        <v>0</v>
      </c>
      <c r="N54" s="7"/>
      <c r="O54" s="7">
        <v>-1088922081</v>
      </c>
      <c r="P54" s="7"/>
      <c r="Q54" s="7">
        <v>0</v>
      </c>
      <c r="R54" s="7"/>
      <c r="S54" s="7">
        <f t="shared" si="2"/>
        <v>-1088922081</v>
      </c>
      <c r="T54" s="7"/>
      <c r="U54" s="9">
        <f t="shared" si="3"/>
        <v>1.3882017446839715E-3</v>
      </c>
      <c r="V54" s="13"/>
      <c r="W54" s="13"/>
    </row>
    <row r="55" spans="1:23" x14ac:dyDescent="0.55000000000000004">
      <c r="A55" s="1" t="s">
        <v>46</v>
      </c>
      <c r="C55" s="7">
        <v>0</v>
      </c>
      <c r="D55" s="7"/>
      <c r="E55" s="7">
        <v>14957886841</v>
      </c>
      <c r="F55" s="7"/>
      <c r="G55" s="7">
        <v>0</v>
      </c>
      <c r="H55" s="7"/>
      <c r="I55" s="7">
        <f t="shared" si="0"/>
        <v>14957886841</v>
      </c>
      <c r="J55" s="7"/>
      <c r="K55" s="9">
        <f t="shared" si="1"/>
        <v>-1.9039706424075969E-2</v>
      </c>
      <c r="L55" s="7"/>
      <c r="M55" s="7">
        <v>0</v>
      </c>
      <c r="N55" s="7"/>
      <c r="O55" s="7">
        <v>14957886841</v>
      </c>
      <c r="P55" s="7"/>
      <c r="Q55" s="7">
        <v>0</v>
      </c>
      <c r="R55" s="7"/>
      <c r="S55" s="7">
        <f t="shared" si="2"/>
        <v>14957886841</v>
      </c>
      <c r="T55" s="7"/>
      <c r="U55" s="9">
        <f t="shared" si="3"/>
        <v>-1.9068916841499532E-2</v>
      </c>
      <c r="V55" s="13"/>
      <c r="W55" s="13"/>
    </row>
    <row r="56" spans="1:23" x14ac:dyDescent="0.55000000000000004">
      <c r="A56" s="1" t="s">
        <v>37</v>
      </c>
      <c r="C56" s="7">
        <v>0</v>
      </c>
      <c r="D56" s="7"/>
      <c r="E56" s="7">
        <v>26029486077</v>
      </c>
      <c r="F56" s="7"/>
      <c r="G56" s="7">
        <v>0</v>
      </c>
      <c r="H56" s="7"/>
      <c r="I56" s="7">
        <f t="shared" si="0"/>
        <v>26029486077</v>
      </c>
      <c r="J56" s="7"/>
      <c r="K56" s="9">
        <f t="shared" si="1"/>
        <v>-3.3132606132386028E-2</v>
      </c>
      <c r="L56" s="7"/>
      <c r="M56" s="7">
        <v>0</v>
      </c>
      <c r="N56" s="7"/>
      <c r="O56" s="7">
        <v>26029486077</v>
      </c>
      <c r="P56" s="7"/>
      <c r="Q56" s="7">
        <v>0</v>
      </c>
      <c r="R56" s="7"/>
      <c r="S56" s="7">
        <f t="shared" si="2"/>
        <v>26029486077</v>
      </c>
      <c r="T56" s="7"/>
      <c r="U56" s="9">
        <f t="shared" si="3"/>
        <v>-3.3183437654359167E-2</v>
      </c>
      <c r="V56" s="13"/>
      <c r="W56" s="13"/>
    </row>
    <row r="57" spans="1:23" x14ac:dyDescent="0.55000000000000004">
      <c r="A57" s="1" t="s">
        <v>15</v>
      </c>
      <c r="C57" s="7">
        <v>0</v>
      </c>
      <c r="D57" s="7"/>
      <c r="E57" s="7">
        <v>-3187488936</v>
      </c>
      <c r="F57" s="7"/>
      <c r="G57" s="7">
        <v>0</v>
      </c>
      <c r="H57" s="7"/>
      <c r="I57" s="7">
        <f t="shared" si="0"/>
        <v>-3187488936</v>
      </c>
      <c r="J57" s="7"/>
      <c r="K57" s="9">
        <f t="shared" si="1"/>
        <v>4.0573146605896475E-3</v>
      </c>
      <c r="L57" s="7"/>
      <c r="M57" s="7">
        <v>0</v>
      </c>
      <c r="N57" s="7"/>
      <c r="O57" s="7">
        <v>-3187488936</v>
      </c>
      <c r="P57" s="7"/>
      <c r="Q57" s="7">
        <v>0</v>
      </c>
      <c r="R57" s="7"/>
      <c r="S57" s="7">
        <f t="shared" si="2"/>
        <v>-3187488936</v>
      </c>
      <c r="T57" s="7"/>
      <c r="U57" s="9">
        <f t="shared" si="3"/>
        <v>4.0635393287759549E-3</v>
      </c>
      <c r="V57" s="13"/>
      <c r="W57" s="13"/>
    </row>
    <row r="58" spans="1:23" x14ac:dyDescent="0.55000000000000004">
      <c r="A58" s="1" t="s">
        <v>100</v>
      </c>
      <c r="C58" s="7">
        <v>0</v>
      </c>
      <c r="D58" s="7"/>
      <c r="E58" s="7">
        <v>-117351578700</v>
      </c>
      <c r="F58" s="7"/>
      <c r="G58" s="7">
        <v>0</v>
      </c>
      <c r="H58" s="7"/>
      <c r="I58" s="7">
        <f t="shared" si="0"/>
        <v>-117351578700</v>
      </c>
      <c r="J58" s="7"/>
      <c r="K58" s="9">
        <f t="shared" si="1"/>
        <v>0.14937535165231075</v>
      </c>
      <c r="L58" s="7"/>
      <c r="M58" s="7">
        <v>0</v>
      </c>
      <c r="N58" s="7"/>
      <c r="O58" s="7">
        <v>-117351578700</v>
      </c>
      <c r="P58" s="7"/>
      <c r="Q58" s="7">
        <v>0</v>
      </c>
      <c r="R58" s="7"/>
      <c r="S58" s="7">
        <f t="shared" si="2"/>
        <v>-117351578700</v>
      </c>
      <c r="T58" s="7"/>
      <c r="U58" s="9">
        <f t="shared" si="3"/>
        <v>0.14960452096182481</v>
      </c>
      <c r="V58" s="13"/>
      <c r="W58" s="13"/>
    </row>
    <row r="59" spans="1:23" x14ac:dyDescent="0.55000000000000004">
      <c r="A59" s="1" t="s">
        <v>79</v>
      </c>
      <c r="C59" s="7">
        <v>0</v>
      </c>
      <c r="D59" s="7"/>
      <c r="E59" s="7">
        <v>-4886433850</v>
      </c>
      <c r="F59" s="7"/>
      <c r="G59" s="7">
        <v>0</v>
      </c>
      <c r="H59" s="7"/>
      <c r="I59" s="7">
        <f t="shared" si="0"/>
        <v>-4886433850</v>
      </c>
      <c r="J59" s="7"/>
      <c r="K59" s="9">
        <f t="shared" si="1"/>
        <v>6.2198803182313273E-3</v>
      </c>
      <c r="L59" s="7"/>
      <c r="M59" s="7">
        <v>0</v>
      </c>
      <c r="N59" s="7"/>
      <c r="O59" s="7">
        <v>-4886433850</v>
      </c>
      <c r="P59" s="7"/>
      <c r="Q59" s="7">
        <v>0</v>
      </c>
      <c r="R59" s="7"/>
      <c r="S59" s="7">
        <f t="shared" si="2"/>
        <v>-4886433850</v>
      </c>
      <c r="T59" s="7"/>
      <c r="U59" s="9">
        <f t="shared" si="3"/>
        <v>6.2294227605554598E-3</v>
      </c>
      <c r="V59" s="13"/>
      <c r="W59" s="13"/>
    </row>
    <row r="60" spans="1:23" x14ac:dyDescent="0.55000000000000004">
      <c r="A60" s="1" t="s">
        <v>110</v>
      </c>
      <c r="C60" s="7">
        <v>0</v>
      </c>
      <c r="D60" s="7"/>
      <c r="E60" s="7">
        <v>29704779877</v>
      </c>
      <c r="F60" s="7"/>
      <c r="G60" s="7">
        <v>0</v>
      </c>
      <c r="H60" s="7"/>
      <c r="I60" s="7">
        <f t="shared" si="0"/>
        <v>29704779877</v>
      </c>
      <c r="J60" s="7"/>
      <c r="K60" s="9">
        <f t="shared" si="1"/>
        <v>-3.7810841481942151E-2</v>
      </c>
      <c r="L60" s="7"/>
      <c r="M60" s="7">
        <v>0</v>
      </c>
      <c r="N60" s="7"/>
      <c r="O60" s="7">
        <v>29704779877</v>
      </c>
      <c r="P60" s="7"/>
      <c r="Q60" s="7">
        <v>0</v>
      </c>
      <c r="R60" s="7"/>
      <c r="S60" s="7">
        <f t="shared" si="2"/>
        <v>29704779877</v>
      </c>
      <c r="T60" s="7"/>
      <c r="U60" s="9">
        <f t="shared" si="3"/>
        <v>-3.7868850278833431E-2</v>
      </c>
      <c r="V60" s="13"/>
      <c r="W60" s="13"/>
    </row>
    <row r="61" spans="1:23" x14ac:dyDescent="0.55000000000000004">
      <c r="A61" s="1" t="s">
        <v>35</v>
      </c>
      <c r="C61" s="7">
        <v>0</v>
      </c>
      <c r="D61" s="7"/>
      <c r="E61" s="7">
        <v>4471559846</v>
      </c>
      <c r="F61" s="7"/>
      <c r="G61" s="7">
        <v>0</v>
      </c>
      <c r="H61" s="7"/>
      <c r="I61" s="7">
        <f t="shared" si="0"/>
        <v>4471559846</v>
      </c>
      <c r="J61" s="7"/>
      <c r="K61" s="9">
        <f t="shared" si="1"/>
        <v>-5.6917924056065763E-3</v>
      </c>
      <c r="L61" s="7"/>
      <c r="M61" s="7">
        <v>0</v>
      </c>
      <c r="N61" s="7"/>
      <c r="O61" s="7">
        <v>4471559846</v>
      </c>
      <c r="P61" s="7"/>
      <c r="Q61" s="7">
        <v>0</v>
      </c>
      <c r="R61" s="7"/>
      <c r="S61" s="7">
        <f t="shared" si="2"/>
        <v>4471559846</v>
      </c>
      <c r="T61" s="7"/>
      <c r="U61" s="9">
        <f t="shared" si="3"/>
        <v>-5.7005246637807788E-3</v>
      </c>
      <c r="V61" s="13"/>
      <c r="W61" s="13"/>
    </row>
    <row r="62" spans="1:23" x14ac:dyDescent="0.55000000000000004">
      <c r="A62" s="1" t="s">
        <v>70</v>
      </c>
      <c r="C62" s="7">
        <v>0</v>
      </c>
      <c r="D62" s="7"/>
      <c r="E62" s="7">
        <v>-11156470369</v>
      </c>
      <c r="F62" s="7"/>
      <c r="G62" s="7">
        <v>0</v>
      </c>
      <c r="H62" s="7"/>
      <c r="I62" s="7">
        <f t="shared" si="0"/>
        <v>-11156470369</v>
      </c>
      <c r="J62" s="7"/>
      <c r="K62" s="9">
        <f t="shared" si="1"/>
        <v>1.4200931108291601E-2</v>
      </c>
      <c r="L62" s="7"/>
      <c r="M62" s="7">
        <v>0</v>
      </c>
      <c r="N62" s="7"/>
      <c r="O62" s="7">
        <v>-11156470369</v>
      </c>
      <c r="P62" s="7"/>
      <c r="Q62" s="7">
        <v>0</v>
      </c>
      <c r="R62" s="7"/>
      <c r="S62" s="7">
        <f t="shared" si="2"/>
        <v>-11156470369</v>
      </c>
      <c r="T62" s="7"/>
      <c r="U62" s="9">
        <f t="shared" si="3"/>
        <v>1.4222717952911849E-2</v>
      </c>
      <c r="V62" s="13"/>
      <c r="W62" s="13"/>
    </row>
    <row r="63" spans="1:23" x14ac:dyDescent="0.55000000000000004">
      <c r="A63" s="1" t="s">
        <v>71</v>
      </c>
      <c r="C63" s="7">
        <v>0</v>
      </c>
      <c r="D63" s="7"/>
      <c r="E63" s="7">
        <v>-15306978330</v>
      </c>
      <c r="F63" s="7"/>
      <c r="G63" s="7">
        <v>0</v>
      </c>
      <c r="H63" s="7"/>
      <c r="I63" s="7">
        <f t="shared" si="0"/>
        <v>-15306978330</v>
      </c>
      <c r="J63" s="7"/>
      <c r="K63" s="9">
        <f t="shared" si="1"/>
        <v>1.9484060598990906E-2</v>
      </c>
      <c r="L63" s="7"/>
      <c r="M63" s="7">
        <v>0</v>
      </c>
      <c r="N63" s="7"/>
      <c r="O63" s="7">
        <v>-15306978330</v>
      </c>
      <c r="P63" s="7"/>
      <c r="Q63" s="7">
        <v>0</v>
      </c>
      <c r="R63" s="7"/>
      <c r="S63" s="7">
        <f t="shared" si="2"/>
        <v>-15306978330</v>
      </c>
      <c r="T63" s="7"/>
      <c r="U63" s="9">
        <f t="shared" si="3"/>
        <v>1.9513952737584116E-2</v>
      </c>
      <c r="V63" s="13"/>
      <c r="W63" s="13"/>
    </row>
    <row r="64" spans="1:23" x14ac:dyDescent="0.55000000000000004">
      <c r="A64" s="1" t="s">
        <v>24</v>
      </c>
      <c r="C64" s="7">
        <v>0</v>
      </c>
      <c r="D64" s="7"/>
      <c r="E64" s="7">
        <v>40134789337</v>
      </c>
      <c r="F64" s="7"/>
      <c r="G64" s="7">
        <v>0</v>
      </c>
      <c r="H64" s="7"/>
      <c r="I64" s="7">
        <f t="shared" si="0"/>
        <v>40134789337</v>
      </c>
      <c r="J64" s="7"/>
      <c r="K64" s="9">
        <f t="shared" si="1"/>
        <v>-5.108706961694915E-2</v>
      </c>
      <c r="L64" s="7"/>
      <c r="M64" s="7">
        <v>0</v>
      </c>
      <c r="N64" s="7"/>
      <c r="O64" s="7">
        <v>40134789337</v>
      </c>
      <c r="P64" s="7"/>
      <c r="Q64" s="7">
        <v>0</v>
      </c>
      <c r="R64" s="7"/>
      <c r="S64" s="7">
        <f t="shared" si="2"/>
        <v>40134789337</v>
      </c>
      <c r="T64" s="7"/>
      <c r="U64" s="9">
        <f t="shared" si="3"/>
        <v>-5.1165446593737549E-2</v>
      </c>
      <c r="V64" s="13"/>
      <c r="W64" s="13"/>
    </row>
    <row r="65" spans="1:23" x14ac:dyDescent="0.55000000000000004">
      <c r="A65" s="1" t="s">
        <v>30</v>
      </c>
      <c r="C65" s="7">
        <v>0</v>
      </c>
      <c r="D65" s="7"/>
      <c r="E65" s="7">
        <v>18828173514</v>
      </c>
      <c r="F65" s="7"/>
      <c r="G65" s="7">
        <v>0</v>
      </c>
      <c r="H65" s="7"/>
      <c r="I65" s="7">
        <f t="shared" si="0"/>
        <v>18828173514</v>
      </c>
      <c r="J65" s="7"/>
      <c r="K65" s="9">
        <f t="shared" si="1"/>
        <v>-2.3966145754326127E-2</v>
      </c>
      <c r="L65" s="7"/>
      <c r="M65" s="7">
        <v>0</v>
      </c>
      <c r="N65" s="7"/>
      <c r="O65" s="7">
        <v>18828173514</v>
      </c>
      <c r="P65" s="7"/>
      <c r="Q65" s="7">
        <v>0</v>
      </c>
      <c r="R65" s="7"/>
      <c r="S65" s="7">
        <f t="shared" si="2"/>
        <v>18828173514</v>
      </c>
      <c r="T65" s="7"/>
      <c r="U65" s="9">
        <f t="shared" si="3"/>
        <v>-2.4002914237301925E-2</v>
      </c>
      <c r="V65" s="13"/>
      <c r="W65" s="13"/>
    </row>
    <row r="66" spans="1:23" x14ac:dyDescent="0.55000000000000004">
      <c r="A66" s="1" t="s">
        <v>27</v>
      </c>
      <c r="C66" s="7">
        <v>0</v>
      </c>
      <c r="D66" s="7"/>
      <c r="E66" s="7">
        <v>3006718264</v>
      </c>
      <c r="F66" s="7"/>
      <c r="G66" s="7">
        <v>0</v>
      </c>
      <c r="H66" s="7"/>
      <c r="I66" s="7">
        <f t="shared" si="0"/>
        <v>3006718264</v>
      </c>
      <c r="J66" s="7"/>
      <c r="K66" s="9">
        <f t="shared" si="1"/>
        <v>-3.8272139410462425E-3</v>
      </c>
      <c r="L66" s="7"/>
      <c r="M66" s="7">
        <v>0</v>
      </c>
      <c r="N66" s="7"/>
      <c r="O66" s="7">
        <v>3006718264</v>
      </c>
      <c r="P66" s="7"/>
      <c r="Q66" s="7">
        <v>0</v>
      </c>
      <c r="R66" s="7"/>
      <c r="S66" s="7">
        <f t="shared" si="2"/>
        <v>3006718264</v>
      </c>
      <c r="T66" s="7"/>
      <c r="U66" s="9">
        <f t="shared" si="3"/>
        <v>-3.8330855923363002E-3</v>
      </c>
      <c r="V66" s="13"/>
      <c r="W66" s="13"/>
    </row>
    <row r="67" spans="1:23" x14ac:dyDescent="0.55000000000000004">
      <c r="A67" s="1" t="s">
        <v>45</v>
      </c>
      <c r="C67" s="7">
        <v>0</v>
      </c>
      <c r="D67" s="7"/>
      <c r="E67" s="7">
        <v>297734367</v>
      </c>
      <c r="F67" s="7"/>
      <c r="G67" s="7">
        <v>0</v>
      </c>
      <c r="H67" s="7"/>
      <c r="I67" s="7">
        <f t="shared" si="0"/>
        <v>297734367</v>
      </c>
      <c r="J67" s="7"/>
      <c r="K67" s="9">
        <f t="shared" si="1"/>
        <v>-3.7898233890229841E-4</v>
      </c>
      <c r="L67" s="7"/>
      <c r="M67" s="7">
        <v>0</v>
      </c>
      <c r="N67" s="7"/>
      <c r="O67" s="7">
        <v>297734367</v>
      </c>
      <c r="P67" s="7"/>
      <c r="Q67" s="7">
        <v>0</v>
      </c>
      <c r="R67" s="7"/>
      <c r="S67" s="7">
        <f t="shared" si="2"/>
        <v>297734367</v>
      </c>
      <c r="T67" s="7"/>
      <c r="U67" s="9">
        <f t="shared" si="3"/>
        <v>-3.7956376763176119E-4</v>
      </c>
      <c r="V67" s="13"/>
      <c r="W67" s="13"/>
    </row>
    <row r="68" spans="1:23" x14ac:dyDescent="0.55000000000000004">
      <c r="A68" s="1" t="s">
        <v>80</v>
      </c>
      <c r="C68" s="7">
        <v>0</v>
      </c>
      <c r="D68" s="7"/>
      <c r="E68" s="7">
        <v>-16354074118</v>
      </c>
      <c r="F68" s="7"/>
      <c r="G68" s="7">
        <v>0</v>
      </c>
      <c r="H68" s="7"/>
      <c r="I68" s="7">
        <f t="shared" si="0"/>
        <v>-16354074118</v>
      </c>
      <c r="J68" s="7"/>
      <c r="K68" s="9">
        <f t="shared" si="1"/>
        <v>2.081689568547921E-2</v>
      </c>
      <c r="L68" s="7"/>
      <c r="M68" s="7">
        <v>0</v>
      </c>
      <c r="N68" s="7"/>
      <c r="O68" s="7">
        <v>-16354074118</v>
      </c>
      <c r="P68" s="7"/>
      <c r="Q68" s="7">
        <v>0</v>
      </c>
      <c r="R68" s="7"/>
      <c r="S68" s="7">
        <f t="shared" si="2"/>
        <v>-16354074118</v>
      </c>
      <c r="T68" s="7"/>
      <c r="U68" s="9">
        <f t="shared" si="3"/>
        <v>2.0848832638649176E-2</v>
      </c>
      <c r="V68" s="13"/>
      <c r="W68" s="13"/>
    </row>
    <row r="69" spans="1:23" x14ac:dyDescent="0.55000000000000004">
      <c r="A69" s="1" t="s">
        <v>23</v>
      </c>
      <c r="C69" s="7">
        <v>0</v>
      </c>
      <c r="D69" s="7"/>
      <c r="E69" s="7">
        <v>-33101079617</v>
      </c>
      <c r="F69" s="7"/>
      <c r="G69" s="7">
        <v>0</v>
      </c>
      <c r="H69" s="7"/>
      <c r="I69" s="7">
        <f t="shared" si="0"/>
        <v>-33101079617</v>
      </c>
      <c r="J69" s="7"/>
      <c r="K69" s="9">
        <f t="shared" si="1"/>
        <v>4.2133948794167445E-2</v>
      </c>
      <c r="L69" s="7"/>
      <c r="M69" s="7">
        <v>0</v>
      </c>
      <c r="N69" s="7"/>
      <c r="O69" s="7">
        <v>-33101079617</v>
      </c>
      <c r="P69" s="7"/>
      <c r="Q69" s="7">
        <v>0</v>
      </c>
      <c r="R69" s="7"/>
      <c r="S69" s="7">
        <f t="shared" si="2"/>
        <v>-33101079617</v>
      </c>
      <c r="T69" s="7"/>
      <c r="U69" s="9">
        <f t="shared" si="3"/>
        <v>4.2198590034140789E-2</v>
      </c>
      <c r="V69" s="13"/>
      <c r="W69" s="13"/>
    </row>
    <row r="70" spans="1:23" x14ac:dyDescent="0.55000000000000004">
      <c r="A70" s="1" t="s">
        <v>73</v>
      </c>
      <c r="C70" s="7">
        <v>0</v>
      </c>
      <c r="D70" s="7"/>
      <c r="E70" s="7">
        <v>-14356152735</v>
      </c>
      <c r="F70" s="7"/>
      <c r="G70" s="7">
        <v>0</v>
      </c>
      <c r="H70" s="7"/>
      <c r="I70" s="7">
        <f t="shared" si="0"/>
        <v>-14356152735</v>
      </c>
      <c r="J70" s="7"/>
      <c r="K70" s="9">
        <f t="shared" si="1"/>
        <v>1.8273766632889002E-2</v>
      </c>
      <c r="L70" s="7"/>
      <c r="M70" s="7">
        <v>0</v>
      </c>
      <c r="N70" s="7"/>
      <c r="O70" s="7">
        <v>-14356152735</v>
      </c>
      <c r="P70" s="7"/>
      <c r="Q70" s="7">
        <v>0</v>
      </c>
      <c r="R70" s="7"/>
      <c r="S70" s="7">
        <f t="shared" si="2"/>
        <v>-14356152735</v>
      </c>
      <c r="T70" s="7"/>
      <c r="U70" s="9">
        <f t="shared" si="3"/>
        <v>1.8301801957560423E-2</v>
      </c>
      <c r="V70" s="13"/>
      <c r="W70" s="13"/>
    </row>
    <row r="71" spans="1:23" x14ac:dyDescent="0.55000000000000004">
      <c r="A71" s="1" t="s">
        <v>59</v>
      </c>
      <c r="C71" s="7">
        <v>0</v>
      </c>
      <c r="D71" s="7"/>
      <c r="E71" s="7">
        <v>-11906929710</v>
      </c>
      <c r="F71" s="7"/>
      <c r="G71" s="7">
        <v>0</v>
      </c>
      <c r="H71" s="7"/>
      <c r="I71" s="7">
        <f t="shared" si="0"/>
        <v>-11906929710</v>
      </c>
      <c r="J71" s="7"/>
      <c r="K71" s="9">
        <f t="shared" si="1"/>
        <v>1.5156181384465657E-2</v>
      </c>
      <c r="L71" s="7"/>
      <c r="M71" s="7">
        <v>0</v>
      </c>
      <c r="N71" s="7"/>
      <c r="O71" s="7">
        <v>-11906929710</v>
      </c>
      <c r="P71" s="7"/>
      <c r="Q71" s="7">
        <v>0</v>
      </c>
      <c r="R71" s="7"/>
      <c r="S71" s="7">
        <f t="shared" si="2"/>
        <v>-11906929710</v>
      </c>
      <c r="T71" s="7"/>
      <c r="U71" s="9">
        <f t="shared" si="3"/>
        <v>1.5179433758999524E-2</v>
      </c>
      <c r="V71" s="13"/>
      <c r="W71" s="13"/>
    </row>
    <row r="72" spans="1:23" x14ac:dyDescent="0.55000000000000004">
      <c r="A72" s="1" t="s">
        <v>16</v>
      </c>
      <c r="C72" s="7">
        <v>0</v>
      </c>
      <c r="D72" s="7"/>
      <c r="E72" s="7">
        <v>3072315117</v>
      </c>
      <c r="F72" s="7"/>
      <c r="G72" s="7">
        <v>0</v>
      </c>
      <c r="H72" s="7"/>
      <c r="I72" s="7">
        <f t="shared" si="0"/>
        <v>3072315117</v>
      </c>
      <c r="J72" s="7"/>
      <c r="K72" s="9">
        <f t="shared" si="1"/>
        <v>-3.910711351926493E-3</v>
      </c>
      <c r="L72" s="7"/>
      <c r="M72" s="7">
        <v>0</v>
      </c>
      <c r="N72" s="7"/>
      <c r="O72" s="7">
        <v>3072315117</v>
      </c>
      <c r="P72" s="7"/>
      <c r="Q72" s="7">
        <v>0</v>
      </c>
      <c r="R72" s="7"/>
      <c r="S72" s="7">
        <f t="shared" si="2"/>
        <v>3072315117</v>
      </c>
      <c r="T72" s="7"/>
      <c r="U72" s="9">
        <f t="shared" si="3"/>
        <v>-3.9167111036279368E-3</v>
      </c>
      <c r="V72" s="13"/>
      <c r="W72" s="13"/>
    </row>
    <row r="73" spans="1:23" x14ac:dyDescent="0.55000000000000004">
      <c r="A73" s="1" t="s">
        <v>92</v>
      </c>
      <c r="C73" s="7">
        <v>0</v>
      </c>
      <c r="D73" s="7"/>
      <c r="E73" s="7">
        <v>-221406795487</v>
      </c>
      <c r="F73" s="7"/>
      <c r="G73" s="7">
        <v>0</v>
      </c>
      <c r="H73" s="7"/>
      <c r="I73" s="7">
        <f t="shared" ref="I73:I103" si="4">G73+E73+C73</f>
        <v>-221406795487</v>
      </c>
      <c r="J73" s="7"/>
      <c r="K73" s="9">
        <f t="shared" ref="K73:K103" si="5">I73/$I$104</f>
        <v>0.28182593110766452</v>
      </c>
      <c r="L73" s="7"/>
      <c r="M73" s="7">
        <v>0</v>
      </c>
      <c r="N73" s="7"/>
      <c r="O73" s="7">
        <v>-221406795487</v>
      </c>
      <c r="P73" s="7"/>
      <c r="Q73" s="7">
        <v>0</v>
      </c>
      <c r="R73" s="7"/>
      <c r="S73" s="7">
        <f t="shared" ref="S73:S103" si="6">Q73+O73+M73</f>
        <v>-221406795487</v>
      </c>
      <c r="T73" s="7"/>
      <c r="U73" s="9">
        <f t="shared" ref="U73:U103" si="7">S73/$S$104</f>
        <v>0.28225830400801716</v>
      </c>
      <c r="V73" s="13"/>
      <c r="W73" s="13"/>
    </row>
    <row r="74" spans="1:23" x14ac:dyDescent="0.55000000000000004">
      <c r="A74" s="1" t="s">
        <v>25</v>
      </c>
      <c r="C74" s="7">
        <v>0</v>
      </c>
      <c r="D74" s="7"/>
      <c r="E74" s="7">
        <v>3447365400</v>
      </c>
      <c r="F74" s="7"/>
      <c r="G74" s="7">
        <v>0</v>
      </c>
      <c r="H74" s="7"/>
      <c r="I74" s="7">
        <f t="shared" si="4"/>
        <v>3447365400</v>
      </c>
      <c r="J74" s="7"/>
      <c r="K74" s="9">
        <f t="shared" si="5"/>
        <v>-4.3881081499162564E-3</v>
      </c>
      <c r="L74" s="7"/>
      <c r="M74" s="7">
        <v>0</v>
      </c>
      <c r="N74" s="7"/>
      <c r="O74" s="7">
        <v>3447365400</v>
      </c>
      <c r="P74" s="7"/>
      <c r="Q74" s="7">
        <v>0</v>
      </c>
      <c r="R74" s="7"/>
      <c r="S74" s="7">
        <f t="shared" si="6"/>
        <v>3447365400</v>
      </c>
      <c r="T74" s="7"/>
      <c r="U74" s="9">
        <f t="shared" si="7"/>
        <v>-4.3948403162587324E-3</v>
      </c>
      <c r="V74" s="13"/>
      <c r="W74" s="13"/>
    </row>
    <row r="75" spans="1:23" x14ac:dyDescent="0.55000000000000004">
      <c r="A75" s="1" t="s">
        <v>107</v>
      </c>
      <c r="C75" s="7">
        <v>0</v>
      </c>
      <c r="D75" s="7"/>
      <c r="E75" s="7">
        <v>2968177315</v>
      </c>
      <c r="F75" s="7"/>
      <c r="G75" s="7">
        <v>0</v>
      </c>
      <c r="H75" s="7"/>
      <c r="I75" s="7">
        <f t="shared" si="4"/>
        <v>2968177315</v>
      </c>
      <c r="J75" s="7"/>
      <c r="K75" s="9">
        <f t="shared" si="5"/>
        <v>-3.7781556507900352E-3</v>
      </c>
      <c r="L75" s="7"/>
      <c r="M75" s="7">
        <v>0</v>
      </c>
      <c r="N75" s="7"/>
      <c r="O75" s="7">
        <v>2968177315</v>
      </c>
      <c r="P75" s="7"/>
      <c r="Q75" s="7">
        <v>0</v>
      </c>
      <c r="R75" s="7"/>
      <c r="S75" s="7">
        <f t="shared" si="6"/>
        <v>2968177315</v>
      </c>
      <c r="T75" s="7"/>
      <c r="U75" s="9">
        <f t="shared" si="7"/>
        <v>-3.7839520376246149E-3</v>
      </c>
      <c r="V75" s="13"/>
      <c r="W75" s="13"/>
    </row>
    <row r="76" spans="1:23" x14ac:dyDescent="0.55000000000000004">
      <c r="A76" s="1" t="s">
        <v>36</v>
      </c>
      <c r="C76" s="7">
        <v>0</v>
      </c>
      <c r="D76" s="7"/>
      <c r="E76" s="7">
        <v>25473229153</v>
      </c>
      <c r="F76" s="7"/>
      <c r="G76" s="7">
        <v>0</v>
      </c>
      <c r="H76" s="7"/>
      <c r="I76" s="7">
        <f t="shared" si="4"/>
        <v>25473229153</v>
      </c>
      <c r="J76" s="7"/>
      <c r="K76" s="9">
        <f t="shared" si="5"/>
        <v>-3.242455367538459E-2</v>
      </c>
      <c r="L76" s="7"/>
      <c r="M76" s="7">
        <v>0</v>
      </c>
      <c r="N76" s="7"/>
      <c r="O76" s="7">
        <v>25473229153</v>
      </c>
      <c r="P76" s="7"/>
      <c r="Q76" s="7">
        <v>0</v>
      </c>
      <c r="R76" s="7"/>
      <c r="S76" s="7">
        <f t="shared" si="6"/>
        <v>25473229153</v>
      </c>
      <c r="T76" s="7"/>
      <c r="U76" s="9">
        <f t="shared" si="7"/>
        <v>-3.2474298914441063E-2</v>
      </c>
      <c r="V76" s="13"/>
      <c r="W76" s="13"/>
    </row>
    <row r="77" spans="1:23" x14ac:dyDescent="0.55000000000000004">
      <c r="A77" s="1" t="s">
        <v>55</v>
      </c>
      <c r="C77" s="7">
        <v>0</v>
      </c>
      <c r="D77" s="7"/>
      <c r="E77" s="7">
        <v>-23436839714</v>
      </c>
      <c r="F77" s="7"/>
      <c r="G77" s="7">
        <v>0</v>
      </c>
      <c r="H77" s="7"/>
      <c r="I77" s="7">
        <f>G77+E77+C77</f>
        <v>-23436839714</v>
      </c>
      <c r="J77" s="7"/>
      <c r="K77" s="9">
        <f t="shared" si="5"/>
        <v>2.9832459117122997E-2</v>
      </c>
      <c r="L77" s="7"/>
      <c r="M77" s="7">
        <v>0</v>
      </c>
      <c r="N77" s="7"/>
      <c r="O77" s="7">
        <v>-23436839714</v>
      </c>
      <c r="P77" s="7"/>
      <c r="Q77" s="7">
        <v>0</v>
      </c>
      <c r="R77" s="7"/>
      <c r="S77" s="7">
        <f t="shared" si="6"/>
        <v>-23436839714</v>
      </c>
      <c r="T77" s="7"/>
      <c r="U77" s="9">
        <f t="shared" si="7"/>
        <v>2.9878227605574095E-2</v>
      </c>
      <c r="V77" s="13"/>
      <c r="W77" s="13"/>
    </row>
    <row r="78" spans="1:23" x14ac:dyDescent="0.55000000000000004">
      <c r="A78" s="1" t="s">
        <v>39</v>
      </c>
      <c r="C78" s="7">
        <v>0</v>
      </c>
      <c r="D78" s="7"/>
      <c r="E78" s="7">
        <v>83752532833</v>
      </c>
      <c r="F78" s="7"/>
      <c r="G78" s="7">
        <v>0</v>
      </c>
      <c r="H78" s="7"/>
      <c r="I78" s="7">
        <f t="shared" si="4"/>
        <v>83752532833</v>
      </c>
      <c r="J78" s="7"/>
      <c r="K78" s="9">
        <f t="shared" si="5"/>
        <v>-0.10660754786847258</v>
      </c>
      <c r="L78" s="7"/>
      <c r="M78" s="7">
        <v>0</v>
      </c>
      <c r="N78" s="7"/>
      <c r="O78" s="7">
        <v>83752532833</v>
      </c>
      <c r="P78" s="7"/>
      <c r="Q78" s="7">
        <v>0</v>
      </c>
      <c r="R78" s="7"/>
      <c r="S78" s="7">
        <f t="shared" si="6"/>
        <v>83752532833</v>
      </c>
      <c r="T78" s="7"/>
      <c r="U78" s="9">
        <f t="shared" si="7"/>
        <v>-0.10677110348768123</v>
      </c>
      <c r="V78" s="13"/>
      <c r="W78" s="13"/>
    </row>
    <row r="79" spans="1:23" x14ac:dyDescent="0.55000000000000004">
      <c r="A79" s="1" t="s">
        <v>108</v>
      </c>
      <c r="C79" s="7">
        <v>0</v>
      </c>
      <c r="D79" s="7"/>
      <c r="E79" s="7">
        <v>1153361244</v>
      </c>
      <c r="F79" s="7"/>
      <c r="G79" s="7">
        <v>0</v>
      </c>
      <c r="H79" s="7"/>
      <c r="I79" s="7">
        <f t="shared" si="4"/>
        <v>1153361244</v>
      </c>
      <c r="J79" s="7"/>
      <c r="K79" s="9">
        <f t="shared" si="5"/>
        <v>-1.4680990516972618E-3</v>
      </c>
      <c r="L79" s="7"/>
      <c r="M79" s="7">
        <v>0</v>
      </c>
      <c r="N79" s="7"/>
      <c r="O79" s="7">
        <v>1153361244</v>
      </c>
      <c r="P79" s="7"/>
      <c r="Q79" s="7">
        <v>0</v>
      </c>
      <c r="R79" s="7"/>
      <c r="S79" s="7">
        <f t="shared" si="6"/>
        <v>1153361244</v>
      </c>
      <c r="T79" s="7"/>
      <c r="U79" s="9">
        <f t="shared" si="7"/>
        <v>-1.4703513861169242E-3</v>
      </c>
      <c r="V79" s="13"/>
      <c r="W79" s="13"/>
    </row>
    <row r="80" spans="1:23" x14ac:dyDescent="0.55000000000000004">
      <c r="A80" s="1" t="s">
        <v>22</v>
      </c>
      <c r="C80" s="7">
        <v>0</v>
      </c>
      <c r="D80" s="7"/>
      <c r="E80" s="7">
        <v>-25097599247</v>
      </c>
      <c r="F80" s="7"/>
      <c r="G80" s="7">
        <v>0</v>
      </c>
      <c r="H80" s="7"/>
      <c r="I80" s="7">
        <f t="shared" si="4"/>
        <v>-25097599247</v>
      </c>
      <c r="J80" s="7"/>
      <c r="K80" s="9">
        <f t="shared" si="5"/>
        <v>3.1946419082552954E-2</v>
      </c>
      <c r="L80" s="7"/>
      <c r="M80" s="7">
        <v>0</v>
      </c>
      <c r="N80" s="7"/>
      <c r="O80" s="7">
        <v>-25097599247</v>
      </c>
      <c r="P80" s="7"/>
      <c r="Q80" s="7">
        <v>0</v>
      </c>
      <c r="R80" s="7"/>
      <c r="S80" s="7">
        <f t="shared" si="6"/>
        <v>-25097599247</v>
      </c>
      <c r="T80" s="7"/>
      <c r="U80" s="9">
        <f t="shared" si="7"/>
        <v>3.1995430775055178E-2</v>
      </c>
      <c r="V80" s="13"/>
      <c r="W80" s="13"/>
    </row>
    <row r="81" spans="1:23" x14ac:dyDescent="0.55000000000000004">
      <c r="A81" s="1" t="s">
        <v>29</v>
      </c>
      <c r="C81" s="7">
        <v>0</v>
      </c>
      <c r="D81" s="7"/>
      <c r="E81" s="7">
        <v>4266069155</v>
      </c>
      <c r="F81" s="7"/>
      <c r="G81" s="7">
        <v>0</v>
      </c>
      <c r="H81" s="7"/>
      <c r="I81" s="7">
        <f t="shared" si="4"/>
        <v>4266069155</v>
      </c>
      <c r="J81" s="7"/>
      <c r="K81" s="9">
        <f t="shared" si="5"/>
        <v>-5.4302258841380305E-3</v>
      </c>
      <c r="L81" s="7"/>
      <c r="M81" s="7">
        <v>0</v>
      </c>
      <c r="N81" s="7"/>
      <c r="O81" s="7">
        <v>4266069155</v>
      </c>
      <c r="P81" s="7"/>
      <c r="Q81" s="7">
        <v>0</v>
      </c>
      <c r="R81" s="7"/>
      <c r="S81" s="7">
        <f t="shared" si="6"/>
        <v>4266069155</v>
      </c>
      <c r="T81" s="7"/>
      <c r="U81" s="9">
        <f t="shared" si="7"/>
        <v>-5.4385568510787463E-3</v>
      </c>
      <c r="V81" s="13"/>
      <c r="W81" s="13"/>
    </row>
    <row r="82" spans="1:23" x14ac:dyDescent="0.55000000000000004">
      <c r="A82" s="1" t="s">
        <v>21</v>
      </c>
      <c r="C82" s="7">
        <v>0</v>
      </c>
      <c r="D82" s="7"/>
      <c r="E82" s="7">
        <v>-7321832934</v>
      </c>
      <c r="F82" s="7"/>
      <c r="G82" s="7">
        <v>0</v>
      </c>
      <c r="H82" s="7"/>
      <c r="I82" s="7">
        <f t="shared" si="4"/>
        <v>-7321832934</v>
      </c>
      <c r="J82" s="7"/>
      <c r="K82" s="9">
        <f t="shared" si="5"/>
        <v>9.3198692456594977E-3</v>
      </c>
      <c r="L82" s="7"/>
      <c r="M82" s="7">
        <v>0</v>
      </c>
      <c r="N82" s="7"/>
      <c r="O82" s="7">
        <v>-7321832934</v>
      </c>
      <c r="P82" s="7"/>
      <c r="Q82" s="7">
        <v>0</v>
      </c>
      <c r="R82" s="7"/>
      <c r="S82" s="7">
        <f t="shared" si="6"/>
        <v>-7321832934</v>
      </c>
      <c r="T82" s="7"/>
      <c r="U82" s="9">
        <f t="shared" si="7"/>
        <v>9.3341676421229269E-3</v>
      </c>
      <c r="V82" s="13"/>
      <c r="W82" s="13"/>
    </row>
    <row r="83" spans="1:23" x14ac:dyDescent="0.55000000000000004">
      <c r="A83" s="1" t="s">
        <v>68</v>
      </c>
      <c r="C83" s="7">
        <v>0</v>
      </c>
      <c r="D83" s="7"/>
      <c r="E83" s="7">
        <v>-2642031974</v>
      </c>
      <c r="F83" s="7"/>
      <c r="G83" s="7">
        <v>0</v>
      </c>
      <c r="H83" s="7"/>
      <c r="I83" s="7">
        <f t="shared" si="4"/>
        <v>-2642031974</v>
      </c>
      <c r="J83" s="7"/>
      <c r="K83" s="9">
        <f t="shared" si="5"/>
        <v>3.3630093396681228E-3</v>
      </c>
      <c r="L83" s="7"/>
      <c r="M83" s="7">
        <v>0</v>
      </c>
      <c r="N83" s="7"/>
      <c r="O83" s="7">
        <v>-2642031974</v>
      </c>
      <c r="P83" s="7"/>
      <c r="Q83" s="7">
        <v>0</v>
      </c>
      <c r="R83" s="7"/>
      <c r="S83" s="7">
        <f t="shared" si="6"/>
        <v>-2642031974</v>
      </c>
      <c r="T83" s="7"/>
      <c r="U83" s="9">
        <f t="shared" si="7"/>
        <v>3.3681688155772068E-3</v>
      </c>
      <c r="V83" s="13"/>
      <c r="W83" s="13"/>
    </row>
    <row r="84" spans="1:23" x14ac:dyDescent="0.55000000000000004">
      <c r="A84" s="1" t="s">
        <v>44</v>
      </c>
      <c r="C84" s="7">
        <v>0</v>
      </c>
      <c r="D84" s="7"/>
      <c r="E84" s="7">
        <v>0</v>
      </c>
      <c r="F84" s="7"/>
      <c r="G84" s="7">
        <v>0</v>
      </c>
      <c r="H84" s="7"/>
      <c r="I84" s="7">
        <f t="shared" si="4"/>
        <v>0</v>
      </c>
      <c r="J84" s="7"/>
      <c r="K84" s="9">
        <f t="shared" si="5"/>
        <v>0</v>
      </c>
      <c r="L84" s="7"/>
      <c r="M84" s="7">
        <v>0</v>
      </c>
      <c r="N84" s="7"/>
      <c r="O84" s="7">
        <v>0</v>
      </c>
      <c r="P84" s="7"/>
      <c r="Q84" s="7">
        <v>0</v>
      </c>
      <c r="R84" s="7"/>
      <c r="S84" s="7">
        <f t="shared" si="6"/>
        <v>0</v>
      </c>
      <c r="T84" s="7"/>
      <c r="U84" s="9">
        <f t="shared" si="7"/>
        <v>0</v>
      </c>
      <c r="V84" s="13"/>
      <c r="W84" s="13"/>
    </row>
    <row r="85" spans="1:23" x14ac:dyDescent="0.55000000000000004">
      <c r="A85" s="1" t="s">
        <v>88</v>
      </c>
      <c r="C85" s="7">
        <v>0</v>
      </c>
      <c r="D85" s="7"/>
      <c r="E85" s="7">
        <v>59100304783</v>
      </c>
      <c r="F85" s="7"/>
      <c r="G85" s="7">
        <v>0</v>
      </c>
      <c r="H85" s="7"/>
      <c r="I85" s="7">
        <f t="shared" si="4"/>
        <v>59100304783</v>
      </c>
      <c r="J85" s="7"/>
      <c r="K85" s="9">
        <f t="shared" si="5"/>
        <v>-7.522803619274504E-2</v>
      </c>
      <c r="L85" s="7"/>
      <c r="M85" s="7">
        <v>0</v>
      </c>
      <c r="N85" s="7"/>
      <c r="O85" s="7">
        <v>59100304783</v>
      </c>
      <c r="P85" s="7"/>
      <c r="Q85" s="7">
        <v>0</v>
      </c>
      <c r="R85" s="7"/>
      <c r="S85" s="7">
        <f t="shared" si="6"/>
        <v>59100304783</v>
      </c>
      <c r="T85" s="7"/>
      <c r="U85" s="9">
        <f t="shared" si="7"/>
        <v>-7.5343449859857387E-2</v>
      </c>
      <c r="V85" s="13"/>
      <c r="W85" s="13"/>
    </row>
    <row r="86" spans="1:23" x14ac:dyDescent="0.55000000000000004">
      <c r="A86" s="1" t="s">
        <v>62</v>
      </c>
      <c r="C86" s="7">
        <v>0</v>
      </c>
      <c r="D86" s="7"/>
      <c r="E86" s="7">
        <v>-4425574592</v>
      </c>
      <c r="F86" s="7"/>
      <c r="G86" s="7">
        <v>0</v>
      </c>
      <c r="H86" s="7"/>
      <c r="I86" s="7">
        <f t="shared" si="4"/>
        <v>-4425574592</v>
      </c>
      <c r="J86" s="7"/>
      <c r="K86" s="9">
        <f t="shared" si="5"/>
        <v>5.6332583529490401E-3</v>
      </c>
      <c r="L86" s="7"/>
      <c r="M86" s="7">
        <v>0</v>
      </c>
      <c r="N86" s="7"/>
      <c r="O86" s="7">
        <v>-4425574592</v>
      </c>
      <c r="P86" s="7"/>
      <c r="Q86" s="7">
        <v>0</v>
      </c>
      <c r="R86" s="7"/>
      <c r="S86" s="7">
        <f t="shared" si="6"/>
        <v>-4425574592</v>
      </c>
      <c r="T86" s="7"/>
      <c r="U86" s="9">
        <f t="shared" si="7"/>
        <v>5.6419008091024786E-3</v>
      </c>
      <c r="V86" s="13"/>
      <c r="W86" s="13"/>
    </row>
    <row r="87" spans="1:23" x14ac:dyDescent="0.55000000000000004">
      <c r="A87" s="1" t="s">
        <v>101</v>
      </c>
      <c r="C87" s="7">
        <v>0</v>
      </c>
      <c r="D87" s="7"/>
      <c r="E87" s="7">
        <v>5724388617</v>
      </c>
      <c r="F87" s="7"/>
      <c r="G87" s="7">
        <v>0</v>
      </c>
      <c r="H87" s="7"/>
      <c r="I87" s="7">
        <f t="shared" si="4"/>
        <v>5724388617</v>
      </c>
      <c r="J87" s="7"/>
      <c r="K87" s="9">
        <f t="shared" si="5"/>
        <v>-7.286502424009229E-3</v>
      </c>
      <c r="L87" s="7"/>
      <c r="M87" s="7">
        <v>0</v>
      </c>
      <c r="N87" s="7"/>
      <c r="O87" s="7">
        <v>5724388617</v>
      </c>
      <c r="P87" s="7"/>
      <c r="Q87" s="7">
        <v>0</v>
      </c>
      <c r="R87" s="7"/>
      <c r="S87" s="7">
        <f t="shared" si="6"/>
        <v>5724388617</v>
      </c>
      <c r="T87" s="7"/>
      <c r="U87" s="9">
        <f t="shared" si="7"/>
        <v>-7.2976812611521159E-3</v>
      </c>
      <c r="V87" s="13"/>
      <c r="W87" s="13"/>
    </row>
    <row r="88" spans="1:23" x14ac:dyDescent="0.55000000000000004">
      <c r="A88" s="1" t="s">
        <v>109</v>
      </c>
      <c r="C88" s="7">
        <v>0</v>
      </c>
      <c r="D88" s="7"/>
      <c r="E88" s="7">
        <v>123474832945</v>
      </c>
      <c r="F88" s="7"/>
      <c r="G88" s="7">
        <v>0</v>
      </c>
      <c r="H88" s="7"/>
      <c r="I88" s="7">
        <f t="shared" si="4"/>
        <v>123474832945</v>
      </c>
      <c r="J88" s="7"/>
      <c r="K88" s="9">
        <f t="shared" si="5"/>
        <v>-0.1571695651280548</v>
      </c>
      <c r="L88" s="7"/>
      <c r="M88" s="7">
        <v>0</v>
      </c>
      <c r="N88" s="7"/>
      <c r="O88" s="7">
        <v>123474832945</v>
      </c>
      <c r="P88" s="7"/>
      <c r="Q88" s="7">
        <v>0</v>
      </c>
      <c r="R88" s="7"/>
      <c r="S88" s="7">
        <f t="shared" si="6"/>
        <v>123474832945</v>
      </c>
      <c r="T88" s="7"/>
      <c r="U88" s="9">
        <f t="shared" si="7"/>
        <v>-0.15741069219700296</v>
      </c>
      <c r="V88" s="13"/>
      <c r="W88" s="13"/>
    </row>
    <row r="89" spans="1:23" x14ac:dyDescent="0.55000000000000004">
      <c r="A89" s="1" t="s">
        <v>102</v>
      </c>
      <c r="C89" s="7">
        <v>0</v>
      </c>
      <c r="D89" s="7"/>
      <c r="E89" s="7">
        <v>-11743496517</v>
      </c>
      <c r="F89" s="7"/>
      <c r="G89" s="7">
        <v>0</v>
      </c>
      <c r="H89" s="7"/>
      <c r="I89" s="7">
        <f t="shared" si="4"/>
        <v>-11743496517</v>
      </c>
      <c r="J89" s="7"/>
      <c r="K89" s="9">
        <f t="shared" si="5"/>
        <v>1.4948149324339353E-2</v>
      </c>
      <c r="L89" s="7"/>
      <c r="M89" s="7">
        <v>0</v>
      </c>
      <c r="N89" s="7"/>
      <c r="O89" s="7">
        <v>-11743496517</v>
      </c>
      <c r="P89" s="7"/>
      <c r="Q89" s="7">
        <v>0</v>
      </c>
      <c r="R89" s="7"/>
      <c r="S89" s="7">
        <f t="shared" si="6"/>
        <v>-11743496517</v>
      </c>
      <c r="T89" s="7"/>
      <c r="U89" s="9">
        <f t="shared" si="7"/>
        <v>1.4971082539366324E-2</v>
      </c>
      <c r="V89" s="13"/>
      <c r="W89" s="13"/>
    </row>
    <row r="90" spans="1:23" x14ac:dyDescent="0.55000000000000004">
      <c r="A90" s="1" t="s">
        <v>41</v>
      </c>
      <c r="C90" s="7">
        <v>0</v>
      </c>
      <c r="D90" s="7"/>
      <c r="E90" s="7">
        <v>-46116188706</v>
      </c>
      <c r="F90" s="7"/>
      <c r="G90" s="7">
        <v>0</v>
      </c>
      <c r="H90" s="7"/>
      <c r="I90" s="7">
        <f t="shared" si="4"/>
        <v>-46116188706</v>
      </c>
      <c r="J90" s="7"/>
      <c r="K90" s="9">
        <f t="shared" si="5"/>
        <v>5.8700717801447623E-2</v>
      </c>
      <c r="L90" s="7"/>
      <c r="M90" s="7">
        <v>0</v>
      </c>
      <c r="N90" s="7"/>
      <c r="O90" s="7">
        <v>-46116188706</v>
      </c>
      <c r="P90" s="7"/>
      <c r="Q90" s="7">
        <v>0</v>
      </c>
      <c r="R90" s="7"/>
      <c r="S90" s="7">
        <f t="shared" si="6"/>
        <v>-46116188706</v>
      </c>
      <c r="T90" s="7"/>
      <c r="U90" s="9">
        <f t="shared" si="7"/>
        <v>5.8790775517247006E-2</v>
      </c>
      <c r="V90" s="13"/>
      <c r="W90" s="13"/>
    </row>
    <row r="91" spans="1:23" x14ac:dyDescent="0.55000000000000004">
      <c r="A91" s="1" t="s">
        <v>84</v>
      </c>
      <c r="C91" s="7">
        <v>0</v>
      </c>
      <c r="D91" s="7"/>
      <c r="E91" s="7">
        <v>-1660038846</v>
      </c>
      <c r="F91" s="7"/>
      <c r="G91" s="7">
        <v>0</v>
      </c>
      <c r="H91" s="7"/>
      <c r="I91" s="7">
        <f t="shared" si="4"/>
        <v>-1660038846</v>
      </c>
      <c r="J91" s="7"/>
      <c r="K91" s="9">
        <f t="shared" si="5"/>
        <v>2.1130426119929662E-3</v>
      </c>
      <c r="L91" s="7"/>
      <c r="M91" s="7">
        <v>0</v>
      </c>
      <c r="N91" s="7"/>
      <c r="O91" s="7">
        <v>-1660038846</v>
      </c>
      <c r="P91" s="7"/>
      <c r="Q91" s="7">
        <v>0</v>
      </c>
      <c r="R91" s="7"/>
      <c r="S91" s="7">
        <f t="shared" si="6"/>
        <v>-1660038846</v>
      </c>
      <c r="T91" s="7"/>
      <c r="U91" s="9">
        <f t="shared" si="7"/>
        <v>2.1162844086549172E-3</v>
      </c>
      <c r="V91" s="13"/>
      <c r="W91" s="13"/>
    </row>
    <row r="92" spans="1:23" x14ac:dyDescent="0.55000000000000004">
      <c r="A92" s="1" t="s">
        <v>83</v>
      </c>
      <c r="C92" s="7">
        <v>0</v>
      </c>
      <c r="D92" s="7"/>
      <c r="E92" s="7">
        <v>-81049775296</v>
      </c>
      <c r="F92" s="7"/>
      <c r="G92" s="7">
        <v>0</v>
      </c>
      <c r="H92" s="7"/>
      <c r="I92" s="7">
        <f t="shared" si="4"/>
        <v>-81049775296</v>
      </c>
      <c r="J92" s="7"/>
      <c r="K92" s="9">
        <f t="shared" si="5"/>
        <v>0.10316724172182584</v>
      </c>
      <c r="L92" s="7"/>
      <c r="M92" s="7">
        <v>0</v>
      </c>
      <c r="N92" s="7"/>
      <c r="O92" s="7">
        <v>-81049775296</v>
      </c>
      <c r="P92" s="7"/>
      <c r="Q92" s="7">
        <v>0</v>
      </c>
      <c r="R92" s="7"/>
      <c r="S92" s="7">
        <f t="shared" si="6"/>
        <v>-81049775296</v>
      </c>
      <c r="T92" s="7"/>
      <c r="U92" s="9">
        <f t="shared" si="7"/>
        <v>0.10332551927758277</v>
      </c>
      <c r="V92" s="13"/>
      <c r="W92" s="13"/>
    </row>
    <row r="93" spans="1:23" x14ac:dyDescent="0.55000000000000004">
      <c r="A93" s="1" t="s">
        <v>43</v>
      </c>
      <c r="C93" s="7">
        <v>0</v>
      </c>
      <c r="D93" s="7"/>
      <c r="E93" s="7">
        <v>26281497312</v>
      </c>
      <c r="F93" s="7"/>
      <c r="G93" s="7">
        <v>0</v>
      </c>
      <c r="H93" s="7"/>
      <c r="I93" s="7">
        <f t="shared" si="4"/>
        <v>26281497312</v>
      </c>
      <c r="J93" s="7"/>
      <c r="K93" s="9">
        <f t="shared" si="5"/>
        <v>-3.3453388070434707E-2</v>
      </c>
      <c r="L93" s="7"/>
      <c r="M93" s="7">
        <v>0</v>
      </c>
      <c r="N93" s="7"/>
      <c r="O93" s="7">
        <v>26281497312</v>
      </c>
      <c r="P93" s="7"/>
      <c r="Q93" s="7">
        <v>0</v>
      </c>
      <c r="R93" s="7"/>
      <c r="S93" s="7">
        <f t="shared" si="6"/>
        <v>26281497312</v>
      </c>
      <c r="T93" s="7"/>
      <c r="U93" s="9">
        <f t="shared" si="7"/>
        <v>-3.3504711730999885E-2</v>
      </c>
      <c r="V93" s="13"/>
      <c r="W93" s="13"/>
    </row>
    <row r="94" spans="1:23" x14ac:dyDescent="0.55000000000000004">
      <c r="A94" s="1" t="s">
        <v>61</v>
      </c>
      <c r="C94" s="7">
        <v>0</v>
      </c>
      <c r="D94" s="7"/>
      <c r="E94" s="7">
        <v>73590614125</v>
      </c>
      <c r="F94" s="7"/>
      <c r="G94" s="7">
        <v>0</v>
      </c>
      <c r="H94" s="7"/>
      <c r="I94" s="7">
        <f t="shared" si="4"/>
        <v>73590614125</v>
      </c>
      <c r="J94" s="7"/>
      <c r="K94" s="9">
        <f t="shared" si="5"/>
        <v>-9.3672569086890187E-2</v>
      </c>
      <c r="L94" s="7"/>
      <c r="M94" s="7">
        <v>0</v>
      </c>
      <c r="N94" s="7"/>
      <c r="O94" s="7">
        <v>73590614125</v>
      </c>
      <c r="P94" s="7"/>
      <c r="Q94" s="7">
        <v>0</v>
      </c>
      <c r="R94" s="7"/>
      <c r="S94" s="7">
        <f t="shared" si="6"/>
        <v>73590614125</v>
      </c>
      <c r="T94" s="7"/>
      <c r="U94" s="9">
        <f t="shared" si="7"/>
        <v>-9.3816280065579752E-2</v>
      </c>
      <c r="V94" s="13"/>
      <c r="W94" s="13"/>
    </row>
    <row r="95" spans="1:23" x14ac:dyDescent="0.55000000000000004">
      <c r="A95" s="1" t="s">
        <v>56</v>
      </c>
      <c r="C95" s="7">
        <v>0</v>
      </c>
      <c r="D95" s="7"/>
      <c r="E95" s="7">
        <v>-6775355170</v>
      </c>
      <c r="F95" s="7"/>
      <c r="G95" s="7">
        <v>0</v>
      </c>
      <c r="H95" s="7"/>
      <c r="I95" s="7">
        <f t="shared" si="4"/>
        <v>-6775355170</v>
      </c>
      <c r="J95" s="7"/>
      <c r="K95" s="9">
        <f t="shared" si="5"/>
        <v>8.6242645586842165E-3</v>
      </c>
      <c r="L95" s="7"/>
      <c r="M95" s="7">
        <v>0</v>
      </c>
      <c r="N95" s="7"/>
      <c r="O95" s="7">
        <v>-6775355170</v>
      </c>
      <c r="P95" s="7"/>
      <c r="Q95" s="7">
        <v>0</v>
      </c>
      <c r="R95" s="7"/>
      <c r="S95" s="7">
        <f t="shared" si="6"/>
        <v>-6775355170</v>
      </c>
      <c r="T95" s="7"/>
      <c r="U95" s="9">
        <f t="shared" si="7"/>
        <v>8.6374957694035099E-3</v>
      </c>
      <c r="V95" s="13"/>
      <c r="W95" s="13"/>
    </row>
    <row r="96" spans="1:23" x14ac:dyDescent="0.55000000000000004">
      <c r="A96" s="1" t="s">
        <v>32</v>
      </c>
      <c r="C96" s="7">
        <v>0</v>
      </c>
      <c r="D96" s="7"/>
      <c r="E96" s="7">
        <v>-160284526915</v>
      </c>
      <c r="F96" s="7"/>
      <c r="G96" s="7">
        <v>0</v>
      </c>
      <c r="H96" s="7"/>
      <c r="I96" s="7">
        <f t="shared" si="4"/>
        <v>-160284526915</v>
      </c>
      <c r="J96" s="7"/>
      <c r="K96" s="9">
        <f t="shared" si="5"/>
        <v>0.20402416258548717</v>
      </c>
      <c r="L96" s="7"/>
      <c r="M96" s="7">
        <v>0</v>
      </c>
      <c r="N96" s="7"/>
      <c r="O96" s="7">
        <v>-160284526915</v>
      </c>
      <c r="P96" s="7"/>
      <c r="Q96" s="7">
        <v>0</v>
      </c>
      <c r="R96" s="7"/>
      <c r="S96" s="7">
        <f t="shared" si="6"/>
        <v>-160284526915</v>
      </c>
      <c r="T96" s="7"/>
      <c r="U96" s="9">
        <f t="shared" si="7"/>
        <v>0.204337173239164</v>
      </c>
      <c r="V96" s="13"/>
      <c r="W96" s="13"/>
    </row>
    <row r="97" spans="1:23" x14ac:dyDescent="0.55000000000000004">
      <c r="A97" s="1" t="s">
        <v>57</v>
      </c>
      <c r="C97" s="7">
        <v>0</v>
      </c>
      <c r="D97" s="7"/>
      <c r="E97" s="7">
        <v>7565774829</v>
      </c>
      <c r="F97" s="7"/>
      <c r="G97" s="7">
        <v>0</v>
      </c>
      <c r="H97" s="7"/>
      <c r="I97" s="7">
        <f t="shared" si="4"/>
        <v>7565774829</v>
      </c>
      <c r="J97" s="7"/>
      <c r="K97" s="9">
        <f t="shared" si="5"/>
        <v>-9.6303798221001376E-3</v>
      </c>
      <c r="L97" s="7"/>
      <c r="M97" s="7">
        <v>0</v>
      </c>
      <c r="N97" s="7"/>
      <c r="O97" s="7">
        <v>7565774829</v>
      </c>
      <c r="P97" s="7"/>
      <c r="Q97" s="7">
        <v>0</v>
      </c>
      <c r="R97" s="7"/>
      <c r="S97" s="7">
        <f t="shared" si="6"/>
        <v>7565774829</v>
      </c>
      <c r="T97" s="7"/>
      <c r="U97" s="9">
        <f t="shared" si="7"/>
        <v>-9.6451545989945583E-3</v>
      </c>
      <c r="V97" s="13"/>
      <c r="W97" s="13"/>
    </row>
    <row r="98" spans="1:23" x14ac:dyDescent="0.55000000000000004">
      <c r="A98" s="1" t="s">
        <v>63</v>
      </c>
      <c r="C98" s="7">
        <v>0</v>
      </c>
      <c r="D98" s="7"/>
      <c r="E98" s="7">
        <v>105087944236</v>
      </c>
      <c r="F98" s="7"/>
      <c r="G98" s="7">
        <v>0</v>
      </c>
      <c r="H98" s="7"/>
      <c r="I98" s="7">
        <f t="shared" si="4"/>
        <v>105087944236</v>
      </c>
      <c r="J98" s="7"/>
      <c r="K98" s="9">
        <f t="shared" si="5"/>
        <v>-0.13376512526346543</v>
      </c>
      <c r="L98" s="7"/>
      <c r="M98" s="7">
        <v>0</v>
      </c>
      <c r="N98" s="7"/>
      <c r="O98" s="7">
        <v>105087944236</v>
      </c>
      <c r="P98" s="7"/>
      <c r="Q98" s="7">
        <v>0</v>
      </c>
      <c r="R98" s="7"/>
      <c r="S98" s="7">
        <f t="shared" si="6"/>
        <v>105087944236</v>
      </c>
      <c r="T98" s="7"/>
      <c r="U98" s="9">
        <f t="shared" si="7"/>
        <v>-0.13397034560975818</v>
      </c>
      <c r="V98" s="13"/>
      <c r="W98" s="13"/>
    </row>
    <row r="99" spans="1:23" x14ac:dyDescent="0.55000000000000004">
      <c r="A99" s="1" t="s">
        <v>103</v>
      </c>
      <c r="C99" s="7">
        <v>0</v>
      </c>
      <c r="D99" s="7"/>
      <c r="E99" s="7">
        <v>-11322750382</v>
      </c>
      <c r="F99" s="7"/>
      <c r="G99" s="7">
        <v>0</v>
      </c>
      <c r="H99" s="7"/>
      <c r="I99" s="7">
        <f t="shared" si="4"/>
        <v>-11322750382</v>
      </c>
      <c r="J99" s="7"/>
      <c r="K99" s="9">
        <f t="shared" si="5"/>
        <v>1.4412586849865582E-2</v>
      </c>
      <c r="L99" s="7"/>
      <c r="M99" s="7">
        <v>0</v>
      </c>
      <c r="N99" s="7"/>
      <c r="O99" s="7">
        <v>-11322750382</v>
      </c>
      <c r="P99" s="7"/>
      <c r="Q99" s="7">
        <v>0</v>
      </c>
      <c r="R99" s="7"/>
      <c r="S99" s="7">
        <f t="shared" si="6"/>
        <v>-11322750382</v>
      </c>
      <c r="T99" s="7"/>
      <c r="U99" s="9">
        <f t="shared" si="7"/>
        <v>1.4434698413387674E-2</v>
      </c>
      <c r="V99" s="13"/>
      <c r="W99" s="13"/>
    </row>
    <row r="100" spans="1:23" x14ac:dyDescent="0.55000000000000004">
      <c r="A100" s="1" t="s">
        <v>38</v>
      </c>
      <c r="C100" s="7">
        <v>0</v>
      </c>
      <c r="D100" s="7"/>
      <c r="E100" s="7">
        <v>-52490057445</v>
      </c>
      <c r="F100" s="7"/>
      <c r="G100" s="7">
        <v>0</v>
      </c>
      <c r="H100" s="7"/>
      <c r="I100" s="7">
        <f t="shared" si="4"/>
        <v>-52490057445</v>
      </c>
      <c r="J100" s="7"/>
      <c r="K100" s="9">
        <f t="shared" si="5"/>
        <v>6.6813935321151902E-2</v>
      </c>
      <c r="L100" s="7"/>
      <c r="M100" s="7">
        <v>0</v>
      </c>
      <c r="N100" s="7"/>
      <c r="O100" s="7">
        <v>-52490057445</v>
      </c>
      <c r="P100" s="7"/>
      <c r="Q100" s="7">
        <v>0</v>
      </c>
      <c r="R100" s="7"/>
      <c r="S100" s="7">
        <f>Q100+O100+M100</f>
        <v>-52490057445</v>
      </c>
      <c r="T100" s="7"/>
      <c r="U100" s="9">
        <f t="shared" si="7"/>
        <v>6.6916440207360331E-2</v>
      </c>
      <c r="V100" s="13"/>
      <c r="W100" s="13"/>
    </row>
    <row r="101" spans="1:23" x14ac:dyDescent="0.55000000000000004">
      <c r="A101" s="1" t="s">
        <v>18</v>
      </c>
      <c r="C101" s="7">
        <v>0</v>
      </c>
      <c r="D101" s="7"/>
      <c r="E101" s="7">
        <v>894645000</v>
      </c>
      <c r="F101" s="7"/>
      <c r="G101" s="7">
        <v>0</v>
      </c>
      <c r="H101" s="7"/>
      <c r="I101" s="7">
        <f t="shared" si="4"/>
        <v>894645000</v>
      </c>
      <c r="J101" s="7"/>
      <c r="K101" s="9">
        <f t="shared" si="5"/>
        <v>-1.1387823918467793E-3</v>
      </c>
      <c r="L101" s="7"/>
      <c r="M101" s="7">
        <v>0</v>
      </c>
      <c r="N101" s="7"/>
      <c r="O101" s="7">
        <v>894645000</v>
      </c>
      <c r="P101" s="7"/>
      <c r="Q101" s="7">
        <v>0</v>
      </c>
      <c r="R101" s="7"/>
      <c r="S101" s="7">
        <f t="shared" si="6"/>
        <v>894645000</v>
      </c>
      <c r="T101" s="7"/>
      <c r="U101" s="9">
        <f t="shared" si="7"/>
        <v>-1.1405294938387715E-3</v>
      </c>
      <c r="V101" s="13"/>
      <c r="W101" s="13"/>
    </row>
    <row r="102" spans="1:23" x14ac:dyDescent="0.55000000000000004">
      <c r="A102" s="1" t="s">
        <v>47</v>
      </c>
      <c r="C102" s="7">
        <v>0</v>
      </c>
      <c r="D102" s="7"/>
      <c r="E102" s="7">
        <v>288160706</v>
      </c>
      <c r="F102" s="7"/>
      <c r="G102" s="7">
        <v>0</v>
      </c>
      <c r="H102" s="7"/>
      <c r="I102" s="7">
        <f t="shared" si="4"/>
        <v>288160706</v>
      </c>
      <c r="J102" s="7"/>
      <c r="K102" s="9">
        <f t="shared" si="5"/>
        <v>-3.6679614597403051E-4</v>
      </c>
      <c r="L102" s="7"/>
      <c r="M102" s="7">
        <v>0</v>
      </c>
      <c r="N102" s="7"/>
      <c r="O102" s="7">
        <v>288160706</v>
      </c>
      <c r="P102" s="7"/>
      <c r="Q102" s="7">
        <v>0</v>
      </c>
      <c r="R102" s="7"/>
      <c r="S102" s="7">
        <f t="shared" si="6"/>
        <v>288160706</v>
      </c>
      <c r="T102" s="7"/>
      <c r="U102" s="9">
        <f t="shared" si="7"/>
        <v>-3.6735887883842529E-4</v>
      </c>
      <c r="V102" s="13"/>
      <c r="W102" s="13"/>
    </row>
    <row r="103" spans="1:23" x14ac:dyDescent="0.55000000000000004">
      <c r="A103" s="1" t="s">
        <v>33</v>
      </c>
      <c r="C103" s="7">
        <v>0</v>
      </c>
      <c r="D103" s="7"/>
      <c r="E103" s="7">
        <v>26739308569</v>
      </c>
      <c r="F103" s="7"/>
      <c r="G103" s="7">
        <v>0</v>
      </c>
      <c r="H103" s="7"/>
      <c r="I103" s="7">
        <f t="shared" si="4"/>
        <v>26739308569</v>
      </c>
      <c r="J103" s="7"/>
      <c r="K103" s="9">
        <f t="shared" si="5"/>
        <v>-3.4036130273499429E-2</v>
      </c>
      <c r="L103" s="7"/>
      <c r="M103" s="7">
        <v>0</v>
      </c>
      <c r="N103" s="7"/>
      <c r="O103" s="7">
        <v>26739308569</v>
      </c>
      <c r="P103" s="7"/>
      <c r="Q103" s="7">
        <v>0</v>
      </c>
      <c r="R103" s="7"/>
      <c r="S103" s="7">
        <f t="shared" si="6"/>
        <v>26739308569</v>
      </c>
      <c r="T103" s="7"/>
      <c r="U103" s="9">
        <f t="shared" si="7"/>
        <v>-3.4088347967965275E-2</v>
      </c>
      <c r="V103" s="13"/>
      <c r="W103" s="13"/>
    </row>
    <row r="104" spans="1:23" ht="24.75" thickBot="1" x14ac:dyDescent="0.6">
      <c r="C104" s="8">
        <f>SUM(C8:C103)</f>
        <v>223190227397</v>
      </c>
      <c r="D104" s="7"/>
      <c r="E104" s="8">
        <f>SUM(E8:E103)</f>
        <v>-1010180779095</v>
      </c>
      <c r="F104" s="7"/>
      <c r="G104" s="8">
        <f>SUM(G8:G103)</f>
        <v>1375137897</v>
      </c>
      <c r="H104" s="7"/>
      <c r="I104" s="8">
        <f>SUM(I8:I103)</f>
        <v>-785615413801</v>
      </c>
      <c r="J104" s="7"/>
      <c r="K104" s="10">
        <f>SUM(K8:K103)</f>
        <v>0.99999999999999989</v>
      </c>
      <c r="L104" s="7"/>
      <c r="M104" s="8">
        <f>SUM(M8:M103)</f>
        <v>453584645577</v>
      </c>
      <c r="N104" s="7"/>
      <c r="O104" s="8">
        <f>SUM(O8:O103)</f>
        <v>-1239371764780</v>
      </c>
      <c r="P104" s="7"/>
      <c r="Q104" s="8">
        <f>SUM(Q8:Q103)</f>
        <v>1375137897</v>
      </c>
      <c r="R104" s="7"/>
      <c r="S104" s="8">
        <f>SUM(S8:S103)</f>
        <v>-784411981306</v>
      </c>
      <c r="T104" s="7"/>
      <c r="U104" s="10">
        <f>SUM(U8:U103)</f>
        <v>0.99999999999999933</v>
      </c>
      <c r="V104" s="13"/>
      <c r="W104" s="13"/>
    </row>
    <row r="105" spans="1:23" ht="24.75" thickTop="1" x14ac:dyDescent="0.55000000000000004"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</row>
    <row r="106" spans="1:23" x14ac:dyDescent="0.55000000000000004"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</row>
    <row r="107" spans="1:23" x14ac:dyDescent="0.55000000000000004"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</row>
    <row r="108" spans="1:23" x14ac:dyDescent="0.55000000000000004"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</row>
  </sheetData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0"/>
  <sheetViews>
    <sheetView rightToLeft="1" topLeftCell="A6" workbookViewId="0">
      <selection activeCell="E16" sqref="E16"/>
    </sheetView>
  </sheetViews>
  <sheetFormatPr defaultRowHeight="24" x14ac:dyDescent="0.55000000000000004"/>
  <cols>
    <col min="1" max="1" width="32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5" style="1" bestFit="1" customWidth="1"/>
    <col min="8" max="8" width="1" style="1" customWidth="1"/>
    <col min="9" max="9" width="15.710937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5" style="1" bestFit="1" customWidth="1"/>
    <col min="16" max="16" width="1" style="1" customWidth="1"/>
    <col min="17" max="17" width="15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4.75" x14ac:dyDescent="0.55000000000000004">
      <c r="A3" s="14" t="s">
        <v>189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4.75" x14ac:dyDescent="0.55000000000000004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4.75" x14ac:dyDescent="0.55000000000000004">
      <c r="A6" s="14" t="s">
        <v>193</v>
      </c>
      <c r="C6" s="15" t="s">
        <v>191</v>
      </c>
      <c r="D6" s="15" t="s">
        <v>191</v>
      </c>
      <c r="E6" s="15" t="s">
        <v>191</v>
      </c>
      <c r="F6" s="15" t="s">
        <v>191</v>
      </c>
      <c r="G6" s="15" t="s">
        <v>191</v>
      </c>
      <c r="H6" s="15" t="s">
        <v>191</v>
      </c>
      <c r="I6" s="15" t="s">
        <v>191</v>
      </c>
      <c r="K6" s="15" t="s">
        <v>192</v>
      </c>
      <c r="L6" s="15" t="s">
        <v>192</v>
      </c>
      <c r="M6" s="15" t="s">
        <v>192</v>
      </c>
      <c r="N6" s="15" t="s">
        <v>192</v>
      </c>
      <c r="O6" s="15" t="s">
        <v>192</v>
      </c>
      <c r="P6" s="15" t="s">
        <v>192</v>
      </c>
      <c r="Q6" s="15" t="s">
        <v>192</v>
      </c>
    </row>
    <row r="7" spans="1:17" ht="24.75" x14ac:dyDescent="0.55000000000000004">
      <c r="A7" s="15" t="s">
        <v>193</v>
      </c>
      <c r="C7" s="15" t="s">
        <v>220</v>
      </c>
      <c r="E7" s="15" t="s">
        <v>217</v>
      </c>
      <c r="G7" s="15" t="s">
        <v>218</v>
      </c>
      <c r="I7" s="15" t="s">
        <v>221</v>
      </c>
      <c r="K7" s="15" t="s">
        <v>220</v>
      </c>
      <c r="M7" s="15" t="s">
        <v>217</v>
      </c>
      <c r="O7" s="15" t="s">
        <v>218</v>
      </c>
      <c r="Q7" s="15" t="s">
        <v>221</v>
      </c>
    </row>
    <row r="8" spans="1:17" x14ac:dyDescent="0.55000000000000004">
      <c r="A8" s="1" t="s">
        <v>147</v>
      </c>
      <c r="C8" s="7">
        <v>2379746226</v>
      </c>
      <c r="D8" s="7"/>
      <c r="E8" s="7">
        <v>0</v>
      </c>
      <c r="F8" s="7"/>
      <c r="G8" s="7">
        <v>2616307113</v>
      </c>
      <c r="H8" s="7"/>
      <c r="I8" s="7">
        <f>C8+E8+G8</f>
        <v>4996053339</v>
      </c>
      <c r="J8" s="7"/>
      <c r="K8" s="7">
        <v>2503821076</v>
      </c>
      <c r="L8" s="7"/>
      <c r="M8" s="7">
        <v>0</v>
      </c>
      <c r="N8" s="7"/>
      <c r="O8" s="7">
        <v>2616307113</v>
      </c>
      <c r="P8" s="7"/>
      <c r="Q8" s="7">
        <f>K8+M8+O8</f>
        <v>5120128189</v>
      </c>
    </row>
    <row r="9" spans="1:17" x14ac:dyDescent="0.55000000000000004">
      <c r="A9" s="1" t="s">
        <v>150</v>
      </c>
      <c r="C9" s="7">
        <v>3235752737</v>
      </c>
      <c r="D9" s="7"/>
      <c r="E9" s="7">
        <v>53490304</v>
      </c>
      <c r="F9" s="7"/>
      <c r="G9" s="7">
        <v>31814236</v>
      </c>
      <c r="H9" s="7"/>
      <c r="I9" s="7">
        <f t="shared" ref="I9:I24" si="0">C9+E9+G9</f>
        <v>3321057277</v>
      </c>
      <c r="J9" s="7"/>
      <c r="K9" s="7">
        <v>3363766436</v>
      </c>
      <c r="L9" s="7"/>
      <c r="M9" s="7">
        <v>53490304</v>
      </c>
      <c r="N9" s="7"/>
      <c r="O9" s="7">
        <v>31814236</v>
      </c>
      <c r="P9" s="7"/>
      <c r="Q9" s="7">
        <f t="shared" ref="Q9:Q24" si="1">K9+M9+O9</f>
        <v>3449070976</v>
      </c>
    </row>
    <row r="10" spans="1:17" x14ac:dyDescent="0.55000000000000004">
      <c r="A10" s="1" t="s">
        <v>139</v>
      </c>
      <c r="C10" s="7">
        <v>0</v>
      </c>
      <c r="D10" s="7"/>
      <c r="E10" s="7">
        <v>1972340108</v>
      </c>
      <c r="F10" s="7"/>
      <c r="G10" s="7">
        <v>239531579</v>
      </c>
      <c r="H10" s="7"/>
      <c r="I10" s="7">
        <f t="shared" si="0"/>
        <v>2211871687</v>
      </c>
      <c r="J10" s="7"/>
      <c r="K10" s="7">
        <v>0</v>
      </c>
      <c r="L10" s="7"/>
      <c r="M10" s="7">
        <v>1972340108</v>
      </c>
      <c r="N10" s="7"/>
      <c r="O10" s="7">
        <v>239531579</v>
      </c>
      <c r="P10" s="7"/>
      <c r="Q10" s="7">
        <f t="shared" si="1"/>
        <v>2211871687</v>
      </c>
    </row>
    <row r="11" spans="1:17" x14ac:dyDescent="0.55000000000000004">
      <c r="A11" s="1" t="s">
        <v>133</v>
      </c>
      <c r="C11" s="7">
        <v>0</v>
      </c>
      <c r="D11" s="7"/>
      <c r="E11" s="7">
        <v>0</v>
      </c>
      <c r="F11" s="7"/>
      <c r="G11" s="7">
        <v>919043764</v>
      </c>
      <c r="H11" s="7"/>
      <c r="I11" s="7">
        <f t="shared" si="0"/>
        <v>919043764</v>
      </c>
      <c r="J11" s="7"/>
      <c r="K11" s="7">
        <v>0</v>
      </c>
      <c r="L11" s="7"/>
      <c r="M11" s="7">
        <v>0</v>
      </c>
      <c r="N11" s="7"/>
      <c r="O11" s="7">
        <v>919043764</v>
      </c>
      <c r="P11" s="7"/>
      <c r="Q11" s="7">
        <f t="shared" si="1"/>
        <v>919043764</v>
      </c>
    </row>
    <row r="12" spans="1:17" x14ac:dyDescent="0.55000000000000004">
      <c r="A12" s="1" t="s">
        <v>127</v>
      </c>
      <c r="C12" s="7">
        <v>0</v>
      </c>
      <c r="D12" s="7"/>
      <c r="E12" s="7">
        <v>-1764689</v>
      </c>
      <c r="F12" s="7"/>
      <c r="G12" s="7">
        <v>473110236</v>
      </c>
      <c r="H12" s="7"/>
      <c r="I12" s="7">
        <f t="shared" si="0"/>
        <v>471345547</v>
      </c>
      <c r="J12" s="7"/>
      <c r="K12" s="7">
        <v>0</v>
      </c>
      <c r="L12" s="7"/>
      <c r="M12" s="7">
        <v>-1764689</v>
      </c>
      <c r="N12" s="7"/>
      <c r="O12" s="7">
        <v>473110236</v>
      </c>
      <c r="P12" s="7"/>
      <c r="Q12" s="7">
        <f t="shared" si="1"/>
        <v>471345547</v>
      </c>
    </row>
    <row r="13" spans="1:17" x14ac:dyDescent="0.55000000000000004">
      <c r="A13" s="1" t="s">
        <v>144</v>
      </c>
      <c r="C13" s="7">
        <v>0</v>
      </c>
      <c r="D13" s="7"/>
      <c r="E13" s="7">
        <v>0</v>
      </c>
      <c r="F13" s="7"/>
      <c r="G13" s="7">
        <v>860683401</v>
      </c>
      <c r="H13" s="7"/>
      <c r="I13" s="7">
        <f t="shared" si="0"/>
        <v>860683401</v>
      </c>
      <c r="J13" s="7"/>
      <c r="K13" s="7">
        <v>0</v>
      </c>
      <c r="L13" s="7"/>
      <c r="M13" s="7">
        <v>0</v>
      </c>
      <c r="N13" s="7"/>
      <c r="O13" s="7">
        <v>860683401</v>
      </c>
      <c r="P13" s="7"/>
      <c r="Q13" s="7">
        <f t="shared" si="1"/>
        <v>860683401</v>
      </c>
    </row>
    <row r="14" spans="1:17" x14ac:dyDescent="0.55000000000000004">
      <c r="A14" s="1" t="s">
        <v>153</v>
      </c>
      <c r="C14" s="7">
        <v>576563702</v>
      </c>
      <c r="D14" s="7"/>
      <c r="E14" s="7">
        <v>17951745</v>
      </c>
      <c r="F14" s="7"/>
      <c r="G14" s="7">
        <v>315103970</v>
      </c>
      <c r="H14" s="7"/>
      <c r="I14" s="7">
        <f t="shared" si="0"/>
        <v>909619417</v>
      </c>
      <c r="J14" s="7"/>
      <c r="K14" s="7">
        <v>622401365</v>
      </c>
      <c r="L14" s="7"/>
      <c r="M14" s="7">
        <v>17951745</v>
      </c>
      <c r="N14" s="7"/>
      <c r="O14" s="7">
        <v>315103970</v>
      </c>
      <c r="P14" s="7"/>
      <c r="Q14" s="7">
        <f t="shared" si="1"/>
        <v>955457080</v>
      </c>
    </row>
    <row r="15" spans="1:17" x14ac:dyDescent="0.55000000000000004">
      <c r="A15" s="1" t="s">
        <v>156</v>
      </c>
      <c r="C15" s="7">
        <v>660212394</v>
      </c>
      <c r="D15" s="7"/>
      <c r="E15" s="7">
        <v>-1784718460</v>
      </c>
      <c r="F15" s="7"/>
      <c r="G15" s="7">
        <v>0</v>
      </c>
      <c r="H15" s="7"/>
      <c r="I15" s="7">
        <f t="shared" si="0"/>
        <v>-1124506066</v>
      </c>
      <c r="J15" s="7"/>
      <c r="K15" s="7">
        <v>681224656</v>
      </c>
      <c r="L15" s="7"/>
      <c r="M15" s="7">
        <v>-1784718460</v>
      </c>
      <c r="N15" s="7"/>
      <c r="O15" s="7">
        <v>0</v>
      </c>
      <c r="P15" s="7"/>
      <c r="Q15" s="7">
        <f t="shared" si="1"/>
        <v>-1103493804</v>
      </c>
    </row>
    <row r="16" spans="1:17" x14ac:dyDescent="0.55000000000000004">
      <c r="A16" s="1" t="s">
        <v>161</v>
      </c>
      <c r="C16" s="7">
        <v>0</v>
      </c>
      <c r="D16" s="7"/>
      <c r="E16" s="7">
        <v>7450040</v>
      </c>
      <c r="F16" s="7"/>
      <c r="G16" s="7">
        <v>0</v>
      </c>
      <c r="H16" s="7"/>
      <c r="I16" s="7">
        <f t="shared" si="0"/>
        <v>7450040</v>
      </c>
      <c r="J16" s="7"/>
      <c r="K16" s="7">
        <v>0</v>
      </c>
      <c r="L16" s="7"/>
      <c r="M16" s="7">
        <v>7450040</v>
      </c>
      <c r="N16" s="7"/>
      <c r="O16" s="7">
        <v>0</v>
      </c>
      <c r="P16" s="7"/>
      <c r="Q16" s="7">
        <f t="shared" si="1"/>
        <v>7450040</v>
      </c>
    </row>
    <row r="17" spans="1:17" x14ac:dyDescent="0.55000000000000004">
      <c r="A17" s="1" t="s">
        <v>136</v>
      </c>
      <c r="C17" s="7">
        <v>0</v>
      </c>
      <c r="D17" s="7"/>
      <c r="E17" s="7">
        <v>7937624563</v>
      </c>
      <c r="F17" s="7"/>
      <c r="G17" s="7">
        <v>0</v>
      </c>
      <c r="H17" s="7"/>
      <c r="I17" s="7">
        <f t="shared" si="0"/>
        <v>7937624563</v>
      </c>
      <c r="J17" s="7"/>
      <c r="K17" s="7">
        <v>0</v>
      </c>
      <c r="L17" s="7"/>
      <c r="M17" s="7">
        <v>7937624563</v>
      </c>
      <c r="N17" s="7"/>
      <c r="O17" s="7">
        <v>0</v>
      </c>
      <c r="P17" s="7"/>
      <c r="Q17" s="7">
        <f t="shared" si="1"/>
        <v>7937624563</v>
      </c>
    </row>
    <row r="18" spans="1:17" x14ac:dyDescent="0.55000000000000004">
      <c r="A18" s="1" t="s">
        <v>130</v>
      </c>
      <c r="C18" s="7">
        <v>0</v>
      </c>
      <c r="D18" s="7"/>
      <c r="E18" s="7">
        <v>661320</v>
      </c>
      <c r="F18" s="7"/>
      <c r="G18" s="7">
        <v>0</v>
      </c>
      <c r="H18" s="7"/>
      <c r="I18" s="7">
        <f t="shared" si="0"/>
        <v>661320</v>
      </c>
      <c r="J18" s="7"/>
      <c r="K18" s="7">
        <v>0</v>
      </c>
      <c r="L18" s="7"/>
      <c r="M18" s="7">
        <v>661320</v>
      </c>
      <c r="N18" s="7"/>
      <c r="O18" s="7">
        <v>0</v>
      </c>
      <c r="P18" s="7"/>
      <c r="Q18" s="7">
        <f t="shared" si="1"/>
        <v>661320</v>
      </c>
    </row>
    <row r="19" spans="1:17" x14ac:dyDescent="0.55000000000000004">
      <c r="A19" s="1" t="s">
        <v>164</v>
      </c>
      <c r="C19" s="7">
        <v>0</v>
      </c>
      <c r="D19" s="7"/>
      <c r="E19" s="7">
        <v>24284401</v>
      </c>
      <c r="F19" s="7"/>
      <c r="G19" s="7">
        <v>0</v>
      </c>
      <c r="H19" s="7"/>
      <c r="I19" s="7">
        <f t="shared" si="0"/>
        <v>24284401</v>
      </c>
      <c r="J19" s="7"/>
      <c r="K19" s="7">
        <v>0</v>
      </c>
      <c r="L19" s="7"/>
      <c r="M19" s="7">
        <v>24284401</v>
      </c>
      <c r="N19" s="7"/>
      <c r="O19" s="7">
        <v>0</v>
      </c>
      <c r="P19" s="7"/>
      <c r="Q19" s="7">
        <f t="shared" si="1"/>
        <v>24284401</v>
      </c>
    </row>
    <row r="20" spans="1:17" x14ac:dyDescent="0.55000000000000004">
      <c r="A20" s="1" t="s">
        <v>120</v>
      </c>
      <c r="C20" s="7">
        <v>0</v>
      </c>
      <c r="D20" s="7"/>
      <c r="E20" s="7">
        <v>13137618</v>
      </c>
      <c r="F20" s="7"/>
      <c r="G20" s="7">
        <v>0</v>
      </c>
      <c r="H20" s="7"/>
      <c r="I20" s="7">
        <f t="shared" si="0"/>
        <v>13137618</v>
      </c>
      <c r="J20" s="7"/>
      <c r="K20" s="7">
        <v>0</v>
      </c>
      <c r="L20" s="7"/>
      <c r="M20" s="7">
        <v>13137618</v>
      </c>
      <c r="N20" s="7"/>
      <c r="O20" s="7">
        <v>0</v>
      </c>
      <c r="P20" s="7"/>
      <c r="Q20" s="7">
        <f t="shared" si="1"/>
        <v>13137618</v>
      </c>
    </row>
    <row r="21" spans="1:17" x14ac:dyDescent="0.55000000000000004">
      <c r="A21" s="1" t="s">
        <v>141</v>
      </c>
      <c r="C21" s="7">
        <v>0</v>
      </c>
      <c r="D21" s="7"/>
      <c r="E21" s="7">
        <v>8882117476</v>
      </c>
      <c r="F21" s="7"/>
      <c r="G21" s="7">
        <v>0</v>
      </c>
      <c r="H21" s="7"/>
      <c r="I21" s="7">
        <f t="shared" si="0"/>
        <v>8882117476</v>
      </c>
      <c r="J21" s="7"/>
      <c r="K21" s="7">
        <v>0</v>
      </c>
      <c r="L21" s="7"/>
      <c r="M21" s="7">
        <v>8882117476</v>
      </c>
      <c r="N21" s="7"/>
      <c r="O21" s="7">
        <v>0</v>
      </c>
      <c r="P21" s="7"/>
      <c r="Q21" s="7">
        <f t="shared" si="1"/>
        <v>8882117476</v>
      </c>
    </row>
    <row r="22" spans="1:17" x14ac:dyDescent="0.55000000000000004">
      <c r="A22" s="1" t="s">
        <v>159</v>
      </c>
      <c r="C22" s="7">
        <v>0</v>
      </c>
      <c r="D22" s="7"/>
      <c r="E22" s="7">
        <v>-29705272</v>
      </c>
      <c r="F22" s="7"/>
      <c r="G22" s="7">
        <v>0</v>
      </c>
      <c r="H22" s="7"/>
      <c r="I22" s="7">
        <f>C22+E22+G22</f>
        <v>-29705272</v>
      </c>
      <c r="J22" s="7"/>
      <c r="K22" s="7">
        <v>0</v>
      </c>
      <c r="L22" s="7"/>
      <c r="M22" s="7">
        <v>-29705272</v>
      </c>
      <c r="N22" s="7"/>
      <c r="O22" s="7">
        <v>0</v>
      </c>
      <c r="P22" s="7"/>
      <c r="Q22" s="7">
        <f>K22+M22+O22</f>
        <v>-29705272</v>
      </c>
    </row>
    <row r="23" spans="1:17" x14ac:dyDescent="0.55000000000000004">
      <c r="A23" s="1" t="s">
        <v>167</v>
      </c>
      <c r="C23" s="7">
        <v>0</v>
      </c>
      <c r="D23" s="7"/>
      <c r="E23" s="7">
        <v>1969067423</v>
      </c>
      <c r="F23" s="7"/>
      <c r="G23" s="7">
        <v>0</v>
      </c>
      <c r="H23" s="7"/>
      <c r="I23" s="7">
        <f t="shared" si="0"/>
        <v>1969067423</v>
      </c>
      <c r="J23" s="7"/>
      <c r="K23" s="7">
        <v>0</v>
      </c>
      <c r="L23" s="7"/>
      <c r="M23" s="7">
        <v>1969067420</v>
      </c>
      <c r="N23" s="7"/>
      <c r="O23" s="7">
        <v>0</v>
      </c>
      <c r="P23" s="7"/>
      <c r="Q23" s="7">
        <f t="shared" si="1"/>
        <v>1969067420</v>
      </c>
    </row>
    <row r="24" spans="1:17" x14ac:dyDescent="0.55000000000000004">
      <c r="A24" s="1" t="s">
        <v>124</v>
      </c>
      <c r="C24" s="7">
        <v>0</v>
      </c>
      <c r="D24" s="7"/>
      <c r="E24" s="7">
        <v>1284544</v>
      </c>
      <c r="F24" s="7"/>
      <c r="G24" s="7">
        <v>0</v>
      </c>
      <c r="H24" s="7"/>
      <c r="I24" s="7">
        <f t="shared" si="0"/>
        <v>1284544</v>
      </c>
      <c r="J24" s="7"/>
      <c r="K24" s="7">
        <v>0</v>
      </c>
      <c r="L24" s="7"/>
      <c r="M24" s="7">
        <v>1284547</v>
      </c>
      <c r="N24" s="7"/>
      <c r="O24" s="7">
        <v>0</v>
      </c>
      <c r="P24" s="7"/>
      <c r="Q24" s="7">
        <f t="shared" si="1"/>
        <v>1284547</v>
      </c>
    </row>
    <row r="25" spans="1:17" ht="24.75" thickBot="1" x14ac:dyDescent="0.6">
      <c r="C25" s="8">
        <f>SUM(C8:C24)</f>
        <v>6852275059</v>
      </c>
      <c r="D25" s="7"/>
      <c r="E25" s="8">
        <f>SUM(E8:E24)</f>
        <v>19063221121</v>
      </c>
      <c r="F25" s="7"/>
      <c r="G25" s="8">
        <f>SUM(G8:G24)</f>
        <v>5455594299</v>
      </c>
      <c r="H25" s="7"/>
      <c r="I25" s="8">
        <f>SUM(I8:I24)</f>
        <v>31371090479</v>
      </c>
      <c r="J25" s="7"/>
      <c r="K25" s="8">
        <f>SUM(K8:K24)</f>
        <v>7171213533</v>
      </c>
      <c r="L25" s="7"/>
      <c r="M25" s="8">
        <f>SUM(M8:M24)</f>
        <v>19063221121</v>
      </c>
      <c r="N25" s="7"/>
      <c r="O25" s="8">
        <f>SUM(O8:O24)</f>
        <v>5455594299</v>
      </c>
      <c r="P25" s="7"/>
      <c r="Q25" s="8">
        <f>SUM(Q8:Q24)</f>
        <v>31690028953</v>
      </c>
    </row>
    <row r="26" spans="1:17" ht="24.75" thickTop="1" x14ac:dyDescent="0.55000000000000004"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x14ac:dyDescent="0.55000000000000004"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x14ac:dyDescent="0.55000000000000004"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x14ac:dyDescent="0.55000000000000004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55000000000000004"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</sheetData>
  <mergeCells count="14">
    <mergeCell ref="A4:Q4"/>
    <mergeCell ref="A2:Q2"/>
    <mergeCell ref="A3:Q3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15"/>
  <sheetViews>
    <sheetView rightToLeft="1" workbookViewId="0">
      <selection activeCell="I6" sqref="I6:K6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3" ht="24.75" x14ac:dyDescent="0.55000000000000004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3" ht="24.75" x14ac:dyDescent="0.55000000000000004">
      <c r="A3" s="14" t="s">
        <v>189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3" ht="24.75" x14ac:dyDescent="0.55000000000000004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6" spans="1:13" ht="24.75" x14ac:dyDescent="0.55000000000000004">
      <c r="A6" s="15" t="s">
        <v>222</v>
      </c>
      <c r="B6" s="15" t="s">
        <v>222</v>
      </c>
      <c r="C6" s="15" t="s">
        <v>222</v>
      </c>
      <c r="E6" s="15" t="s">
        <v>191</v>
      </c>
      <c r="F6" s="15" t="s">
        <v>191</v>
      </c>
      <c r="G6" s="15" t="s">
        <v>191</v>
      </c>
      <c r="I6" s="15" t="s">
        <v>192</v>
      </c>
      <c r="J6" s="15" t="s">
        <v>192</v>
      </c>
      <c r="K6" s="15" t="s">
        <v>192</v>
      </c>
    </row>
    <row r="7" spans="1:13" ht="24.75" x14ac:dyDescent="0.55000000000000004">
      <c r="A7" s="15" t="s">
        <v>223</v>
      </c>
      <c r="C7" s="15" t="s">
        <v>173</v>
      </c>
      <c r="E7" s="15" t="s">
        <v>224</v>
      </c>
      <c r="G7" s="15" t="s">
        <v>225</v>
      </c>
      <c r="I7" s="15" t="s">
        <v>224</v>
      </c>
      <c r="K7" s="15" t="s">
        <v>225</v>
      </c>
    </row>
    <row r="8" spans="1:13" x14ac:dyDescent="0.55000000000000004">
      <c r="A8" s="1" t="s">
        <v>179</v>
      </c>
      <c r="C8" s="4" t="s">
        <v>180</v>
      </c>
      <c r="D8" s="4"/>
      <c r="E8" s="6">
        <v>108083</v>
      </c>
      <c r="F8" s="4"/>
      <c r="G8" s="9">
        <f>E8/$E$11</f>
        <v>2.377340958731681E-4</v>
      </c>
      <c r="H8" s="4"/>
      <c r="I8" s="6">
        <v>19074611</v>
      </c>
      <c r="J8" s="4"/>
      <c r="K8" s="9">
        <f>I8/$I$11</f>
        <v>1.2158432275642781E-2</v>
      </c>
      <c r="L8" s="4"/>
      <c r="M8" s="4"/>
    </row>
    <row r="9" spans="1:13" x14ac:dyDescent="0.55000000000000004">
      <c r="A9" s="1" t="s">
        <v>183</v>
      </c>
      <c r="C9" s="4" t="s">
        <v>184</v>
      </c>
      <c r="D9" s="4"/>
      <c r="E9" s="6">
        <v>4888276</v>
      </c>
      <c r="F9" s="4"/>
      <c r="G9" s="9">
        <f t="shared" ref="G9:G10" si="0">E9/$E$11</f>
        <v>1.0752013501091815E-2</v>
      </c>
      <c r="H9" s="4"/>
      <c r="I9" s="6">
        <v>4888276</v>
      </c>
      <c r="J9" s="4"/>
      <c r="K9" s="9">
        <f t="shared" ref="K9:K10" si="1">I9/$I$11</f>
        <v>3.1158576544837529E-3</v>
      </c>
      <c r="L9" s="4"/>
      <c r="M9" s="4"/>
    </row>
    <row r="10" spans="1:13" x14ac:dyDescent="0.55000000000000004">
      <c r="A10" s="1" t="s">
        <v>186</v>
      </c>
      <c r="C10" s="4" t="s">
        <v>187</v>
      </c>
      <c r="D10" s="4"/>
      <c r="E10" s="6">
        <v>449641835</v>
      </c>
      <c r="F10" s="4"/>
      <c r="G10" s="9">
        <f t="shared" si="0"/>
        <v>0.98901025240303497</v>
      </c>
      <c r="H10" s="4"/>
      <c r="I10" s="6">
        <v>1544875148</v>
      </c>
      <c r="J10" s="4"/>
      <c r="K10" s="9">
        <f t="shared" si="1"/>
        <v>0.98472571006987342</v>
      </c>
      <c r="L10" s="4"/>
      <c r="M10" s="4"/>
    </row>
    <row r="11" spans="1:13" ht="24.75" thickBot="1" x14ac:dyDescent="0.6">
      <c r="C11" s="4"/>
      <c r="D11" s="4"/>
      <c r="E11" s="11">
        <f>SUM(E8:E10)</f>
        <v>454638194</v>
      </c>
      <c r="F11" s="4"/>
      <c r="G11" s="12">
        <f>SUM(G8:G10)</f>
        <v>1</v>
      </c>
      <c r="H11" s="4"/>
      <c r="I11" s="11">
        <f>SUM(I8:I10)</f>
        <v>1568838035</v>
      </c>
      <c r="J11" s="4"/>
      <c r="K11" s="12">
        <f>SUM(K8:K10)</f>
        <v>1</v>
      </c>
      <c r="L11" s="4"/>
      <c r="M11" s="4"/>
    </row>
    <row r="12" spans="1:13" ht="24.75" thickTop="1" x14ac:dyDescent="0.55000000000000004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55000000000000004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55000000000000004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55000000000000004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2">
    <mergeCell ref="A4:K4"/>
    <mergeCell ref="A3:K3"/>
    <mergeCell ref="A2:K2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C8" sqref="C8"/>
    </sheetView>
  </sheetViews>
  <sheetFormatPr defaultRowHeight="24" x14ac:dyDescent="0.55000000000000004"/>
  <cols>
    <col min="1" max="1" width="31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14" t="s">
        <v>0</v>
      </c>
      <c r="B2" s="14"/>
      <c r="C2" s="14"/>
      <c r="D2" s="14"/>
      <c r="E2" s="14"/>
    </row>
    <row r="3" spans="1:5" ht="24.75" x14ac:dyDescent="0.55000000000000004">
      <c r="A3" s="14" t="s">
        <v>189</v>
      </c>
      <c r="B3" s="14"/>
      <c r="C3" s="14"/>
      <c r="D3" s="14"/>
      <c r="E3" s="14"/>
    </row>
    <row r="4" spans="1:5" ht="24.75" x14ac:dyDescent="0.55000000000000004">
      <c r="A4" s="14" t="s">
        <v>2</v>
      </c>
      <c r="B4" s="14"/>
      <c r="C4" s="14"/>
      <c r="D4" s="14"/>
      <c r="E4" s="14"/>
    </row>
    <row r="5" spans="1:5" ht="24.75" x14ac:dyDescent="0.6">
      <c r="C5" s="14" t="s">
        <v>191</v>
      </c>
      <c r="D5" s="2"/>
      <c r="E5" s="2" t="s">
        <v>233</v>
      </c>
    </row>
    <row r="6" spans="1:5" ht="24.75" x14ac:dyDescent="0.6">
      <c r="A6" s="14" t="s">
        <v>226</v>
      </c>
      <c r="C6" s="15"/>
      <c r="D6" s="2"/>
      <c r="E6" s="5" t="s">
        <v>234</v>
      </c>
    </row>
    <row r="7" spans="1:5" ht="24.75" x14ac:dyDescent="0.55000000000000004">
      <c r="A7" s="14" t="s">
        <v>226</v>
      </c>
      <c r="C7" s="15" t="s">
        <v>176</v>
      </c>
      <c r="E7" s="15" t="s">
        <v>176</v>
      </c>
    </row>
    <row r="8" spans="1:5" x14ac:dyDescent="0.55000000000000004">
      <c r="A8" s="1" t="s">
        <v>227</v>
      </c>
      <c r="C8" s="6">
        <v>906570504</v>
      </c>
      <c r="D8" s="4"/>
      <c r="E8" s="6">
        <v>935221818</v>
      </c>
    </row>
    <row r="9" spans="1:5" ht="25.5" thickBot="1" x14ac:dyDescent="0.65">
      <c r="A9" s="2" t="s">
        <v>198</v>
      </c>
      <c r="C9" s="11">
        <v>906570504</v>
      </c>
      <c r="D9" s="4"/>
      <c r="E9" s="11">
        <v>935221818</v>
      </c>
    </row>
    <row r="10" spans="1:5" ht="24.75" thickTop="1" x14ac:dyDescent="0.55000000000000004"/>
  </sheetData>
  <mergeCells count="7">
    <mergeCell ref="E7"/>
    <mergeCell ref="A4:E4"/>
    <mergeCell ref="A3:E3"/>
    <mergeCell ref="A2:E2"/>
    <mergeCell ref="C5:C6"/>
    <mergeCell ref="A6:A7"/>
    <mergeCell ref="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07"/>
  <sheetViews>
    <sheetView rightToLeft="1" tabSelected="1" zoomScale="90" zoomScaleNormal="90" workbookViewId="0">
      <selection activeCell="K13" sqref="K13"/>
    </sheetView>
  </sheetViews>
  <sheetFormatPr defaultRowHeight="24" x14ac:dyDescent="0.55000000000000004"/>
  <cols>
    <col min="1" max="1" width="33.140625" style="1" bestFit="1" customWidth="1"/>
    <col min="2" max="2" width="1" style="1" customWidth="1"/>
    <col min="3" max="3" width="16.42578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13.140625" style="1" bestFit="1" customWidth="1"/>
    <col min="10" max="10" width="1" style="1" customWidth="1"/>
    <col min="11" max="11" width="21.140625" style="1" bestFit="1" customWidth="1"/>
    <col min="12" max="12" width="1" style="1" customWidth="1"/>
    <col min="13" max="13" width="13.8554687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16.42578125" style="1" bestFit="1" customWidth="1"/>
    <col min="18" max="18" width="1" style="1" customWidth="1"/>
    <col min="19" max="19" width="12" style="1" bestFit="1" customWidth="1"/>
    <col min="20" max="20" width="1" style="1" customWidth="1"/>
    <col min="21" max="21" width="22.42578125" style="1" bestFit="1" customWidth="1"/>
    <col min="22" max="22" width="1" style="1" customWidth="1"/>
    <col min="23" max="23" width="22.425781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ht="24.75" x14ac:dyDescent="0.55000000000000004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5" ht="24.75" x14ac:dyDescent="0.55000000000000004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6" spans="1:25" ht="24.75" x14ac:dyDescent="0.55000000000000004">
      <c r="A6" s="14" t="s">
        <v>3</v>
      </c>
      <c r="C6" s="15" t="s">
        <v>4</v>
      </c>
      <c r="D6" s="15" t="s">
        <v>4</v>
      </c>
      <c r="E6" s="15" t="s">
        <v>4</v>
      </c>
      <c r="F6" s="15" t="s">
        <v>4</v>
      </c>
      <c r="G6" s="15" t="s">
        <v>4</v>
      </c>
      <c r="I6" s="15" t="s">
        <v>5</v>
      </c>
      <c r="J6" s="15" t="s">
        <v>5</v>
      </c>
      <c r="K6" s="15" t="s">
        <v>5</v>
      </c>
      <c r="L6" s="15" t="s">
        <v>5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  <c r="T6" s="15" t="s">
        <v>6</v>
      </c>
      <c r="U6" s="15" t="s">
        <v>6</v>
      </c>
      <c r="V6" s="15" t="s">
        <v>6</v>
      </c>
      <c r="W6" s="15" t="s">
        <v>6</v>
      </c>
      <c r="X6" s="15" t="s">
        <v>6</v>
      </c>
      <c r="Y6" s="15" t="s">
        <v>6</v>
      </c>
    </row>
    <row r="7" spans="1:25" ht="24.75" x14ac:dyDescent="0.55000000000000004">
      <c r="A7" s="14" t="s">
        <v>3</v>
      </c>
      <c r="C7" s="14" t="s">
        <v>7</v>
      </c>
      <c r="E7" s="14" t="s">
        <v>8</v>
      </c>
      <c r="G7" s="14" t="s">
        <v>9</v>
      </c>
      <c r="I7" s="15" t="s">
        <v>10</v>
      </c>
      <c r="J7" s="15" t="s">
        <v>10</v>
      </c>
      <c r="K7" s="15" t="s">
        <v>10</v>
      </c>
      <c r="M7" s="15" t="s">
        <v>11</v>
      </c>
      <c r="N7" s="15" t="s">
        <v>11</v>
      </c>
      <c r="O7" s="15" t="s">
        <v>11</v>
      </c>
      <c r="Q7" s="14" t="s">
        <v>7</v>
      </c>
      <c r="S7" s="14" t="s">
        <v>12</v>
      </c>
      <c r="U7" s="14" t="s">
        <v>8</v>
      </c>
      <c r="W7" s="14" t="s">
        <v>9</v>
      </c>
      <c r="Y7" s="14" t="s">
        <v>13</v>
      </c>
    </row>
    <row r="8" spans="1:25" ht="24.75" x14ac:dyDescent="0.55000000000000004">
      <c r="A8" s="15" t="s">
        <v>3</v>
      </c>
      <c r="C8" s="15" t="s">
        <v>7</v>
      </c>
      <c r="E8" s="15" t="s">
        <v>8</v>
      </c>
      <c r="G8" s="15" t="s">
        <v>9</v>
      </c>
      <c r="I8" s="15" t="s">
        <v>7</v>
      </c>
      <c r="K8" s="15" t="s">
        <v>8</v>
      </c>
      <c r="M8" s="15" t="s">
        <v>7</v>
      </c>
      <c r="O8" s="15" t="s">
        <v>14</v>
      </c>
      <c r="Q8" s="15" t="s">
        <v>7</v>
      </c>
      <c r="S8" s="15" t="s">
        <v>12</v>
      </c>
      <c r="U8" s="15" t="s">
        <v>8</v>
      </c>
      <c r="W8" s="15" t="s">
        <v>9</v>
      </c>
      <c r="Y8" s="15" t="s">
        <v>13</v>
      </c>
    </row>
    <row r="9" spans="1:25" x14ac:dyDescent="0.55000000000000004">
      <c r="A9" s="1" t="s">
        <v>15</v>
      </c>
      <c r="C9" s="7">
        <v>8324569</v>
      </c>
      <c r="D9" s="7"/>
      <c r="E9" s="7">
        <v>16654245750</v>
      </c>
      <c r="F9" s="7"/>
      <c r="G9" s="7">
        <v>49401917313.792099</v>
      </c>
      <c r="H9" s="7"/>
      <c r="I9" s="7">
        <v>0</v>
      </c>
      <c r="J9" s="7"/>
      <c r="K9" s="7">
        <v>0</v>
      </c>
      <c r="L9" s="7"/>
      <c r="M9" s="7">
        <v>0</v>
      </c>
      <c r="N9" s="7"/>
      <c r="O9" s="7">
        <v>0</v>
      </c>
      <c r="P9" s="7"/>
      <c r="Q9" s="7">
        <v>8324569</v>
      </c>
      <c r="R9" s="7"/>
      <c r="S9" s="7">
        <v>5553</v>
      </c>
      <c r="T9" s="7"/>
      <c r="U9" s="7">
        <v>16654245750</v>
      </c>
      <c r="V9" s="7"/>
      <c r="W9" s="7">
        <v>46214428376.598297</v>
      </c>
      <c r="Y9" s="9">
        <v>9.4955325197079092E-4</v>
      </c>
    </row>
    <row r="10" spans="1:25" x14ac:dyDescent="0.55000000000000004">
      <c r="A10" s="1" t="s">
        <v>16</v>
      </c>
      <c r="C10" s="7">
        <v>13437847</v>
      </c>
      <c r="D10" s="7"/>
      <c r="E10" s="7">
        <v>75451140655</v>
      </c>
      <c r="F10" s="7"/>
      <c r="G10" s="7">
        <v>107931765827.62801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0</v>
      </c>
      <c r="P10" s="7"/>
      <c r="Q10" s="7">
        <v>13437847</v>
      </c>
      <c r="R10" s="7"/>
      <c r="S10" s="7">
        <v>8310</v>
      </c>
      <c r="T10" s="7"/>
      <c r="U10" s="7">
        <v>75451140655</v>
      </c>
      <c r="V10" s="7"/>
      <c r="W10" s="7">
        <v>111004080944.008</v>
      </c>
      <c r="Y10" s="9">
        <v>2.2807657639618345E-3</v>
      </c>
    </row>
    <row r="11" spans="1:25" x14ac:dyDescent="0.55000000000000004">
      <c r="A11" s="1" t="s">
        <v>17</v>
      </c>
      <c r="C11" s="7">
        <v>198260623</v>
      </c>
      <c r="D11" s="7"/>
      <c r="E11" s="7">
        <v>182883956686</v>
      </c>
      <c r="F11" s="7"/>
      <c r="G11" s="7">
        <v>482651301145.92401</v>
      </c>
      <c r="H11" s="7"/>
      <c r="I11" s="7">
        <v>0</v>
      </c>
      <c r="J11" s="7"/>
      <c r="K11" s="7">
        <v>0</v>
      </c>
      <c r="L11" s="7"/>
      <c r="M11" s="7">
        <v>-22800000</v>
      </c>
      <c r="N11" s="7"/>
      <c r="O11" s="7">
        <v>58592968706</v>
      </c>
      <c r="P11" s="7"/>
      <c r="Q11" s="7">
        <v>175460623</v>
      </c>
      <c r="R11" s="7"/>
      <c r="S11" s="7">
        <v>2692</v>
      </c>
      <c r="T11" s="7"/>
      <c r="U11" s="7">
        <v>161852275493</v>
      </c>
      <c r="V11" s="7"/>
      <c r="W11" s="7">
        <v>469529574133.15997</v>
      </c>
      <c r="Y11" s="9">
        <v>9.6472757464715342E-3</v>
      </c>
    </row>
    <row r="12" spans="1:25" x14ac:dyDescent="0.55000000000000004">
      <c r="A12" s="1" t="s">
        <v>18</v>
      </c>
      <c r="C12" s="7">
        <v>20000000</v>
      </c>
      <c r="D12" s="7"/>
      <c r="E12" s="7">
        <v>106398646400</v>
      </c>
      <c r="F12" s="7"/>
      <c r="G12" s="7">
        <v>105468705000</v>
      </c>
      <c r="H12" s="7"/>
      <c r="I12" s="7">
        <v>0</v>
      </c>
      <c r="J12" s="7"/>
      <c r="K12" s="7">
        <v>0</v>
      </c>
      <c r="L12" s="7"/>
      <c r="M12" s="7">
        <v>0</v>
      </c>
      <c r="N12" s="7"/>
      <c r="O12" s="7">
        <v>0</v>
      </c>
      <c r="P12" s="7"/>
      <c r="Q12" s="7">
        <v>20000000</v>
      </c>
      <c r="R12" s="7"/>
      <c r="S12" s="7">
        <v>5350</v>
      </c>
      <c r="T12" s="7"/>
      <c r="U12" s="7">
        <v>106398646400</v>
      </c>
      <c r="V12" s="7"/>
      <c r="W12" s="7">
        <v>106363350000</v>
      </c>
      <c r="Y12" s="9">
        <v>2.1854141321403825E-3</v>
      </c>
    </row>
    <row r="13" spans="1:25" x14ac:dyDescent="0.55000000000000004">
      <c r="A13" s="1" t="s">
        <v>19</v>
      </c>
      <c r="C13" s="7">
        <v>67088518</v>
      </c>
      <c r="D13" s="7"/>
      <c r="E13" s="7">
        <v>147079310536</v>
      </c>
      <c r="F13" s="7"/>
      <c r="G13" s="7">
        <v>302369473535.35901</v>
      </c>
      <c r="H13" s="7"/>
      <c r="I13" s="7">
        <v>0</v>
      </c>
      <c r="J13" s="7"/>
      <c r="K13" s="7">
        <v>0</v>
      </c>
      <c r="L13" s="7"/>
      <c r="M13" s="7">
        <v>-9600000</v>
      </c>
      <c r="N13" s="7"/>
      <c r="O13" s="7">
        <v>46760112181</v>
      </c>
      <c r="P13" s="7"/>
      <c r="Q13" s="7">
        <v>57488518</v>
      </c>
      <c r="R13" s="7"/>
      <c r="S13" s="7">
        <v>4724</v>
      </c>
      <c r="T13" s="7"/>
      <c r="U13" s="7">
        <v>126033065609</v>
      </c>
      <c r="V13" s="7"/>
      <c r="W13" s="7">
        <v>269959883265.76001</v>
      </c>
      <c r="Y13" s="9">
        <v>5.5467803900493906E-3</v>
      </c>
    </row>
    <row r="14" spans="1:25" x14ac:dyDescent="0.55000000000000004">
      <c r="A14" s="1" t="s">
        <v>20</v>
      </c>
      <c r="C14" s="7">
        <v>63731244</v>
      </c>
      <c r="D14" s="7"/>
      <c r="E14" s="7">
        <v>108469621896</v>
      </c>
      <c r="F14" s="7"/>
      <c r="G14" s="7">
        <v>163258215064.061</v>
      </c>
      <c r="H14" s="7"/>
      <c r="I14" s="7">
        <v>0</v>
      </c>
      <c r="J14" s="7"/>
      <c r="K14" s="7">
        <v>0</v>
      </c>
      <c r="L14" s="7"/>
      <c r="M14" s="7">
        <v>-24000000</v>
      </c>
      <c r="N14" s="7"/>
      <c r="O14" s="7">
        <v>67811681683</v>
      </c>
      <c r="P14" s="7"/>
      <c r="Q14" s="7">
        <v>39731244</v>
      </c>
      <c r="R14" s="7"/>
      <c r="S14" s="7">
        <v>2933</v>
      </c>
      <c r="T14" s="7"/>
      <c r="U14" s="7">
        <v>67621981678</v>
      </c>
      <c r="V14" s="7"/>
      <c r="W14" s="7">
        <v>115838374807.021</v>
      </c>
      <c r="Y14" s="9">
        <v>2.3800944718969279E-3</v>
      </c>
    </row>
    <row r="15" spans="1:25" x14ac:dyDescent="0.55000000000000004">
      <c r="A15" s="1" t="s">
        <v>21</v>
      </c>
      <c r="C15" s="7">
        <v>24881867</v>
      </c>
      <c r="D15" s="7"/>
      <c r="E15" s="7">
        <v>86298289297</v>
      </c>
      <c r="F15" s="7"/>
      <c r="G15" s="7">
        <v>119785889733.808</v>
      </c>
      <c r="H15" s="7"/>
      <c r="I15" s="7">
        <v>2800000</v>
      </c>
      <c r="J15" s="7"/>
      <c r="K15" s="7">
        <v>15077979298</v>
      </c>
      <c r="L15" s="7"/>
      <c r="M15" s="7">
        <v>0</v>
      </c>
      <c r="N15" s="7"/>
      <c r="O15" s="7">
        <v>0</v>
      </c>
      <c r="P15" s="7"/>
      <c r="Q15" s="7">
        <v>27681867</v>
      </c>
      <c r="R15" s="7"/>
      <c r="S15" s="7">
        <v>4635</v>
      </c>
      <c r="T15" s="7"/>
      <c r="U15" s="7">
        <v>101376268595</v>
      </c>
      <c r="V15" s="7"/>
      <c r="W15" s="7">
        <v>127542036096.407</v>
      </c>
      <c r="Y15" s="9">
        <v>2.6205659010086332E-3</v>
      </c>
    </row>
    <row r="16" spans="1:25" x14ac:dyDescent="0.55000000000000004">
      <c r="A16" s="1" t="s">
        <v>22</v>
      </c>
      <c r="C16" s="7">
        <v>17293030</v>
      </c>
      <c r="D16" s="7"/>
      <c r="E16" s="7">
        <v>49779255310</v>
      </c>
      <c r="F16" s="7"/>
      <c r="G16" s="7">
        <v>126863207159.67</v>
      </c>
      <c r="H16" s="7"/>
      <c r="I16" s="7">
        <v>0</v>
      </c>
      <c r="J16" s="7"/>
      <c r="K16" s="7">
        <v>0</v>
      </c>
      <c r="L16" s="7"/>
      <c r="M16" s="7">
        <v>0</v>
      </c>
      <c r="N16" s="7"/>
      <c r="O16" s="7">
        <v>0</v>
      </c>
      <c r="P16" s="7"/>
      <c r="Q16" s="7">
        <v>17293030</v>
      </c>
      <c r="R16" s="7"/>
      <c r="S16" s="7">
        <v>5920</v>
      </c>
      <c r="T16" s="7"/>
      <c r="U16" s="7">
        <v>49779255310</v>
      </c>
      <c r="V16" s="7"/>
      <c r="W16" s="7">
        <v>101765607911.28</v>
      </c>
      <c r="Y16" s="9">
        <v>2.0909457787402184E-3</v>
      </c>
    </row>
    <row r="17" spans="1:25" x14ac:dyDescent="0.55000000000000004">
      <c r="A17" s="1" t="s">
        <v>23</v>
      </c>
      <c r="C17" s="7">
        <v>13955204</v>
      </c>
      <c r="D17" s="7"/>
      <c r="E17" s="7">
        <v>320326691276</v>
      </c>
      <c r="F17" s="7"/>
      <c r="G17" s="7">
        <v>402847832371.24799</v>
      </c>
      <c r="H17" s="7"/>
      <c r="I17" s="7">
        <v>8450000</v>
      </c>
      <c r="J17" s="7"/>
      <c r="K17" s="7">
        <v>248966435792</v>
      </c>
      <c r="L17" s="7"/>
      <c r="M17" s="7">
        <v>0</v>
      </c>
      <c r="N17" s="7"/>
      <c r="O17" s="7">
        <v>0</v>
      </c>
      <c r="P17" s="7"/>
      <c r="Q17" s="7">
        <v>22405204</v>
      </c>
      <c r="R17" s="7"/>
      <c r="S17" s="7">
        <v>27780</v>
      </c>
      <c r="T17" s="7"/>
      <c r="U17" s="7">
        <v>569293127068</v>
      </c>
      <c r="V17" s="7"/>
      <c r="W17" s="7">
        <v>618713188545.63599</v>
      </c>
      <c r="Y17" s="9">
        <v>1.2712504316470568E-2</v>
      </c>
    </row>
    <row r="18" spans="1:25" x14ac:dyDescent="0.55000000000000004">
      <c r="A18" s="1" t="s">
        <v>24</v>
      </c>
      <c r="C18" s="7">
        <v>121527115</v>
      </c>
      <c r="D18" s="7"/>
      <c r="E18" s="7">
        <v>699899268923</v>
      </c>
      <c r="F18" s="7"/>
      <c r="G18" s="7">
        <v>1119853345731.5</v>
      </c>
      <c r="H18" s="7"/>
      <c r="I18" s="7">
        <v>35000000</v>
      </c>
      <c r="J18" s="7"/>
      <c r="K18" s="7">
        <v>332175382336</v>
      </c>
      <c r="L18" s="7"/>
      <c r="M18" s="7">
        <v>0</v>
      </c>
      <c r="N18" s="7"/>
      <c r="O18" s="7">
        <v>0</v>
      </c>
      <c r="P18" s="7"/>
      <c r="Q18" s="7">
        <v>156527115</v>
      </c>
      <c r="R18" s="7"/>
      <c r="S18" s="7">
        <v>9590</v>
      </c>
      <c r="T18" s="7"/>
      <c r="U18" s="7">
        <v>1032074651259</v>
      </c>
      <c r="V18" s="7"/>
      <c r="W18" s="7">
        <v>1492163517404.54</v>
      </c>
      <c r="Y18" s="9">
        <v>3.0659012135290806E-2</v>
      </c>
    </row>
    <row r="19" spans="1:25" x14ac:dyDescent="0.55000000000000004">
      <c r="A19" s="1" t="s">
        <v>25</v>
      </c>
      <c r="C19" s="7">
        <v>20400000</v>
      </c>
      <c r="D19" s="7"/>
      <c r="E19" s="7">
        <v>129398353478</v>
      </c>
      <c r="F19" s="7"/>
      <c r="G19" s="7">
        <v>278628238800</v>
      </c>
      <c r="H19" s="7"/>
      <c r="I19" s="7">
        <v>0</v>
      </c>
      <c r="J19" s="7"/>
      <c r="K19" s="7">
        <v>0</v>
      </c>
      <c r="L19" s="7"/>
      <c r="M19" s="7">
        <v>0</v>
      </c>
      <c r="N19" s="7"/>
      <c r="O19" s="7">
        <v>0</v>
      </c>
      <c r="P19" s="7"/>
      <c r="Q19" s="7">
        <v>20400000</v>
      </c>
      <c r="R19" s="7"/>
      <c r="S19" s="7">
        <v>13910</v>
      </c>
      <c r="T19" s="7"/>
      <c r="U19" s="7">
        <v>129398353478</v>
      </c>
      <c r="V19" s="7"/>
      <c r="W19" s="7">
        <v>282075604200</v>
      </c>
      <c r="Y19" s="9">
        <v>5.795718278436294E-3</v>
      </c>
    </row>
    <row r="20" spans="1:25" x14ac:dyDescent="0.55000000000000004">
      <c r="A20" s="1" t="s">
        <v>26</v>
      </c>
      <c r="C20" s="7">
        <v>16993258</v>
      </c>
      <c r="D20" s="7"/>
      <c r="E20" s="7">
        <v>169181160618</v>
      </c>
      <c r="F20" s="7"/>
      <c r="G20" s="7">
        <v>325511694174.12299</v>
      </c>
      <c r="H20" s="7"/>
      <c r="I20" s="7">
        <v>2600000</v>
      </c>
      <c r="J20" s="7"/>
      <c r="K20" s="7">
        <v>49836205120</v>
      </c>
      <c r="L20" s="7"/>
      <c r="M20" s="7">
        <v>-749856</v>
      </c>
      <c r="N20" s="7"/>
      <c r="O20" s="7">
        <v>14190306520</v>
      </c>
      <c r="P20" s="7"/>
      <c r="Q20" s="7">
        <v>18843402</v>
      </c>
      <c r="R20" s="7"/>
      <c r="S20" s="7">
        <v>19740</v>
      </c>
      <c r="T20" s="7"/>
      <c r="U20" s="7">
        <v>211551963378</v>
      </c>
      <c r="V20" s="7"/>
      <c r="W20" s="7">
        <v>369755541384.89398</v>
      </c>
      <c r="Y20" s="9">
        <v>7.5972502330903012E-3</v>
      </c>
    </row>
    <row r="21" spans="1:25" x14ac:dyDescent="0.55000000000000004">
      <c r="A21" s="1" t="s">
        <v>27</v>
      </c>
      <c r="C21" s="7">
        <v>25205961</v>
      </c>
      <c r="D21" s="7"/>
      <c r="E21" s="7">
        <v>74755857989</v>
      </c>
      <c r="F21" s="7"/>
      <c r="G21" s="7">
        <v>146577515362.492</v>
      </c>
      <c r="H21" s="7"/>
      <c r="I21" s="7">
        <v>0</v>
      </c>
      <c r="J21" s="7"/>
      <c r="K21" s="7">
        <v>0</v>
      </c>
      <c r="L21" s="7"/>
      <c r="M21" s="7">
        <v>0</v>
      </c>
      <c r="N21" s="7"/>
      <c r="O21" s="7">
        <v>0</v>
      </c>
      <c r="P21" s="7"/>
      <c r="Q21" s="7">
        <v>25205961</v>
      </c>
      <c r="R21" s="7"/>
      <c r="S21" s="7">
        <v>5970</v>
      </c>
      <c r="T21" s="7"/>
      <c r="U21" s="7">
        <v>74755857989</v>
      </c>
      <c r="V21" s="7"/>
      <c r="W21" s="7">
        <v>149584233626.33899</v>
      </c>
      <c r="Y21" s="9">
        <v>3.0734599663548566E-3</v>
      </c>
    </row>
    <row r="22" spans="1:25" x14ac:dyDescent="0.55000000000000004">
      <c r="A22" s="1" t="s">
        <v>28</v>
      </c>
      <c r="C22" s="7">
        <v>24544028</v>
      </c>
      <c r="D22" s="7"/>
      <c r="E22" s="7">
        <v>169401160473</v>
      </c>
      <c r="F22" s="7"/>
      <c r="G22" s="7">
        <v>482836242550.98602</v>
      </c>
      <c r="H22" s="7"/>
      <c r="I22" s="7">
        <v>0</v>
      </c>
      <c r="J22" s="7"/>
      <c r="K22" s="7">
        <v>0</v>
      </c>
      <c r="L22" s="7"/>
      <c r="M22" s="7">
        <v>-400000</v>
      </c>
      <c r="N22" s="7"/>
      <c r="O22" s="7">
        <v>7888780815</v>
      </c>
      <c r="P22" s="7"/>
      <c r="Q22" s="7">
        <v>24144028</v>
      </c>
      <c r="R22" s="7"/>
      <c r="S22" s="7">
        <v>18300</v>
      </c>
      <c r="T22" s="7"/>
      <c r="U22" s="7">
        <v>166640388517</v>
      </c>
      <c r="V22" s="7"/>
      <c r="W22" s="7">
        <v>439206789911.21997</v>
      </c>
      <c r="Y22" s="9">
        <v>9.0242430837689114E-3</v>
      </c>
    </row>
    <row r="23" spans="1:25" x14ac:dyDescent="0.55000000000000004">
      <c r="A23" s="1" t="s">
        <v>29</v>
      </c>
      <c r="C23" s="7">
        <v>1298241</v>
      </c>
      <c r="D23" s="7"/>
      <c r="E23" s="7">
        <v>109983157642</v>
      </c>
      <c r="F23" s="7"/>
      <c r="G23" s="7">
        <v>127180397729.22701</v>
      </c>
      <c r="H23" s="7"/>
      <c r="I23" s="7">
        <v>50000</v>
      </c>
      <c r="J23" s="7"/>
      <c r="K23" s="7">
        <v>5389889549</v>
      </c>
      <c r="L23" s="7"/>
      <c r="M23" s="7">
        <v>0</v>
      </c>
      <c r="N23" s="7"/>
      <c r="O23" s="7">
        <v>0</v>
      </c>
      <c r="P23" s="7"/>
      <c r="Q23" s="7">
        <v>1348241</v>
      </c>
      <c r="R23" s="7"/>
      <c r="S23" s="7">
        <v>102100</v>
      </c>
      <c r="T23" s="7"/>
      <c r="U23" s="7">
        <v>115373047191</v>
      </c>
      <c r="V23" s="7"/>
      <c r="W23" s="7">
        <v>136836356433.705</v>
      </c>
      <c r="Y23" s="9">
        <v>2.8115333631445177E-3</v>
      </c>
    </row>
    <row r="24" spans="1:25" x14ac:dyDescent="0.55000000000000004">
      <c r="A24" s="1" t="s">
        <v>30</v>
      </c>
      <c r="C24" s="7">
        <v>10464570</v>
      </c>
      <c r="D24" s="7"/>
      <c r="E24" s="7">
        <v>193690656101</v>
      </c>
      <c r="F24" s="7"/>
      <c r="G24" s="7">
        <v>542064155680.935</v>
      </c>
      <c r="H24" s="7"/>
      <c r="I24" s="7">
        <v>0</v>
      </c>
      <c r="J24" s="7"/>
      <c r="K24" s="7">
        <v>0</v>
      </c>
      <c r="L24" s="7"/>
      <c r="M24" s="7">
        <v>0</v>
      </c>
      <c r="N24" s="7"/>
      <c r="O24" s="7">
        <v>0</v>
      </c>
      <c r="P24" s="7"/>
      <c r="Q24" s="7">
        <v>10464570</v>
      </c>
      <c r="R24" s="7"/>
      <c r="S24" s="7">
        <v>53920</v>
      </c>
      <c r="T24" s="7"/>
      <c r="U24" s="7">
        <v>193690656101</v>
      </c>
      <c r="V24" s="7"/>
      <c r="W24" s="7">
        <v>560892329194.31995</v>
      </c>
      <c r="Y24" s="9">
        <v>1.1524477395930105E-2</v>
      </c>
    </row>
    <row r="25" spans="1:25" x14ac:dyDescent="0.55000000000000004">
      <c r="A25" s="1" t="s">
        <v>31</v>
      </c>
      <c r="C25" s="7">
        <v>129828645</v>
      </c>
      <c r="D25" s="7"/>
      <c r="E25" s="7">
        <v>101650247418</v>
      </c>
      <c r="F25" s="7"/>
      <c r="G25" s="7">
        <v>467183315715.34497</v>
      </c>
      <c r="H25" s="7"/>
      <c r="I25" s="7">
        <v>0</v>
      </c>
      <c r="J25" s="7"/>
      <c r="K25" s="7">
        <v>0</v>
      </c>
      <c r="L25" s="7"/>
      <c r="M25" s="7">
        <v>-7655750</v>
      </c>
      <c r="N25" s="7"/>
      <c r="O25" s="7">
        <v>26522852806</v>
      </c>
      <c r="P25" s="7"/>
      <c r="Q25" s="7">
        <v>122172895</v>
      </c>
      <c r="R25" s="7"/>
      <c r="S25" s="7">
        <v>3361</v>
      </c>
      <c r="T25" s="7"/>
      <c r="U25" s="7">
        <v>95656124302</v>
      </c>
      <c r="V25" s="7"/>
      <c r="W25" s="7">
        <v>408179892649.435</v>
      </c>
      <c r="Y25" s="9">
        <v>8.3867432329991429E-3</v>
      </c>
    </row>
    <row r="26" spans="1:25" x14ac:dyDescent="0.55000000000000004">
      <c r="A26" s="1" t="s">
        <v>32</v>
      </c>
      <c r="C26" s="7">
        <v>11091017</v>
      </c>
      <c r="D26" s="7"/>
      <c r="E26" s="7">
        <v>696513797298</v>
      </c>
      <c r="F26" s="7"/>
      <c r="G26" s="7">
        <v>2072043282856.8701</v>
      </c>
      <c r="H26" s="7"/>
      <c r="I26" s="7">
        <v>1206496</v>
      </c>
      <c r="J26" s="7"/>
      <c r="K26" s="7">
        <v>244248583281</v>
      </c>
      <c r="L26" s="7"/>
      <c r="M26" s="7">
        <v>0</v>
      </c>
      <c r="N26" s="7"/>
      <c r="O26" s="7">
        <v>0</v>
      </c>
      <c r="P26" s="7"/>
      <c r="Q26" s="7">
        <v>12297513</v>
      </c>
      <c r="R26" s="7"/>
      <c r="S26" s="7">
        <v>176370</v>
      </c>
      <c r="T26" s="7"/>
      <c r="U26" s="7">
        <v>940762380579</v>
      </c>
      <c r="V26" s="7"/>
      <c r="W26" s="7">
        <v>2156007339221.53</v>
      </c>
      <c r="Y26" s="9">
        <v>4.4298801308280671E-2</v>
      </c>
    </row>
    <row r="27" spans="1:25" x14ac:dyDescent="0.55000000000000004">
      <c r="A27" s="1" t="s">
        <v>33</v>
      </c>
      <c r="C27" s="7">
        <v>22604504</v>
      </c>
      <c r="D27" s="7"/>
      <c r="E27" s="7">
        <v>238596485512</v>
      </c>
      <c r="F27" s="7"/>
      <c r="G27" s="7">
        <v>400640228397.396</v>
      </c>
      <c r="H27" s="7"/>
      <c r="I27" s="7">
        <v>0</v>
      </c>
      <c r="J27" s="7"/>
      <c r="K27" s="7">
        <v>0</v>
      </c>
      <c r="L27" s="7"/>
      <c r="M27" s="7">
        <v>0</v>
      </c>
      <c r="N27" s="7"/>
      <c r="O27" s="7">
        <v>0</v>
      </c>
      <c r="P27" s="7"/>
      <c r="Q27" s="7">
        <v>22604504</v>
      </c>
      <c r="R27" s="7"/>
      <c r="S27" s="7">
        <v>19020</v>
      </c>
      <c r="T27" s="7"/>
      <c r="U27" s="7">
        <v>238596485512</v>
      </c>
      <c r="V27" s="7"/>
      <c r="W27" s="7">
        <v>427379536966.82397</v>
      </c>
      <c r="Y27" s="9">
        <v>8.7812322559877067E-3</v>
      </c>
    </row>
    <row r="28" spans="1:25" x14ac:dyDescent="0.55000000000000004">
      <c r="A28" s="1" t="s">
        <v>34</v>
      </c>
      <c r="C28" s="7">
        <v>1170476</v>
      </c>
      <c r="D28" s="7"/>
      <c r="E28" s="7">
        <v>154265545923</v>
      </c>
      <c r="F28" s="7"/>
      <c r="G28" s="7">
        <v>222463430883.35999</v>
      </c>
      <c r="H28" s="7"/>
      <c r="I28" s="7">
        <v>0</v>
      </c>
      <c r="J28" s="7"/>
      <c r="K28" s="7">
        <v>0</v>
      </c>
      <c r="L28" s="7"/>
      <c r="M28" s="7">
        <v>-270000</v>
      </c>
      <c r="N28" s="7"/>
      <c r="O28" s="7">
        <v>50753708037</v>
      </c>
      <c r="P28" s="7"/>
      <c r="Q28" s="7">
        <v>900476</v>
      </c>
      <c r="R28" s="7"/>
      <c r="S28" s="7">
        <v>179950</v>
      </c>
      <c r="T28" s="7"/>
      <c r="U28" s="7">
        <v>118680281982</v>
      </c>
      <c r="V28" s="7"/>
      <c r="W28" s="7">
        <v>161076514295.60999</v>
      </c>
      <c r="Y28" s="9">
        <v>3.3095882246801968E-3</v>
      </c>
    </row>
    <row r="29" spans="1:25" x14ac:dyDescent="0.55000000000000004">
      <c r="A29" s="1" t="s">
        <v>35</v>
      </c>
      <c r="C29" s="7">
        <v>6468666</v>
      </c>
      <c r="D29" s="7"/>
      <c r="E29" s="7">
        <v>271124326034</v>
      </c>
      <c r="F29" s="7"/>
      <c r="G29" s="7">
        <v>274632878347.08301</v>
      </c>
      <c r="H29" s="7"/>
      <c r="I29" s="7">
        <v>2378256</v>
      </c>
      <c r="J29" s="7"/>
      <c r="K29" s="7">
        <v>111713490065</v>
      </c>
      <c r="L29" s="7"/>
      <c r="M29" s="7">
        <v>0</v>
      </c>
      <c r="N29" s="7"/>
      <c r="O29" s="7">
        <v>0</v>
      </c>
      <c r="P29" s="7"/>
      <c r="Q29" s="7">
        <v>8846922</v>
      </c>
      <c r="R29" s="7"/>
      <c r="S29" s="7">
        <v>44440</v>
      </c>
      <c r="T29" s="7"/>
      <c r="U29" s="7">
        <v>382837816099</v>
      </c>
      <c r="V29" s="7"/>
      <c r="W29" s="7">
        <v>390817928258.604</v>
      </c>
      <c r="Y29" s="9">
        <v>8.0300124385907293E-3</v>
      </c>
    </row>
    <row r="30" spans="1:25" x14ac:dyDescent="0.55000000000000004">
      <c r="A30" s="1" t="s">
        <v>36</v>
      </c>
      <c r="C30" s="7">
        <v>2532184</v>
      </c>
      <c r="D30" s="7"/>
      <c r="E30" s="7">
        <v>76270463744</v>
      </c>
      <c r="F30" s="7"/>
      <c r="G30" s="7">
        <v>346808449866.45599</v>
      </c>
      <c r="H30" s="7"/>
      <c r="I30" s="7">
        <v>0</v>
      </c>
      <c r="J30" s="7"/>
      <c r="K30" s="7">
        <v>0</v>
      </c>
      <c r="L30" s="7"/>
      <c r="M30" s="7">
        <v>0</v>
      </c>
      <c r="N30" s="7"/>
      <c r="O30" s="7">
        <v>0</v>
      </c>
      <c r="P30" s="7"/>
      <c r="Q30" s="7">
        <v>2532184</v>
      </c>
      <c r="R30" s="7"/>
      <c r="S30" s="7">
        <v>147900</v>
      </c>
      <c r="T30" s="7"/>
      <c r="U30" s="7">
        <v>76270463744</v>
      </c>
      <c r="V30" s="7"/>
      <c r="W30" s="7">
        <v>372281679019.08002</v>
      </c>
      <c r="Y30" s="9">
        <v>7.6491539845750167E-3</v>
      </c>
    </row>
    <row r="31" spans="1:25" x14ac:dyDescent="0.55000000000000004">
      <c r="A31" s="1" t="s">
        <v>37</v>
      </c>
      <c r="C31" s="7">
        <v>1350876</v>
      </c>
      <c r="D31" s="7"/>
      <c r="E31" s="7">
        <v>60303625845</v>
      </c>
      <c r="F31" s="7"/>
      <c r="G31" s="7">
        <v>79670595615.173996</v>
      </c>
      <c r="H31" s="7"/>
      <c r="I31" s="7">
        <v>2569226</v>
      </c>
      <c r="J31" s="7"/>
      <c r="K31" s="7">
        <v>162670977370</v>
      </c>
      <c r="L31" s="7"/>
      <c r="M31" s="7">
        <v>0</v>
      </c>
      <c r="N31" s="7"/>
      <c r="O31" s="7">
        <v>0</v>
      </c>
      <c r="P31" s="7"/>
      <c r="Q31" s="7">
        <v>3920102</v>
      </c>
      <c r="R31" s="7"/>
      <c r="S31" s="7">
        <v>68870</v>
      </c>
      <c r="T31" s="7"/>
      <c r="U31" s="7">
        <v>222974603215</v>
      </c>
      <c r="V31" s="7"/>
      <c r="W31" s="7">
        <v>268371059062.797</v>
      </c>
      <c r="Y31" s="9">
        <v>5.5141353213613315E-3</v>
      </c>
    </row>
    <row r="32" spans="1:25" x14ac:dyDescent="0.55000000000000004">
      <c r="A32" s="1" t="s">
        <v>38</v>
      </c>
      <c r="C32" s="7">
        <v>31619307</v>
      </c>
      <c r="D32" s="7"/>
      <c r="E32" s="7">
        <v>123813263944</v>
      </c>
      <c r="F32" s="7"/>
      <c r="G32" s="7">
        <v>1162010433400.25</v>
      </c>
      <c r="H32" s="7"/>
      <c r="I32" s="7">
        <v>0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v>31619307</v>
      </c>
      <c r="R32" s="7"/>
      <c r="S32" s="7">
        <v>35300</v>
      </c>
      <c r="T32" s="7"/>
      <c r="U32" s="7">
        <v>123813263944</v>
      </c>
      <c r="V32" s="7"/>
      <c r="W32" s="7">
        <v>1109520375954.25</v>
      </c>
      <c r="Y32" s="9">
        <v>2.2796964457288418E-2</v>
      </c>
    </row>
    <row r="33" spans="1:25" x14ac:dyDescent="0.55000000000000004">
      <c r="A33" s="1" t="s">
        <v>39</v>
      </c>
      <c r="C33" s="7">
        <v>14781376</v>
      </c>
      <c r="D33" s="7"/>
      <c r="E33" s="7">
        <v>174210469454</v>
      </c>
      <c r="F33" s="7"/>
      <c r="G33" s="7">
        <v>541452778051.67999</v>
      </c>
      <c r="H33" s="7"/>
      <c r="I33" s="7">
        <v>0</v>
      </c>
      <c r="J33" s="7"/>
      <c r="K33" s="7">
        <v>0</v>
      </c>
      <c r="L33" s="7"/>
      <c r="M33" s="7">
        <v>0</v>
      </c>
      <c r="N33" s="7"/>
      <c r="O33" s="7">
        <v>0</v>
      </c>
      <c r="P33" s="7"/>
      <c r="Q33" s="7">
        <v>14781376</v>
      </c>
      <c r="R33" s="7"/>
      <c r="S33" s="7">
        <v>42550</v>
      </c>
      <c r="T33" s="7"/>
      <c r="U33" s="7">
        <v>174210469454</v>
      </c>
      <c r="V33" s="7"/>
      <c r="W33" s="7">
        <v>625205310884.64001</v>
      </c>
      <c r="Y33" s="9">
        <v>1.284589590208012E-2</v>
      </c>
    </row>
    <row r="34" spans="1:25" x14ac:dyDescent="0.55000000000000004">
      <c r="A34" s="1" t="s">
        <v>40</v>
      </c>
      <c r="C34" s="7">
        <v>3420000</v>
      </c>
      <c r="D34" s="7"/>
      <c r="E34" s="7">
        <v>162587380928</v>
      </c>
      <c r="F34" s="7"/>
      <c r="G34" s="7">
        <v>667011526200</v>
      </c>
      <c r="H34" s="7"/>
      <c r="I34" s="7">
        <v>0</v>
      </c>
      <c r="J34" s="7"/>
      <c r="K34" s="7">
        <v>0</v>
      </c>
      <c r="L34" s="7"/>
      <c r="M34" s="7">
        <v>0</v>
      </c>
      <c r="N34" s="7"/>
      <c r="O34" s="7">
        <v>0</v>
      </c>
      <c r="P34" s="7"/>
      <c r="Q34" s="7">
        <v>3420000</v>
      </c>
      <c r="R34" s="7"/>
      <c r="S34" s="7">
        <v>187400</v>
      </c>
      <c r="T34" s="7"/>
      <c r="U34" s="7">
        <v>162587380928</v>
      </c>
      <c r="V34" s="7"/>
      <c r="W34" s="7">
        <v>637094597400</v>
      </c>
      <c r="Y34" s="9">
        <v>1.3090181314035778E-2</v>
      </c>
    </row>
    <row r="35" spans="1:25" x14ac:dyDescent="0.55000000000000004">
      <c r="A35" s="1" t="s">
        <v>41</v>
      </c>
      <c r="C35" s="7">
        <v>36529309</v>
      </c>
      <c r="D35" s="7"/>
      <c r="E35" s="7">
        <v>218075344840</v>
      </c>
      <c r="F35" s="7"/>
      <c r="G35" s="7">
        <v>293037514064.401</v>
      </c>
      <c r="H35" s="7"/>
      <c r="I35" s="7">
        <v>0</v>
      </c>
      <c r="J35" s="7"/>
      <c r="K35" s="7">
        <v>0</v>
      </c>
      <c r="L35" s="7"/>
      <c r="M35" s="7">
        <v>0</v>
      </c>
      <c r="N35" s="7"/>
      <c r="O35" s="7">
        <v>0</v>
      </c>
      <c r="P35" s="7"/>
      <c r="Q35" s="7">
        <v>36529309</v>
      </c>
      <c r="R35" s="7"/>
      <c r="S35" s="7">
        <v>6800</v>
      </c>
      <c r="T35" s="7"/>
      <c r="U35" s="7">
        <v>218075344840</v>
      </c>
      <c r="V35" s="7"/>
      <c r="W35" s="7">
        <v>246921325357.85999</v>
      </c>
      <c r="Y35" s="9">
        <v>5.0734144229558449E-3</v>
      </c>
    </row>
    <row r="36" spans="1:25" x14ac:dyDescent="0.55000000000000004">
      <c r="A36" s="1" t="s">
        <v>42</v>
      </c>
      <c r="C36" s="7">
        <v>7823696</v>
      </c>
      <c r="D36" s="7"/>
      <c r="E36" s="7">
        <v>58766098579</v>
      </c>
      <c r="F36" s="7"/>
      <c r="G36" s="7">
        <v>344838609690.19202</v>
      </c>
      <c r="H36" s="7"/>
      <c r="I36" s="7">
        <v>23471088</v>
      </c>
      <c r="J36" s="7"/>
      <c r="K36" s="7">
        <v>0</v>
      </c>
      <c r="L36" s="7"/>
      <c r="M36" s="7">
        <v>-200000</v>
      </c>
      <c r="N36" s="7"/>
      <c r="O36" s="7">
        <v>2405601020</v>
      </c>
      <c r="P36" s="7"/>
      <c r="Q36" s="7">
        <v>31094784</v>
      </c>
      <c r="R36" s="7"/>
      <c r="S36" s="7">
        <v>12070</v>
      </c>
      <c r="T36" s="7"/>
      <c r="U36" s="7">
        <v>58390533766</v>
      </c>
      <c r="V36" s="7"/>
      <c r="W36" s="7">
        <v>373080924324.86401</v>
      </c>
      <c r="Y36" s="9">
        <v>7.6655758252401262E-3</v>
      </c>
    </row>
    <row r="37" spans="1:25" x14ac:dyDescent="0.55000000000000004">
      <c r="A37" s="1" t="s">
        <v>43</v>
      </c>
      <c r="C37" s="7">
        <v>375100</v>
      </c>
      <c r="D37" s="7"/>
      <c r="E37" s="7">
        <v>769111791800</v>
      </c>
      <c r="F37" s="7"/>
      <c r="G37" s="7">
        <v>1177076758767.25</v>
      </c>
      <c r="H37" s="7"/>
      <c r="I37" s="7">
        <v>0</v>
      </c>
      <c r="J37" s="7"/>
      <c r="K37" s="7">
        <v>0</v>
      </c>
      <c r="L37" s="7"/>
      <c r="M37" s="7">
        <v>0</v>
      </c>
      <c r="N37" s="7"/>
      <c r="O37" s="7">
        <v>0</v>
      </c>
      <c r="P37" s="7"/>
      <c r="Q37" s="7">
        <v>375100</v>
      </c>
      <c r="R37" s="7"/>
      <c r="S37" s="7">
        <v>3212115</v>
      </c>
      <c r="T37" s="7"/>
      <c r="U37" s="7">
        <v>769111791800</v>
      </c>
      <c r="V37" s="7"/>
      <c r="W37" s="7">
        <v>1203358256079.3799</v>
      </c>
      <c r="Y37" s="9">
        <v>2.4725021719075996E-2</v>
      </c>
    </row>
    <row r="38" spans="1:25" x14ac:dyDescent="0.55000000000000004">
      <c r="A38" s="1" t="s">
        <v>44</v>
      </c>
      <c r="C38" s="7">
        <v>25100</v>
      </c>
      <c r="D38" s="7"/>
      <c r="E38" s="7">
        <v>20566415957</v>
      </c>
      <c r="F38" s="7"/>
      <c r="G38" s="7">
        <v>75983127718.125</v>
      </c>
      <c r="H38" s="7"/>
      <c r="I38" s="7">
        <v>0</v>
      </c>
      <c r="J38" s="7"/>
      <c r="K38" s="7">
        <v>0</v>
      </c>
      <c r="L38" s="7"/>
      <c r="M38" s="7">
        <v>0</v>
      </c>
      <c r="N38" s="7"/>
      <c r="O38" s="7">
        <v>0</v>
      </c>
      <c r="P38" s="7"/>
      <c r="Q38" s="7">
        <v>25100</v>
      </c>
      <c r="R38" s="7"/>
      <c r="S38" s="7">
        <v>3031005</v>
      </c>
      <c r="T38" s="7"/>
      <c r="U38" s="7">
        <v>20566415957</v>
      </c>
      <c r="V38" s="7"/>
      <c r="W38" s="7">
        <v>75983127718.125</v>
      </c>
      <c r="Y38" s="9">
        <v>1.5612013077758267E-3</v>
      </c>
    </row>
    <row r="39" spans="1:25" x14ac:dyDescent="0.55000000000000004">
      <c r="A39" s="1" t="s">
        <v>45</v>
      </c>
      <c r="C39" s="7">
        <v>4500</v>
      </c>
      <c r="D39" s="7"/>
      <c r="E39" s="7">
        <v>6967684403</v>
      </c>
      <c r="F39" s="7"/>
      <c r="G39" s="7">
        <v>14138953188.75</v>
      </c>
      <c r="H39" s="7"/>
      <c r="I39" s="7">
        <v>0</v>
      </c>
      <c r="J39" s="7"/>
      <c r="K39" s="7">
        <v>0</v>
      </c>
      <c r="L39" s="7"/>
      <c r="M39" s="7">
        <v>0</v>
      </c>
      <c r="N39" s="7"/>
      <c r="O39" s="7">
        <v>0</v>
      </c>
      <c r="P39" s="7"/>
      <c r="Q39" s="7">
        <v>4500</v>
      </c>
      <c r="R39" s="7"/>
      <c r="S39" s="7">
        <v>3212168</v>
      </c>
      <c r="T39" s="7"/>
      <c r="U39" s="7">
        <v>6967684403</v>
      </c>
      <c r="V39" s="7"/>
      <c r="W39" s="7">
        <v>14436687555</v>
      </c>
      <c r="Y39" s="9">
        <v>2.9662605591110265E-4</v>
      </c>
    </row>
    <row r="40" spans="1:25" x14ac:dyDescent="0.55000000000000004">
      <c r="A40" s="1" t="s">
        <v>46</v>
      </c>
      <c r="C40" s="7">
        <v>361300</v>
      </c>
      <c r="D40" s="7"/>
      <c r="E40" s="7">
        <v>454585270646</v>
      </c>
      <c r="F40" s="7"/>
      <c r="G40" s="7">
        <v>1134316402209.6299</v>
      </c>
      <c r="H40" s="7"/>
      <c r="I40" s="7">
        <v>0</v>
      </c>
      <c r="J40" s="7"/>
      <c r="K40" s="7">
        <v>0</v>
      </c>
      <c r="L40" s="7"/>
      <c r="M40" s="7">
        <v>0</v>
      </c>
      <c r="N40" s="7"/>
      <c r="O40" s="7">
        <v>0</v>
      </c>
      <c r="P40" s="7"/>
      <c r="Q40" s="7">
        <v>361300</v>
      </c>
      <c r="R40" s="7"/>
      <c r="S40" s="7">
        <v>3184923</v>
      </c>
      <c r="T40" s="7"/>
      <c r="U40" s="7">
        <v>454585270646</v>
      </c>
      <c r="V40" s="7"/>
      <c r="W40" s="7">
        <v>1149274289050.1299</v>
      </c>
      <c r="Y40" s="9">
        <v>2.36137755438856E-2</v>
      </c>
    </row>
    <row r="41" spans="1:25" x14ac:dyDescent="0.55000000000000004">
      <c r="A41" s="1" t="s">
        <v>47</v>
      </c>
      <c r="C41" s="7">
        <v>4300</v>
      </c>
      <c r="D41" s="7"/>
      <c r="E41" s="7">
        <v>10887084000</v>
      </c>
      <c r="F41" s="7"/>
      <c r="G41" s="7">
        <v>13502292410.75</v>
      </c>
      <c r="H41" s="7"/>
      <c r="I41" s="7">
        <v>0</v>
      </c>
      <c r="J41" s="7"/>
      <c r="K41" s="7">
        <v>0</v>
      </c>
      <c r="L41" s="7"/>
      <c r="M41" s="7">
        <v>0</v>
      </c>
      <c r="N41" s="7"/>
      <c r="O41" s="7">
        <v>0</v>
      </c>
      <c r="P41" s="7"/>
      <c r="Q41" s="7">
        <v>4300</v>
      </c>
      <c r="R41" s="7"/>
      <c r="S41" s="7">
        <v>3211096</v>
      </c>
      <c r="T41" s="7"/>
      <c r="U41" s="7">
        <v>10887084000</v>
      </c>
      <c r="V41" s="7"/>
      <c r="W41" s="7">
        <v>13790453159</v>
      </c>
      <c r="Y41" s="9">
        <v>2.833480820442246E-4</v>
      </c>
    </row>
    <row r="42" spans="1:25" x14ac:dyDescent="0.55000000000000004">
      <c r="A42" s="1" t="s">
        <v>48</v>
      </c>
      <c r="C42" s="7">
        <v>41487605</v>
      </c>
      <c r="D42" s="7"/>
      <c r="E42" s="7">
        <v>146984081090</v>
      </c>
      <c r="F42" s="7"/>
      <c r="G42" s="7">
        <v>291572129014.26801</v>
      </c>
      <c r="H42" s="7"/>
      <c r="I42" s="7">
        <v>0</v>
      </c>
      <c r="J42" s="7"/>
      <c r="K42" s="7">
        <v>0</v>
      </c>
      <c r="L42" s="7"/>
      <c r="M42" s="7">
        <v>-2000000</v>
      </c>
      <c r="N42" s="7"/>
      <c r="O42" s="7">
        <v>12272541354</v>
      </c>
      <c r="P42" s="7"/>
      <c r="Q42" s="7">
        <v>39487605</v>
      </c>
      <c r="R42" s="7"/>
      <c r="S42" s="7">
        <v>6310</v>
      </c>
      <c r="T42" s="7"/>
      <c r="U42" s="7">
        <v>139898394600</v>
      </c>
      <c r="V42" s="7"/>
      <c r="W42" s="7">
        <v>247684245164.077</v>
      </c>
      <c r="Y42" s="9">
        <v>5.0890898950634502E-3</v>
      </c>
    </row>
    <row r="43" spans="1:25" x14ac:dyDescent="0.55000000000000004">
      <c r="A43" s="1" t="s">
        <v>49</v>
      </c>
      <c r="C43" s="7">
        <v>1</v>
      </c>
      <c r="D43" s="7"/>
      <c r="E43" s="7">
        <v>2026</v>
      </c>
      <c r="F43" s="7"/>
      <c r="G43" s="7">
        <v>10517.049000000001</v>
      </c>
      <c r="H43" s="7"/>
      <c r="I43" s="7">
        <v>0</v>
      </c>
      <c r="J43" s="7"/>
      <c r="K43" s="7">
        <v>0</v>
      </c>
      <c r="L43" s="7"/>
      <c r="M43" s="7">
        <v>-1</v>
      </c>
      <c r="N43" s="7"/>
      <c r="O43" s="7">
        <v>1</v>
      </c>
      <c r="P43" s="7"/>
      <c r="Q43" s="7">
        <v>0</v>
      </c>
      <c r="R43" s="7"/>
      <c r="S43" s="7">
        <v>0</v>
      </c>
      <c r="T43" s="7"/>
      <c r="U43" s="7">
        <v>0</v>
      </c>
      <c r="V43" s="7"/>
      <c r="W43" s="7">
        <v>0</v>
      </c>
      <c r="Y43" s="9">
        <v>0</v>
      </c>
    </row>
    <row r="44" spans="1:25" x14ac:dyDescent="0.55000000000000004">
      <c r="A44" s="1" t="s">
        <v>50</v>
      </c>
      <c r="C44" s="7">
        <v>78120182</v>
      </c>
      <c r="D44" s="7"/>
      <c r="E44" s="7">
        <v>501109840562</v>
      </c>
      <c r="F44" s="7"/>
      <c r="G44" s="7">
        <v>506312992299.492</v>
      </c>
      <c r="H44" s="7"/>
      <c r="I44" s="7">
        <v>0</v>
      </c>
      <c r="J44" s="7"/>
      <c r="K44" s="7">
        <v>0</v>
      </c>
      <c r="L44" s="7"/>
      <c r="M44" s="7">
        <v>-5000000</v>
      </c>
      <c r="N44" s="7"/>
      <c r="O44" s="7">
        <v>36796266437</v>
      </c>
      <c r="P44" s="7"/>
      <c r="Q44" s="7">
        <v>73120182</v>
      </c>
      <c r="R44" s="7"/>
      <c r="S44" s="7">
        <v>6630</v>
      </c>
      <c r="T44" s="7"/>
      <c r="U44" s="7">
        <v>469036832811</v>
      </c>
      <c r="V44" s="7"/>
      <c r="W44" s="7">
        <v>481902325160.37299</v>
      </c>
      <c r="Y44" s="9">
        <v>9.9014947509343098E-3</v>
      </c>
    </row>
    <row r="45" spans="1:25" x14ac:dyDescent="0.55000000000000004">
      <c r="A45" s="1" t="s">
        <v>51</v>
      </c>
      <c r="C45" s="7">
        <v>19534256</v>
      </c>
      <c r="D45" s="7"/>
      <c r="E45" s="7">
        <v>113592685247</v>
      </c>
      <c r="F45" s="7"/>
      <c r="G45" s="7">
        <v>313989499448.85602</v>
      </c>
      <c r="H45" s="7"/>
      <c r="I45" s="7">
        <v>0</v>
      </c>
      <c r="J45" s="7"/>
      <c r="K45" s="7">
        <v>0</v>
      </c>
      <c r="L45" s="7"/>
      <c r="M45" s="7">
        <v>0</v>
      </c>
      <c r="N45" s="7"/>
      <c r="O45" s="7">
        <v>0</v>
      </c>
      <c r="P45" s="7"/>
      <c r="Q45" s="7">
        <v>19534256</v>
      </c>
      <c r="R45" s="7"/>
      <c r="S45" s="7">
        <v>13640</v>
      </c>
      <c r="T45" s="7"/>
      <c r="U45" s="7">
        <v>113592685247</v>
      </c>
      <c r="V45" s="7"/>
      <c r="W45" s="7">
        <v>264861890691.552</v>
      </c>
      <c r="Y45" s="9">
        <v>5.4420335480476964E-3</v>
      </c>
    </row>
    <row r="46" spans="1:25" x14ac:dyDescent="0.55000000000000004">
      <c r="A46" s="1" t="s">
        <v>52</v>
      </c>
      <c r="C46" s="7">
        <v>5719543</v>
      </c>
      <c r="D46" s="7"/>
      <c r="E46" s="7">
        <v>197507350375</v>
      </c>
      <c r="F46" s="7"/>
      <c r="G46" s="7">
        <v>304857138380.823</v>
      </c>
      <c r="H46" s="7"/>
      <c r="I46" s="7">
        <v>0</v>
      </c>
      <c r="J46" s="7"/>
      <c r="K46" s="7">
        <v>0</v>
      </c>
      <c r="L46" s="7"/>
      <c r="M46" s="7">
        <v>0</v>
      </c>
      <c r="N46" s="7"/>
      <c r="O46" s="7">
        <v>0</v>
      </c>
      <c r="P46" s="7"/>
      <c r="Q46" s="7">
        <v>5719543</v>
      </c>
      <c r="R46" s="7"/>
      <c r="S46" s="7">
        <v>54510</v>
      </c>
      <c r="T46" s="7"/>
      <c r="U46" s="7">
        <v>197507350375</v>
      </c>
      <c r="V46" s="7"/>
      <c r="W46" s="7">
        <v>309917243810.867</v>
      </c>
      <c r="Y46" s="9">
        <v>6.367771647078295E-3</v>
      </c>
    </row>
    <row r="47" spans="1:25" x14ac:dyDescent="0.55000000000000004">
      <c r="A47" s="1" t="s">
        <v>53</v>
      </c>
      <c r="C47" s="7">
        <v>682417</v>
      </c>
      <c r="D47" s="7"/>
      <c r="E47" s="7">
        <v>23551438933</v>
      </c>
      <c r="F47" s="7"/>
      <c r="G47" s="7">
        <v>31781007593.122501</v>
      </c>
      <c r="H47" s="7"/>
      <c r="I47" s="7">
        <v>0</v>
      </c>
      <c r="J47" s="7"/>
      <c r="K47" s="7">
        <v>0</v>
      </c>
      <c r="L47" s="7"/>
      <c r="M47" s="7">
        <v>0</v>
      </c>
      <c r="N47" s="7"/>
      <c r="O47" s="7">
        <v>0</v>
      </c>
      <c r="P47" s="7"/>
      <c r="Q47" s="7">
        <v>682417</v>
      </c>
      <c r="R47" s="7"/>
      <c r="S47" s="7">
        <v>48200</v>
      </c>
      <c r="T47" s="7"/>
      <c r="U47" s="7">
        <v>23551438933</v>
      </c>
      <c r="V47" s="7"/>
      <c r="W47" s="7">
        <v>32696789028.57</v>
      </c>
      <c r="Y47" s="9">
        <v>6.7181058906709394E-4</v>
      </c>
    </row>
    <row r="48" spans="1:25" x14ac:dyDescent="0.55000000000000004">
      <c r="A48" s="1" t="s">
        <v>54</v>
      </c>
      <c r="C48" s="7">
        <v>22088216</v>
      </c>
      <c r="D48" s="7"/>
      <c r="E48" s="7">
        <v>232389834332</v>
      </c>
      <c r="F48" s="7"/>
      <c r="G48" s="7">
        <v>515325887464.35602</v>
      </c>
      <c r="H48" s="7"/>
      <c r="I48" s="7">
        <v>0</v>
      </c>
      <c r="J48" s="7"/>
      <c r="K48" s="7">
        <v>0</v>
      </c>
      <c r="L48" s="7"/>
      <c r="M48" s="7">
        <v>-444108</v>
      </c>
      <c r="N48" s="7"/>
      <c r="O48" s="7">
        <v>11389811393</v>
      </c>
      <c r="P48" s="7"/>
      <c r="Q48" s="7">
        <v>21644108</v>
      </c>
      <c r="R48" s="7"/>
      <c r="S48" s="7">
        <v>21350</v>
      </c>
      <c r="T48" s="7"/>
      <c r="U48" s="7">
        <v>227717379818</v>
      </c>
      <c r="V48" s="7"/>
      <c r="W48" s="7">
        <v>459352200650.48999</v>
      </c>
      <c r="Y48" s="9">
        <v>9.438164470481283E-3</v>
      </c>
    </row>
    <row r="49" spans="1:25" x14ac:dyDescent="0.55000000000000004">
      <c r="A49" s="1" t="s">
        <v>55</v>
      </c>
      <c r="C49" s="7">
        <v>5821512</v>
      </c>
      <c r="D49" s="7"/>
      <c r="E49" s="7">
        <v>124598452216</v>
      </c>
      <c r="F49" s="7"/>
      <c r="G49" s="7">
        <v>180550468912.32001</v>
      </c>
      <c r="H49" s="7"/>
      <c r="I49" s="7">
        <v>0</v>
      </c>
      <c r="J49" s="7"/>
      <c r="K49" s="7">
        <v>0</v>
      </c>
      <c r="L49" s="7"/>
      <c r="M49" s="7">
        <v>0</v>
      </c>
      <c r="N49" s="7"/>
      <c r="O49" s="7">
        <v>0</v>
      </c>
      <c r="P49" s="7"/>
      <c r="Q49" s="7">
        <v>5821512</v>
      </c>
      <c r="R49" s="7"/>
      <c r="S49" s="7">
        <v>27150</v>
      </c>
      <c r="T49" s="7"/>
      <c r="U49" s="7">
        <v>124598452216</v>
      </c>
      <c r="V49" s="7"/>
      <c r="W49" s="7">
        <v>157113629197.73999</v>
      </c>
      <c r="Y49" s="9">
        <v>3.2281640771995692E-3</v>
      </c>
    </row>
    <row r="50" spans="1:25" x14ac:dyDescent="0.55000000000000004">
      <c r="A50" s="1" t="s">
        <v>56</v>
      </c>
      <c r="C50" s="7">
        <v>54503224</v>
      </c>
      <c r="D50" s="7"/>
      <c r="E50" s="7">
        <v>170802269349</v>
      </c>
      <c r="F50" s="7"/>
      <c r="G50" s="7">
        <v>205988291164.99399</v>
      </c>
      <c r="H50" s="7"/>
      <c r="I50" s="7">
        <v>3333438</v>
      </c>
      <c r="J50" s="7"/>
      <c r="K50" s="7">
        <v>13106991556</v>
      </c>
      <c r="L50" s="7"/>
      <c r="M50" s="7">
        <v>0</v>
      </c>
      <c r="N50" s="7"/>
      <c r="O50" s="7">
        <v>0</v>
      </c>
      <c r="P50" s="7"/>
      <c r="Q50" s="7">
        <v>57836662</v>
      </c>
      <c r="R50" s="7"/>
      <c r="S50" s="7">
        <v>3693</v>
      </c>
      <c r="T50" s="7"/>
      <c r="U50" s="7">
        <v>183909260905</v>
      </c>
      <c r="V50" s="7"/>
      <c r="W50" s="7">
        <v>212319927549.04199</v>
      </c>
      <c r="Y50" s="9">
        <v>4.3624704393073225E-3</v>
      </c>
    </row>
    <row r="51" spans="1:25" x14ac:dyDescent="0.55000000000000004">
      <c r="A51" s="1" t="s">
        <v>57</v>
      </c>
      <c r="C51" s="7">
        <v>11359792</v>
      </c>
      <c r="D51" s="7"/>
      <c r="E51" s="7">
        <v>91092876655</v>
      </c>
      <c r="F51" s="7"/>
      <c r="G51" s="7">
        <v>63462170955.311996</v>
      </c>
      <c r="H51" s="7"/>
      <c r="I51" s="7">
        <v>0</v>
      </c>
      <c r="J51" s="7"/>
      <c r="K51" s="7">
        <v>0</v>
      </c>
      <c r="L51" s="7"/>
      <c r="M51" s="7">
        <v>0</v>
      </c>
      <c r="N51" s="7"/>
      <c r="O51" s="7">
        <v>0</v>
      </c>
      <c r="P51" s="7"/>
      <c r="Q51" s="7">
        <v>11359792</v>
      </c>
      <c r="R51" s="7"/>
      <c r="S51" s="7">
        <v>6290</v>
      </c>
      <c r="T51" s="7"/>
      <c r="U51" s="7">
        <v>91092876655</v>
      </c>
      <c r="V51" s="7"/>
      <c r="W51" s="7">
        <v>71027945784.503998</v>
      </c>
      <c r="Y51" s="9">
        <v>1.459388750865368E-3</v>
      </c>
    </row>
    <row r="52" spans="1:25" x14ac:dyDescent="0.55000000000000004">
      <c r="A52" s="1" t="s">
        <v>58</v>
      </c>
      <c r="C52" s="7">
        <v>1400225035</v>
      </c>
      <c r="D52" s="7"/>
      <c r="E52" s="7">
        <v>1401407680425</v>
      </c>
      <c r="F52" s="7"/>
      <c r="G52" s="7">
        <v>2004326922300.1201</v>
      </c>
      <c r="H52" s="7"/>
      <c r="I52" s="7">
        <v>0</v>
      </c>
      <c r="J52" s="7"/>
      <c r="K52" s="7">
        <v>0</v>
      </c>
      <c r="L52" s="7"/>
      <c r="M52" s="7">
        <v>-5200000</v>
      </c>
      <c r="N52" s="7"/>
      <c r="O52" s="7">
        <v>7256167486</v>
      </c>
      <c r="P52" s="7"/>
      <c r="Q52" s="7">
        <v>1395025035</v>
      </c>
      <c r="R52" s="7"/>
      <c r="S52" s="7">
        <v>1402</v>
      </c>
      <c r="T52" s="7"/>
      <c r="U52" s="7">
        <v>1396203288446</v>
      </c>
      <c r="V52" s="7"/>
      <c r="W52" s="7">
        <v>1944187939730.53</v>
      </c>
      <c r="Y52" s="9">
        <v>3.9946615060770407E-2</v>
      </c>
    </row>
    <row r="53" spans="1:25" x14ac:dyDescent="0.55000000000000004">
      <c r="A53" s="1" t="s">
        <v>59</v>
      </c>
      <c r="C53" s="7">
        <v>5420000</v>
      </c>
      <c r="D53" s="7"/>
      <c r="E53" s="7">
        <v>99765545198</v>
      </c>
      <c r="F53" s="7"/>
      <c r="G53" s="7">
        <v>181944351270</v>
      </c>
      <c r="H53" s="7"/>
      <c r="I53" s="7">
        <v>0</v>
      </c>
      <c r="J53" s="7"/>
      <c r="K53" s="7">
        <v>0</v>
      </c>
      <c r="L53" s="7"/>
      <c r="M53" s="7">
        <v>0</v>
      </c>
      <c r="N53" s="7"/>
      <c r="O53" s="7">
        <v>0</v>
      </c>
      <c r="P53" s="7"/>
      <c r="Q53" s="7">
        <v>5420000</v>
      </c>
      <c r="R53" s="7"/>
      <c r="S53" s="7">
        <v>31560</v>
      </c>
      <c r="T53" s="7"/>
      <c r="U53" s="7">
        <v>99765545198</v>
      </c>
      <c r="V53" s="7"/>
      <c r="W53" s="7">
        <v>170037421560</v>
      </c>
      <c r="Y53" s="9">
        <v>3.4937051537953226E-3</v>
      </c>
    </row>
    <row r="54" spans="1:25" x14ac:dyDescent="0.55000000000000004">
      <c r="A54" s="1" t="s">
        <v>60</v>
      </c>
      <c r="C54" s="7">
        <v>6232355</v>
      </c>
      <c r="D54" s="7"/>
      <c r="E54" s="7">
        <v>57436529472</v>
      </c>
      <c r="F54" s="7"/>
      <c r="G54" s="7">
        <v>116904791843.842</v>
      </c>
      <c r="H54" s="7"/>
      <c r="I54" s="7">
        <v>0</v>
      </c>
      <c r="J54" s="7"/>
      <c r="K54" s="7">
        <v>0</v>
      </c>
      <c r="L54" s="7"/>
      <c r="M54" s="7">
        <v>-20000</v>
      </c>
      <c r="N54" s="7"/>
      <c r="O54" s="7">
        <v>313920995</v>
      </c>
      <c r="P54" s="7"/>
      <c r="Q54" s="7">
        <v>6212355</v>
      </c>
      <c r="R54" s="7"/>
      <c r="S54" s="7">
        <v>16790</v>
      </c>
      <c r="T54" s="7"/>
      <c r="U54" s="7">
        <v>57252212214</v>
      </c>
      <c r="V54" s="7"/>
      <c r="W54" s="7">
        <v>103684823079.32201</v>
      </c>
      <c r="Y54" s="9">
        <v>2.1303792861547288E-3</v>
      </c>
    </row>
    <row r="55" spans="1:25" x14ac:dyDescent="0.55000000000000004">
      <c r="A55" s="1" t="s">
        <v>61</v>
      </c>
      <c r="C55" s="7">
        <v>147766665</v>
      </c>
      <c r="D55" s="7"/>
      <c r="E55" s="7">
        <v>511962313913</v>
      </c>
      <c r="F55" s="7"/>
      <c r="G55" s="7">
        <v>660259102777.90906</v>
      </c>
      <c r="H55" s="7"/>
      <c r="I55" s="7">
        <v>0</v>
      </c>
      <c r="J55" s="7"/>
      <c r="K55" s="7">
        <v>0</v>
      </c>
      <c r="L55" s="7"/>
      <c r="M55" s="7">
        <v>0</v>
      </c>
      <c r="N55" s="7"/>
      <c r="O55" s="7">
        <v>0</v>
      </c>
      <c r="P55" s="7"/>
      <c r="Q55" s="7">
        <v>147766665</v>
      </c>
      <c r="R55" s="7"/>
      <c r="S55" s="7">
        <v>4996</v>
      </c>
      <c r="T55" s="7"/>
      <c r="U55" s="7">
        <v>511962313913</v>
      </c>
      <c r="V55" s="7"/>
      <c r="W55" s="7">
        <v>733849716902.87695</v>
      </c>
      <c r="Y55" s="9">
        <v>1.5078178171209971E-2</v>
      </c>
    </row>
    <row r="56" spans="1:25" x14ac:dyDescent="0.55000000000000004">
      <c r="A56" s="1" t="s">
        <v>62</v>
      </c>
      <c r="C56" s="7">
        <v>15600000</v>
      </c>
      <c r="D56" s="7"/>
      <c r="E56" s="7">
        <v>204950016825</v>
      </c>
      <c r="F56" s="7"/>
      <c r="G56" s="7">
        <v>279749527200</v>
      </c>
      <c r="H56" s="7"/>
      <c r="I56" s="7">
        <v>8303226</v>
      </c>
      <c r="J56" s="7"/>
      <c r="K56" s="7">
        <v>0</v>
      </c>
      <c r="L56" s="7"/>
      <c r="M56" s="7">
        <v>0</v>
      </c>
      <c r="N56" s="7"/>
      <c r="O56" s="7">
        <v>0</v>
      </c>
      <c r="P56" s="7"/>
      <c r="Q56" s="7">
        <v>23903226</v>
      </c>
      <c r="R56" s="7"/>
      <c r="S56" s="7">
        <v>9330</v>
      </c>
      <c r="T56" s="7"/>
      <c r="U56" s="7">
        <v>151316211061</v>
      </c>
      <c r="V56" s="7"/>
      <c r="W56" s="7">
        <v>221690146843.44901</v>
      </c>
      <c r="Y56" s="9">
        <v>4.5549973733240825E-3</v>
      </c>
    </row>
    <row r="57" spans="1:25" x14ac:dyDescent="0.55000000000000004">
      <c r="A57" s="1" t="s">
        <v>63</v>
      </c>
      <c r="C57" s="7">
        <v>121690835</v>
      </c>
      <c r="D57" s="7"/>
      <c r="E57" s="7">
        <v>384432534794</v>
      </c>
      <c r="F57" s="7"/>
      <c r="G57" s="7">
        <v>910879812224.078</v>
      </c>
      <c r="H57" s="7"/>
      <c r="I57" s="7">
        <v>260000</v>
      </c>
      <c r="J57" s="7"/>
      <c r="K57" s="7">
        <v>2324154806</v>
      </c>
      <c r="L57" s="7"/>
      <c r="M57" s="7">
        <v>0</v>
      </c>
      <c r="N57" s="7"/>
      <c r="O57" s="7">
        <v>0</v>
      </c>
      <c r="P57" s="7"/>
      <c r="Q57" s="7">
        <v>121950835</v>
      </c>
      <c r="R57" s="7"/>
      <c r="S57" s="7">
        <v>8400</v>
      </c>
      <c r="T57" s="7"/>
      <c r="U57" s="7">
        <v>386756689600</v>
      </c>
      <c r="V57" s="7"/>
      <c r="W57" s="7">
        <v>1018291911266.7</v>
      </c>
      <c r="Y57" s="9">
        <v>2.0922522029688671E-2</v>
      </c>
    </row>
    <row r="58" spans="1:25" x14ac:dyDescent="0.55000000000000004">
      <c r="A58" s="1" t="s">
        <v>64</v>
      </c>
      <c r="C58" s="7">
        <v>109126430</v>
      </c>
      <c r="D58" s="7"/>
      <c r="E58" s="7">
        <v>335136029616</v>
      </c>
      <c r="F58" s="7"/>
      <c r="G58" s="7">
        <v>735474926087.37</v>
      </c>
      <c r="H58" s="7"/>
      <c r="I58" s="7">
        <v>0</v>
      </c>
      <c r="J58" s="7"/>
      <c r="K58" s="7">
        <v>0</v>
      </c>
      <c r="L58" s="7"/>
      <c r="M58" s="7">
        <v>0</v>
      </c>
      <c r="N58" s="7"/>
      <c r="O58" s="7">
        <v>0</v>
      </c>
      <c r="P58" s="7"/>
      <c r="Q58" s="7">
        <v>109126430</v>
      </c>
      <c r="R58" s="7"/>
      <c r="S58" s="7">
        <v>5910</v>
      </c>
      <c r="T58" s="7"/>
      <c r="U58" s="7">
        <v>335136029616</v>
      </c>
      <c r="V58" s="7"/>
      <c r="W58" s="7">
        <v>641099824952.26501</v>
      </c>
      <c r="Y58" s="9">
        <v>1.3172475458542865E-2</v>
      </c>
    </row>
    <row r="59" spans="1:25" x14ac:dyDescent="0.55000000000000004">
      <c r="A59" s="1" t="s">
        <v>65</v>
      </c>
      <c r="C59" s="7">
        <v>21247638</v>
      </c>
      <c r="D59" s="7"/>
      <c r="E59" s="7">
        <v>110703028718</v>
      </c>
      <c r="F59" s="7"/>
      <c r="G59" s="7">
        <v>141089713220.052</v>
      </c>
      <c r="H59" s="7"/>
      <c r="I59" s="7">
        <v>0</v>
      </c>
      <c r="J59" s="7"/>
      <c r="K59" s="7">
        <v>0</v>
      </c>
      <c r="L59" s="7"/>
      <c r="M59" s="7">
        <v>-3000000</v>
      </c>
      <c r="N59" s="7"/>
      <c r="O59" s="7">
        <v>17949335269</v>
      </c>
      <c r="P59" s="7"/>
      <c r="Q59" s="7">
        <v>18247638</v>
      </c>
      <c r="R59" s="7"/>
      <c r="S59" s="7">
        <v>6690</v>
      </c>
      <c r="T59" s="7"/>
      <c r="U59" s="7">
        <v>95072628485</v>
      </c>
      <c r="V59" s="7"/>
      <c r="W59" s="7">
        <v>121350341865.591</v>
      </c>
      <c r="Y59" s="9">
        <v>2.4933471167759313E-3</v>
      </c>
    </row>
    <row r="60" spans="1:25" x14ac:dyDescent="0.55000000000000004">
      <c r="A60" s="1" t="s">
        <v>66</v>
      </c>
      <c r="C60" s="7">
        <v>60596200</v>
      </c>
      <c r="D60" s="7"/>
      <c r="E60" s="7">
        <v>287788715098</v>
      </c>
      <c r="F60" s="7"/>
      <c r="G60" s="7">
        <v>1284826470171.3</v>
      </c>
      <c r="H60" s="7"/>
      <c r="I60" s="7">
        <v>0</v>
      </c>
      <c r="J60" s="7"/>
      <c r="K60" s="7">
        <v>0</v>
      </c>
      <c r="L60" s="7"/>
      <c r="M60" s="7">
        <v>-400000</v>
      </c>
      <c r="N60" s="7"/>
      <c r="O60" s="7">
        <v>9234764288</v>
      </c>
      <c r="P60" s="7"/>
      <c r="Q60" s="7">
        <v>60196200</v>
      </c>
      <c r="R60" s="7"/>
      <c r="S60" s="7">
        <v>21880</v>
      </c>
      <c r="T60" s="7"/>
      <c r="U60" s="7">
        <v>285889000494</v>
      </c>
      <c r="V60" s="7"/>
      <c r="W60" s="7">
        <v>1309256153506.8</v>
      </c>
      <c r="Y60" s="9">
        <v>2.6900872344332128E-2</v>
      </c>
    </row>
    <row r="61" spans="1:25" x14ac:dyDescent="0.55000000000000004">
      <c r="A61" s="1" t="s">
        <v>67</v>
      </c>
      <c r="C61" s="7">
        <v>97551238</v>
      </c>
      <c r="D61" s="7"/>
      <c r="E61" s="7">
        <v>1088241329207</v>
      </c>
      <c r="F61" s="7"/>
      <c r="G61" s="7">
        <v>2641484813567.4399</v>
      </c>
      <c r="H61" s="7"/>
      <c r="I61" s="7">
        <v>0</v>
      </c>
      <c r="J61" s="7"/>
      <c r="K61" s="7">
        <v>0</v>
      </c>
      <c r="L61" s="7"/>
      <c r="M61" s="7">
        <v>0</v>
      </c>
      <c r="N61" s="7"/>
      <c r="O61" s="7">
        <v>0</v>
      </c>
      <c r="P61" s="7"/>
      <c r="Q61" s="7">
        <v>97551238</v>
      </c>
      <c r="R61" s="7"/>
      <c r="S61" s="7">
        <v>24050</v>
      </c>
      <c r="T61" s="7"/>
      <c r="U61" s="7">
        <v>1088241329207</v>
      </c>
      <c r="V61" s="7"/>
      <c r="W61" s="7">
        <v>2332147935620.29</v>
      </c>
      <c r="Y61" s="9">
        <v>4.791790646634015E-2</v>
      </c>
    </row>
    <row r="62" spans="1:25" x14ac:dyDescent="0.55000000000000004">
      <c r="A62" s="1" t="s">
        <v>68</v>
      </c>
      <c r="C62" s="7">
        <v>3591684</v>
      </c>
      <c r="D62" s="7"/>
      <c r="E62" s="7">
        <v>39584771866</v>
      </c>
      <c r="F62" s="7"/>
      <c r="G62" s="7">
        <v>80510568978.509995</v>
      </c>
      <c r="H62" s="7"/>
      <c r="I62" s="7">
        <v>0</v>
      </c>
      <c r="J62" s="7"/>
      <c r="K62" s="7">
        <v>0</v>
      </c>
      <c r="L62" s="7"/>
      <c r="M62" s="7">
        <v>0</v>
      </c>
      <c r="N62" s="7"/>
      <c r="O62" s="7">
        <v>0</v>
      </c>
      <c r="P62" s="7"/>
      <c r="Q62" s="7">
        <v>3591684</v>
      </c>
      <c r="R62" s="7"/>
      <c r="S62" s="7">
        <v>21810</v>
      </c>
      <c r="T62" s="7"/>
      <c r="U62" s="7">
        <v>39584771866</v>
      </c>
      <c r="V62" s="7"/>
      <c r="W62" s="7">
        <v>77868537003.162003</v>
      </c>
      <c r="Y62" s="9">
        <v>1.5999402163979089E-3</v>
      </c>
    </row>
    <row r="63" spans="1:25" x14ac:dyDescent="0.55000000000000004">
      <c r="A63" s="1" t="s">
        <v>69</v>
      </c>
      <c r="C63" s="7">
        <v>5409630</v>
      </c>
      <c r="D63" s="7"/>
      <c r="E63" s="7">
        <v>286053698353</v>
      </c>
      <c r="F63" s="7"/>
      <c r="G63" s="7">
        <v>711166797273.375</v>
      </c>
      <c r="H63" s="7"/>
      <c r="I63" s="7">
        <v>0</v>
      </c>
      <c r="J63" s="7"/>
      <c r="K63" s="7">
        <v>0</v>
      </c>
      <c r="L63" s="7"/>
      <c r="M63" s="7">
        <v>0</v>
      </c>
      <c r="N63" s="7"/>
      <c r="O63" s="7">
        <v>0</v>
      </c>
      <c r="P63" s="7"/>
      <c r="Q63" s="7">
        <v>5409630</v>
      </c>
      <c r="R63" s="7"/>
      <c r="S63" s="7">
        <v>128100</v>
      </c>
      <c r="T63" s="7"/>
      <c r="U63" s="7">
        <v>286053698353</v>
      </c>
      <c r="V63" s="7"/>
      <c r="W63" s="7">
        <v>688850410062.15002</v>
      </c>
      <c r="Y63" s="9">
        <v>1.4153591637349897E-2</v>
      </c>
    </row>
    <row r="64" spans="1:25" x14ac:dyDescent="0.55000000000000004">
      <c r="A64" s="1" t="s">
        <v>70</v>
      </c>
      <c r="C64" s="7">
        <v>6601911</v>
      </c>
      <c r="D64" s="7"/>
      <c r="E64" s="7">
        <v>121041784644</v>
      </c>
      <c r="F64" s="7"/>
      <c r="G64" s="7">
        <v>243932943330.37399</v>
      </c>
      <c r="H64" s="7"/>
      <c r="I64" s="7">
        <v>0</v>
      </c>
      <c r="J64" s="7"/>
      <c r="K64" s="7">
        <v>0</v>
      </c>
      <c r="L64" s="7"/>
      <c r="M64" s="7">
        <v>0</v>
      </c>
      <c r="N64" s="7"/>
      <c r="O64" s="7">
        <v>0</v>
      </c>
      <c r="P64" s="7"/>
      <c r="Q64" s="7">
        <v>6601911</v>
      </c>
      <c r="R64" s="7"/>
      <c r="S64" s="7">
        <v>35470</v>
      </c>
      <c r="T64" s="7"/>
      <c r="U64" s="7">
        <v>121041784644</v>
      </c>
      <c r="V64" s="7"/>
      <c r="W64" s="7">
        <v>232776472960.138</v>
      </c>
      <c r="Y64" s="9">
        <v>4.782784611775383E-3</v>
      </c>
    </row>
    <row r="65" spans="1:25" x14ac:dyDescent="0.55000000000000004">
      <c r="A65" s="1" t="s">
        <v>71</v>
      </c>
      <c r="C65" s="7">
        <v>6470000</v>
      </c>
      <c r="D65" s="7"/>
      <c r="E65" s="7">
        <v>77902503255</v>
      </c>
      <c r="F65" s="7"/>
      <c r="G65" s="7">
        <v>178667167230</v>
      </c>
      <c r="H65" s="7"/>
      <c r="I65" s="7">
        <v>0</v>
      </c>
      <c r="J65" s="7"/>
      <c r="K65" s="7">
        <v>0</v>
      </c>
      <c r="L65" s="7"/>
      <c r="M65" s="7">
        <v>0</v>
      </c>
      <c r="N65" s="7"/>
      <c r="O65" s="7">
        <v>0</v>
      </c>
      <c r="P65" s="7"/>
      <c r="Q65" s="7">
        <v>6470000</v>
      </c>
      <c r="R65" s="7"/>
      <c r="S65" s="7">
        <v>25400</v>
      </c>
      <c r="T65" s="7"/>
      <c r="U65" s="7">
        <v>77902503255</v>
      </c>
      <c r="V65" s="7"/>
      <c r="W65" s="7">
        <v>163360188900</v>
      </c>
      <c r="Y65" s="9">
        <v>3.3565101649316465E-3</v>
      </c>
    </row>
    <row r="66" spans="1:25" x14ac:dyDescent="0.55000000000000004">
      <c r="A66" s="1" t="s">
        <v>72</v>
      </c>
      <c r="C66" s="7">
        <v>3231469</v>
      </c>
      <c r="D66" s="7"/>
      <c r="E66" s="7">
        <v>87545705531</v>
      </c>
      <c r="F66" s="7"/>
      <c r="G66" s="7">
        <v>152003280057.17401</v>
      </c>
      <c r="H66" s="7"/>
      <c r="I66" s="7">
        <v>0</v>
      </c>
      <c r="J66" s="7"/>
      <c r="K66" s="7">
        <v>0</v>
      </c>
      <c r="L66" s="7"/>
      <c r="M66" s="7">
        <v>0</v>
      </c>
      <c r="N66" s="7"/>
      <c r="O66" s="7">
        <v>0</v>
      </c>
      <c r="P66" s="7"/>
      <c r="Q66" s="7">
        <v>3231469</v>
      </c>
      <c r="R66" s="7"/>
      <c r="S66" s="7">
        <v>45140</v>
      </c>
      <c r="T66" s="7"/>
      <c r="U66" s="7">
        <v>87545705531</v>
      </c>
      <c r="V66" s="7"/>
      <c r="W66" s="7">
        <v>145000593021.573</v>
      </c>
      <c r="Y66" s="9">
        <v>2.9792813516881685E-3</v>
      </c>
    </row>
    <row r="67" spans="1:25" x14ac:dyDescent="0.55000000000000004">
      <c r="A67" s="1" t="s">
        <v>73</v>
      </c>
      <c r="C67" s="7">
        <v>11741531</v>
      </c>
      <c r="D67" s="7"/>
      <c r="E67" s="7">
        <v>132866986914</v>
      </c>
      <c r="F67" s="7"/>
      <c r="G67" s="7">
        <v>278952886484.14502</v>
      </c>
      <c r="H67" s="7"/>
      <c r="I67" s="7">
        <v>0</v>
      </c>
      <c r="J67" s="7"/>
      <c r="K67" s="7">
        <v>0</v>
      </c>
      <c r="L67" s="7"/>
      <c r="M67" s="7">
        <v>0</v>
      </c>
      <c r="N67" s="7"/>
      <c r="O67" s="7">
        <v>0</v>
      </c>
      <c r="P67" s="7"/>
      <c r="Q67" s="7">
        <v>11741531</v>
      </c>
      <c r="R67" s="7"/>
      <c r="S67" s="7">
        <v>22670</v>
      </c>
      <c r="T67" s="7"/>
      <c r="U67" s="7">
        <v>132866986914</v>
      </c>
      <c r="V67" s="7"/>
      <c r="W67" s="7">
        <v>264596733748.76801</v>
      </c>
      <c r="Y67" s="9">
        <v>5.4365854521575682E-3</v>
      </c>
    </row>
    <row r="68" spans="1:25" x14ac:dyDescent="0.55000000000000004">
      <c r="A68" s="1" t="s">
        <v>74</v>
      </c>
      <c r="C68" s="7">
        <v>11495373</v>
      </c>
      <c r="D68" s="7"/>
      <c r="E68" s="7">
        <v>214358499921</v>
      </c>
      <c r="F68" s="7"/>
      <c r="G68" s="7">
        <v>741382172428.57202</v>
      </c>
      <c r="H68" s="7"/>
      <c r="I68" s="7">
        <v>0</v>
      </c>
      <c r="J68" s="7"/>
      <c r="K68" s="7">
        <v>0</v>
      </c>
      <c r="L68" s="7"/>
      <c r="M68" s="7">
        <v>0</v>
      </c>
      <c r="N68" s="7"/>
      <c r="O68" s="7">
        <v>0</v>
      </c>
      <c r="P68" s="7"/>
      <c r="Q68" s="7">
        <v>11495373</v>
      </c>
      <c r="R68" s="7"/>
      <c r="S68" s="7">
        <v>49470</v>
      </c>
      <c r="T68" s="7"/>
      <c r="U68" s="7">
        <v>214358499921</v>
      </c>
      <c r="V68" s="7"/>
      <c r="W68" s="7">
        <v>565292479501.255</v>
      </c>
      <c r="Y68" s="9">
        <v>1.1614885893446569E-2</v>
      </c>
    </row>
    <row r="69" spans="1:25" x14ac:dyDescent="0.55000000000000004">
      <c r="A69" s="1" t="s">
        <v>75</v>
      </c>
      <c r="C69" s="7">
        <v>45861974</v>
      </c>
      <c r="D69" s="7"/>
      <c r="E69" s="7">
        <v>371178100259</v>
      </c>
      <c r="F69" s="7"/>
      <c r="G69" s="7">
        <v>1144286290892.97</v>
      </c>
      <c r="H69" s="7"/>
      <c r="I69" s="7">
        <v>0</v>
      </c>
      <c r="J69" s="7"/>
      <c r="K69" s="7">
        <v>0</v>
      </c>
      <c r="L69" s="7"/>
      <c r="M69" s="7">
        <v>0</v>
      </c>
      <c r="N69" s="7"/>
      <c r="O69" s="7">
        <v>0</v>
      </c>
      <c r="P69" s="7"/>
      <c r="Q69" s="7">
        <v>45861974</v>
      </c>
      <c r="R69" s="7"/>
      <c r="S69" s="7">
        <v>28350</v>
      </c>
      <c r="T69" s="7"/>
      <c r="U69" s="7">
        <v>371178100259</v>
      </c>
      <c r="V69" s="7"/>
      <c r="W69" s="7">
        <v>1292450850470.74</v>
      </c>
      <c r="Y69" s="9">
        <v>2.6555579094825532E-2</v>
      </c>
    </row>
    <row r="70" spans="1:25" x14ac:dyDescent="0.55000000000000004">
      <c r="A70" s="1" t="s">
        <v>76</v>
      </c>
      <c r="C70" s="7">
        <v>12316106</v>
      </c>
      <c r="D70" s="7"/>
      <c r="E70" s="7">
        <v>71938841456</v>
      </c>
      <c r="F70" s="7"/>
      <c r="G70" s="7">
        <v>91698760518.057007</v>
      </c>
      <c r="H70" s="7"/>
      <c r="I70" s="7">
        <v>0</v>
      </c>
      <c r="J70" s="7"/>
      <c r="K70" s="7">
        <v>0</v>
      </c>
      <c r="L70" s="7"/>
      <c r="M70" s="7">
        <v>-3600000</v>
      </c>
      <c r="N70" s="7"/>
      <c r="O70" s="7">
        <v>24893000301</v>
      </c>
      <c r="P70" s="7"/>
      <c r="Q70" s="7">
        <v>8716106</v>
      </c>
      <c r="R70" s="7"/>
      <c r="S70" s="7">
        <v>6520</v>
      </c>
      <c r="T70" s="7"/>
      <c r="U70" s="7">
        <v>50911105151</v>
      </c>
      <c r="V70" s="7"/>
      <c r="W70" s="7">
        <v>56490878503.835999</v>
      </c>
      <c r="Y70" s="9">
        <v>1.1607002244599153E-3</v>
      </c>
    </row>
    <row r="71" spans="1:25" x14ac:dyDescent="0.55000000000000004">
      <c r="A71" s="1" t="s">
        <v>77</v>
      </c>
      <c r="C71" s="7">
        <v>3800000</v>
      </c>
      <c r="D71" s="7"/>
      <c r="E71" s="7">
        <v>34273091573</v>
      </c>
      <c r="F71" s="7"/>
      <c r="G71" s="7">
        <v>51183634500</v>
      </c>
      <c r="H71" s="7"/>
      <c r="I71" s="7">
        <v>0</v>
      </c>
      <c r="J71" s="7"/>
      <c r="K71" s="7">
        <v>0</v>
      </c>
      <c r="L71" s="7"/>
      <c r="M71" s="7">
        <v>-400000</v>
      </c>
      <c r="N71" s="7"/>
      <c r="O71" s="7">
        <v>5457334516</v>
      </c>
      <c r="P71" s="7"/>
      <c r="Q71" s="7">
        <v>3400000</v>
      </c>
      <c r="R71" s="7"/>
      <c r="S71" s="7">
        <v>13754</v>
      </c>
      <c r="T71" s="7"/>
      <c r="U71" s="7">
        <v>30665397725</v>
      </c>
      <c r="V71" s="7"/>
      <c r="W71" s="7">
        <v>46485356580</v>
      </c>
      <c r="Y71" s="9">
        <v>9.55119928128598E-4</v>
      </c>
    </row>
    <row r="72" spans="1:25" x14ac:dyDescent="0.55000000000000004">
      <c r="A72" s="1" t="s">
        <v>78</v>
      </c>
      <c r="C72" s="7">
        <v>4109830</v>
      </c>
      <c r="D72" s="7"/>
      <c r="E72" s="7">
        <v>30868381646</v>
      </c>
      <c r="F72" s="7"/>
      <c r="G72" s="7">
        <v>52987333354.154999</v>
      </c>
      <c r="H72" s="7"/>
      <c r="I72" s="7">
        <v>0</v>
      </c>
      <c r="J72" s="7"/>
      <c r="K72" s="7">
        <v>0</v>
      </c>
      <c r="L72" s="7"/>
      <c r="M72" s="7">
        <v>-4109830</v>
      </c>
      <c r="N72" s="7"/>
      <c r="O72" s="7">
        <v>53296451190</v>
      </c>
      <c r="P72" s="7"/>
      <c r="Q72" s="7">
        <v>0</v>
      </c>
      <c r="R72" s="7"/>
      <c r="S72" s="7">
        <v>0</v>
      </c>
      <c r="T72" s="7"/>
      <c r="U72" s="7">
        <v>0</v>
      </c>
      <c r="V72" s="7"/>
      <c r="W72" s="7">
        <v>0</v>
      </c>
      <c r="Y72" s="9">
        <v>0</v>
      </c>
    </row>
    <row r="73" spans="1:25" x14ac:dyDescent="0.55000000000000004">
      <c r="A73" s="1" t="s">
        <v>79</v>
      </c>
      <c r="C73" s="7">
        <v>1159359</v>
      </c>
      <c r="D73" s="7"/>
      <c r="E73" s="7">
        <v>48644050350</v>
      </c>
      <c r="F73" s="7"/>
      <c r="G73" s="7">
        <v>96242002572.964493</v>
      </c>
      <c r="H73" s="7"/>
      <c r="I73" s="7">
        <v>0</v>
      </c>
      <c r="J73" s="7"/>
      <c r="K73" s="7">
        <v>0</v>
      </c>
      <c r="L73" s="7"/>
      <c r="M73" s="7">
        <v>0</v>
      </c>
      <c r="N73" s="7"/>
      <c r="O73" s="7">
        <v>0</v>
      </c>
      <c r="P73" s="7"/>
      <c r="Q73" s="7">
        <v>1159359</v>
      </c>
      <c r="R73" s="7"/>
      <c r="S73" s="7">
        <v>79270</v>
      </c>
      <c r="T73" s="7"/>
      <c r="U73" s="7">
        <v>48644050350</v>
      </c>
      <c r="V73" s="7"/>
      <c r="W73" s="7">
        <v>91355568721.816498</v>
      </c>
      <c r="Y73" s="9">
        <v>1.8770539940156047E-3</v>
      </c>
    </row>
    <row r="74" spans="1:25" x14ac:dyDescent="0.55000000000000004">
      <c r="A74" s="1" t="s">
        <v>80</v>
      </c>
      <c r="C74" s="7">
        <v>4165054</v>
      </c>
      <c r="D74" s="7"/>
      <c r="E74" s="7">
        <v>189200861918</v>
      </c>
      <c r="F74" s="7"/>
      <c r="G74" s="7">
        <v>278019260012.20502</v>
      </c>
      <c r="H74" s="7"/>
      <c r="I74" s="7">
        <v>0</v>
      </c>
      <c r="J74" s="7"/>
      <c r="K74" s="7">
        <v>0</v>
      </c>
      <c r="L74" s="7"/>
      <c r="M74" s="7">
        <v>0</v>
      </c>
      <c r="N74" s="7"/>
      <c r="O74" s="7">
        <v>0</v>
      </c>
      <c r="P74" s="7"/>
      <c r="Q74" s="7">
        <v>4165054</v>
      </c>
      <c r="R74" s="7"/>
      <c r="S74" s="7">
        <v>63200</v>
      </c>
      <c r="T74" s="7"/>
      <c r="U74" s="7">
        <v>189200861918</v>
      </c>
      <c r="V74" s="7"/>
      <c r="W74" s="7">
        <v>261665185893.84</v>
      </c>
      <c r="Y74" s="9">
        <v>5.3763518650130722E-3</v>
      </c>
    </row>
    <row r="75" spans="1:25" x14ac:dyDescent="0.55000000000000004">
      <c r="A75" s="1" t="s">
        <v>81</v>
      </c>
      <c r="C75" s="7">
        <v>20403795</v>
      </c>
      <c r="D75" s="7"/>
      <c r="E75" s="7">
        <v>72665920999</v>
      </c>
      <c r="F75" s="7"/>
      <c r="G75" s="7">
        <v>130212959334.795</v>
      </c>
      <c r="H75" s="7"/>
      <c r="I75" s="7">
        <v>0</v>
      </c>
      <c r="J75" s="7"/>
      <c r="K75" s="7">
        <v>0</v>
      </c>
      <c r="L75" s="7"/>
      <c r="M75" s="7">
        <v>-2619710</v>
      </c>
      <c r="N75" s="7"/>
      <c r="O75" s="7">
        <v>19597946486</v>
      </c>
      <c r="P75" s="7"/>
      <c r="Q75" s="7">
        <v>17784085</v>
      </c>
      <c r="R75" s="7"/>
      <c r="S75" s="7">
        <v>6670</v>
      </c>
      <c r="T75" s="7"/>
      <c r="U75" s="7">
        <v>63336105640</v>
      </c>
      <c r="V75" s="7"/>
      <c r="W75" s="7">
        <v>117914058860.647</v>
      </c>
      <c r="Y75" s="9">
        <v>2.4227428960454031E-3</v>
      </c>
    </row>
    <row r="76" spans="1:25" x14ac:dyDescent="0.55000000000000004">
      <c r="A76" s="1" t="s">
        <v>82</v>
      </c>
      <c r="C76" s="7">
        <v>127359</v>
      </c>
      <c r="D76" s="7"/>
      <c r="E76" s="7">
        <v>4895573625</v>
      </c>
      <c r="F76" s="7"/>
      <c r="G76" s="7">
        <v>6695938205.8155003</v>
      </c>
      <c r="H76" s="7"/>
      <c r="I76" s="7">
        <v>0</v>
      </c>
      <c r="J76" s="7"/>
      <c r="K76" s="7">
        <v>0</v>
      </c>
      <c r="L76" s="7"/>
      <c r="M76" s="7">
        <v>-60000</v>
      </c>
      <c r="N76" s="7"/>
      <c r="O76" s="7">
        <v>3118551990</v>
      </c>
      <c r="P76" s="7"/>
      <c r="Q76" s="7">
        <v>67359</v>
      </c>
      <c r="R76" s="7"/>
      <c r="S76" s="7">
        <v>52610</v>
      </c>
      <c r="T76" s="7"/>
      <c r="U76" s="7">
        <v>2589223703</v>
      </c>
      <c r="V76" s="7"/>
      <c r="W76" s="7">
        <v>3522671635.9095001</v>
      </c>
      <c r="Y76" s="9">
        <v>7.2379220624460412E-5</v>
      </c>
    </row>
    <row r="77" spans="1:25" x14ac:dyDescent="0.55000000000000004">
      <c r="A77" s="1" t="s">
        <v>83</v>
      </c>
      <c r="C77" s="7">
        <v>22399700</v>
      </c>
      <c r="D77" s="7"/>
      <c r="E77" s="7">
        <v>218316050937</v>
      </c>
      <c r="F77" s="7"/>
      <c r="G77" s="7">
        <v>640604954754.44995</v>
      </c>
      <c r="H77" s="7"/>
      <c r="I77" s="7">
        <v>0</v>
      </c>
      <c r="J77" s="7"/>
      <c r="K77" s="7">
        <v>0</v>
      </c>
      <c r="L77" s="7"/>
      <c r="M77" s="7">
        <v>0</v>
      </c>
      <c r="N77" s="7"/>
      <c r="O77" s="7">
        <v>0</v>
      </c>
      <c r="P77" s="7"/>
      <c r="Q77" s="7">
        <v>22399700</v>
      </c>
      <c r="R77" s="7"/>
      <c r="S77" s="7">
        <v>25130</v>
      </c>
      <c r="T77" s="7"/>
      <c r="U77" s="7">
        <v>218316050937</v>
      </c>
      <c r="V77" s="7"/>
      <c r="W77" s="7">
        <v>559555179457.05005</v>
      </c>
      <c r="Y77" s="9">
        <v>1.1497003402937054E-2</v>
      </c>
    </row>
    <row r="78" spans="1:25" x14ac:dyDescent="0.55000000000000004">
      <c r="A78" s="1" t="s">
        <v>84</v>
      </c>
      <c r="C78" s="7">
        <v>1391646</v>
      </c>
      <c r="D78" s="7"/>
      <c r="E78" s="7">
        <v>23523154184</v>
      </c>
      <c r="F78" s="7"/>
      <c r="G78" s="7">
        <v>31333233247.695</v>
      </c>
      <c r="H78" s="7"/>
      <c r="I78" s="7">
        <v>0</v>
      </c>
      <c r="J78" s="7"/>
      <c r="K78" s="7">
        <v>0</v>
      </c>
      <c r="L78" s="7"/>
      <c r="M78" s="7">
        <v>0</v>
      </c>
      <c r="N78" s="7"/>
      <c r="O78" s="7">
        <v>0</v>
      </c>
      <c r="P78" s="7"/>
      <c r="Q78" s="7">
        <v>1391646</v>
      </c>
      <c r="R78" s="7"/>
      <c r="S78" s="7">
        <v>21450</v>
      </c>
      <c r="T78" s="7"/>
      <c r="U78" s="7">
        <v>23523154184</v>
      </c>
      <c r="V78" s="7"/>
      <c r="W78" s="7">
        <v>29673194400.134998</v>
      </c>
      <c r="Y78" s="9">
        <v>6.0968574596234398E-4</v>
      </c>
    </row>
    <row r="79" spans="1:25" x14ac:dyDescent="0.55000000000000004">
      <c r="A79" s="1" t="s">
        <v>85</v>
      </c>
      <c r="C79" s="7">
        <v>12851719</v>
      </c>
      <c r="D79" s="7"/>
      <c r="E79" s="7">
        <v>62608586933</v>
      </c>
      <c r="F79" s="7"/>
      <c r="G79" s="7">
        <v>106673348120.783</v>
      </c>
      <c r="H79" s="7"/>
      <c r="I79" s="7">
        <v>0</v>
      </c>
      <c r="J79" s="7"/>
      <c r="K79" s="7">
        <v>0</v>
      </c>
      <c r="L79" s="7"/>
      <c r="M79" s="7">
        <v>0</v>
      </c>
      <c r="N79" s="7"/>
      <c r="O79" s="7">
        <v>0</v>
      </c>
      <c r="P79" s="7"/>
      <c r="Q79" s="7">
        <v>12851719</v>
      </c>
      <c r="R79" s="7"/>
      <c r="S79" s="7">
        <v>6560</v>
      </c>
      <c r="T79" s="7"/>
      <c r="U79" s="7">
        <v>62608586933</v>
      </c>
      <c r="V79" s="7"/>
      <c r="W79" s="7">
        <v>83805648343.992004</v>
      </c>
      <c r="Y79" s="9">
        <v>1.7219281664609789E-3</v>
      </c>
    </row>
    <row r="80" spans="1:25" x14ac:dyDescent="0.55000000000000004">
      <c r="A80" s="1" t="s">
        <v>86</v>
      </c>
      <c r="C80" s="7">
        <v>352499418</v>
      </c>
      <c r="D80" s="7"/>
      <c r="E80" s="7">
        <v>624875108728</v>
      </c>
      <c r="F80" s="7"/>
      <c r="G80" s="7">
        <v>1511284026394.49</v>
      </c>
      <c r="H80" s="7"/>
      <c r="I80" s="7">
        <v>0</v>
      </c>
      <c r="J80" s="7"/>
      <c r="K80" s="7">
        <v>0</v>
      </c>
      <c r="L80" s="7"/>
      <c r="M80" s="7">
        <v>-800000</v>
      </c>
      <c r="N80" s="7"/>
      <c r="O80" s="7">
        <v>3582556210</v>
      </c>
      <c r="P80" s="7"/>
      <c r="Q80" s="7">
        <v>351699418</v>
      </c>
      <c r="R80" s="7"/>
      <c r="S80" s="7">
        <v>4421</v>
      </c>
      <c r="T80" s="7"/>
      <c r="U80" s="7">
        <v>623456950110</v>
      </c>
      <c r="V80" s="7"/>
      <c r="W80" s="7">
        <v>1545611691372.48</v>
      </c>
      <c r="Y80" s="9">
        <v>3.1757194871417802E-2</v>
      </c>
    </row>
    <row r="81" spans="1:25" x14ac:dyDescent="0.55000000000000004">
      <c r="A81" s="1" t="s">
        <v>87</v>
      </c>
      <c r="C81" s="7">
        <v>132997404</v>
      </c>
      <c r="D81" s="7"/>
      <c r="E81" s="7">
        <v>443312672385</v>
      </c>
      <c r="F81" s="7"/>
      <c r="G81" s="7">
        <v>921476304040.01404</v>
      </c>
      <c r="H81" s="7"/>
      <c r="I81" s="7">
        <v>0</v>
      </c>
      <c r="J81" s="7"/>
      <c r="K81" s="7">
        <v>0</v>
      </c>
      <c r="L81" s="7"/>
      <c r="M81" s="7">
        <v>0</v>
      </c>
      <c r="N81" s="7"/>
      <c r="O81" s="7">
        <v>0</v>
      </c>
      <c r="P81" s="7"/>
      <c r="Q81" s="7">
        <v>132997404</v>
      </c>
      <c r="R81" s="7"/>
      <c r="S81" s="7">
        <v>8570</v>
      </c>
      <c r="T81" s="7"/>
      <c r="U81" s="7">
        <v>443312672385</v>
      </c>
      <c r="V81" s="7"/>
      <c r="W81" s="7">
        <v>1133006015153.9299</v>
      </c>
      <c r="Y81" s="9">
        <v>2.3279516462366583E-2</v>
      </c>
    </row>
    <row r="82" spans="1:25" x14ac:dyDescent="0.55000000000000004">
      <c r="A82" s="1" t="s">
        <v>88</v>
      </c>
      <c r="C82" s="7">
        <v>455528837</v>
      </c>
      <c r="D82" s="7"/>
      <c r="E82" s="7">
        <v>1083015479261</v>
      </c>
      <c r="F82" s="7"/>
      <c r="G82" s="7">
        <v>2857284359049.25</v>
      </c>
      <c r="H82" s="7"/>
      <c r="I82" s="7">
        <v>2400000</v>
      </c>
      <c r="J82" s="7"/>
      <c r="K82" s="7">
        <v>15130129271</v>
      </c>
      <c r="L82" s="7"/>
      <c r="M82" s="7">
        <v>0</v>
      </c>
      <c r="N82" s="7"/>
      <c r="O82" s="7">
        <v>0</v>
      </c>
      <c r="P82" s="7"/>
      <c r="Q82" s="7">
        <v>457928837</v>
      </c>
      <c r="R82" s="7"/>
      <c r="S82" s="7">
        <v>6440</v>
      </c>
      <c r="T82" s="7"/>
      <c r="U82" s="7">
        <v>1098145608532</v>
      </c>
      <c r="V82" s="7"/>
      <c r="W82" s="7">
        <v>2931514793103.8301</v>
      </c>
      <c r="Y82" s="9">
        <v>6.023290783364476E-2</v>
      </c>
    </row>
    <row r="83" spans="1:25" x14ac:dyDescent="0.55000000000000004">
      <c r="A83" s="1" t="s">
        <v>89</v>
      </c>
      <c r="C83" s="7">
        <v>26533395</v>
      </c>
      <c r="D83" s="7"/>
      <c r="E83" s="7">
        <v>147487484108</v>
      </c>
      <c r="F83" s="7"/>
      <c r="G83" s="7">
        <v>315978745171.005</v>
      </c>
      <c r="H83" s="7"/>
      <c r="I83" s="7">
        <v>0</v>
      </c>
      <c r="J83" s="7"/>
      <c r="K83" s="7">
        <v>0</v>
      </c>
      <c r="L83" s="7"/>
      <c r="M83" s="7">
        <v>-233395</v>
      </c>
      <c r="N83" s="7"/>
      <c r="O83" s="7">
        <v>3046242727</v>
      </c>
      <c r="P83" s="7"/>
      <c r="Q83" s="7">
        <v>26300000</v>
      </c>
      <c r="R83" s="7"/>
      <c r="S83" s="7">
        <v>12700</v>
      </c>
      <c r="T83" s="7"/>
      <c r="U83" s="7">
        <v>146190143856</v>
      </c>
      <c r="V83" s="7"/>
      <c r="W83" s="7">
        <v>332022640500</v>
      </c>
      <c r="Y83" s="9">
        <v>6.8219642455720477E-3</v>
      </c>
    </row>
    <row r="84" spans="1:25" x14ac:dyDescent="0.55000000000000004">
      <c r="A84" s="1" t="s">
        <v>90</v>
      </c>
      <c r="C84" s="7">
        <v>78683960</v>
      </c>
      <c r="D84" s="7"/>
      <c r="E84" s="7">
        <v>49921503073</v>
      </c>
      <c r="F84" s="7"/>
      <c r="G84" s="7">
        <v>203439270929.23801</v>
      </c>
      <c r="H84" s="7"/>
      <c r="I84" s="7">
        <v>0</v>
      </c>
      <c r="J84" s="7"/>
      <c r="K84" s="7">
        <v>0</v>
      </c>
      <c r="L84" s="7"/>
      <c r="M84" s="7">
        <v>-78683960</v>
      </c>
      <c r="N84" s="7"/>
      <c r="O84" s="7">
        <v>200757554454</v>
      </c>
      <c r="P84" s="7"/>
      <c r="Q84" s="7">
        <v>0</v>
      </c>
      <c r="R84" s="7"/>
      <c r="S84" s="7">
        <v>0</v>
      </c>
      <c r="T84" s="7"/>
      <c r="U84" s="7">
        <v>0</v>
      </c>
      <c r="V84" s="7"/>
      <c r="W84" s="7">
        <v>0</v>
      </c>
      <c r="Y84" s="9">
        <v>0</v>
      </c>
    </row>
    <row r="85" spans="1:25" x14ac:dyDescent="0.55000000000000004">
      <c r="A85" s="1" t="s">
        <v>91</v>
      </c>
      <c r="C85" s="7">
        <v>2500000</v>
      </c>
      <c r="D85" s="7"/>
      <c r="E85" s="7">
        <v>45065882700</v>
      </c>
      <c r="F85" s="7"/>
      <c r="G85" s="7">
        <v>76914618750</v>
      </c>
      <c r="H85" s="7"/>
      <c r="I85" s="7">
        <v>0</v>
      </c>
      <c r="J85" s="7"/>
      <c r="K85" s="7">
        <v>0</v>
      </c>
      <c r="L85" s="7"/>
      <c r="M85" s="7">
        <v>-2500000</v>
      </c>
      <c r="N85" s="7"/>
      <c r="O85" s="7">
        <v>73559700312</v>
      </c>
      <c r="P85" s="7"/>
      <c r="Q85" s="7">
        <v>0</v>
      </c>
      <c r="R85" s="7"/>
      <c r="S85" s="7">
        <v>0</v>
      </c>
      <c r="T85" s="7"/>
      <c r="U85" s="7">
        <v>0</v>
      </c>
      <c r="V85" s="7"/>
      <c r="W85" s="7">
        <v>0</v>
      </c>
      <c r="Y85" s="9">
        <v>0</v>
      </c>
    </row>
    <row r="86" spans="1:25" x14ac:dyDescent="0.55000000000000004">
      <c r="A86" s="1" t="s">
        <v>92</v>
      </c>
      <c r="C86" s="7">
        <v>33801032</v>
      </c>
      <c r="D86" s="7"/>
      <c r="E86" s="7">
        <v>1051763633416</v>
      </c>
      <c r="F86" s="7"/>
      <c r="G86" s="7">
        <v>1476044303712.23</v>
      </c>
      <c r="H86" s="7"/>
      <c r="I86" s="7">
        <v>11999173</v>
      </c>
      <c r="J86" s="7"/>
      <c r="K86" s="7">
        <v>543706396095</v>
      </c>
      <c r="L86" s="7"/>
      <c r="M86" s="7">
        <v>0</v>
      </c>
      <c r="N86" s="7"/>
      <c r="O86" s="7">
        <v>0</v>
      </c>
      <c r="P86" s="7"/>
      <c r="Q86" s="7">
        <v>45800205</v>
      </c>
      <c r="R86" s="7"/>
      <c r="S86" s="7">
        <v>39500</v>
      </c>
      <c r="T86" s="7"/>
      <c r="U86" s="7">
        <v>1595470029511</v>
      </c>
      <c r="V86" s="7"/>
      <c r="W86" s="7">
        <v>1798343904319.8799</v>
      </c>
      <c r="Y86" s="9">
        <v>3.6950003764916931E-2</v>
      </c>
    </row>
    <row r="87" spans="1:25" x14ac:dyDescent="0.55000000000000004">
      <c r="A87" s="1" t="s">
        <v>93</v>
      </c>
      <c r="C87" s="7">
        <v>20150000</v>
      </c>
      <c r="D87" s="7"/>
      <c r="E87" s="7">
        <v>310453187374</v>
      </c>
      <c r="F87" s="7"/>
      <c r="G87" s="7">
        <v>461693977875</v>
      </c>
      <c r="H87" s="7"/>
      <c r="I87" s="7">
        <v>0</v>
      </c>
      <c r="J87" s="7"/>
      <c r="K87" s="7">
        <v>0</v>
      </c>
      <c r="L87" s="7"/>
      <c r="M87" s="7">
        <v>-1942462</v>
      </c>
      <c r="N87" s="7"/>
      <c r="O87" s="7">
        <v>45011200227</v>
      </c>
      <c r="P87" s="7"/>
      <c r="Q87" s="7">
        <v>18207538</v>
      </c>
      <c r="R87" s="7"/>
      <c r="S87" s="7">
        <v>22050</v>
      </c>
      <c r="T87" s="7"/>
      <c r="U87" s="7">
        <v>280525469298</v>
      </c>
      <c r="V87" s="7"/>
      <c r="W87" s="7">
        <v>399087429433.245</v>
      </c>
      <c r="Y87" s="9">
        <v>8.1999232653258026E-3</v>
      </c>
    </row>
    <row r="88" spans="1:25" x14ac:dyDescent="0.55000000000000004">
      <c r="A88" s="1" t="s">
        <v>94</v>
      </c>
      <c r="C88" s="7">
        <v>50604197</v>
      </c>
      <c r="D88" s="7"/>
      <c r="E88" s="7">
        <v>591425670324</v>
      </c>
      <c r="F88" s="7"/>
      <c r="G88" s="7">
        <v>2200760713718.4399</v>
      </c>
      <c r="H88" s="7"/>
      <c r="I88" s="7">
        <v>2290000</v>
      </c>
      <c r="J88" s="7"/>
      <c r="K88" s="7">
        <v>99935773792</v>
      </c>
      <c r="L88" s="7"/>
      <c r="M88" s="7">
        <v>-15104</v>
      </c>
      <c r="N88" s="7"/>
      <c r="O88" s="7">
        <v>638100590</v>
      </c>
      <c r="P88" s="7"/>
      <c r="Q88" s="7">
        <v>52879093</v>
      </c>
      <c r="R88" s="7"/>
      <c r="S88" s="7">
        <v>38930</v>
      </c>
      <c r="T88" s="7"/>
      <c r="U88" s="7">
        <v>691164025046</v>
      </c>
      <c r="V88" s="7"/>
      <c r="W88" s="7">
        <v>2046334521101.5801</v>
      </c>
      <c r="Y88" s="9">
        <v>4.2045388580766917E-2</v>
      </c>
    </row>
    <row r="89" spans="1:25" x14ac:dyDescent="0.55000000000000004">
      <c r="A89" s="1" t="s">
        <v>95</v>
      </c>
      <c r="C89" s="7">
        <v>40500000</v>
      </c>
      <c r="D89" s="7"/>
      <c r="E89" s="7">
        <v>438039690723</v>
      </c>
      <c r="F89" s="7"/>
      <c r="G89" s="7">
        <v>540678705750</v>
      </c>
      <c r="H89" s="7"/>
      <c r="I89" s="7">
        <v>0</v>
      </c>
      <c r="J89" s="7"/>
      <c r="K89" s="7">
        <v>0</v>
      </c>
      <c r="L89" s="7"/>
      <c r="M89" s="7">
        <v>-7100000</v>
      </c>
      <c r="N89" s="7"/>
      <c r="O89" s="7">
        <v>90841385071</v>
      </c>
      <c r="P89" s="7"/>
      <c r="Q89" s="7">
        <v>33400000</v>
      </c>
      <c r="R89" s="7"/>
      <c r="S89" s="7">
        <v>12410</v>
      </c>
      <c r="T89" s="7"/>
      <c r="U89" s="7">
        <v>361247547419</v>
      </c>
      <c r="V89" s="7"/>
      <c r="W89" s="7">
        <v>412027760700</v>
      </c>
      <c r="Y89" s="9">
        <v>8.4658041615644445E-3</v>
      </c>
    </row>
    <row r="90" spans="1:25" x14ac:dyDescent="0.55000000000000004">
      <c r="A90" s="1" t="s">
        <v>96</v>
      </c>
      <c r="C90" s="7">
        <v>1756567</v>
      </c>
      <c r="D90" s="7"/>
      <c r="E90" s="7">
        <v>25718022106</v>
      </c>
      <c r="F90" s="7"/>
      <c r="G90" s="7">
        <v>47668951139.355003</v>
      </c>
      <c r="H90" s="7"/>
      <c r="I90" s="7">
        <v>0</v>
      </c>
      <c r="J90" s="7"/>
      <c r="K90" s="7">
        <v>0</v>
      </c>
      <c r="L90" s="7"/>
      <c r="M90" s="7">
        <v>0</v>
      </c>
      <c r="N90" s="7"/>
      <c r="O90" s="7">
        <v>0</v>
      </c>
      <c r="P90" s="7"/>
      <c r="Q90" s="7">
        <v>1756567</v>
      </c>
      <c r="R90" s="7"/>
      <c r="S90" s="7">
        <v>25160</v>
      </c>
      <c r="T90" s="7"/>
      <c r="U90" s="7">
        <v>25718022106</v>
      </c>
      <c r="V90" s="7"/>
      <c r="W90" s="7">
        <v>43932264126.966003</v>
      </c>
      <c r="Y90" s="9">
        <v>9.0266234450114119E-4</v>
      </c>
    </row>
    <row r="91" spans="1:25" x14ac:dyDescent="0.55000000000000004">
      <c r="A91" s="1" t="s">
        <v>97</v>
      </c>
      <c r="C91" s="7">
        <v>65631337</v>
      </c>
      <c r="D91" s="7"/>
      <c r="E91" s="7">
        <v>224765647382</v>
      </c>
      <c r="F91" s="7"/>
      <c r="G91" s="7">
        <v>647189039004.91199</v>
      </c>
      <c r="H91" s="7"/>
      <c r="I91" s="7">
        <v>0</v>
      </c>
      <c r="J91" s="7"/>
      <c r="K91" s="7">
        <v>0</v>
      </c>
      <c r="L91" s="7"/>
      <c r="M91" s="7">
        <v>-1928210</v>
      </c>
      <c r="N91" s="7"/>
      <c r="O91" s="7">
        <v>14244258754</v>
      </c>
      <c r="P91" s="7"/>
      <c r="Q91" s="7">
        <v>63703127</v>
      </c>
      <c r="R91" s="7"/>
      <c r="S91" s="7">
        <v>7340</v>
      </c>
      <c r="T91" s="7"/>
      <c r="U91" s="7">
        <v>173248318174</v>
      </c>
      <c r="V91" s="7"/>
      <c r="W91" s="7">
        <v>464798845514.52899</v>
      </c>
      <c r="Y91" s="9">
        <v>9.5500749608768993E-3</v>
      </c>
    </row>
    <row r="92" spans="1:25" x14ac:dyDescent="0.55000000000000004">
      <c r="A92" s="1" t="s">
        <v>98</v>
      </c>
      <c r="C92" s="7">
        <v>10500000</v>
      </c>
      <c r="D92" s="7"/>
      <c r="E92" s="7">
        <v>39100471015</v>
      </c>
      <c r="F92" s="7"/>
      <c r="G92" s="7">
        <v>92580846750</v>
      </c>
      <c r="H92" s="7"/>
      <c r="I92" s="7">
        <v>0</v>
      </c>
      <c r="J92" s="7"/>
      <c r="K92" s="7">
        <v>0</v>
      </c>
      <c r="L92" s="7"/>
      <c r="M92" s="7">
        <v>-3450000</v>
      </c>
      <c r="N92" s="7"/>
      <c r="O92" s="7">
        <v>29508708450</v>
      </c>
      <c r="P92" s="7"/>
      <c r="Q92" s="7">
        <v>7050000</v>
      </c>
      <c r="R92" s="7"/>
      <c r="S92" s="7">
        <v>8840</v>
      </c>
      <c r="T92" s="7"/>
      <c r="U92" s="7">
        <v>26253173392</v>
      </c>
      <c r="V92" s="7"/>
      <c r="W92" s="7">
        <v>61951184100</v>
      </c>
      <c r="Y92" s="9">
        <v>1.2728913976004946E-3</v>
      </c>
    </row>
    <row r="93" spans="1:25" x14ac:dyDescent="0.55000000000000004">
      <c r="A93" s="1" t="s">
        <v>99</v>
      </c>
      <c r="C93" s="7">
        <v>162001594</v>
      </c>
      <c r="D93" s="7"/>
      <c r="E93" s="7">
        <v>441036860767</v>
      </c>
      <c r="F93" s="7"/>
      <c r="G93" s="7">
        <v>1283470345590.1299</v>
      </c>
      <c r="H93" s="7"/>
      <c r="I93" s="7">
        <v>0</v>
      </c>
      <c r="J93" s="7"/>
      <c r="K93" s="7">
        <v>0</v>
      </c>
      <c r="L93" s="7"/>
      <c r="M93" s="7">
        <v>-2400000</v>
      </c>
      <c r="N93" s="7"/>
      <c r="O93" s="7">
        <v>18913819530</v>
      </c>
      <c r="P93" s="7"/>
      <c r="Q93" s="7">
        <v>159601594</v>
      </c>
      <c r="R93" s="7"/>
      <c r="S93" s="7">
        <v>7820</v>
      </c>
      <c r="T93" s="7"/>
      <c r="U93" s="7">
        <v>434503045635</v>
      </c>
      <c r="V93" s="7"/>
      <c r="W93" s="7">
        <v>1240658362512.77</v>
      </c>
      <c r="Y93" s="9">
        <v>2.5491415215800867E-2</v>
      </c>
    </row>
    <row r="94" spans="1:25" x14ac:dyDescent="0.55000000000000004">
      <c r="A94" s="1" t="s">
        <v>100</v>
      </c>
      <c r="C94" s="7">
        <v>17620000</v>
      </c>
      <c r="D94" s="7"/>
      <c r="E94" s="7">
        <v>565155071916</v>
      </c>
      <c r="F94" s="7"/>
      <c r="G94" s="7">
        <v>1707728197500</v>
      </c>
      <c r="H94" s="7"/>
      <c r="I94" s="7">
        <v>0</v>
      </c>
      <c r="J94" s="7"/>
      <c r="K94" s="7">
        <v>0</v>
      </c>
      <c r="L94" s="7"/>
      <c r="M94" s="7">
        <v>0</v>
      </c>
      <c r="N94" s="7"/>
      <c r="O94" s="7">
        <v>0</v>
      </c>
      <c r="P94" s="7"/>
      <c r="Q94" s="7">
        <v>17620000</v>
      </c>
      <c r="R94" s="7"/>
      <c r="S94" s="7">
        <v>90800</v>
      </c>
      <c r="T94" s="7"/>
      <c r="U94" s="7">
        <v>565155071916</v>
      </c>
      <c r="V94" s="7"/>
      <c r="W94" s="7">
        <v>1590376618800</v>
      </c>
      <c r="Y94" s="9">
        <v>3.2676965685559528E-2</v>
      </c>
    </row>
    <row r="95" spans="1:25" x14ac:dyDescent="0.55000000000000004">
      <c r="A95" s="1" t="s">
        <v>101</v>
      </c>
      <c r="C95" s="7">
        <v>2503762</v>
      </c>
      <c r="D95" s="7"/>
      <c r="E95" s="7">
        <v>45396663965</v>
      </c>
      <c r="F95" s="7"/>
      <c r="G95" s="7">
        <v>72674846790.119995</v>
      </c>
      <c r="H95" s="7"/>
      <c r="I95" s="7">
        <v>0</v>
      </c>
      <c r="J95" s="7"/>
      <c r="K95" s="7">
        <v>0</v>
      </c>
      <c r="L95" s="7"/>
      <c r="M95" s="7">
        <v>0</v>
      </c>
      <c r="N95" s="7"/>
      <c r="O95" s="7">
        <v>0</v>
      </c>
      <c r="P95" s="7"/>
      <c r="Q95" s="7">
        <v>2503762</v>
      </c>
      <c r="R95" s="7"/>
      <c r="S95" s="7">
        <v>31500</v>
      </c>
      <c r="T95" s="7"/>
      <c r="U95" s="7">
        <v>45396663965</v>
      </c>
      <c r="V95" s="7"/>
      <c r="W95" s="7">
        <v>78399235407.149994</v>
      </c>
      <c r="Y95" s="9">
        <v>1.6108443087565992E-3</v>
      </c>
    </row>
    <row r="96" spans="1:25" x14ac:dyDescent="0.55000000000000004">
      <c r="A96" s="1" t="s">
        <v>102</v>
      </c>
      <c r="C96" s="7">
        <v>56256136</v>
      </c>
      <c r="D96" s="7"/>
      <c r="E96" s="7">
        <v>195424941224</v>
      </c>
      <c r="F96" s="7"/>
      <c r="G96" s="7">
        <v>362370749700.38397</v>
      </c>
      <c r="H96" s="7"/>
      <c r="I96" s="7">
        <v>0</v>
      </c>
      <c r="J96" s="7"/>
      <c r="K96" s="7">
        <v>0</v>
      </c>
      <c r="L96" s="7"/>
      <c r="M96" s="7">
        <v>0</v>
      </c>
      <c r="N96" s="7"/>
      <c r="O96" s="7">
        <v>0</v>
      </c>
      <c r="P96" s="7"/>
      <c r="Q96" s="7">
        <v>56256136</v>
      </c>
      <c r="R96" s="7"/>
      <c r="S96" s="7">
        <v>6270</v>
      </c>
      <c r="T96" s="7"/>
      <c r="U96" s="7">
        <v>195424941224</v>
      </c>
      <c r="V96" s="7"/>
      <c r="W96" s="7">
        <v>350627253182.31598</v>
      </c>
      <c r="Y96" s="9">
        <v>7.2042273416378592E-3</v>
      </c>
    </row>
    <row r="97" spans="1:25" x14ac:dyDescent="0.55000000000000004">
      <c r="A97" s="1" t="s">
        <v>103</v>
      </c>
      <c r="C97" s="7">
        <v>2847631</v>
      </c>
      <c r="D97" s="7"/>
      <c r="E97" s="7">
        <v>41940497833</v>
      </c>
      <c r="F97" s="7"/>
      <c r="G97" s="7">
        <v>89647876151.068497</v>
      </c>
      <c r="H97" s="7"/>
      <c r="I97" s="7">
        <v>0</v>
      </c>
      <c r="J97" s="7"/>
      <c r="K97" s="7">
        <v>0</v>
      </c>
      <c r="L97" s="7"/>
      <c r="M97" s="7">
        <v>0</v>
      </c>
      <c r="N97" s="7"/>
      <c r="O97" s="7">
        <v>0</v>
      </c>
      <c r="P97" s="7"/>
      <c r="Q97" s="7">
        <v>2847631</v>
      </c>
      <c r="R97" s="7"/>
      <c r="S97" s="7">
        <v>27670</v>
      </c>
      <c r="T97" s="7"/>
      <c r="U97" s="7">
        <v>41940497833</v>
      </c>
      <c r="V97" s="7"/>
      <c r="W97" s="7">
        <v>78325125768.8685</v>
      </c>
      <c r="Y97" s="9">
        <v>1.609321601444088E-3</v>
      </c>
    </row>
    <row r="98" spans="1:25" x14ac:dyDescent="0.55000000000000004">
      <c r="A98" s="1" t="s">
        <v>104</v>
      </c>
      <c r="C98" s="7">
        <v>906275</v>
      </c>
      <c r="D98" s="7"/>
      <c r="E98" s="7">
        <v>15407658515</v>
      </c>
      <c r="F98" s="7"/>
      <c r="G98" s="7">
        <v>21152724944.849998</v>
      </c>
      <c r="H98" s="7"/>
      <c r="I98" s="7">
        <v>0</v>
      </c>
      <c r="J98" s="7"/>
      <c r="K98" s="7">
        <v>0</v>
      </c>
      <c r="L98" s="7"/>
      <c r="M98" s="7">
        <v>0</v>
      </c>
      <c r="N98" s="7"/>
      <c r="O98" s="7">
        <v>0</v>
      </c>
      <c r="P98" s="7"/>
      <c r="Q98" s="7">
        <v>906275</v>
      </c>
      <c r="R98" s="7"/>
      <c r="S98" s="7">
        <v>21940</v>
      </c>
      <c r="T98" s="7"/>
      <c r="U98" s="7">
        <v>15407658515</v>
      </c>
      <c r="V98" s="7"/>
      <c r="W98" s="7">
        <v>19765365642.674999</v>
      </c>
      <c r="Y98" s="9">
        <v>4.061127202407964E-4</v>
      </c>
    </row>
    <row r="99" spans="1:25" x14ac:dyDescent="0.55000000000000004">
      <c r="A99" s="1" t="s">
        <v>105</v>
      </c>
      <c r="C99" s="7">
        <v>4454707</v>
      </c>
      <c r="D99" s="7"/>
      <c r="E99" s="7">
        <v>5324447338</v>
      </c>
      <c r="F99" s="7"/>
      <c r="G99" s="7">
        <v>29536103960.644501</v>
      </c>
      <c r="H99" s="7"/>
      <c r="I99" s="7">
        <v>0</v>
      </c>
      <c r="J99" s="7"/>
      <c r="K99" s="7">
        <v>0</v>
      </c>
      <c r="L99" s="7"/>
      <c r="M99" s="7">
        <v>-4454707</v>
      </c>
      <c r="N99" s="7"/>
      <c r="O99" s="7">
        <v>29556866981</v>
      </c>
      <c r="P99" s="7"/>
      <c r="Q99" s="7">
        <v>0</v>
      </c>
      <c r="R99" s="7"/>
      <c r="S99" s="7">
        <v>0</v>
      </c>
      <c r="T99" s="7"/>
      <c r="U99" s="7">
        <v>0</v>
      </c>
      <c r="V99" s="7"/>
      <c r="W99" s="7">
        <v>0</v>
      </c>
      <c r="Y99" s="9">
        <v>0</v>
      </c>
    </row>
    <row r="100" spans="1:25" x14ac:dyDescent="0.55000000000000004">
      <c r="A100" s="1" t="s">
        <v>106</v>
      </c>
      <c r="C100" s="7">
        <v>663903</v>
      </c>
      <c r="D100" s="7"/>
      <c r="E100" s="7">
        <v>2212110205</v>
      </c>
      <c r="F100" s="7"/>
      <c r="G100" s="7">
        <v>5114634022.9125004</v>
      </c>
      <c r="H100" s="7"/>
      <c r="I100" s="7">
        <v>0</v>
      </c>
      <c r="J100" s="7"/>
      <c r="K100" s="7">
        <v>0</v>
      </c>
      <c r="L100" s="7"/>
      <c r="M100" s="7">
        <v>0</v>
      </c>
      <c r="N100" s="7"/>
      <c r="O100" s="7">
        <v>0</v>
      </c>
      <c r="P100" s="7"/>
      <c r="Q100" s="7">
        <v>663903</v>
      </c>
      <c r="R100" s="7"/>
      <c r="S100" s="7">
        <v>6100</v>
      </c>
      <c r="T100" s="7"/>
      <c r="U100" s="7">
        <v>2212110205</v>
      </c>
      <c r="V100" s="7"/>
      <c r="W100" s="7">
        <v>4025711940.6149998</v>
      </c>
      <c r="Y100" s="9">
        <v>8.2715030759620718E-5</v>
      </c>
    </row>
    <row r="101" spans="1:25" x14ac:dyDescent="0.55000000000000004">
      <c r="A101" s="1" t="s">
        <v>107</v>
      </c>
      <c r="C101" s="7">
        <v>3110358</v>
      </c>
      <c r="D101" s="7"/>
      <c r="E101" s="7">
        <v>32403246960</v>
      </c>
      <c r="F101" s="7"/>
      <c r="G101" s="7">
        <v>92137170823.020004</v>
      </c>
      <c r="H101" s="7"/>
      <c r="I101" s="7">
        <v>0</v>
      </c>
      <c r="J101" s="7"/>
      <c r="K101" s="7">
        <v>0</v>
      </c>
      <c r="L101" s="7"/>
      <c r="M101" s="7">
        <v>0</v>
      </c>
      <c r="N101" s="7"/>
      <c r="O101" s="7">
        <v>0</v>
      </c>
      <c r="P101" s="7"/>
      <c r="Q101" s="7">
        <v>3110358</v>
      </c>
      <c r="R101" s="7"/>
      <c r="S101" s="7">
        <v>30760</v>
      </c>
      <c r="T101" s="7"/>
      <c r="U101" s="7">
        <v>32403246960</v>
      </c>
      <c r="V101" s="7"/>
      <c r="W101" s="7">
        <v>95105348138.123993</v>
      </c>
      <c r="Y101" s="9">
        <v>1.9540995264175787E-3</v>
      </c>
    </row>
    <row r="102" spans="1:25" x14ac:dyDescent="0.55000000000000004">
      <c r="A102" s="1" t="s">
        <v>108</v>
      </c>
      <c r="C102" s="7">
        <v>19337747</v>
      </c>
      <c r="D102" s="7"/>
      <c r="E102" s="7">
        <v>35156024370</v>
      </c>
      <c r="F102" s="7"/>
      <c r="G102" s="7">
        <v>122832972520.186</v>
      </c>
      <c r="H102" s="7"/>
      <c r="I102" s="7">
        <v>0</v>
      </c>
      <c r="J102" s="7"/>
      <c r="K102" s="7">
        <v>0</v>
      </c>
      <c r="L102" s="7"/>
      <c r="M102" s="7">
        <v>0</v>
      </c>
      <c r="N102" s="7"/>
      <c r="O102" s="7">
        <v>0</v>
      </c>
      <c r="P102" s="7"/>
      <c r="Q102" s="7">
        <v>19337747</v>
      </c>
      <c r="R102" s="7"/>
      <c r="S102" s="7">
        <v>6450</v>
      </c>
      <c r="T102" s="7"/>
      <c r="U102" s="7">
        <v>35156024370</v>
      </c>
      <c r="V102" s="7"/>
      <c r="W102" s="7">
        <v>123986333764.507</v>
      </c>
      <c r="Y102" s="9">
        <v>2.5475080091143035E-3</v>
      </c>
    </row>
    <row r="103" spans="1:25" x14ac:dyDescent="0.55000000000000004">
      <c r="A103" s="1" t="s">
        <v>109</v>
      </c>
      <c r="C103" s="7">
        <v>0</v>
      </c>
      <c r="D103" s="7"/>
      <c r="E103" s="7">
        <v>0</v>
      </c>
      <c r="F103" s="7"/>
      <c r="G103" s="7">
        <v>0</v>
      </c>
      <c r="H103" s="7"/>
      <c r="I103" s="7">
        <v>26934418</v>
      </c>
      <c r="J103" s="7"/>
      <c r="K103" s="7">
        <v>0</v>
      </c>
      <c r="L103" s="7"/>
      <c r="M103" s="7">
        <v>0</v>
      </c>
      <c r="N103" s="7"/>
      <c r="O103" s="7">
        <v>0</v>
      </c>
      <c r="P103" s="7"/>
      <c r="Q103" s="7">
        <v>26934418</v>
      </c>
      <c r="R103" s="7"/>
      <c r="S103" s="7">
        <v>6340</v>
      </c>
      <c r="T103" s="7"/>
      <c r="U103" s="7">
        <v>46273330124</v>
      </c>
      <c r="V103" s="7"/>
      <c r="W103" s="7">
        <v>169748163069.78601</v>
      </c>
      <c r="Y103" s="9">
        <v>3.4877618510283899E-3</v>
      </c>
    </row>
    <row r="104" spans="1:25" x14ac:dyDescent="0.55000000000000004">
      <c r="A104" s="1" t="s">
        <v>110</v>
      </c>
      <c r="C104" s="7">
        <v>0</v>
      </c>
      <c r="D104" s="7"/>
      <c r="E104" s="7">
        <v>0</v>
      </c>
      <c r="F104" s="7"/>
      <c r="G104" s="7">
        <v>0</v>
      </c>
      <c r="H104" s="7"/>
      <c r="I104" s="7">
        <v>10064516</v>
      </c>
      <c r="J104" s="7"/>
      <c r="K104" s="7">
        <v>0</v>
      </c>
      <c r="L104" s="7"/>
      <c r="M104" s="7">
        <v>0</v>
      </c>
      <c r="N104" s="7"/>
      <c r="O104" s="7">
        <v>0</v>
      </c>
      <c r="P104" s="7"/>
      <c r="Q104" s="7">
        <v>10064516</v>
      </c>
      <c r="R104" s="7"/>
      <c r="S104" s="7">
        <v>8330</v>
      </c>
      <c r="T104" s="7"/>
      <c r="U104" s="7">
        <v>53633805764</v>
      </c>
      <c r="V104" s="7"/>
      <c r="W104" s="7">
        <v>83338585641.233994</v>
      </c>
      <c r="Y104" s="9">
        <v>1.712331576740901E-3</v>
      </c>
    </row>
    <row r="105" spans="1:25" ht="24.75" thickBot="1" x14ac:dyDescent="0.6">
      <c r="C105" s="7"/>
      <c r="D105" s="7"/>
      <c r="E105" s="8">
        <f>SUM(E9:E104)</f>
        <v>20863267163458</v>
      </c>
      <c r="F105" s="7"/>
      <c r="G105" s="8">
        <f>SUM(G9:G104)</f>
        <v>45697033516559.461</v>
      </c>
      <c r="H105" s="7"/>
      <c r="I105" s="7"/>
      <c r="J105" s="7"/>
      <c r="K105" s="8">
        <f>SUM(K9:K104)</f>
        <v>1844282388331</v>
      </c>
      <c r="L105" s="7"/>
      <c r="M105" s="7"/>
      <c r="N105" s="7"/>
      <c r="O105" s="8">
        <f>SUM(O9:O104)</f>
        <v>986162496780</v>
      </c>
      <c r="P105" s="7"/>
      <c r="Q105" s="8">
        <f>SUM(Q9:Q104)</f>
        <v>4808758719</v>
      </c>
      <c r="R105" s="7"/>
      <c r="S105" s="7"/>
      <c r="T105" s="7"/>
      <c r="U105" s="8">
        <f>SUM(U9:U104)</f>
        <v>22203983183060</v>
      </c>
      <c r="V105" s="7"/>
      <c r="W105" s="8">
        <f>SUM(W9:W104)</f>
        <v>45546347766916.555</v>
      </c>
      <c r="Y105" s="10">
        <f>SUM(Y9:Y104)</f>
        <v>0.93582641085674678</v>
      </c>
    </row>
    <row r="106" spans="1:25" ht="24.75" thickTop="1" x14ac:dyDescent="0.55000000000000004"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</row>
    <row r="107" spans="1:25" x14ac:dyDescent="0.55000000000000004">
      <c r="Y107" s="3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27"/>
  <sheetViews>
    <sheetView rightToLeft="1" topLeftCell="H7" workbookViewId="0">
      <selection activeCell="AK9" sqref="AK9:AK25"/>
    </sheetView>
  </sheetViews>
  <sheetFormatPr defaultRowHeight="24" x14ac:dyDescent="0.55000000000000004"/>
  <cols>
    <col min="1" max="1" width="32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8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6.5703125" style="1" bestFit="1" customWidth="1"/>
    <col min="28" max="28" width="1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9" ht="24.75" x14ac:dyDescent="0.55000000000000004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</row>
    <row r="3" spans="1:39" ht="24.75" x14ac:dyDescent="0.55000000000000004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</row>
    <row r="4" spans="1:39" ht="24.75" x14ac:dyDescent="0.55000000000000004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</row>
    <row r="6" spans="1:39" ht="24.75" x14ac:dyDescent="0.55000000000000004">
      <c r="A6" s="15" t="s">
        <v>112</v>
      </c>
      <c r="B6" s="15" t="s">
        <v>112</v>
      </c>
      <c r="C6" s="15" t="s">
        <v>112</v>
      </c>
      <c r="D6" s="15" t="s">
        <v>112</v>
      </c>
      <c r="E6" s="15" t="s">
        <v>112</v>
      </c>
      <c r="F6" s="15" t="s">
        <v>112</v>
      </c>
      <c r="G6" s="15" t="s">
        <v>112</v>
      </c>
      <c r="H6" s="15" t="s">
        <v>112</v>
      </c>
      <c r="I6" s="15" t="s">
        <v>112</v>
      </c>
      <c r="J6" s="15" t="s">
        <v>112</v>
      </c>
      <c r="K6" s="15" t="s">
        <v>112</v>
      </c>
      <c r="L6" s="15" t="s">
        <v>112</v>
      </c>
      <c r="M6" s="15" t="s">
        <v>112</v>
      </c>
      <c r="O6" s="15" t="s">
        <v>231</v>
      </c>
      <c r="P6" s="15" t="s">
        <v>4</v>
      </c>
      <c r="Q6" s="15" t="s">
        <v>4</v>
      </c>
      <c r="R6" s="15" t="s">
        <v>4</v>
      </c>
      <c r="S6" s="15" t="s">
        <v>4</v>
      </c>
      <c r="U6" s="15" t="s">
        <v>5</v>
      </c>
      <c r="V6" s="15" t="s">
        <v>5</v>
      </c>
      <c r="W6" s="15" t="s">
        <v>5</v>
      </c>
      <c r="X6" s="15" t="s">
        <v>5</v>
      </c>
      <c r="Y6" s="15" t="s">
        <v>5</v>
      </c>
      <c r="Z6" s="15" t="s">
        <v>5</v>
      </c>
      <c r="AA6" s="15" t="s">
        <v>5</v>
      </c>
      <c r="AC6" s="15" t="s">
        <v>6</v>
      </c>
      <c r="AD6" s="15" t="s">
        <v>6</v>
      </c>
      <c r="AE6" s="15" t="s">
        <v>6</v>
      </c>
      <c r="AF6" s="15" t="s">
        <v>6</v>
      </c>
      <c r="AG6" s="15" t="s">
        <v>6</v>
      </c>
      <c r="AH6" s="15" t="s">
        <v>6</v>
      </c>
      <c r="AI6" s="15" t="s">
        <v>6</v>
      </c>
      <c r="AJ6" s="15" t="s">
        <v>6</v>
      </c>
      <c r="AK6" s="15" t="s">
        <v>6</v>
      </c>
    </row>
    <row r="7" spans="1:39" ht="24.75" x14ac:dyDescent="0.55000000000000004">
      <c r="A7" s="14" t="s">
        <v>113</v>
      </c>
      <c r="C7" s="14" t="s">
        <v>114</v>
      </c>
      <c r="E7" s="14" t="s">
        <v>115</v>
      </c>
      <c r="G7" s="14" t="s">
        <v>116</v>
      </c>
      <c r="I7" s="14" t="s">
        <v>117</v>
      </c>
      <c r="K7" s="14" t="s">
        <v>118</v>
      </c>
      <c r="M7" s="14" t="s">
        <v>111</v>
      </c>
      <c r="O7" s="14" t="s">
        <v>7</v>
      </c>
      <c r="Q7" s="14" t="s">
        <v>8</v>
      </c>
      <c r="S7" s="14" t="s">
        <v>9</v>
      </c>
      <c r="U7" s="15" t="s">
        <v>10</v>
      </c>
      <c r="V7" s="15" t="s">
        <v>10</v>
      </c>
      <c r="W7" s="15" t="s">
        <v>10</v>
      </c>
      <c r="Y7" s="15" t="s">
        <v>11</v>
      </c>
      <c r="Z7" s="15" t="s">
        <v>11</v>
      </c>
      <c r="AA7" s="15" t="s">
        <v>11</v>
      </c>
      <c r="AC7" s="14" t="s">
        <v>7</v>
      </c>
      <c r="AE7" s="14" t="s">
        <v>119</v>
      </c>
      <c r="AG7" s="14" t="s">
        <v>8</v>
      </c>
      <c r="AI7" s="14" t="s">
        <v>9</v>
      </c>
      <c r="AK7" s="14" t="s">
        <v>13</v>
      </c>
    </row>
    <row r="8" spans="1:39" ht="24.75" x14ac:dyDescent="0.55000000000000004">
      <c r="A8" s="15" t="s">
        <v>113</v>
      </c>
      <c r="C8" s="15" t="s">
        <v>114</v>
      </c>
      <c r="E8" s="15" t="s">
        <v>115</v>
      </c>
      <c r="G8" s="15" t="s">
        <v>116</v>
      </c>
      <c r="I8" s="15" t="s">
        <v>117</v>
      </c>
      <c r="K8" s="15" t="s">
        <v>118</v>
      </c>
      <c r="M8" s="15" t="s">
        <v>111</v>
      </c>
      <c r="O8" s="15" t="s">
        <v>7</v>
      </c>
      <c r="Q8" s="15" t="s">
        <v>8</v>
      </c>
      <c r="S8" s="15" t="s">
        <v>9</v>
      </c>
      <c r="U8" s="15" t="s">
        <v>7</v>
      </c>
      <c r="W8" s="15" t="s">
        <v>8</v>
      </c>
      <c r="Y8" s="15" t="s">
        <v>7</v>
      </c>
      <c r="AA8" s="15" t="s">
        <v>14</v>
      </c>
      <c r="AC8" s="15" t="s">
        <v>7</v>
      </c>
      <c r="AE8" s="15" t="s">
        <v>119</v>
      </c>
      <c r="AG8" s="15" t="s">
        <v>8</v>
      </c>
      <c r="AI8" s="15" t="s">
        <v>9</v>
      </c>
      <c r="AK8" s="15" t="s">
        <v>13</v>
      </c>
    </row>
    <row r="9" spans="1:39" x14ac:dyDescent="0.55000000000000004">
      <c r="A9" s="1" t="s">
        <v>120</v>
      </c>
      <c r="C9" s="4" t="s">
        <v>121</v>
      </c>
      <c r="D9" s="4"/>
      <c r="E9" s="4" t="s">
        <v>121</v>
      </c>
      <c r="F9" s="4"/>
      <c r="G9" s="4" t="s">
        <v>122</v>
      </c>
      <c r="H9" s="4"/>
      <c r="I9" s="4" t="s">
        <v>123</v>
      </c>
      <c r="J9" s="4"/>
      <c r="K9" s="6">
        <v>0</v>
      </c>
      <c r="L9" s="4"/>
      <c r="M9" s="6">
        <v>0</v>
      </c>
      <c r="N9" s="4"/>
      <c r="O9" s="6">
        <v>900</v>
      </c>
      <c r="P9" s="4"/>
      <c r="Q9" s="6">
        <v>529160890</v>
      </c>
      <c r="R9" s="4"/>
      <c r="S9" s="6">
        <v>592398608</v>
      </c>
      <c r="T9" s="4"/>
      <c r="U9" s="6">
        <v>0</v>
      </c>
      <c r="V9" s="4"/>
      <c r="W9" s="6">
        <v>0</v>
      </c>
      <c r="X9" s="4"/>
      <c r="Y9" s="6">
        <v>0</v>
      </c>
      <c r="Z9" s="4"/>
      <c r="AA9" s="6">
        <v>0</v>
      </c>
      <c r="AB9" s="4"/>
      <c r="AC9" s="6">
        <v>900</v>
      </c>
      <c r="AD9" s="4"/>
      <c r="AE9" s="6">
        <v>672940</v>
      </c>
      <c r="AF9" s="4"/>
      <c r="AG9" s="6">
        <v>529160890</v>
      </c>
      <c r="AH9" s="4"/>
      <c r="AI9" s="6">
        <v>605536226</v>
      </c>
      <c r="AJ9" s="4"/>
      <c r="AK9" s="9">
        <v>1.2441761432141358E-5</v>
      </c>
      <c r="AL9" s="4"/>
      <c r="AM9" s="4"/>
    </row>
    <row r="10" spans="1:39" x14ac:dyDescent="0.55000000000000004">
      <c r="A10" s="1" t="s">
        <v>124</v>
      </c>
      <c r="C10" s="4" t="s">
        <v>121</v>
      </c>
      <c r="D10" s="4"/>
      <c r="E10" s="4" t="s">
        <v>121</v>
      </c>
      <c r="F10" s="4"/>
      <c r="G10" s="4" t="s">
        <v>125</v>
      </c>
      <c r="H10" s="4"/>
      <c r="I10" s="4" t="s">
        <v>126</v>
      </c>
      <c r="J10" s="4"/>
      <c r="K10" s="6">
        <v>0</v>
      </c>
      <c r="L10" s="4"/>
      <c r="M10" s="6">
        <v>0</v>
      </c>
      <c r="N10" s="4"/>
      <c r="O10" s="6">
        <v>69</v>
      </c>
      <c r="P10" s="4"/>
      <c r="Q10" s="6">
        <v>54034438</v>
      </c>
      <c r="R10" s="4"/>
      <c r="S10" s="6">
        <v>58225444</v>
      </c>
      <c r="T10" s="4"/>
      <c r="U10" s="6">
        <v>0</v>
      </c>
      <c r="V10" s="4"/>
      <c r="W10" s="6">
        <v>0</v>
      </c>
      <c r="X10" s="4"/>
      <c r="Y10" s="6">
        <v>0</v>
      </c>
      <c r="Z10" s="4"/>
      <c r="AA10" s="6">
        <v>0</v>
      </c>
      <c r="AB10" s="4"/>
      <c r="AC10" s="6">
        <v>69</v>
      </c>
      <c r="AD10" s="4"/>
      <c r="AE10" s="6">
        <v>862620</v>
      </c>
      <c r="AF10" s="4"/>
      <c r="AG10" s="6">
        <v>54034438</v>
      </c>
      <c r="AH10" s="4"/>
      <c r="AI10" s="6">
        <v>59509991</v>
      </c>
      <c r="AJ10" s="4"/>
      <c r="AK10" s="9">
        <v>1.2227329746096466E-6</v>
      </c>
      <c r="AL10" s="4"/>
      <c r="AM10" s="4"/>
    </row>
    <row r="11" spans="1:39" x14ac:dyDescent="0.55000000000000004">
      <c r="A11" s="1" t="s">
        <v>127</v>
      </c>
      <c r="C11" s="4" t="s">
        <v>121</v>
      </c>
      <c r="D11" s="4"/>
      <c r="E11" s="4" t="s">
        <v>121</v>
      </c>
      <c r="F11" s="4"/>
      <c r="G11" s="4" t="s">
        <v>128</v>
      </c>
      <c r="H11" s="4"/>
      <c r="I11" s="4" t="s">
        <v>129</v>
      </c>
      <c r="J11" s="4"/>
      <c r="K11" s="6">
        <v>0</v>
      </c>
      <c r="L11" s="4"/>
      <c r="M11" s="6">
        <v>0</v>
      </c>
      <c r="N11" s="4"/>
      <c r="O11" s="6">
        <v>56400</v>
      </c>
      <c r="P11" s="4"/>
      <c r="Q11" s="6">
        <v>50026277615</v>
      </c>
      <c r="R11" s="4"/>
      <c r="S11" s="6">
        <v>50005326891</v>
      </c>
      <c r="T11" s="4"/>
      <c r="U11" s="6">
        <v>36100</v>
      </c>
      <c r="V11" s="4"/>
      <c r="W11" s="6">
        <v>32617977929</v>
      </c>
      <c r="X11" s="4"/>
      <c r="Y11" s="6">
        <v>56400</v>
      </c>
      <c r="Z11" s="4"/>
      <c r="AA11" s="6">
        <v>50478437127</v>
      </c>
      <c r="AB11" s="4"/>
      <c r="AC11" s="6">
        <v>36100</v>
      </c>
      <c r="AD11" s="4"/>
      <c r="AE11" s="6">
        <v>903660</v>
      </c>
      <c r="AF11" s="4"/>
      <c r="AG11" s="6">
        <v>32617977929</v>
      </c>
      <c r="AH11" s="4"/>
      <c r="AI11" s="6">
        <v>32616213239</v>
      </c>
      <c r="AJ11" s="4"/>
      <c r="AK11" s="9">
        <v>6.701550237879386E-4</v>
      </c>
      <c r="AL11" s="4"/>
      <c r="AM11" s="4"/>
    </row>
    <row r="12" spans="1:39" x14ac:dyDescent="0.55000000000000004">
      <c r="A12" s="1" t="s">
        <v>130</v>
      </c>
      <c r="C12" s="4" t="s">
        <v>121</v>
      </c>
      <c r="D12" s="4"/>
      <c r="E12" s="4" t="s">
        <v>121</v>
      </c>
      <c r="F12" s="4"/>
      <c r="G12" s="4" t="s">
        <v>131</v>
      </c>
      <c r="H12" s="4"/>
      <c r="I12" s="4" t="s">
        <v>132</v>
      </c>
      <c r="J12" s="4"/>
      <c r="K12" s="6">
        <v>0</v>
      </c>
      <c r="L12" s="4"/>
      <c r="M12" s="6">
        <v>0</v>
      </c>
      <c r="N12" s="4"/>
      <c r="O12" s="6">
        <v>48</v>
      </c>
      <c r="P12" s="4"/>
      <c r="Q12" s="6">
        <v>31152570</v>
      </c>
      <c r="R12" s="4"/>
      <c r="S12" s="6">
        <v>35398382</v>
      </c>
      <c r="T12" s="4"/>
      <c r="U12" s="6">
        <v>0</v>
      </c>
      <c r="V12" s="4"/>
      <c r="W12" s="6">
        <v>0</v>
      </c>
      <c r="X12" s="4"/>
      <c r="Y12" s="6">
        <v>0</v>
      </c>
      <c r="Z12" s="4"/>
      <c r="AA12" s="6">
        <v>0</v>
      </c>
      <c r="AB12" s="4"/>
      <c r="AC12" s="6">
        <v>48</v>
      </c>
      <c r="AD12" s="4"/>
      <c r="AE12" s="6">
        <v>751380</v>
      </c>
      <c r="AF12" s="4"/>
      <c r="AG12" s="6">
        <v>31152570</v>
      </c>
      <c r="AH12" s="4"/>
      <c r="AI12" s="6">
        <v>36059702</v>
      </c>
      <c r="AJ12" s="4"/>
      <c r="AK12" s="9">
        <v>7.4090729891048755E-7</v>
      </c>
      <c r="AL12" s="4"/>
      <c r="AM12" s="4"/>
    </row>
    <row r="13" spans="1:39" x14ac:dyDescent="0.55000000000000004">
      <c r="A13" s="1" t="s">
        <v>133</v>
      </c>
      <c r="C13" s="4" t="s">
        <v>121</v>
      </c>
      <c r="D13" s="4"/>
      <c r="E13" s="4" t="s">
        <v>121</v>
      </c>
      <c r="F13" s="4"/>
      <c r="G13" s="4" t="s">
        <v>134</v>
      </c>
      <c r="H13" s="4"/>
      <c r="I13" s="4" t="s">
        <v>135</v>
      </c>
      <c r="J13" s="4"/>
      <c r="K13" s="6">
        <v>0</v>
      </c>
      <c r="L13" s="4"/>
      <c r="M13" s="6">
        <v>0</v>
      </c>
      <c r="N13" s="4"/>
      <c r="O13" s="6">
        <v>100000</v>
      </c>
      <c r="P13" s="4"/>
      <c r="Q13" s="6">
        <v>90292321155</v>
      </c>
      <c r="R13" s="4"/>
      <c r="S13" s="6">
        <v>90466599956</v>
      </c>
      <c r="T13" s="4"/>
      <c r="U13" s="6">
        <v>0</v>
      </c>
      <c r="V13" s="4"/>
      <c r="W13" s="6">
        <v>0</v>
      </c>
      <c r="X13" s="4"/>
      <c r="Y13" s="6">
        <v>100000</v>
      </c>
      <c r="Z13" s="4"/>
      <c r="AA13" s="6">
        <v>91385643720</v>
      </c>
      <c r="AB13" s="4"/>
      <c r="AC13" s="6">
        <v>0</v>
      </c>
      <c r="AD13" s="4"/>
      <c r="AE13" s="6">
        <v>0</v>
      </c>
      <c r="AF13" s="4"/>
      <c r="AG13" s="6">
        <v>0</v>
      </c>
      <c r="AH13" s="4"/>
      <c r="AI13" s="6">
        <v>0</v>
      </c>
      <c r="AJ13" s="4"/>
      <c r="AK13" s="9">
        <v>0</v>
      </c>
      <c r="AL13" s="4"/>
      <c r="AM13" s="4"/>
    </row>
    <row r="14" spans="1:39" x14ac:dyDescent="0.55000000000000004">
      <c r="A14" s="1" t="s">
        <v>136</v>
      </c>
      <c r="C14" s="4" t="s">
        <v>121</v>
      </c>
      <c r="D14" s="4"/>
      <c r="E14" s="4" t="s">
        <v>121</v>
      </c>
      <c r="F14" s="4"/>
      <c r="G14" s="4" t="s">
        <v>137</v>
      </c>
      <c r="H14" s="4"/>
      <c r="I14" s="4" t="s">
        <v>138</v>
      </c>
      <c r="J14" s="4"/>
      <c r="K14" s="6">
        <v>0</v>
      </c>
      <c r="L14" s="4"/>
      <c r="M14" s="6">
        <v>0</v>
      </c>
      <c r="N14" s="4"/>
      <c r="O14" s="6">
        <v>344742</v>
      </c>
      <c r="P14" s="4"/>
      <c r="Q14" s="6">
        <v>310287239173</v>
      </c>
      <c r="R14" s="4"/>
      <c r="S14" s="6">
        <v>315393820476</v>
      </c>
      <c r="T14" s="4"/>
      <c r="U14" s="6">
        <v>0</v>
      </c>
      <c r="V14" s="4"/>
      <c r="W14" s="6">
        <v>0</v>
      </c>
      <c r="X14" s="4"/>
      <c r="Y14" s="6">
        <v>0</v>
      </c>
      <c r="Z14" s="4"/>
      <c r="AA14" s="6">
        <v>0</v>
      </c>
      <c r="AB14" s="4"/>
      <c r="AC14" s="6">
        <v>344742</v>
      </c>
      <c r="AD14" s="4"/>
      <c r="AE14" s="6">
        <v>938064</v>
      </c>
      <c r="AF14" s="4"/>
      <c r="AG14" s="6">
        <v>310287239173</v>
      </c>
      <c r="AH14" s="4"/>
      <c r="AI14" s="6">
        <v>323331445039</v>
      </c>
      <c r="AJ14" s="4"/>
      <c r="AK14" s="9">
        <v>6.6433889996281798E-3</v>
      </c>
      <c r="AL14" s="4"/>
      <c r="AM14" s="4"/>
    </row>
    <row r="15" spans="1:39" x14ac:dyDescent="0.55000000000000004">
      <c r="A15" s="1" t="s">
        <v>139</v>
      </c>
      <c r="C15" s="4" t="s">
        <v>121</v>
      </c>
      <c r="D15" s="4"/>
      <c r="E15" s="4" t="s">
        <v>121</v>
      </c>
      <c r="F15" s="4"/>
      <c r="G15" s="4" t="s">
        <v>137</v>
      </c>
      <c r="H15" s="4"/>
      <c r="I15" s="4" t="s">
        <v>140</v>
      </c>
      <c r="J15" s="4"/>
      <c r="K15" s="6">
        <v>0</v>
      </c>
      <c r="L15" s="4"/>
      <c r="M15" s="6">
        <v>0</v>
      </c>
      <c r="N15" s="4"/>
      <c r="O15" s="6">
        <v>131455</v>
      </c>
      <c r="P15" s="4"/>
      <c r="Q15" s="6">
        <v>104857645693</v>
      </c>
      <c r="R15" s="4"/>
      <c r="S15" s="6">
        <v>115167223181</v>
      </c>
      <c r="T15" s="4"/>
      <c r="U15" s="6">
        <v>0</v>
      </c>
      <c r="V15" s="4"/>
      <c r="W15" s="6">
        <v>0</v>
      </c>
      <c r="X15" s="4"/>
      <c r="Y15" s="6">
        <v>35000</v>
      </c>
      <c r="Z15" s="4"/>
      <c r="AA15" s="6">
        <v>30902897836</v>
      </c>
      <c r="AB15" s="4"/>
      <c r="AC15" s="6">
        <v>96455</v>
      </c>
      <c r="AD15" s="4"/>
      <c r="AE15" s="6">
        <v>896707</v>
      </c>
      <c r="AF15" s="4"/>
      <c r="AG15" s="6">
        <v>76939212775</v>
      </c>
      <c r="AH15" s="4"/>
      <c r="AI15" s="6">
        <v>86476197032</v>
      </c>
      <c r="AJ15" s="4"/>
      <c r="AK15" s="9">
        <v>1.7767990862217952E-3</v>
      </c>
      <c r="AL15" s="4"/>
      <c r="AM15" s="4"/>
    </row>
    <row r="16" spans="1:39" x14ac:dyDescent="0.55000000000000004">
      <c r="A16" s="1" t="s">
        <v>141</v>
      </c>
      <c r="C16" s="4" t="s">
        <v>121</v>
      </c>
      <c r="D16" s="4"/>
      <c r="E16" s="4" t="s">
        <v>121</v>
      </c>
      <c r="F16" s="4"/>
      <c r="G16" s="4" t="s">
        <v>142</v>
      </c>
      <c r="H16" s="4"/>
      <c r="I16" s="4" t="s">
        <v>143</v>
      </c>
      <c r="J16" s="4"/>
      <c r="K16" s="6">
        <v>0</v>
      </c>
      <c r="L16" s="4"/>
      <c r="M16" s="6">
        <v>0</v>
      </c>
      <c r="N16" s="4"/>
      <c r="O16" s="6">
        <v>400000</v>
      </c>
      <c r="P16" s="4"/>
      <c r="Q16" s="6">
        <v>335443630932</v>
      </c>
      <c r="R16" s="4"/>
      <c r="S16" s="6">
        <v>341914016850</v>
      </c>
      <c r="T16" s="4"/>
      <c r="U16" s="6">
        <v>250000</v>
      </c>
      <c r="V16" s="4"/>
      <c r="W16" s="6">
        <v>219332511124</v>
      </c>
      <c r="X16" s="4"/>
      <c r="Y16" s="6">
        <v>0</v>
      </c>
      <c r="Z16" s="4"/>
      <c r="AA16" s="6">
        <v>0</v>
      </c>
      <c r="AB16" s="4"/>
      <c r="AC16" s="6">
        <v>650000</v>
      </c>
      <c r="AD16" s="4"/>
      <c r="AE16" s="6">
        <v>877280</v>
      </c>
      <c r="AF16" s="4"/>
      <c r="AG16" s="6">
        <v>554776142056</v>
      </c>
      <c r="AH16" s="4"/>
      <c r="AI16" s="6">
        <v>570128645450</v>
      </c>
      <c r="AJ16" s="4"/>
      <c r="AK16" s="9">
        <v>1.1714253066535452E-2</v>
      </c>
      <c r="AL16" s="4"/>
      <c r="AM16" s="4"/>
    </row>
    <row r="17" spans="1:39" x14ac:dyDescent="0.55000000000000004">
      <c r="A17" s="1" t="s">
        <v>144</v>
      </c>
      <c r="C17" s="4" t="s">
        <v>121</v>
      </c>
      <c r="D17" s="4"/>
      <c r="E17" s="4" t="s">
        <v>121</v>
      </c>
      <c r="F17" s="4"/>
      <c r="G17" s="4" t="s">
        <v>145</v>
      </c>
      <c r="H17" s="4"/>
      <c r="I17" s="4" t="s">
        <v>146</v>
      </c>
      <c r="J17" s="4"/>
      <c r="K17" s="6">
        <v>0</v>
      </c>
      <c r="L17" s="4"/>
      <c r="M17" s="6">
        <v>0</v>
      </c>
      <c r="N17" s="4"/>
      <c r="O17" s="6">
        <v>200000</v>
      </c>
      <c r="P17" s="4"/>
      <c r="Q17" s="6">
        <v>164891881236</v>
      </c>
      <c r="R17" s="4"/>
      <c r="S17" s="6">
        <v>168035538037</v>
      </c>
      <c r="T17" s="4"/>
      <c r="U17" s="6">
        <v>0</v>
      </c>
      <c r="V17" s="4"/>
      <c r="W17" s="6">
        <v>0</v>
      </c>
      <c r="X17" s="4"/>
      <c r="Y17" s="6">
        <v>200000</v>
      </c>
      <c r="Z17" s="4"/>
      <c r="AA17" s="6">
        <v>168896221438</v>
      </c>
      <c r="AB17" s="4"/>
      <c r="AC17" s="6">
        <v>0</v>
      </c>
      <c r="AD17" s="4"/>
      <c r="AE17" s="6">
        <v>0</v>
      </c>
      <c r="AF17" s="4"/>
      <c r="AG17" s="6">
        <v>0</v>
      </c>
      <c r="AH17" s="4"/>
      <c r="AI17" s="6">
        <v>0</v>
      </c>
      <c r="AJ17" s="4"/>
      <c r="AK17" s="9">
        <v>0</v>
      </c>
      <c r="AL17" s="4"/>
      <c r="AM17" s="4"/>
    </row>
    <row r="18" spans="1:39" x14ac:dyDescent="0.55000000000000004">
      <c r="A18" s="1" t="s">
        <v>147</v>
      </c>
      <c r="C18" s="4" t="s">
        <v>121</v>
      </c>
      <c r="D18" s="4"/>
      <c r="E18" s="4" t="s">
        <v>121</v>
      </c>
      <c r="F18" s="4"/>
      <c r="G18" s="4" t="s">
        <v>148</v>
      </c>
      <c r="H18" s="4"/>
      <c r="I18" s="4" t="s">
        <v>149</v>
      </c>
      <c r="J18" s="4"/>
      <c r="K18" s="6">
        <v>18</v>
      </c>
      <c r="L18" s="4"/>
      <c r="M18" s="6">
        <v>18</v>
      </c>
      <c r="N18" s="4"/>
      <c r="O18" s="6">
        <v>238254</v>
      </c>
      <c r="P18" s="4"/>
      <c r="Q18" s="6">
        <v>234113601918</v>
      </c>
      <c r="R18" s="4"/>
      <c r="S18" s="6">
        <v>235033084170</v>
      </c>
      <c r="T18" s="4"/>
      <c r="U18" s="6">
        <v>0</v>
      </c>
      <c r="V18" s="4"/>
      <c r="W18" s="6">
        <v>0</v>
      </c>
      <c r="X18" s="4"/>
      <c r="Y18" s="6">
        <v>238254</v>
      </c>
      <c r="Z18" s="4"/>
      <c r="AA18" s="6">
        <v>237649391283</v>
      </c>
      <c r="AB18" s="4"/>
      <c r="AC18" s="6">
        <v>0</v>
      </c>
      <c r="AD18" s="4"/>
      <c r="AE18" s="6">
        <v>0</v>
      </c>
      <c r="AF18" s="4"/>
      <c r="AG18" s="6">
        <v>0</v>
      </c>
      <c r="AH18" s="4"/>
      <c r="AI18" s="6">
        <v>0</v>
      </c>
      <c r="AJ18" s="4"/>
      <c r="AK18" s="9">
        <v>0</v>
      </c>
      <c r="AL18" s="4"/>
      <c r="AM18" s="4"/>
    </row>
    <row r="19" spans="1:39" x14ac:dyDescent="0.55000000000000004">
      <c r="A19" s="1" t="s">
        <v>150</v>
      </c>
      <c r="C19" s="4" t="s">
        <v>121</v>
      </c>
      <c r="D19" s="4"/>
      <c r="E19" s="4" t="s">
        <v>121</v>
      </c>
      <c r="F19" s="4"/>
      <c r="G19" s="4" t="s">
        <v>151</v>
      </c>
      <c r="H19" s="4"/>
      <c r="I19" s="4" t="s">
        <v>152</v>
      </c>
      <c r="J19" s="4"/>
      <c r="K19" s="6">
        <v>15</v>
      </c>
      <c r="L19" s="4"/>
      <c r="M19" s="6">
        <v>15</v>
      </c>
      <c r="N19" s="4"/>
      <c r="O19" s="6">
        <v>300000</v>
      </c>
      <c r="P19" s="4"/>
      <c r="Q19" s="6">
        <v>281607799187</v>
      </c>
      <c r="R19" s="4"/>
      <c r="S19" s="6">
        <v>281522964712</v>
      </c>
      <c r="T19" s="4"/>
      <c r="U19" s="6">
        <v>0</v>
      </c>
      <c r="V19" s="4"/>
      <c r="W19" s="6">
        <v>0</v>
      </c>
      <c r="X19" s="4"/>
      <c r="Y19" s="6">
        <v>86000</v>
      </c>
      <c r="Z19" s="4"/>
      <c r="AA19" s="6">
        <v>80735064121</v>
      </c>
      <c r="AB19" s="4"/>
      <c r="AC19" s="6">
        <v>214000</v>
      </c>
      <c r="AD19" s="4"/>
      <c r="AE19" s="6">
        <v>938830</v>
      </c>
      <c r="AF19" s="4"/>
      <c r="AG19" s="6">
        <v>200880230087</v>
      </c>
      <c r="AH19" s="4"/>
      <c r="AI19" s="6">
        <v>200873205131</v>
      </c>
      <c r="AJ19" s="4"/>
      <c r="AK19" s="9">
        <v>4.1272782519695119E-3</v>
      </c>
      <c r="AL19" s="4"/>
      <c r="AM19" s="4"/>
    </row>
    <row r="20" spans="1:39" x14ac:dyDescent="0.55000000000000004">
      <c r="A20" s="1" t="s">
        <v>153</v>
      </c>
      <c r="C20" s="4" t="s">
        <v>121</v>
      </c>
      <c r="D20" s="4"/>
      <c r="E20" s="4" t="s">
        <v>121</v>
      </c>
      <c r="F20" s="4"/>
      <c r="G20" s="4" t="s">
        <v>154</v>
      </c>
      <c r="H20" s="4"/>
      <c r="I20" s="4" t="s">
        <v>155</v>
      </c>
      <c r="J20" s="4"/>
      <c r="K20" s="6">
        <v>17</v>
      </c>
      <c r="L20" s="4"/>
      <c r="M20" s="6">
        <v>17</v>
      </c>
      <c r="N20" s="4"/>
      <c r="O20" s="6">
        <v>102660</v>
      </c>
      <c r="P20" s="4"/>
      <c r="Q20" s="6">
        <v>100015996626</v>
      </c>
      <c r="R20" s="4"/>
      <c r="S20" s="6">
        <v>99998377008</v>
      </c>
      <c r="T20" s="4"/>
      <c r="U20" s="6">
        <v>0</v>
      </c>
      <c r="V20" s="4"/>
      <c r="W20" s="6">
        <v>0</v>
      </c>
      <c r="X20" s="4"/>
      <c r="Y20" s="6">
        <v>100000</v>
      </c>
      <c r="Z20" s="4"/>
      <c r="AA20" s="6">
        <v>97722445688</v>
      </c>
      <c r="AB20" s="4"/>
      <c r="AC20" s="6">
        <v>2660</v>
      </c>
      <c r="AD20" s="4"/>
      <c r="AE20" s="6">
        <v>981000</v>
      </c>
      <c r="AF20" s="4"/>
      <c r="AG20" s="6">
        <v>2591491828</v>
      </c>
      <c r="AH20" s="4"/>
      <c r="AI20" s="6">
        <v>2608987035</v>
      </c>
      <c r="AJ20" s="4"/>
      <c r="AK20" s="9">
        <v>5.3606031935436732E-5</v>
      </c>
      <c r="AL20" s="4"/>
      <c r="AM20" s="4"/>
    </row>
    <row r="21" spans="1:39" x14ac:dyDescent="0.55000000000000004">
      <c r="A21" s="1" t="s">
        <v>156</v>
      </c>
      <c r="C21" s="4" t="s">
        <v>121</v>
      </c>
      <c r="D21" s="4"/>
      <c r="E21" s="4" t="s">
        <v>121</v>
      </c>
      <c r="F21" s="4"/>
      <c r="G21" s="4" t="s">
        <v>157</v>
      </c>
      <c r="H21" s="4"/>
      <c r="I21" s="4" t="s">
        <v>158</v>
      </c>
      <c r="J21" s="4"/>
      <c r="K21" s="6">
        <v>16</v>
      </c>
      <c r="L21" s="4"/>
      <c r="M21" s="6">
        <v>16</v>
      </c>
      <c r="N21" s="4"/>
      <c r="O21" s="6">
        <v>45700</v>
      </c>
      <c r="P21" s="4"/>
      <c r="Q21" s="6">
        <v>42751731631</v>
      </c>
      <c r="R21" s="4"/>
      <c r="S21" s="6">
        <v>44777882537</v>
      </c>
      <c r="T21" s="4"/>
      <c r="U21" s="6">
        <v>0</v>
      </c>
      <c r="V21" s="4"/>
      <c r="W21" s="6">
        <v>0</v>
      </c>
      <c r="X21" s="4"/>
      <c r="Y21" s="6">
        <v>0</v>
      </c>
      <c r="Z21" s="4"/>
      <c r="AA21" s="6">
        <v>0</v>
      </c>
      <c r="AB21" s="4"/>
      <c r="AC21" s="6">
        <v>45700</v>
      </c>
      <c r="AD21" s="4"/>
      <c r="AE21" s="6">
        <v>940940</v>
      </c>
      <c r="AF21" s="4"/>
      <c r="AG21" s="6">
        <v>42751731631</v>
      </c>
      <c r="AH21" s="4"/>
      <c r="AI21" s="6">
        <v>42993164076</v>
      </c>
      <c r="AJ21" s="4"/>
      <c r="AK21" s="9">
        <v>8.8336695259335664E-4</v>
      </c>
      <c r="AL21" s="4"/>
      <c r="AM21" s="4"/>
    </row>
    <row r="22" spans="1:39" x14ac:dyDescent="0.55000000000000004">
      <c r="A22" s="1" t="s">
        <v>159</v>
      </c>
      <c r="C22" s="4" t="s">
        <v>121</v>
      </c>
      <c r="D22" s="4"/>
      <c r="E22" s="4" t="s">
        <v>121</v>
      </c>
      <c r="F22" s="4"/>
      <c r="G22" s="4" t="s">
        <v>134</v>
      </c>
      <c r="H22" s="4"/>
      <c r="I22" s="4" t="s">
        <v>160</v>
      </c>
      <c r="J22" s="4"/>
      <c r="K22" s="6">
        <v>0</v>
      </c>
      <c r="L22" s="4"/>
      <c r="M22" s="6">
        <v>0</v>
      </c>
      <c r="N22" s="4"/>
      <c r="O22" s="6">
        <v>0</v>
      </c>
      <c r="P22" s="4"/>
      <c r="Q22" s="6">
        <v>0</v>
      </c>
      <c r="R22" s="4"/>
      <c r="S22" s="6">
        <v>0</v>
      </c>
      <c r="T22" s="4"/>
      <c r="U22" s="6">
        <v>27000</v>
      </c>
      <c r="V22" s="4"/>
      <c r="W22" s="6">
        <v>25353544495</v>
      </c>
      <c r="X22" s="4"/>
      <c r="Y22" s="6">
        <v>0</v>
      </c>
      <c r="Z22" s="4"/>
      <c r="AA22" s="6">
        <v>0</v>
      </c>
      <c r="AB22" s="4"/>
      <c r="AC22" s="6">
        <v>27000</v>
      </c>
      <c r="AD22" s="4"/>
      <c r="AE22" s="6">
        <v>938090</v>
      </c>
      <c r="AF22" s="4"/>
      <c r="AG22" s="6">
        <v>25353544495</v>
      </c>
      <c r="AH22" s="4"/>
      <c r="AI22" s="6">
        <v>25323839222</v>
      </c>
      <c r="AJ22" s="4"/>
      <c r="AK22" s="9">
        <v>5.2032091990154232E-4</v>
      </c>
      <c r="AL22" s="4"/>
      <c r="AM22" s="4"/>
    </row>
    <row r="23" spans="1:39" x14ac:dyDescent="0.55000000000000004">
      <c r="A23" s="1" t="s">
        <v>161</v>
      </c>
      <c r="C23" s="4" t="s">
        <v>121</v>
      </c>
      <c r="D23" s="4"/>
      <c r="E23" s="4" t="s">
        <v>121</v>
      </c>
      <c r="F23" s="4"/>
      <c r="G23" s="4" t="s">
        <v>162</v>
      </c>
      <c r="H23" s="4"/>
      <c r="I23" s="4" t="s">
        <v>163</v>
      </c>
      <c r="J23" s="4"/>
      <c r="K23" s="6">
        <v>0</v>
      </c>
      <c r="L23" s="4"/>
      <c r="M23" s="6">
        <v>0</v>
      </c>
      <c r="N23" s="4"/>
      <c r="O23" s="6">
        <v>0</v>
      </c>
      <c r="P23" s="4"/>
      <c r="Q23" s="6">
        <v>0</v>
      </c>
      <c r="R23" s="4"/>
      <c r="S23" s="6">
        <v>0</v>
      </c>
      <c r="T23" s="4"/>
      <c r="U23" s="6">
        <v>35000</v>
      </c>
      <c r="V23" s="4"/>
      <c r="W23" s="6">
        <v>31582373266</v>
      </c>
      <c r="X23" s="4"/>
      <c r="Y23" s="6">
        <v>0</v>
      </c>
      <c r="Z23" s="4"/>
      <c r="AA23" s="6">
        <v>0</v>
      </c>
      <c r="AB23" s="4"/>
      <c r="AC23" s="6">
        <v>35000</v>
      </c>
      <c r="AD23" s="4"/>
      <c r="AE23" s="6">
        <v>902730</v>
      </c>
      <c r="AF23" s="4"/>
      <c r="AG23" s="6">
        <v>31582373266</v>
      </c>
      <c r="AH23" s="4"/>
      <c r="AI23" s="6">
        <v>31589823306</v>
      </c>
      <c r="AJ23" s="4"/>
      <c r="AK23" s="9">
        <v>6.4906611426539327E-4</v>
      </c>
      <c r="AL23" s="4"/>
      <c r="AM23" s="4"/>
    </row>
    <row r="24" spans="1:39" x14ac:dyDescent="0.55000000000000004">
      <c r="A24" s="1" t="s">
        <v>164</v>
      </c>
      <c r="C24" s="4" t="s">
        <v>121</v>
      </c>
      <c r="D24" s="4"/>
      <c r="E24" s="4" t="s">
        <v>121</v>
      </c>
      <c r="F24" s="4"/>
      <c r="G24" s="4" t="s">
        <v>165</v>
      </c>
      <c r="H24" s="4"/>
      <c r="I24" s="4" t="s">
        <v>166</v>
      </c>
      <c r="J24" s="4"/>
      <c r="K24" s="6">
        <v>0</v>
      </c>
      <c r="L24" s="4"/>
      <c r="M24" s="6">
        <v>0</v>
      </c>
      <c r="N24" s="4"/>
      <c r="O24" s="6">
        <v>0</v>
      </c>
      <c r="P24" s="4"/>
      <c r="Q24" s="6">
        <v>0</v>
      </c>
      <c r="R24" s="4"/>
      <c r="S24" s="6">
        <v>0</v>
      </c>
      <c r="T24" s="4"/>
      <c r="U24" s="6">
        <v>33800</v>
      </c>
      <c r="V24" s="4"/>
      <c r="W24" s="6">
        <v>29967440613</v>
      </c>
      <c r="X24" s="4"/>
      <c r="Y24" s="6">
        <v>0</v>
      </c>
      <c r="Z24" s="4"/>
      <c r="AA24" s="6">
        <v>0</v>
      </c>
      <c r="AB24" s="4"/>
      <c r="AC24" s="6">
        <v>33800</v>
      </c>
      <c r="AD24" s="4"/>
      <c r="AE24" s="6">
        <v>887490</v>
      </c>
      <c r="AF24" s="4"/>
      <c r="AG24" s="6">
        <v>29967440613</v>
      </c>
      <c r="AH24" s="4"/>
      <c r="AI24" s="6">
        <v>29991725014</v>
      </c>
      <c r="AJ24" s="4"/>
      <c r="AK24" s="9">
        <v>6.1623049380133104E-4</v>
      </c>
      <c r="AL24" s="4"/>
      <c r="AM24" s="4"/>
    </row>
    <row r="25" spans="1:39" x14ac:dyDescent="0.55000000000000004">
      <c r="A25" s="1" t="s">
        <v>167</v>
      </c>
      <c r="C25" s="4" t="s">
        <v>121</v>
      </c>
      <c r="D25" s="4"/>
      <c r="E25" s="4" t="s">
        <v>121</v>
      </c>
      <c r="F25" s="4"/>
      <c r="G25" s="4" t="s">
        <v>168</v>
      </c>
      <c r="H25" s="4"/>
      <c r="I25" s="4" t="s">
        <v>169</v>
      </c>
      <c r="J25" s="4"/>
      <c r="K25" s="6">
        <v>0</v>
      </c>
      <c r="L25" s="4"/>
      <c r="M25" s="6">
        <v>0</v>
      </c>
      <c r="N25" s="4"/>
      <c r="O25" s="6">
        <v>0</v>
      </c>
      <c r="P25" s="4"/>
      <c r="Q25" s="6">
        <v>0</v>
      </c>
      <c r="R25" s="4"/>
      <c r="S25" s="6">
        <v>0</v>
      </c>
      <c r="T25" s="4"/>
      <c r="U25" s="6">
        <v>490000</v>
      </c>
      <c r="V25" s="4"/>
      <c r="W25" s="6">
        <v>448504269483</v>
      </c>
      <c r="X25" s="4"/>
      <c r="Y25" s="6">
        <v>0</v>
      </c>
      <c r="Z25" s="4"/>
      <c r="AA25" s="6">
        <v>0</v>
      </c>
      <c r="AB25" s="4"/>
      <c r="AC25" s="6">
        <v>490000</v>
      </c>
      <c r="AD25" s="4"/>
      <c r="AE25" s="6">
        <v>919500</v>
      </c>
      <c r="AF25" s="4"/>
      <c r="AG25" s="6">
        <v>448504269483</v>
      </c>
      <c r="AH25" s="4"/>
      <c r="AI25" s="6">
        <v>450473336906</v>
      </c>
      <c r="AJ25" s="4"/>
      <c r="AK25" s="9">
        <v>9.2557332636364689E-3</v>
      </c>
      <c r="AL25" s="4"/>
      <c r="AM25" s="4"/>
    </row>
    <row r="26" spans="1:39" ht="24.75" thickBot="1" x14ac:dyDescent="0.6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11">
        <f>SUM(Q9:Q25)</f>
        <v>1714902473064</v>
      </c>
      <c r="R26" s="4"/>
      <c r="S26" s="11">
        <f>SUM(S9:S25)</f>
        <v>1743000856252</v>
      </c>
      <c r="T26" s="4"/>
      <c r="U26" s="4"/>
      <c r="V26" s="4"/>
      <c r="W26" s="11">
        <f>SUM(W9:W25)</f>
        <v>787358116910</v>
      </c>
      <c r="X26" s="4"/>
      <c r="Y26" s="4"/>
      <c r="Z26" s="4"/>
      <c r="AA26" s="11">
        <f>SUM(AA9:AA25)</f>
        <v>757770101213</v>
      </c>
      <c r="AB26" s="4"/>
      <c r="AC26" s="4"/>
      <c r="AD26" s="4"/>
      <c r="AE26" s="4"/>
      <c r="AF26" s="4"/>
      <c r="AG26" s="11">
        <f>SUM(AG9:AG25)</f>
        <v>1756866001234</v>
      </c>
      <c r="AH26" s="4"/>
      <c r="AI26" s="11">
        <f>SUM(AI9:AI25)</f>
        <v>1797107687369</v>
      </c>
      <c r="AJ26" s="4"/>
      <c r="AK26" s="12">
        <f>SUM(AK9:AK25)</f>
        <v>3.692460360598207E-2</v>
      </c>
      <c r="AL26" s="4"/>
      <c r="AM26" s="4"/>
    </row>
    <row r="27" spans="1:39" ht="24.75" thickTop="1" x14ac:dyDescent="0.55000000000000004"/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3"/>
  <sheetViews>
    <sheetView rightToLeft="1" workbookViewId="0">
      <selection activeCell="S8" sqref="S8:S10"/>
    </sheetView>
  </sheetViews>
  <sheetFormatPr defaultRowHeight="24" x14ac:dyDescent="0.55000000000000004"/>
  <cols>
    <col min="1" max="1" width="32.425781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4.75" x14ac:dyDescent="0.55000000000000004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24.75" x14ac:dyDescent="0.55000000000000004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24.75" x14ac:dyDescent="0.55000000000000004">
      <c r="A6" s="14" t="s">
        <v>171</v>
      </c>
      <c r="C6" s="15" t="s">
        <v>172</v>
      </c>
      <c r="D6" s="15" t="s">
        <v>172</v>
      </c>
      <c r="E6" s="15" t="s">
        <v>172</v>
      </c>
      <c r="F6" s="15" t="s">
        <v>172</v>
      </c>
      <c r="G6" s="15" t="s">
        <v>172</v>
      </c>
      <c r="H6" s="15" t="s">
        <v>172</v>
      </c>
      <c r="I6" s="15" t="s">
        <v>172</v>
      </c>
      <c r="K6" s="15" t="s">
        <v>231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</row>
    <row r="7" spans="1:19" ht="24.75" x14ac:dyDescent="0.55000000000000004">
      <c r="A7" s="15" t="s">
        <v>171</v>
      </c>
      <c r="C7" s="15" t="s">
        <v>173</v>
      </c>
      <c r="E7" s="15" t="s">
        <v>174</v>
      </c>
      <c r="G7" s="15" t="s">
        <v>175</v>
      </c>
      <c r="I7" s="15" t="s">
        <v>118</v>
      </c>
      <c r="K7" s="15" t="s">
        <v>176</v>
      </c>
      <c r="M7" s="15" t="s">
        <v>177</v>
      </c>
      <c r="O7" s="15" t="s">
        <v>178</v>
      </c>
      <c r="Q7" s="15" t="s">
        <v>176</v>
      </c>
      <c r="S7" s="15" t="s">
        <v>170</v>
      </c>
    </row>
    <row r="8" spans="1:19" x14ac:dyDescent="0.55000000000000004">
      <c r="A8" s="1" t="s">
        <v>179</v>
      </c>
      <c r="C8" s="4" t="s">
        <v>180</v>
      </c>
      <c r="D8" s="4"/>
      <c r="E8" s="4" t="s">
        <v>181</v>
      </c>
      <c r="F8" s="4"/>
      <c r="G8" s="4" t="s">
        <v>182</v>
      </c>
      <c r="H8" s="4"/>
      <c r="I8" s="6">
        <v>8</v>
      </c>
      <c r="J8" s="4"/>
      <c r="K8" s="6">
        <v>608546110674</v>
      </c>
      <c r="L8" s="4"/>
      <c r="M8" s="6">
        <v>1576809796909</v>
      </c>
      <c r="N8" s="4"/>
      <c r="O8" s="6">
        <v>1454765196000</v>
      </c>
      <c r="P8" s="4"/>
      <c r="Q8" s="6">
        <v>730590711583</v>
      </c>
      <c r="R8" s="4"/>
      <c r="S8" s="9">
        <v>1.5011216419038948E-2</v>
      </c>
    </row>
    <row r="9" spans="1:19" x14ac:dyDescent="0.55000000000000004">
      <c r="A9" s="1" t="s">
        <v>183</v>
      </c>
      <c r="C9" s="4" t="s">
        <v>184</v>
      </c>
      <c r="D9" s="4"/>
      <c r="E9" s="4" t="s">
        <v>181</v>
      </c>
      <c r="F9" s="4"/>
      <c r="G9" s="4" t="s">
        <v>185</v>
      </c>
      <c r="H9" s="4"/>
      <c r="I9" s="6">
        <v>8</v>
      </c>
      <c r="J9" s="4"/>
      <c r="K9" s="6">
        <v>332413217906</v>
      </c>
      <c r="L9" s="4"/>
      <c r="M9" s="6">
        <v>209414109873</v>
      </c>
      <c r="N9" s="4"/>
      <c r="O9" s="6">
        <v>530001060180</v>
      </c>
      <c r="P9" s="4"/>
      <c r="Q9" s="6">
        <v>11826267599</v>
      </c>
      <c r="R9" s="4"/>
      <c r="S9" s="9">
        <v>2.4299058220080984E-4</v>
      </c>
    </row>
    <row r="10" spans="1:19" x14ac:dyDescent="0.55000000000000004">
      <c r="A10" s="1" t="s">
        <v>186</v>
      </c>
      <c r="C10" s="4" t="s">
        <v>187</v>
      </c>
      <c r="D10" s="4"/>
      <c r="E10" s="4" t="s">
        <v>181</v>
      </c>
      <c r="F10" s="4"/>
      <c r="G10" s="4" t="s">
        <v>188</v>
      </c>
      <c r="H10" s="4"/>
      <c r="I10" s="6">
        <v>8</v>
      </c>
      <c r="J10" s="4"/>
      <c r="K10" s="6">
        <v>646391558127</v>
      </c>
      <c r="L10" s="4"/>
      <c r="M10" s="6">
        <v>5056894772383</v>
      </c>
      <c r="N10" s="4"/>
      <c r="O10" s="6">
        <v>5402872884455</v>
      </c>
      <c r="P10" s="4"/>
      <c r="Q10" s="6">
        <v>300413446055</v>
      </c>
      <c r="R10" s="4"/>
      <c r="S10" s="9">
        <v>6.1725001186366301E-3</v>
      </c>
    </row>
    <row r="11" spans="1:19" ht="24.75" thickBot="1" x14ac:dyDescent="0.6">
      <c r="C11" s="4"/>
      <c r="D11" s="4"/>
      <c r="E11" s="4"/>
      <c r="F11" s="4"/>
      <c r="G11" s="4"/>
      <c r="H11" s="4"/>
      <c r="I11" s="4"/>
      <c r="J11" s="4"/>
      <c r="K11" s="11">
        <f>SUM(K8:K10)</f>
        <v>1587350886707</v>
      </c>
      <c r="L11" s="4"/>
      <c r="M11" s="11">
        <f>SUM(M8:M10)</f>
        <v>6843118679165</v>
      </c>
      <c r="N11" s="4"/>
      <c r="O11" s="11">
        <f>SUM(O8:O10)</f>
        <v>7387639140635</v>
      </c>
      <c r="P11" s="4"/>
      <c r="Q11" s="11">
        <f>SUM(Q8:Q10)</f>
        <v>1042830425237</v>
      </c>
      <c r="R11" s="4"/>
      <c r="S11" s="10">
        <f>SUM(S8:S10)</f>
        <v>2.142670711987639E-2</v>
      </c>
    </row>
    <row r="12" spans="1:19" ht="24.75" thickTop="1" x14ac:dyDescent="0.55000000000000004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x14ac:dyDescent="0.55000000000000004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</sheetData>
  <mergeCells count="17"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  <mergeCell ref="A4:S4"/>
    <mergeCell ref="A3:S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4"/>
  <sheetViews>
    <sheetView rightToLeft="1" workbookViewId="0">
      <selection activeCell="O15" sqref="O15"/>
    </sheetView>
  </sheetViews>
  <sheetFormatPr defaultRowHeight="24" x14ac:dyDescent="0.55000000000000004"/>
  <cols>
    <col min="1" max="1" width="25" style="1" bestFit="1" customWidth="1"/>
    <col min="2" max="2" width="1" style="1" customWidth="1"/>
    <col min="3" max="3" width="18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 x14ac:dyDescent="0.55000000000000004">
      <c r="A2" s="14" t="s">
        <v>0</v>
      </c>
      <c r="B2" s="14"/>
      <c r="C2" s="14"/>
      <c r="D2" s="14"/>
      <c r="E2" s="14"/>
      <c r="F2" s="14"/>
      <c r="G2" s="14"/>
    </row>
    <row r="3" spans="1:7" ht="24.75" x14ac:dyDescent="0.55000000000000004">
      <c r="A3" s="14" t="s">
        <v>189</v>
      </c>
      <c r="B3" s="14"/>
      <c r="C3" s="14"/>
      <c r="D3" s="14"/>
      <c r="E3" s="14"/>
      <c r="F3" s="14"/>
      <c r="G3" s="14"/>
    </row>
    <row r="4" spans="1:7" ht="24.75" x14ac:dyDescent="0.55000000000000004">
      <c r="A4" s="14" t="s">
        <v>2</v>
      </c>
      <c r="B4" s="14"/>
      <c r="C4" s="14"/>
      <c r="D4" s="14"/>
      <c r="E4" s="14"/>
      <c r="F4" s="14"/>
      <c r="G4" s="14"/>
    </row>
    <row r="6" spans="1:7" ht="24.75" x14ac:dyDescent="0.55000000000000004">
      <c r="A6" s="15" t="s">
        <v>193</v>
      </c>
      <c r="C6" s="15" t="s">
        <v>176</v>
      </c>
      <c r="E6" s="15" t="s">
        <v>219</v>
      </c>
      <c r="G6" s="15" t="s">
        <v>13</v>
      </c>
    </row>
    <row r="7" spans="1:7" x14ac:dyDescent="0.55000000000000004">
      <c r="A7" s="1" t="s">
        <v>228</v>
      </c>
      <c r="C7" s="6">
        <v>-785615413758</v>
      </c>
      <c r="D7" s="4"/>
      <c r="E7" s="9">
        <f>C7/$C$11</f>
        <v>1.043475937428012</v>
      </c>
      <c r="F7" s="4"/>
      <c r="G7" s="9">
        <v>-1.6141791581912819E-2</v>
      </c>
    </row>
    <row r="8" spans="1:7" x14ac:dyDescent="0.55000000000000004">
      <c r="A8" s="1" t="s">
        <v>229</v>
      </c>
      <c r="C8" s="6">
        <v>31371090482</v>
      </c>
      <c r="D8" s="4"/>
      <c r="E8" s="9">
        <f t="shared" ref="E8:E10" si="0">C8/$C$11</f>
        <v>-4.1667942705268232E-2</v>
      </c>
      <c r="F8" s="4"/>
      <c r="G8" s="9">
        <v>6.445718800697556E-4</v>
      </c>
    </row>
    <row r="9" spans="1:7" x14ac:dyDescent="0.55000000000000004">
      <c r="A9" s="1" t="s">
        <v>230</v>
      </c>
      <c r="C9" s="6">
        <v>454638194</v>
      </c>
      <c r="D9" s="4"/>
      <c r="E9" s="9">
        <f t="shared" si="0"/>
        <v>-6.0386291735979516E-4</v>
      </c>
      <c r="F9" s="4"/>
      <c r="G9" s="9">
        <v>9.3413072658804071E-6</v>
      </c>
    </row>
    <row r="10" spans="1:7" x14ac:dyDescent="0.55000000000000004">
      <c r="A10" s="1" t="s">
        <v>226</v>
      </c>
      <c r="C10" s="6">
        <v>906570504</v>
      </c>
      <c r="D10" s="4"/>
      <c r="E10" s="9">
        <f t="shared" si="0"/>
        <v>-1.2041318053840849E-3</v>
      </c>
      <c r="F10" s="4"/>
      <c r="G10" s="9">
        <v>1.8627017588513609E-5</v>
      </c>
    </row>
    <row r="11" spans="1:7" ht="24.75" thickBot="1" x14ac:dyDescent="0.6">
      <c r="C11" s="11">
        <f>SUM(C7:C10)</f>
        <v>-752883114578</v>
      </c>
      <c r="D11" s="4"/>
      <c r="E11" s="12">
        <f>SUM(E7:E10)</f>
        <v>1</v>
      </c>
      <c r="F11" s="4"/>
      <c r="G11" s="12">
        <f>SUM(G7:G10)</f>
        <v>-1.5469251376988669E-2</v>
      </c>
    </row>
    <row r="12" spans="1:7" ht="24.75" thickTop="1" x14ac:dyDescent="0.55000000000000004">
      <c r="C12" s="4"/>
      <c r="D12" s="4"/>
      <c r="E12" s="4"/>
      <c r="F12" s="4"/>
      <c r="G12" s="4"/>
    </row>
    <row r="13" spans="1:7" x14ac:dyDescent="0.55000000000000004">
      <c r="C13" s="4"/>
      <c r="D13" s="4"/>
      <c r="E13" s="4"/>
      <c r="F13" s="4"/>
      <c r="G13" s="4"/>
    </row>
    <row r="14" spans="1:7" x14ac:dyDescent="0.55000000000000004">
      <c r="C14" s="4"/>
      <c r="D14" s="4"/>
      <c r="E14" s="4"/>
      <c r="F14" s="4"/>
      <c r="G14" s="4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U19"/>
  <sheetViews>
    <sheetView rightToLeft="1" workbookViewId="0">
      <selection activeCell="F20" sqref="F20"/>
    </sheetView>
  </sheetViews>
  <sheetFormatPr defaultRowHeight="24" x14ac:dyDescent="0.55000000000000004"/>
  <cols>
    <col min="1" max="1" width="32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4.28515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4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4.75" x14ac:dyDescent="0.55000000000000004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1" ht="24.75" x14ac:dyDescent="0.55000000000000004">
      <c r="A3" s="14" t="s">
        <v>189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21" ht="24.75" x14ac:dyDescent="0.55000000000000004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21" ht="24.75" x14ac:dyDescent="0.55000000000000004">
      <c r="A6" s="15" t="s">
        <v>190</v>
      </c>
      <c r="B6" s="15" t="s">
        <v>190</v>
      </c>
      <c r="C6" s="15" t="s">
        <v>190</v>
      </c>
      <c r="D6" s="15" t="s">
        <v>190</v>
      </c>
      <c r="E6" s="15" t="s">
        <v>190</v>
      </c>
      <c r="F6" s="15" t="s">
        <v>190</v>
      </c>
      <c r="G6" s="15" t="s">
        <v>190</v>
      </c>
      <c r="I6" s="15" t="s">
        <v>191</v>
      </c>
      <c r="J6" s="15" t="s">
        <v>191</v>
      </c>
      <c r="K6" s="15" t="s">
        <v>191</v>
      </c>
      <c r="L6" s="15" t="s">
        <v>191</v>
      </c>
      <c r="M6" s="15" t="s">
        <v>191</v>
      </c>
      <c r="O6" s="15" t="s">
        <v>192</v>
      </c>
      <c r="P6" s="15" t="s">
        <v>192</v>
      </c>
      <c r="Q6" s="15" t="s">
        <v>192</v>
      </c>
      <c r="R6" s="15" t="s">
        <v>192</v>
      </c>
      <c r="S6" s="15" t="s">
        <v>192</v>
      </c>
    </row>
    <row r="7" spans="1:21" ht="24.75" x14ac:dyDescent="0.55000000000000004">
      <c r="A7" s="15" t="s">
        <v>193</v>
      </c>
      <c r="C7" s="15" t="s">
        <v>194</v>
      </c>
      <c r="E7" s="15" t="s">
        <v>117</v>
      </c>
      <c r="G7" s="15" t="s">
        <v>118</v>
      </c>
      <c r="I7" s="15" t="s">
        <v>195</v>
      </c>
      <c r="K7" s="15" t="s">
        <v>196</v>
      </c>
      <c r="M7" s="15" t="s">
        <v>197</v>
      </c>
      <c r="O7" s="15" t="s">
        <v>195</v>
      </c>
      <c r="Q7" s="15" t="s">
        <v>196</v>
      </c>
      <c r="S7" s="15" t="s">
        <v>197</v>
      </c>
    </row>
    <row r="8" spans="1:21" x14ac:dyDescent="0.55000000000000004">
      <c r="A8" s="1" t="s">
        <v>147</v>
      </c>
      <c r="C8" s="4" t="s">
        <v>232</v>
      </c>
      <c r="D8" s="4"/>
      <c r="E8" s="4" t="s">
        <v>149</v>
      </c>
      <c r="F8" s="4"/>
      <c r="G8" s="6">
        <v>18</v>
      </c>
      <c r="H8" s="4"/>
      <c r="I8" s="6">
        <v>2379746226</v>
      </c>
      <c r="J8" s="4"/>
      <c r="K8" s="6">
        <v>0</v>
      </c>
      <c r="L8" s="4"/>
      <c r="M8" s="6">
        <v>2379746226</v>
      </c>
      <c r="N8" s="4"/>
      <c r="O8" s="6">
        <v>2503821076</v>
      </c>
      <c r="P8" s="4"/>
      <c r="Q8" s="6">
        <v>0</v>
      </c>
      <c r="R8" s="4"/>
      <c r="S8" s="6">
        <v>2503821076</v>
      </c>
      <c r="T8" s="4"/>
      <c r="U8" s="4"/>
    </row>
    <row r="9" spans="1:21" x14ac:dyDescent="0.55000000000000004">
      <c r="A9" s="1" t="s">
        <v>150</v>
      </c>
      <c r="C9" s="4" t="s">
        <v>232</v>
      </c>
      <c r="D9" s="4"/>
      <c r="E9" s="4" t="s">
        <v>152</v>
      </c>
      <c r="F9" s="4"/>
      <c r="G9" s="6">
        <v>15</v>
      </c>
      <c r="H9" s="4"/>
      <c r="I9" s="6">
        <v>3235752737</v>
      </c>
      <c r="J9" s="4"/>
      <c r="K9" s="6">
        <v>0</v>
      </c>
      <c r="L9" s="4"/>
      <c r="M9" s="6">
        <v>3235752737</v>
      </c>
      <c r="N9" s="4"/>
      <c r="O9" s="6">
        <v>3363766436</v>
      </c>
      <c r="P9" s="4"/>
      <c r="Q9" s="6">
        <v>0</v>
      </c>
      <c r="R9" s="4"/>
      <c r="S9" s="6">
        <v>3363766436</v>
      </c>
      <c r="T9" s="4"/>
      <c r="U9" s="4"/>
    </row>
    <row r="10" spans="1:21" x14ac:dyDescent="0.55000000000000004">
      <c r="A10" s="1" t="s">
        <v>156</v>
      </c>
      <c r="C10" s="4" t="s">
        <v>232</v>
      </c>
      <c r="D10" s="4"/>
      <c r="E10" s="4" t="s">
        <v>158</v>
      </c>
      <c r="F10" s="4"/>
      <c r="G10" s="6">
        <v>16</v>
      </c>
      <c r="H10" s="4"/>
      <c r="I10" s="6">
        <v>660212394</v>
      </c>
      <c r="J10" s="4"/>
      <c r="K10" s="6">
        <v>0</v>
      </c>
      <c r="L10" s="4"/>
      <c r="M10" s="6">
        <v>660212394</v>
      </c>
      <c r="N10" s="4"/>
      <c r="O10" s="6">
        <v>681224656</v>
      </c>
      <c r="P10" s="4"/>
      <c r="Q10" s="6">
        <v>0</v>
      </c>
      <c r="R10" s="4"/>
      <c r="S10" s="6">
        <v>681224656</v>
      </c>
      <c r="T10" s="4"/>
      <c r="U10" s="4"/>
    </row>
    <row r="11" spans="1:21" x14ac:dyDescent="0.55000000000000004">
      <c r="A11" s="1" t="s">
        <v>153</v>
      </c>
      <c r="C11" s="4" t="s">
        <v>232</v>
      </c>
      <c r="D11" s="4"/>
      <c r="E11" s="4" t="s">
        <v>155</v>
      </c>
      <c r="F11" s="4"/>
      <c r="G11" s="6">
        <v>17</v>
      </c>
      <c r="H11" s="4"/>
      <c r="I11" s="6">
        <v>576563702</v>
      </c>
      <c r="J11" s="4"/>
      <c r="K11" s="6">
        <v>0</v>
      </c>
      <c r="L11" s="4"/>
      <c r="M11" s="6">
        <v>576563702</v>
      </c>
      <c r="N11" s="4"/>
      <c r="O11" s="6">
        <v>622401365</v>
      </c>
      <c r="P11" s="4"/>
      <c r="Q11" s="6">
        <v>0</v>
      </c>
      <c r="R11" s="4"/>
      <c r="S11" s="6">
        <v>622401365</v>
      </c>
      <c r="T11" s="4"/>
      <c r="U11" s="4"/>
    </row>
    <row r="12" spans="1:21" x14ac:dyDescent="0.55000000000000004">
      <c r="A12" s="1" t="s">
        <v>179</v>
      </c>
      <c r="C12" s="6">
        <v>1</v>
      </c>
      <c r="D12" s="4"/>
      <c r="E12" s="4" t="s">
        <v>232</v>
      </c>
      <c r="F12" s="4"/>
      <c r="G12" s="6">
        <v>8</v>
      </c>
      <c r="H12" s="4"/>
      <c r="I12" s="6">
        <v>108083</v>
      </c>
      <c r="J12" s="4"/>
      <c r="K12" s="6">
        <v>0</v>
      </c>
      <c r="L12" s="4"/>
      <c r="M12" s="6">
        <v>108083</v>
      </c>
      <c r="N12" s="4"/>
      <c r="O12" s="6">
        <v>19074611</v>
      </c>
      <c r="P12" s="4"/>
      <c r="Q12" s="6">
        <v>0</v>
      </c>
      <c r="R12" s="4"/>
      <c r="S12" s="6">
        <v>19074611</v>
      </c>
      <c r="T12" s="4"/>
      <c r="U12" s="4"/>
    </row>
    <row r="13" spans="1:21" x14ac:dyDescent="0.55000000000000004">
      <c r="A13" s="1" t="s">
        <v>183</v>
      </c>
      <c r="C13" s="6">
        <v>17</v>
      </c>
      <c r="D13" s="4"/>
      <c r="E13" s="4" t="s">
        <v>232</v>
      </c>
      <c r="F13" s="4"/>
      <c r="G13" s="6">
        <v>8</v>
      </c>
      <c r="H13" s="4"/>
      <c r="I13" s="6">
        <v>4888276</v>
      </c>
      <c r="J13" s="4"/>
      <c r="K13" s="6">
        <v>0</v>
      </c>
      <c r="L13" s="4"/>
      <c r="M13" s="6">
        <v>4888276</v>
      </c>
      <c r="N13" s="4"/>
      <c r="O13" s="6">
        <v>4888276</v>
      </c>
      <c r="P13" s="4"/>
      <c r="Q13" s="6">
        <v>0</v>
      </c>
      <c r="R13" s="4"/>
      <c r="S13" s="6">
        <v>4888276</v>
      </c>
      <c r="T13" s="4"/>
      <c r="U13" s="4"/>
    </row>
    <row r="14" spans="1:21" x14ac:dyDescent="0.55000000000000004">
      <c r="A14" s="1" t="s">
        <v>186</v>
      </c>
      <c r="C14" s="6">
        <v>1</v>
      </c>
      <c r="D14" s="4"/>
      <c r="E14" s="4" t="s">
        <v>232</v>
      </c>
      <c r="F14" s="4"/>
      <c r="G14" s="6">
        <v>8</v>
      </c>
      <c r="H14" s="4"/>
      <c r="I14" s="6">
        <v>449641835</v>
      </c>
      <c r="J14" s="4"/>
      <c r="K14" s="6">
        <v>0</v>
      </c>
      <c r="L14" s="4"/>
      <c r="M14" s="6">
        <v>449641835</v>
      </c>
      <c r="N14" s="4"/>
      <c r="O14" s="6">
        <v>1544875148</v>
      </c>
      <c r="P14" s="4"/>
      <c r="Q14" s="6">
        <v>0</v>
      </c>
      <c r="R14" s="4"/>
      <c r="S14" s="6">
        <v>1544875148</v>
      </c>
      <c r="T14" s="4"/>
      <c r="U14" s="4"/>
    </row>
    <row r="15" spans="1:21" ht="24.75" thickBot="1" x14ac:dyDescent="0.6">
      <c r="C15" s="4"/>
      <c r="D15" s="4"/>
      <c r="E15" s="4"/>
      <c r="F15" s="4"/>
      <c r="G15" s="4"/>
      <c r="H15" s="4"/>
      <c r="I15" s="11">
        <f>SUM(I8:I14)</f>
        <v>7306913253</v>
      </c>
      <c r="J15" s="4"/>
      <c r="K15" s="11">
        <f>SUM(K8:K14)</f>
        <v>0</v>
      </c>
      <c r="L15" s="4"/>
      <c r="M15" s="11">
        <f>SUM(M8:M14)</f>
        <v>7306913253</v>
      </c>
      <c r="N15" s="4"/>
      <c r="O15" s="11">
        <f>SUM(O8:O14)</f>
        <v>8740051568</v>
      </c>
      <c r="P15" s="4"/>
      <c r="Q15" s="11">
        <f>SUM(Q8:Q14)</f>
        <v>0</v>
      </c>
      <c r="R15" s="4"/>
      <c r="S15" s="11">
        <f>SUM(S8:S14)</f>
        <v>8740051568</v>
      </c>
      <c r="T15" s="4"/>
      <c r="U15" s="4"/>
    </row>
    <row r="16" spans="1:21" ht="24.75" thickTop="1" x14ac:dyDescent="0.55000000000000004">
      <c r="C16" s="4"/>
      <c r="D16" s="4"/>
      <c r="E16" s="4"/>
      <c r="F16" s="4"/>
      <c r="G16" s="4"/>
      <c r="H16" s="4"/>
      <c r="I16" s="4"/>
      <c r="J16" s="4"/>
      <c r="K16" s="4"/>
      <c r="L16" s="4"/>
      <c r="M16" s="6"/>
      <c r="N16" s="6"/>
      <c r="O16" s="6"/>
      <c r="P16" s="6"/>
      <c r="Q16" s="6"/>
      <c r="R16" s="6"/>
      <c r="S16" s="6"/>
      <c r="T16" s="4"/>
      <c r="U16" s="4"/>
    </row>
    <row r="17" spans="3:19" x14ac:dyDescent="0.55000000000000004">
      <c r="C17" s="4"/>
    </row>
    <row r="18" spans="3:19" x14ac:dyDescent="0.55000000000000004">
      <c r="C18" s="4"/>
    </row>
    <row r="19" spans="3:19" x14ac:dyDescent="0.55000000000000004">
      <c r="M19" s="3"/>
      <c r="N19" s="3"/>
      <c r="O19" s="3"/>
      <c r="P19" s="3"/>
      <c r="Q19" s="3"/>
      <c r="R19" s="3"/>
      <c r="S19" s="3"/>
    </row>
  </sheetData>
  <mergeCells count="16">
    <mergeCell ref="A2:S2"/>
    <mergeCell ref="A4:S4"/>
    <mergeCell ref="A3:S3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4"/>
  <sheetViews>
    <sheetView rightToLeft="1" topLeftCell="A10" workbookViewId="0">
      <selection activeCell="S10" sqref="S10"/>
    </sheetView>
  </sheetViews>
  <sheetFormatPr defaultRowHeight="24" x14ac:dyDescent="0.55000000000000004"/>
  <cols>
    <col min="1" max="1" width="32.140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4.75" x14ac:dyDescent="0.55000000000000004">
      <c r="A3" s="14" t="s">
        <v>189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24.75" x14ac:dyDescent="0.55000000000000004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24.75" x14ac:dyDescent="0.55000000000000004">
      <c r="A6" s="14" t="s">
        <v>3</v>
      </c>
      <c r="C6" s="15" t="s">
        <v>199</v>
      </c>
      <c r="D6" s="15" t="s">
        <v>199</v>
      </c>
      <c r="E6" s="15" t="s">
        <v>199</v>
      </c>
      <c r="F6" s="15" t="s">
        <v>199</v>
      </c>
      <c r="G6" s="15" t="s">
        <v>199</v>
      </c>
      <c r="I6" s="15" t="s">
        <v>191</v>
      </c>
      <c r="J6" s="15" t="s">
        <v>191</v>
      </c>
      <c r="K6" s="15" t="s">
        <v>191</v>
      </c>
      <c r="L6" s="15" t="s">
        <v>191</v>
      </c>
      <c r="M6" s="15" t="s">
        <v>191</v>
      </c>
      <c r="O6" s="15" t="s">
        <v>192</v>
      </c>
      <c r="P6" s="15" t="s">
        <v>192</v>
      </c>
      <c r="Q6" s="15" t="s">
        <v>192</v>
      </c>
      <c r="R6" s="15" t="s">
        <v>192</v>
      </c>
      <c r="S6" s="15" t="s">
        <v>192</v>
      </c>
    </row>
    <row r="7" spans="1:19" ht="24.75" x14ac:dyDescent="0.55000000000000004">
      <c r="A7" s="15" t="s">
        <v>3</v>
      </c>
      <c r="C7" s="15" t="s">
        <v>200</v>
      </c>
      <c r="E7" s="15" t="s">
        <v>201</v>
      </c>
      <c r="G7" s="15" t="s">
        <v>202</v>
      </c>
      <c r="I7" s="15" t="s">
        <v>203</v>
      </c>
      <c r="K7" s="15" t="s">
        <v>196</v>
      </c>
      <c r="M7" s="15" t="s">
        <v>204</v>
      </c>
      <c r="O7" s="15" t="s">
        <v>203</v>
      </c>
      <c r="Q7" s="15" t="s">
        <v>196</v>
      </c>
      <c r="S7" s="15" t="s">
        <v>204</v>
      </c>
    </row>
    <row r="8" spans="1:19" x14ac:dyDescent="0.55000000000000004">
      <c r="A8" s="1" t="s">
        <v>104</v>
      </c>
      <c r="C8" s="4" t="s">
        <v>205</v>
      </c>
      <c r="D8" s="4"/>
      <c r="E8" s="6">
        <v>906275</v>
      </c>
      <c r="F8" s="4"/>
      <c r="G8" s="6">
        <v>1000</v>
      </c>
      <c r="H8" s="4"/>
      <c r="I8" s="6">
        <v>906275000</v>
      </c>
      <c r="J8" s="4"/>
      <c r="K8" s="6">
        <v>70945770</v>
      </c>
      <c r="L8" s="4"/>
      <c r="M8" s="6">
        <f>I8-K8</f>
        <v>835329230</v>
      </c>
      <c r="N8" s="4"/>
      <c r="O8" s="6">
        <v>906275000</v>
      </c>
      <c r="P8" s="4"/>
      <c r="Q8" s="6">
        <v>70945770</v>
      </c>
      <c r="R8" s="4"/>
      <c r="S8" s="6">
        <f>O8-Q8</f>
        <v>835329230</v>
      </c>
    </row>
    <row r="9" spans="1:19" x14ac:dyDescent="0.55000000000000004">
      <c r="A9" s="1" t="s">
        <v>67</v>
      </c>
      <c r="C9" s="4" t="s">
        <v>4</v>
      </c>
      <c r="D9" s="4"/>
      <c r="E9" s="6">
        <v>97551238</v>
      </c>
      <c r="F9" s="4"/>
      <c r="G9" s="6">
        <v>2350</v>
      </c>
      <c r="H9" s="4"/>
      <c r="I9" s="6">
        <v>0</v>
      </c>
      <c r="J9" s="4"/>
      <c r="K9" s="6">
        <v>0</v>
      </c>
      <c r="L9" s="4"/>
      <c r="M9" s="6">
        <f t="shared" ref="M9:M17" si="0">I9-K9</f>
        <v>0</v>
      </c>
      <c r="N9" s="4"/>
      <c r="O9" s="6">
        <v>229245409300</v>
      </c>
      <c r="P9" s="4"/>
      <c r="Q9" s="6">
        <v>0</v>
      </c>
      <c r="R9" s="4"/>
      <c r="S9" s="6">
        <f>O9-Q9</f>
        <v>229245409300</v>
      </c>
    </row>
    <row r="10" spans="1:19" x14ac:dyDescent="0.55000000000000004">
      <c r="A10" s="1" t="s">
        <v>74</v>
      </c>
      <c r="C10" s="4" t="s">
        <v>206</v>
      </c>
      <c r="D10" s="4"/>
      <c r="E10" s="6">
        <v>11495373</v>
      </c>
      <c r="F10" s="4"/>
      <c r="G10" s="6">
        <v>5000</v>
      </c>
      <c r="H10" s="4"/>
      <c r="I10" s="6">
        <v>57476865000</v>
      </c>
      <c r="J10" s="4"/>
      <c r="K10" s="6">
        <v>4298016521</v>
      </c>
      <c r="L10" s="4"/>
      <c r="M10" s="6">
        <f t="shared" si="0"/>
        <v>53178848479</v>
      </c>
      <c r="N10" s="4"/>
      <c r="O10" s="6">
        <v>57476865000</v>
      </c>
      <c r="P10" s="4"/>
      <c r="Q10" s="6">
        <v>4298016521</v>
      </c>
      <c r="R10" s="4"/>
      <c r="S10" s="6">
        <f t="shared" ref="S10:S19" si="1">O10-Q10</f>
        <v>53178848479</v>
      </c>
    </row>
    <row r="11" spans="1:19" x14ac:dyDescent="0.55000000000000004">
      <c r="A11" s="1" t="s">
        <v>85</v>
      </c>
      <c r="C11" s="4" t="s">
        <v>207</v>
      </c>
      <c r="D11" s="4"/>
      <c r="E11" s="6">
        <v>12851719</v>
      </c>
      <c r="F11" s="4"/>
      <c r="G11" s="6">
        <v>176</v>
      </c>
      <c r="H11" s="4"/>
      <c r="I11" s="6">
        <v>2261902544</v>
      </c>
      <c r="J11" s="4"/>
      <c r="K11" s="6">
        <v>320469437</v>
      </c>
      <c r="L11" s="4"/>
      <c r="M11" s="6">
        <f t="shared" si="0"/>
        <v>1941433107</v>
      </c>
      <c r="N11" s="4"/>
      <c r="O11" s="6">
        <v>2261902544</v>
      </c>
      <c r="P11" s="4"/>
      <c r="Q11" s="6">
        <v>320469437</v>
      </c>
      <c r="R11" s="4"/>
      <c r="S11" s="6">
        <f t="shared" si="1"/>
        <v>1941433107</v>
      </c>
    </row>
    <row r="12" spans="1:19" x14ac:dyDescent="0.55000000000000004">
      <c r="A12" s="1" t="s">
        <v>72</v>
      </c>
      <c r="C12" s="4" t="s">
        <v>208</v>
      </c>
      <c r="D12" s="4"/>
      <c r="E12" s="6">
        <v>3231469</v>
      </c>
      <c r="F12" s="4"/>
      <c r="G12" s="6">
        <v>5400</v>
      </c>
      <c r="H12" s="4"/>
      <c r="I12" s="6">
        <v>17449932600</v>
      </c>
      <c r="J12" s="4"/>
      <c r="K12" s="6">
        <v>1366030077</v>
      </c>
      <c r="L12" s="4"/>
      <c r="M12" s="6">
        <f t="shared" si="0"/>
        <v>16083902523</v>
      </c>
      <c r="N12" s="4"/>
      <c r="O12" s="6">
        <v>17449932600</v>
      </c>
      <c r="P12" s="4"/>
      <c r="Q12" s="6">
        <v>1366030077</v>
      </c>
      <c r="R12" s="4"/>
      <c r="S12" s="6">
        <f t="shared" si="1"/>
        <v>16083902523</v>
      </c>
    </row>
    <row r="13" spans="1:19" x14ac:dyDescent="0.55000000000000004">
      <c r="A13" s="1" t="s">
        <v>82</v>
      </c>
      <c r="C13" s="4" t="s">
        <v>209</v>
      </c>
      <c r="D13" s="4"/>
      <c r="E13" s="6">
        <v>67359</v>
      </c>
      <c r="F13" s="4"/>
      <c r="G13" s="6">
        <v>5000</v>
      </c>
      <c r="H13" s="4"/>
      <c r="I13" s="6">
        <v>336795000</v>
      </c>
      <c r="J13" s="4"/>
      <c r="K13" s="6">
        <v>23995573</v>
      </c>
      <c r="L13" s="4"/>
      <c r="M13" s="6">
        <f t="shared" si="0"/>
        <v>312799427</v>
      </c>
      <c r="N13" s="4"/>
      <c r="O13" s="6">
        <v>336795000</v>
      </c>
      <c r="P13" s="4"/>
      <c r="Q13" s="6">
        <v>23995573</v>
      </c>
      <c r="R13" s="4"/>
      <c r="S13" s="6">
        <f t="shared" si="1"/>
        <v>312799427</v>
      </c>
    </row>
    <row r="14" spans="1:19" x14ac:dyDescent="0.55000000000000004">
      <c r="A14" s="1" t="s">
        <v>77</v>
      </c>
      <c r="C14" s="4" t="s">
        <v>205</v>
      </c>
      <c r="D14" s="4"/>
      <c r="E14" s="6">
        <v>3400000</v>
      </c>
      <c r="F14" s="4"/>
      <c r="G14" s="6">
        <v>66</v>
      </c>
      <c r="H14" s="4"/>
      <c r="I14" s="6">
        <v>224400000</v>
      </c>
      <c r="J14" s="4"/>
      <c r="K14" s="6">
        <v>15456122</v>
      </c>
      <c r="L14" s="4"/>
      <c r="M14" s="6">
        <f t="shared" si="0"/>
        <v>208943878</v>
      </c>
      <c r="N14" s="4"/>
      <c r="O14" s="6">
        <v>224400000</v>
      </c>
      <c r="P14" s="4"/>
      <c r="Q14" s="6">
        <v>15456122</v>
      </c>
      <c r="R14" s="4"/>
      <c r="S14" s="6">
        <f t="shared" si="1"/>
        <v>208943878</v>
      </c>
    </row>
    <row r="15" spans="1:19" x14ac:dyDescent="0.55000000000000004">
      <c r="A15" s="1" t="s">
        <v>96</v>
      </c>
      <c r="C15" s="4" t="s">
        <v>4</v>
      </c>
      <c r="D15" s="4"/>
      <c r="E15" s="6">
        <v>1756567</v>
      </c>
      <c r="F15" s="4"/>
      <c r="G15" s="6">
        <v>750</v>
      </c>
      <c r="H15" s="4"/>
      <c r="I15" s="6">
        <v>0</v>
      </c>
      <c r="J15" s="4"/>
      <c r="K15" s="6">
        <v>0</v>
      </c>
      <c r="L15" s="4"/>
      <c r="M15" s="6">
        <f t="shared" si="0"/>
        <v>0</v>
      </c>
      <c r="N15" s="4"/>
      <c r="O15" s="6">
        <v>1317425250</v>
      </c>
      <c r="P15" s="4"/>
      <c r="Q15" s="6">
        <v>168416370</v>
      </c>
      <c r="R15" s="4"/>
      <c r="S15" s="6">
        <f t="shared" si="1"/>
        <v>1149008880</v>
      </c>
    </row>
    <row r="16" spans="1:19" x14ac:dyDescent="0.55000000000000004">
      <c r="A16" s="1" t="s">
        <v>40</v>
      </c>
      <c r="C16" s="4" t="s">
        <v>207</v>
      </c>
      <c r="D16" s="4"/>
      <c r="E16" s="6">
        <v>3420000</v>
      </c>
      <c r="F16" s="4"/>
      <c r="G16" s="6">
        <v>21000</v>
      </c>
      <c r="H16" s="4"/>
      <c r="I16" s="6">
        <v>71820000000</v>
      </c>
      <c r="J16" s="4"/>
      <c r="K16" s="6">
        <v>391389646</v>
      </c>
      <c r="L16" s="4"/>
      <c r="M16" s="6">
        <f t="shared" si="0"/>
        <v>71428610354</v>
      </c>
      <c r="N16" s="4"/>
      <c r="O16" s="6">
        <v>71820000000</v>
      </c>
      <c r="P16" s="4"/>
      <c r="Q16" s="6">
        <v>391389646</v>
      </c>
      <c r="R16" s="4"/>
      <c r="S16" s="6">
        <f t="shared" si="1"/>
        <v>71428610354</v>
      </c>
    </row>
    <row r="17" spans="1:19" x14ac:dyDescent="0.55000000000000004">
      <c r="A17" s="1" t="s">
        <v>69</v>
      </c>
      <c r="C17" s="4" t="s">
        <v>205</v>
      </c>
      <c r="D17" s="4"/>
      <c r="E17" s="6">
        <v>5409630</v>
      </c>
      <c r="F17" s="4"/>
      <c r="G17" s="6">
        <v>15000</v>
      </c>
      <c r="H17" s="4"/>
      <c r="I17" s="6">
        <v>81144450000</v>
      </c>
      <c r="J17" s="4"/>
      <c r="K17" s="6">
        <v>6352217045</v>
      </c>
      <c r="L17" s="4"/>
      <c r="M17" s="6">
        <f t="shared" si="0"/>
        <v>74792232955</v>
      </c>
      <c r="N17" s="4"/>
      <c r="O17" s="6">
        <v>81144450000</v>
      </c>
      <c r="P17" s="4"/>
      <c r="Q17" s="6">
        <v>6352217045</v>
      </c>
      <c r="R17" s="4"/>
      <c r="S17" s="6">
        <f t="shared" si="1"/>
        <v>74792232955</v>
      </c>
    </row>
    <row r="18" spans="1:19" x14ac:dyDescent="0.55000000000000004">
      <c r="A18" s="1" t="s">
        <v>53</v>
      </c>
      <c r="C18" s="4" t="s">
        <v>210</v>
      </c>
      <c r="D18" s="4"/>
      <c r="E18" s="6">
        <v>682417</v>
      </c>
      <c r="F18" s="4"/>
      <c r="G18" s="6">
        <v>4100</v>
      </c>
      <c r="H18" s="4"/>
      <c r="I18" s="6">
        <v>2797909700</v>
      </c>
      <c r="J18" s="4"/>
      <c r="K18" s="6">
        <v>367839407</v>
      </c>
      <c r="L18" s="4"/>
      <c r="M18" s="6">
        <f>I18-K18</f>
        <v>2430070293</v>
      </c>
      <c r="N18" s="4"/>
      <c r="O18" s="6">
        <v>2797909700</v>
      </c>
      <c r="P18" s="4"/>
      <c r="Q18" s="6">
        <v>367839407</v>
      </c>
      <c r="R18" s="4"/>
      <c r="S18" s="6">
        <f t="shared" si="1"/>
        <v>2430070293</v>
      </c>
    </row>
    <row r="19" spans="1:19" x14ac:dyDescent="0.55000000000000004">
      <c r="A19" s="1" t="s">
        <v>81</v>
      </c>
      <c r="C19" s="4" t="s">
        <v>211</v>
      </c>
      <c r="D19" s="4"/>
      <c r="E19" s="6">
        <v>20403795</v>
      </c>
      <c r="F19" s="4"/>
      <c r="G19" s="6">
        <v>100</v>
      </c>
      <c r="H19" s="4"/>
      <c r="I19" s="6">
        <v>2040379500</v>
      </c>
      <c r="J19" s="4"/>
      <c r="K19" s="6">
        <v>62322349</v>
      </c>
      <c r="L19" s="4"/>
      <c r="M19" s="6">
        <f>I19-K19</f>
        <v>1978057151</v>
      </c>
      <c r="N19" s="4"/>
      <c r="O19" s="6">
        <v>2040379500</v>
      </c>
      <c r="P19" s="4"/>
      <c r="Q19" s="6">
        <v>62322349</v>
      </c>
      <c r="R19" s="4"/>
      <c r="S19" s="6">
        <f t="shared" si="1"/>
        <v>1978057151</v>
      </c>
    </row>
    <row r="20" spans="1:19" ht="24.75" thickBot="1" x14ac:dyDescent="0.6">
      <c r="C20" s="4"/>
      <c r="D20" s="4"/>
      <c r="E20" s="4"/>
      <c r="F20" s="4"/>
      <c r="G20" s="4"/>
      <c r="H20" s="4"/>
      <c r="I20" s="11">
        <f>SUM(I8:I19)</f>
        <v>236458909344</v>
      </c>
      <c r="J20" s="4"/>
      <c r="K20" s="11">
        <f>SUM(K8:K19)</f>
        <v>13268681947</v>
      </c>
      <c r="L20" s="4"/>
      <c r="M20" s="11">
        <f>SUM(M8:M19)</f>
        <v>223190227397</v>
      </c>
      <c r="N20" s="4"/>
      <c r="O20" s="11">
        <f>SUM(O8:O19)</f>
        <v>467021743894</v>
      </c>
      <c r="P20" s="4"/>
      <c r="Q20" s="11">
        <f>SUM(Q8:Q19)</f>
        <v>13437098317</v>
      </c>
      <c r="R20" s="4"/>
      <c r="S20" s="11">
        <f>SUM(S8:S19)</f>
        <v>453584645577</v>
      </c>
    </row>
    <row r="21" spans="1:19" ht="24.75" thickTop="1" x14ac:dyDescent="0.55000000000000004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x14ac:dyDescent="0.55000000000000004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x14ac:dyDescent="0.55000000000000004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x14ac:dyDescent="0.55000000000000004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124"/>
  <sheetViews>
    <sheetView rightToLeft="1" workbookViewId="0">
      <selection activeCell="I119" sqref="I119"/>
    </sheetView>
  </sheetViews>
  <sheetFormatPr defaultRowHeight="24" x14ac:dyDescent="0.55000000000000004"/>
  <cols>
    <col min="1" max="1" width="32.140625" style="1" bestFit="1" customWidth="1"/>
    <col min="2" max="2" width="1" style="1" customWidth="1"/>
    <col min="3" max="3" width="1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20" width="18.42578125" style="1" bestFit="1" customWidth="1"/>
    <col min="21" max="16384" width="9.140625" style="1"/>
  </cols>
  <sheetData>
    <row r="2" spans="1:17" ht="24.75" x14ac:dyDescent="0.55000000000000004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4.75" x14ac:dyDescent="0.55000000000000004">
      <c r="A3" s="14" t="s">
        <v>189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4.75" x14ac:dyDescent="0.55000000000000004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4.75" x14ac:dyDescent="0.55000000000000004">
      <c r="A6" s="14" t="s">
        <v>3</v>
      </c>
      <c r="C6" s="15" t="s">
        <v>191</v>
      </c>
      <c r="D6" s="15" t="s">
        <v>191</v>
      </c>
      <c r="E6" s="15" t="s">
        <v>191</v>
      </c>
      <c r="F6" s="15" t="s">
        <v>191</v>
      </c>
      <c r="G6" s="15" t="s">
        <v>191</v>
      </c>
      <c r="H6" s="15" t="s">
        <v>191</v>
      </c>
      <c r="I6" s="15" t="s">
        <v>191</v>
      </c>
      <c r="K6" s="15" t="s">
        <v>192</v>
      </c>
      <c r="L6" s="15" t="s">
        <v>192</v>
      </c>
      <c r="M6" s="15" t="s">
        <v>192</v>
      </c>
      <c r="N6" s="15" t="s">
        <v>192</v>
      </c>
      <c r="O6" s="15" t="s">
        <v>192</v>
      </c>
      <c r="P6" s="15" t="s">
        <v>192</v>
      </c>
      <c r="Q6" s="15" t="s">
        <v>192</v>
      </c>
    </row>
    <row r="7" spans="1:17" ht="24.75" x14ac:dyDescent="0.55000000000000004">
      <c r="A7" s="15" t="s">
        <v>3</v>
      </c>
      <c r="C7" s="15" t="s">
        <v>7</v>
      </c>
      <c r="E7" s="15" t="s">
        <v>212</v>
      </c>
      <c r="G7" s="15" t="s">
        <v>213</v>
      </c>
      <c r="I7" s="15" t="s">
        <v>214</v>
      </c>
      <c r="K7" s="15" t="s">
        <v>7</v>
      </c>
      <c r="M7" s="15" t="s">
        <v>212</v>
      </c>
      <c r="O7" s="15" t="s">
        <v>213</v>
      </c>
      <c r="Q7" s="15" t="s">
        <v>214</v>
      </c>
    </row>
    <row r="8" spans="1:17" x14ac:dyDescent="0.55000000000000004">
      <c r="A8" s="1" t="s">
        <v>75</v>
      </c>
      <c r="C8" s="7">
        <v>45861974</v>
      </c>
      <c r="D8" s="7"/>
      <c r="E8" s="7">
        <v>1292450850470</v>
      </c>
      <c r="F8" s="7"/>
      <c r="G8" s="7">
        <v>1144286290892</v>
      </c>
      <c r="H8" s="7"/>
      <c r="I8" s="7">
        <f>E8-G8</f>
        <v>148164559578</v>
      </c>
      <c r="J8" s="7"/>
      <c r="K8" s="7">
        <v>45861974</v>
      </c>
      <c r="L8" s="7"/>
      <c r="M8" s="7">
        <v>1292450850470</v>
      </c>
      <c r="N8" s="7"/>
      <c r="O8" s="7">
        <v>1144286290892</v>
      </c>
      <c r="P8" s="7"/>
      <c r="Q8" s="7">
        <f>M8-O8</f>
        <v>148164559578</v>
      </c>
    </row>
    <row r="9" spans="1:17" x14ac:dyDescent="0.55000000000000004">
      <c r="A9" s="1" t="s">
        <v>64</v>
      </c>
      <c r="C9" s="7">
        <v>109126430</v>
      </c>
      <c r="D9" s="7"/>
      <c r="E9" s="7">
        <v>641099824952</v>
      </c>
      <c r="F9" s="7"/>
      <c r="G9" s="7">
        <v>735474926087</v>
      </c>
      <c r="H9" s="7"/>
      <c r="I9" s="7">
        <f t="shared" ref="I9:I72" si="0">E9-G9</f>
        <v>-94375101135</v>
      </c>
      <c r="J9" s="7"/>
      <c r="K9" s="7">
        <v>109126430</v>
      </c>
      <c r="L9" s="7"/>
      <c r="M9" s="7">
        <v>641099824952</v>
      </c>
      <c r="N9" s="7"/>
      <c r="O9" s="7">
        <v>735474926087</v>
      </c>
      <c r="P9" s="7"/>
      <c r="Q9" s="7">
        <f t="shared" ref="Q9:Q72" si="1">M9-O9</f>
        <v>-94375101135</v>
      </c>
    </row>
    <row r="10" spans="1:17" x14ac:dyDescent="0.55000000000000004">
      <c r="A10" s="1" t="s">
        <v>51</v>
      </c>
      <c r="C10" s="7">
        <v>19534256</v>
      </c>
      <c r="D10" s="7"/>
      <c r="E10" s="7">
        <v>264861890691</v>
      </c>
      <c r="F10" s="7"/>
      <c r="G10" s="7">
        <v>313989499448</v>
      </c>
      <c r="H10" s="7"/>
      <c r="I10" s="7">
        <f t="shared" si="0"/>
        <v>-49127608757</v>
      </c>
      <c r="J10" s="7"/>
      <c r="K10" s="7">
        <v>19534256</v>
      </c>
      <c r="L10" s="7"/>
      <c r="M10" s="7">
        <v>264861890691</v>
      </c>
      <c r="N10" s="7"/>
      <c r="O10" s="7">
        <v>313989499448</v>
      </c>
      <c r="P10" s="7"/>
      <c r="Q10" s="7">
        <f t="shared" si="1"/>
        <v>-49127608757</v>
      </c>
    </row>
    <row r="11" spans="1:17" x14ac:dyDescent="0.55000000000000004">
      <c r="A11" s="1" t="s">
        <v>52</v>
      </c>
      <c r="C11" s="7">
        <v>5719543</v>
      </c>
      <c r="D11" s="7"/>
      <c r="E11" s="7">
        <v>309917243810</v>
      </c>
      <c r="F11" s="7"/>
      <c r="G11" s="7">
        <v>304857138380</v>
      </c>
      <c r="H11" s="7"/>
      <c r="I11" s="7">
        <f t="shared" si="0"/>
        <v>5060105430</v>
      </c>
      <c r="J11" s="7"/>
      <c r="K11" s="7">
        <v>5719543</v>
      </c>
      <c r="L11" s="7"/>
      <c r="M11" s="7">
        <v>309917243810</v>
      </c>
      <c r="N11" s="7"/>
      <c r="O11" s="7">
        <v>304857138380</v>
      </c>
      <c r="P11" s="7"/>
      <c r="Q11" s="7">
        <f t="shared" si="1"/>
        <v>5060105430</v>
      </c>
    </row>
    <row r="12" spans="1:17" x14ac:dyDescent="0.55000000000000004">
      <c r="A12" s="1" t="s">
        <v>95</v>
      </c>
      <c r="C12" s="7">
        <v>33400000</v>
      </c>
      <c r="D12" s="7"/>
      <c r="E12" s="7">
        <v>412027760700</v>
      </c>
      <c r="F12" s="7"/>
      <c r="G12" s="7">
        <v>445893056191</v>
      </c>
      <c r="H12" s="7"/>
      <c r="I12" s="7">
        <f t="shared" si="0"/>
        <v>-33865295491</v>
      </c>
      <c r="J12" s="7"/>
      <c r="K12" s="7">
        <v>33400000</v>
      </c>
      <c r="L12" s="7"/>
      <c r="M12" s="7">
        <v>412027760700</v>
      </c>
      <c r="N12" s="7"/>
      <c r="O12" s="7">
        <v>445893056191</v>
      </c>
      <c r="P12" s="7"/>
      <c r="Q12" s="7">
        <f t="shared" si="1"/>
        <v>-33865295491</v>
      </c>
    </row>
    <row r="13" spans="1:17" x14ac:dyDescent="0.55000000000000004">
      <c r="A13" s="1" t="s">
        <v>66</v>
      </c>
      <c r="C13" s="7">
        <v>60196200</v>
      </c>
      <c r="D13" s="7"/>
      <c r="E13" s="7">
        <v>1309256153506</v>
      </c>
      <c r="F13" s="7"/>
      <c r="G13" s="7">
        <v>1276345235571</v>
      </c>
      <c r="H13" s="7"/>
      <c r="I13" s="7">
        <f t="shared" si="0"/>
        <v>32910917935</v>
      </c>
      <c r="J13" s="7"/>
      <c r="K13" s="7">
        <v>60196200</v>
      </c>
      <c r="L13" s="7"/>
      <c r="M13" s="7">
        <v>1309256153506</v>
      </c>
      <c r="N13" s="7"/>
      <c r="O13" s="7">
        <v>1276345235571</v>
      </c>
      <c r="P13" s="7"/>
      <c r="Q13" s="7">
        <f t="shared" si="1"/>
        <v>32910917935</v>
      </c>
    </row>
    <row r="14" spans="1:17" x14ac:dyDescent="0.55000000000000004">
      <c r="A14" s="1" t="s">
        <v>94</v>
      </c>
      <c r="C14" s="7">
        <v>52879093</v>
      </c>
      <c r="D14" s="7"/>
      <c r="E14" s="7">
        <v>2046334521101</v>
      </c>
      <c r="F14" s="7"/>
      <c r="G14" s="7">
        <v>2300039520935</v>
      </c>
      <c r="H14" s="7"/>
      <c r="I14" s="7">
        <f t="shared" si="0"/>
        <v>-253704999834</v>
      </c>
      <c r="J14" s="7"/>
      <c r="K14" s="7">
        <v>52879093</v>
      </c>
      <c r="L14" s="7"/>
      <c r="M14" s="7">
        <v>2046334521101</v>
      </c>
      <c r="N14" s="7"/>
      <c r="O14" s="7">
        <v>2300039520935</v>
      </c>
      <c r="P14" s="7"/>
      <c r="Q14" s="7">
        <f t="shared" si="1"/>
        <v>-253704999834</v>
      </c>
    </row>
    <row r="15" spans="1:17" x14ac:dyDescent="0.55000000000000004">
      <c r="A15" s="1" t="s">
        <v>87</v>
      </c>
      <c r="C15" s="7">
        <v>132997404</v>
      </c>
      <c r="D15" s="7"/>
      <c r="E15" s="7">
        <v>1133006015153</v>
      </c>
      <c r="F15" s="7"/>
      <c r="G15" s="7">
        <v>921476304040</v>
      </c>
      <c r="H15" s="7"/>
      <c r="I15" s="7">
        <f t="shared" si="0"/>
        <v>211529711113</v>
      </c>
      <c r="J15" s="7"/>
      <c r="K15" s="7">
        <v>132997404</v>
      </c>
      <c r="L15" s="7"/>
      <c r="M15" s="7">
        <v>1133006015153</v>
      </c>
      <c r="N15" s="7"/>
      <c r="O15" s="7">
        <v>921476304040</v>
      </c>
      <c r="P15" s="7"/>
      <c r="Q15" s="7">
        <f t="shared" si="1"/>
        <v>211529711113</v>
      </c>
    </row>
    <row r="16" spans="1:17" x14ac:dyDescent="0.55000000000000004">
      <c r="A16" s="1" t="s">
        <v>106</v>
      </c>
      <c r="C16" s="7">
        <v>663903</v>
      </c>
      <c r="D16" s="7"/>
      <c r="E16" s="7">
        <v>4025711940</v>
      </c>
      <c r="F16" s="7"/>
      <c r="G16" s="7">
        <v>5114634022</v>
      </c>
      <c r="H16" s="7"/>
      <c r="I16" s="7">
        <f t="shared" si="0"/>
        <v>-1088922082</v>
      </c>
      <c r="J16" s="7"/>
      <c r="K16" s="7">
        <v>663903</v>
      </c>
      <c r="L16" s="7"/>
      <c r="M16" s="7">
        <v>4025711940</v>
      </c>
      <c r="N16" s="7"/>
      <c r="O16" s="7">
        <v>5114634022</v>
      </c>
      <c r="P16" s="7"/>
      <c r="Q16" s="7">
        <f t="shared" si="1"/>
        <v>-1088922082</v>
      </c>
    </row>
    <row r="17" spans="1:17" x14ac:dyDescent="0.55000000000000004">
      <c r="A17" s="1" t="s">
        <v>46</v>
      </c>
      <c r="C17" s="7">
        <v>361300</v>
      </c>
      <c r="D17" s="7"/>
      <c r="E17" s="7">
        <v>1149274289050</v>
      </c>
      <c r="F17" s="7"/>
      <c r="G17" s="7">
        <v>1134316402209</v>
      </c>
      <c r="H17" s="7"/>
      <c r="I17" s="7">
        <f t="shared" si="0"/>
        <v>14957886841</v>
      </c>
      <c r="J17" s="7"/>
      <c r="K17" s="7">
        <v>361300</v>
      </c>
      <c r="L17" s="7"/>
      <c r="M17" s="7">
        <v>1149274289050</v>
      </c>
      <c r="N17" s="7"/>
      <c r="O17" s="7">
        <v>1134316402209</v>
      </c>
      <c r="P17" s="7"/>
      <c r="Q17" s="7">
        <f t="shared" si="1"/>
        <v>14957886841</v>
      </c>
    </row>
    <row r="18" spans="1:17" x14ac:dyDescent="0.55000000000000004">
      <c r="A18" s="1" t="s">
        <v>37</v>
      </c>
      <c r="C18" s="7">
        <v>3920102</v>
      </c>
      <c r="D18" s="7"/>
      <c r="E18" s="7">
        <v>268371059062</v>
      </c>
      <c r="F18" s="7"/>
      <c r="G18" s="7">
        <v>242341572985</v>
      </c>
      <c r="H18" s="7"/>
      <c r="I18" s="7">
        <f t="shared" si="0"/>
        <v>26029486077</v>
      </c>
      <c r="J18" s="7"/>
      <c r="K18" s="7">
        <v>3920102</v>
      </c>
      <c r="L18" s="7"/>
      <c r="M18" s="7">
        <v>268371059062</v>
      </c>
      <c r="N18" s="7"/>
      <c r="O18" s="7">
        <v>242341572985</v>
      </c>
      <c r="P18" s="7"/>
      <c r="Q18" s="7">
        <f t="shared" si="1"/>
        <v>26029486077</v>
      </c>
    </row>
    <row r="19" spans="1:17" x14ac:dyDescent="0.55000000000000004">
      <c r="A19" s="1" t="s">
        <v>98</v>
      </c>
      <c r="C19" s="7">
        <v>7050000</v>
      </c>
      <c r="D19" s="7"/>
      <c r="E19" s="7">
        <v>61951184100</v>
      </c>
      <c r="F19" s="7"/>
      <c r="G19" s="7">
        <v>62161425748</v>
      </c>
      <c r="H19" s="7"/>
      <c r="I19" s="7">
        <f t="shared" si="0"/>
        <v>-210241648</v>
      </c>
      <c r="J19" s="7"/>
      <c r="K19" s="7">
        <v>7050000</v>
      </c>
      <c r="L19" s="7"/>
      <c r="M19" s="7">
        <v>61951184100</v>
      </c>
      <c r="N19" s="7"/>
      <c r="O19" s="7">
        <v>62161425748</v>
      </c>
      <c r="P19" s="7"/>
      <c r="Q19" s="7">
        <f t="shared" si="1"/>
        <v>-210241648</v>
      </c>
    </row>
    <row r="20" spans="1:17" x14ac:dyDescent="0.55000000000000004">
      <c r="A20" s="1" t="s">
        <v>96</v>
      </c>
      <c r="C20" s="7">
        <v>1756567</v>
      </c>
      <c r="D20" s="7"/>
      <c r="E20" s="7">
        <v>43932264126</v>
      </c>
      <c r="F20" s="7"/>
      <c r="G20" s="7">
        <v>47668951139</v>
      </c>
      <c r="H20" s="7"/>
      <c r="I20" s="7">
        <f t="shared" si="0"/>
        <v>-3736687013</v>
      </c>
      <c r="J20" s="7"/>
      <c r="K20" s="7">
        <v>1756567</v>
      </c>
      <c r="L20" s="7"/>
      <c r="M20" s="7">
        <v>43932264126</v>
      </c>
      <c r="N20" s="7"/>
      <c r="O20" s="7">
        <v>48978537709</v>
      </c>
      <c r="P20" s="7"/>
      <c r="Q20" s="7">
        <f t="shared" si="1"/>
        <v>-5046273583</v>
      </c>
    </row>
    <row r="21" spans="1:17" x14ac:dyDescent="0.55000000000000004">
      <c r="A21" s="1" t="s">
        <v>15</v>
      </c>
      <c r="C21" s="7">
        <v>8324569</v>
      </c>
      <c r="D21" s="7"/>
      <c r="E21" s="7">
        <v>46214428376</v>
      </c>
      <c r="F21" s="7"/>
      <c r="G21" s="7">
        <v>49401917313</v>
      </c>
      <c r="H21" s="7"/>
      <c r="I21" s="7">
        <f t="shared" si="0"/>
        <v>-3187488937</v>
      </c>
      <c r="J21" s="7"/>
      <c r="K21" s="7">
        <v>8324569</v>
      </c>
      <c r="L21" s="7"/>
      <c r="M21" s="7">
        <v>46214428376</v>
      </c>
      <c r="N21" s="7"/>
      <c r="O21" s="7">
        <v>49401917313</v>
      </c>
      <c r="P21" s="7"/>
      <c r="Q21" s="7">
        <f t="shared" si="1"/>
        <v>-3187488937</v>
      </c>
    </row>
    <row r="22" spans="1:17" x14ac:dyDescent="0.55000000000000004">
      <c r="A22" s="1" t="s">
        <v>100</v>
      </c>
      <c r="C22" s="7">
        <v>17620000</v>
      </c>
      <c r="D22" s="7"/>
      <c r="E22" s="7">
        <v>1590376618800</v>
      </c>
      <c r="F22" s="7"/>
      <c r="G22" s="7">
        <v>1707728197500</v>
      </c>
      <c r="H22" s="7"/>
      <c r="I22" s="7">
        <f t="shared" si="0"/>
        <v>-117351578700</v>
      </c>
      <c r="J22" s="7"/>
      <c r="K22" s="7">
        <v>17620000</v>
      </c>
      <c r="L22" s="7"/>
      <c r="M22" s="7">
        <v>1590376618800</v>
      </c>
      <c r="N22" s="7"/>
      <c r="O22" s="7">
        <v>1707728197500</v>
      </c>
      <c r="P22" s="7"/>
      <c r="Q22" s="7">
        <f t="shared" si="1"/>
        <v>-117351578700</v>
      </c>
    </row>
    <row r="23" spans="1:17" x14ac:dyDescent="0.55000000000000004">
      <c r="A23" s="1" t="s">
        <v>26</v>
      </c>
      <c r="C23" s="7">
        <v>18843402</v>
      </c>
      <c r="D23" s="7"/>
      <c r="E23" s="7">
        <v>369755541384</v>
      </c>
      <c r="F23" s="7"/>
      <c r="G23" s="7">
        <v>360984150076</v>
      </c>
      <c r="H23" s="7"/>
      <c r="I23" s="7">
        <f t="shared" si="0"/>
        <v>8771391308</v>
      </c>
      <c r="J23" s="7"/>
      <c r="K23" s="7">
        <v>18843402</v>
      </c>
      <c r="L23" s="7"/>
      <c r="M23" s="7">
        <v>369755541384</v>
      </c>
      <c r="N23" s="7"/>
      <c r="O23" s="7">
        <v>360984150076</v>
      </c>
      <c r="P23" s="7"/>
      <c r="Q23" s="7">
        <f t="shared" si="1"/>
        <v>8771391308</v>
      </c>
    </row>
    <row r="24" spans="1:17" x14ac:dyDescent="0.55000000000000004">
      <c r="A24" s="1" t="s">
        <v>81</v>
      </c>
      <c r="C24" s="7">
        <v>17784085</v>
      </c>
      <c r="D24" s="7"/>
      <c r="E24" s="7">
        <v>117914058860</v>
      </c>
      <c r="F24" s="7"/>
      <c r="G24" s="7">
        <v>113494491432</v>
      </c>
      <c r="H24" s="7"/>
      <c r="I24" s="7">
        <f t="shared" si="0"/>
        <v>4419567428</v>
      </c>
      <c r="J24" s="7"/>
      <c r="K24" s="7">
        <v>17784085</v>
      </c>
      <c r="L24" s="7"/>
      <c r="M24" s="7">
        <v>117914058860</v>
      </c>
      <c r="N24" s="7"/>
      <c r="O24" s="7">
        <v>113494491432</v>
      </c>
      <c r="P24" s="7"/>
      <c r="Q24" s="7">
        <f t="shared" si="1"/>
        <v>4419567428</v>
      </c>
    </row>
    <row r="25" spans="1:17" x14ac:dyDescent="0.55000000000000004">
      <c r="A25" s="1" t="s">
        <v>65</v>
      </c>
      <c r="C25" s="7">
        <v>18247638</v>
      </c>
      <c r="D25" s="7"/>
      <c r="E25" s="7">
        <v>121350341865</v>
      </c>
      <c r="F25" s="7"/>
      <c r="G25" s="7">
        <v>121168951388</v>
      </c>
      <c r="H25" s="7"/>
      <c r="I25" s="7">
        <f t="shared" si="0"/>
        <v>181390477</v>
      </c>
      <c r="J25" s="7"/>
      <c r="K25" s="7">
        <v>18247638</v>
      </c>
      <c r="L25" s="7"/>
      <c r="M25" s="7">
        <v>121350341865</v>
      </c>
      <c r="N25" s="7"/>
      <c r="O25" s="7">
        <v>121168951388</v>
      </c>
      <c r="P25" s="7"/>
      <c r="Q25" s="7">
        <f t="shared" si="1"/>
        <v>181390477</v>
      </c>
    </row>
    <row r="26" spans="1:17" x14ac:dyDescent="0.55000000000000004">
      <c r="A26" s="1" t="s">
        <v>77</v>
      </c>
      <c r="C26" s="7">
        <v>3400000</v>
      </c>
      <c r="D26" s="7"/>
      <c r="E26" s="7">
        <v>46485356580</v>
      </c>
      <c r="F26" s="7"/>
      <c r="G26" s="7">
        <v>45795883511</v>
      </c>
      <c r="H26" s="7"/>
      <c r="I26" s="7">
        <f t="shared" si="0"/>
        <v>689473069</v>
      </c>
      <c r="J26" s="7"/>
      <c r="K26" s="7">
        <v>3400000</v>
      </c>
      <c r="L26" s="7"/>
      <c r="M26" s="7">
        <v>46485356580</v>
      </c>
      <c r="N26" s="7"/>
      <c r="O26" s="7">
        <v>45795883511</v>
      </c>
      <c r="P26" s="7"/>
      <c r="Q26" s="7">
        <f t="shared" si="1"/>
        <v>689473069</v>
      </c>
    </row>
    <row r="27" spans="1:17" x14ac:dyDescent="0.55000000000000004">
      <c r="A27" s="1" t="s">
        <v>79</v>
      </c>
      <c r="C27" s="7">
        <v>1159359</v>
      </c>
      <c r="D27" s="7"/>
      <c r="E27" s="7">
        <v>91355568721</v>
      </c>
      <c r="F27" s="7"/>
      <c r="G27" s="7">
        <v>96242002572</v>
      </c>
      <c r="H27" s="7"/>
      <c r="I27" s="7">
        <f t="shared" si="0"/>
        <v>-4886433851</v>
      </c>
      <c r="J27" s="7"/>
      <c r="K27" s="7">
        <v>1159359</v>
      </c>
      <c r="L27" s="7"/>
      <c r="M27" s="7">
        <v>91355568721</v>
      </c>
      <c r="N27" s="7"/>
      <c r="O27" s="7">
        <v>96242002572</v>
      </c>
      <c r="P27" s="7"/>
      <c r="Q27" s="7">
        <f t="shared" si="1"/>
        <v>-4886433851</v>
      </c>
    </row>
    <row r="28" spans="1:17" x14ac:dyDescent="0.55000000000000004">
      <c r="A28" s="1" t="s">
        <v>110</v>
      </c>
      <c r="C28" s="7">
        <v>10064516</v>
      </c>
      <c r="D28" s="7"/>
      <c r="E28" s="7">
        <v>83338585641</v>
      </c>
      <c r="F28" s="7"/>
      <c r="G28" s="7">
        <v>53633805764</v>
      </c>
      <c r="H28" s="7"/>
      <c r="I28" s="7">
        <f t="shared" si="0"/>
        <v>29704779877</v>
      </c>
      <c r="J28" s="7"/>
      <c r="K28" s="7">
        <v>10064516</v>
      </c>
      <c r="L28" s="7"/>
      <c r="M28" s="7">
        <v>83338585641</v>
      </c>
      <c r="N28" s="7"/>
      <c r="O28" s="7">
        <v>53633805764</v>
      </c>
      <c r="P28" s="7"/>
      <c r="Q28" s="7">
        <f t="shared" si="1"/>
        <v>29704779877</v>
      </c>
    </row>
    <row r="29" spans="1:17" x14ac:dyDescent="0.55000000000000004">
      <c r="A29" s="1" t="s">
        <v>35</v>
      </c>
      <c r="C29" s="7">
        <v>8846922</v>
      </c>
      <c r="D29" s="7"/>
      <c r="E29" s="7">
        <v>390817928258</v>
      </c>
      <c r="F29" s="7"/>
      <c r="G29" s="7">
        <v>386346368412</v>
      </c>
      <c r="H29" s="7"/>
      <c r="I29" s="7">
        <f t="shared" si="0"/>
        <v>4471559846</v>
      </c>
      <c r="J29" s="7"/>
      <c r="K29" s="7">
        <v>8846922</v>
      </c>
      <c r="L29" s="7"/>
      <c r="M29" s="7">
        <v>390817928258</v>
      </c>
      <c r="N29" s="7"/>
      <c r="O29" s="7">
        <v>386346368412</v>
      </c>
      <c r="P29" s="7"/>
      <c r="Q29" s="7">
        <f t="shared" si="1"/>
        <v>4471559846</v>
      </c>
    </row>
    <row r="30" spans="1:17" x14ac:dyDescent="0.55000000000000004">
      <c r="A30" s="1" t="s">
        <v>34</v>
      </c>
      <c r="C30" s="7">
        <v>900476</v>
      </c>
      <c r="D30" s="7"/>
      <c r="E30" s="7">
        <v>161076514295</v>
      </c>
      <c r="F30" s="7"/>
      <c r="G30" s="7">
        <v>171146593680</v>
      </c>
      <c r="H30" s="7"/>
      <c r="I30" s="7">
        <f t="shared" si="0"/>
        <v>-10070079385</v>
      </c>
      <c r="J30" s="7"/>
      <c r="K30" s="7">
        <v>900476</v>
      </c>
      <c r="L30" s="7"/>
      <c r="M30" s="7">
        <v>161076514295</v>
      </c>
      <c r="N30" s="7"/>
      <c r="O30" s="7">
        <v>171146593680</v>
      </c>
      <c r="P30" s="7"/>
      <c r="Q30" s="7">
        <f t="shared" si="1"/>
        <v>-10070079385</v>
      </c>
    </row>
    <row r="31" spans="1:17" x14ac:dyDescent="0.55000000000000004">
      <c r="A31" s="1" t="s">
        <v>42</v>
      </c>
      <c r="C31" s="7">
        <v>31094784</v>
      </c>
      <c r="D31" s="7"/>
      <c r="E31" s="7">
        <v>373080924324</v>
      </c>
      <c r="F31" s="7"/>
      <c r="G31" s="7">
        <v>342634800839</v>
      </c>
      <c r="H31" s="7"/>
      <c r="I31" s="7">
        <f t="shared" si="0"/>
        <v>30446123485</v>
      </c>
      <c r="J31" s="7"/>
      <c r="K31" s="7">
        <v>31094784</v>
      </c>
      <c r="L31" s="7"/>
      <c r="M31" s="7">
        <v>373080924324</v>
      </c>
      <c r="N31" s="7"/>
      <c r="O31" s="7">
        <v>342634800839</v>
      </c>
      <c r="P31" s="7"/>
      <c r="Q31" s="7">
        <f t="shared" si="1"/>
        <v>30446123485</v>
      </c>
    </row>
    <row r="32" spans="1:17" x14ac:dyDescent="0.55000000000000004">
      <c r="A32" s="1" t="s">
        <v>58</v>
      </c>
      <c r="C32" s="7">
        <v>1395025035</v>
      </c>
      <c r="D32" s="7"/>
      <c r="E32" s="7">
        <v>1944187939730</v>
      </c>
      <c r="F32" s="7"/>
      <c r="G32" s="7">
        <v>1996883475934</v>
      </c>
      <c r="H32" s="7"/>
      <c r="I32" s="7">
        <f t="shared" si="0"/>
        <v>-52695536204</v>
      </c>
      <c r="J32" s="7"/>
      <c r="K32" s="7">
        <v>1395025035</v>
      </c>
      <c r="L32" s="7"/>
      <c r="M32" s="7">
        <v>1944187939730</v>
      </c>
      <c r="N32" s="7"/>
      <c r="O32" s="7">
        <v>1996883475934</v>
      </c>
      <c r="P32" s="7"/>
      <c r="Q32" s="7">
        <f t="shared" si="1"/>
        <v>-52695536204</v>
      </c>
    </row>
    <row r="33" spans="1:17" x14ac:dyDescent="0.55000000000000004">
      <c r="A33" s="1" t="s">
        <v>70</v>
      </c>
      <c r="C33" s="7">
        <v>6601911</v>
      </c>
      <c r="D33" s="7"/>
      <c r="E33" s="7">
        <v>232776472960</v>
      </c>
      <c r="F33" s="7"/>
      <c r="G33" s="7">
        <v>243932943330</v>
      </c>
      <c r="H33" s="7"/>
      <c r="I33" s="7">
        <f t="shared" si="0"/>
        <v>-11156470370</v>
      </c>
      <c r="J33" s="7"/>
      <c r="K33" s="7">
        <v>6601911</v>
      </c>
      <c r="L33" s="7"/>
      <c r="M33" s="7">
        <v>232776472960</v>
      </c>
      <c r="N33" s="7"/>
      <c r="O33" s="7">
        <v>243932943330</v>
      </c>
      <c r="P33" s="7"/>
      <c r="Q33" s="7">
        <f t="shared" si="1"/>
        <v>-11156470370</v>
      </c>
    </row>
    <row r="34" spans="1:17" x14ac:dyDescent="0.55000000000000004">
      <c r="A34" s="1" t="s">
        <v>28</v>
      </c>
      <c r="C34" s="7">
        <v>24144028</v>
      </c>
      <c r="D34" s="7"/>
      <c r="E34" s="7">
        <v>439206789911</v>
      </c>
      <c r="F34" s="7"/>
      <c r="G34" s="7">
        <v>474967342755</v>
      </c>
      <c r="H34" s="7"/>
      <c r="I34" s="7">
        <f t="shared" si="0"/>
        <v>-35760552844</v>
      </c>
      <c r="J34" s="7"/>
      <c r="K34" s="7">
        <v>24144028</v>
      </c>
      <c r="L34" s="7"/>
      <c r="M34" s="7">
        <v>439206789911</v>
      </c>
      <c r="N34" s="7"/>
      <c r="O34" s="7">
        <v>474967342755</v>
      </c>
      <c r="P34" s="7"/>
      <c r="Q34" s="7">
        <f t="shared" si="1"/>
        <v>-35760552844</v>
      </c>
    </row>
    <row r="35" spans="1:17" x14ac:dyDescent="0.55000000000000004">
      <c r="A35" s="1" t="s">
        <v>31</v>
      </c>
      <c r="C35" s="7">
        <v>122172895</v>
      </c>
      <c r="D35" s="7"/>
      <c r="E35" s="7">
        <v>408179892649</v>
      </c>
      <c r="F35" s="7"/>
      <c r="G35" s="7">
        <v>439634398031</v>
      </c>
      <c r="H35" s="7"/>
      <c r="I35" s="7">
        <f t="shared" si="0"/>
        <v>-31454505382</v>
      </c>
      <c r="J35" s="7"/>
      <c r="K35" s="7">
        <v>122172895</v>
      </c>
      <c r="L35" s="7"/>
      <c r="M35" s="7">
        <v>408179892649</v>
      </c>
      <c r="N35" s="7"/>
      <c r="O35" s="7">
        <v>439634398031</v>
      </c>
      <c r="P35" s="7"/>
      <c r="Q35" s="7">
        <f t="shared" si="1"/>
        <v>-31454505382</v>
      </c>
    </row>
    <row r="36" spans="1:17" x14ac:dyDescent="0.55000000000000004">
      <c r="A36" s="1" t="s">
        <v>71</v>
      </c>
      <c r="C36" s="7">
        <v>6470000</v>
      </c>
      <c r="D36" s="7"/>
      <c r="E36" s="7">
        <v>163360188900</v>
      </c>
      <c r="F36" s="7"/>
      <c r="G36" s="7">
        <v>178667167230</v>
      </c>
      <c r="H36" s="7"/>
      <c r="I36" s="7">
        <f t="shared" si="0"/>
        <v>-15306978330</v>
      </c>
      <c r="J36" s="7"/>
      <c r="K36" s="7">
        <v>6470000</v>
      </c>
      <c r="L36" s="7"/>
      <c r="M36" s="7">
        <v>163360188900</v>
      </c>
      <c r="N36" s="7"/>
      <c r="O36" s="7">
        <v>178667167230</v>
      </c>
      <c r="P36" s="7"/>
      <c r="Q36" s="7">
        <f t="shared" si="1"/>
        <v>-15306978330</v>
      </c>
    </row>
    <row r="37" spans="1:17" x14ac:dyDescent="0.55000000000000004">
      <c r="A37" s="1" t="s">
        <v>82</v>
      </c>
      <c r="C37" s="7">
        <v>67359</v>
      </c>
      <c r="D37" s="7"/>
      <c r="E37" s="7">
        <v>3522671635</v>
      </c>
      <c r="F37" s="7"/>
      <c r="G37" s="7">
        <v>3541419999</v>
      </c>
      <c r="H37" s="7"/>
      <c r="I37" s="7">
        <f t="shared" si="0"/>
        <v>-18748364</v>
      </c>
      <c r="J37" s="7"/>
      <c r="K37" s="7">
        <v>67359</v>
      </c>
      <c r="L37" s="7"/>
      <c r="M37" s="7">
        <v>3522671635</v>
      </c>
      <c r="N37" s="7"/>
      <c r="O37" s="7">
        <v>3541419999</v>
      </c>
      <c r="P37" s="7"/>
      <c r="Q37" s="7">
        <f t="shared" si="1"/>
        <v>-18748364</v>
      </c>
    </row>
    <row r="38" spans="1:17" x14ac:dyDescent="0.55000000000000004">
      <c r="A38" s="1" t="s">
        <v>24</v>
      </c>
      <c r="C38" s="7">
        <v>156527115</v>
      </c>
      <c r="D38" s="7"/>
      <c r="E38" s="7">
        <v>1492163517404</v>
      </c>
      <c r="F38" s="7"/>
      <c r="G38" s="7">
        <v>1452028728067</v>
      </c>
      <c r="H38" s="7"/>
      <c r="I38" s="7">
        <f t="shared" si="0"/>
        <v>40134789337</v>
      </c>
      <c r="J38" s="7"/>
      <c r="K38" s="7">
        <v>156527115</v>
      </c>
      <c r="L38" s="7"/>
      <c r="M38" s="7">
        <v>1492163517404</v>
      </c>
      <c r="N38" s="7"/>
      <c r="O38" s="7">
        <v>1452028728067</v>
      </c>
      <c r="P38" s="7"/>
      <c r="Q38" s="7">
        <f t="shared" si="1"/>
        <v>40134789337</v>
      </c>
    </row>
    <row r="39" spans="1:17" x14ac:dyDescent="0.55000000000000004">
      <c r="A39" s="1" t="s">
        <v>30</v>
      </c>
      <c r="C39" s="7">
        <v>10464570</v>
      </c>
      <c r="D39" s="7"/>
      <c r="E39" s="7">
        <v>560892329194</v>
      </c>
      <c r="F39" s="7"/>
      <c r="G39" s="7">
        <v>542064155680</v>
      </c>
      <c r="H39" s="7"/>
      <c r="I39" s="7">
        <f t="shared" si="0"/>
        <v>18828173514</v>
      </c>
      <c r="J39" s="7"/>
      <c r="K39" s="7">
        <v>10464570</v>
      </c>
      <c r="L39" s="7"/>
      <c r="M39" s="7">
        <v>560892329194</v>
      </c>
      <c r="N39" s="7"/>
      <c r="O39" s="7">
        <v>542064155680</v>
      </c>
      <c r="P39" s="7"/>
      <c r="Q39" s="7">
        <f t="shared" si="1"/>
        <v>18828173514</v>
      </c>
    </row>
    <row r="40" spans="1:17" x14ac:dyDescent="0.55000000000000004">
      <c r="A40" s="1" t="s">
        <v>99</v>
      </c>
      <c r="C40" s="7">
        <v>159601594</v>
      </c>
      <c r="D40" s="7"/>
      <c r="E40" s="7">
        <v>1240658362512</v>
      </c>
      <c r="F40" s="7"/>
      <c r="G40" s="7">
        <v>1264456157296</v>
      </c>
      <c r="H40" s="7"/>
      <c r="I40" s="7">
        <f t="shared" si="0"/>
        <v>-23797794784</v>
      </c>
      <c r="J40" s="7"/>
      <c r="K40" s="7">
        <v>159601594</v>
      </c>
      <c r="L40" s="7"/>
      <c r="M40" s="7">
        <v>1240658362512</v>
      </c>
      <c r="N40" s="7"/>
      <c r="O40" s="7">
        <v>1264456157296</v>
      </c>
      <c r="P40" s="7"/>
      <c r="Q40" s="7">
        <f t="shared" si="1"/>
        <v>-23797794784</v>
      </c>
    </row>
    <row r="41" spans="1:17" x14ac:dyDescent="0.55000000000000004">
      <c r="A41" s="1" t="s">
        <v>27</v>
      </c>
      <c r="C41" s="7">
        <v>25205961</v>
      </c>
      <c r="D41" s="7"/>
      <c r="E41" s="7">
        <v>149584233626</v>
      </c>
      <c r="F41" s="7"/>
      <c r="G41" s="7">
        <v>146577515362</v>
      </c>
      <c r="H41" s="7"/>
      <c r="I41" s="7">
        <f t="shared" si="0"/>
        <v>3006718264</v>
      </c>
      <c r="J41" s="7"/>
      <c r="K41" s="7">
        <v>25205961</v>
      </c>
      <c r="L41" s="7"/>
      <c r="M41" s="7">
        <v>149584233626</v>
      </c>
      <c r="N41" s="7"/>
      <c r="O41" s="7">
        <v>146577515362</v>
      </c>
      <c r="P41" s="7"/>
      <c r="Q41" s="7">
        <f t="shared" si="1"/>
        <v>3006718264</v>
      </c>
    </row>
    <row r="42" spans="1:17" x14ac:dyDescent="0.55000000000000004">
      <c r="A42" s="1" t="s">
        <v>45</v>
      </c>
      <c r="C42" s="7">
        <v>4500</v>
      </c>
      <c r="D42" s="7"/>
      <c r="E42" s="7">
        <v>14436687555</v>
      </c>
      <c r="F42" s="7"/>
      <c r="G42" s="7">
        <v>14138953188</v>
      </c>
      <c r="H42" s="7"/>
      <c r="I42" s="7">
        <f t="shared" si="0"/>
        <v>297734367</v>
      </c>
      <c r="J42" s="7"/>
      <c r="K42" s="7">
        <v>4500</v>
      </c>
      <c r="L42" s="7"/>
      <c r="M42" s="7">
        <v>14436687555</v>
      </c>
      <c r="N42" s="7"/>
      <c r="O42" s="7">
        <v>14138953188</v>
      </c>
      <c r="P42" s="7"/>
      <c r="Q42" s="7">
        <f t="shared" si="1"/>
        <v>297734367</v>
      </c>
    </row>
    <row r="43" spans="1:17" x14ac:dyDescent="0.55000000000000004">
      <c r="A43" s="1" t="s">
        <v>67</v>
      </c>
      <c r="C43" s="7">
        <v>97551238</v>
      </c>
      <c r="D43" s="7"/>
      <c r="E43" s="7">
        <v>2332147935620</v>
      </c>
      <c r="F43" s="7"/>
      <c r="G43" s="7">
        <v>2641484813567</v>
      </c>
      <c r="H43" s="7"/>
      <c r="I43" s="7">
        <f t="shared" si="0"/>
        <v>-309336877947</v>
      </c>
      <c r="J43" s="7"/>
      <c r="K43" s="7">
        <v>97551238</v>
      </c>
      <c r="L43" s="7"/>
      <c r="M43" s="7">
        <v>2332147935620</v>
      </c>
      <c r="N43" s="7"/>
      <c r="O43" s="7">
        <v>2869366212682</v>
      </c>
      <c r="P43" s="7"/>
      <c r="Q43" s="7">
        <f t="shared" si="1"/>
        <v>-537218277062</v>
      </c>
    </row>
    <row r="44" spans="1:17" x14ac:dyDescent="0.55000000000000004">
      <c r="A44" s="1" t="s">
        <v>76</v>
      </c>
      <c r="C44" s="7">
        <v>8716106</v>
      </c>
      <c r="D44" s="7"/>
      <c r="E44" s="7">
        <v>56490878503</v>
      </c>
      <c r="F44" s="7"/>
      <c r="G44" s="7">
        <v>64895196396</v>
      </c>
      <c r="H44" s="7"/>
      <c r="I44" s="7">
        <f t="shared" si="0"/>
        <v>-8404317893</v>
      </c>
      <c r="J44" s="7"/>
      <c r="K44" s="7">
        <v>8716106</v>
      </c>
      <c r="L44" s="7"/>
      <c r="M44" s="7">
        <v>56490878503</v>
      </c>
      <c r="N44" s="7"/>
      <c r="O44" s="7">
        <v>64895196396</v>
      </c>
      <c r="P44" s="7"/>
      <c r="Q44" s="7">
        <f t="shared" si="1"/>
        <v>-8404317893</v>
      </c>
    </row>
    <row r="45" spans="1:17" x14ac:dyDescent="0.55000000000000004">
      <c r="A45" s="1" t="s">
        <v>80</v>
      </c>
      <c r="C45" s="7">
        <v>4165054</v>
      </c>
      <c r="D45" s="7"/>
      <c r="E45" s="7">
        <v>261665185893</v>
      </c>
      <c r="F45" s="7"/>
      <c r="G45" s="7">
        <v>278019260012</v>
      </c>
      <c r="H45" s="7"/>
      <c r="I45" s="7">
        <f t="shared" si="0"/>
        <v>-16354074119</v>
      </c>
      <c r="J45" s="7"/>
      <c r="K45" s="7">
        <v>4165054</v>
      </c>
      <c r="L45" s="7"/>
      <c r="M45" s="7">
        <v>261665185893</v>
      </c>
      <c r="N45" s="7"/>
      <c r="O45" s="7">
        <v>278019260012</v>
      </c>
      <c r="P45" s="7"/>
      <c r="Q45" s="7">
        <f t="shared" si="1"/>
        <v>-16354074119</v>
      </c>
    </row>
    <row r="46" spans="1:17" x14ac:dyDescent="0.55000000000000004">
      <c r="A46" s="1" t="s">
        <v>60</v>
      </c>
      <c r="C46" s="7">
        <v>6212355</v>
      </c>
      <c r="D46" s="7"/>
      <c r="E46" s="7">
        <v>103684823079</v>
      </c>
      <c r="F46" s="7"/>
      <c r="G46" s="7">
        <v>116529637376</v>
      </c>
      <c r="H46" s="7"/>
      <c r="I46" s="7">
        <f t="shared" si="0"/>
        <v>-12844814297</v>
      </c>
      <c r="J46" s="7"/>
      <c r="K46" s="7">
        <v>6212355</v>
      </c>
      <c r="L46" s="7"/>
      <c r="M46" s="7">
        <v>103684823079</v>
      </c>
      <c r="N46" s="7"/>
      <c r="O46" s="7">
        <v>116529637376</v>
      </c>
      <c r="P46" s="7"/>
      <c r="Q46" s="7">
        <f t="shared" si="1"/>
        <v>-12844814297</v>
      </c>
    </row>
    <row r="47" spans="1:17" x14ac:dyDescent="0.55000000000000004">
      <c r="A47" s="1" t="s">
        <v>23</v>
      </c>
      <c r="C47" s="7">
        <v>22405204</v>
      </c>
      <c r="D47" s="7"/>
      <c r="E47" s="7">
        <v>618713188545</v>
      </c>
      <c r="F47" s="7"/>
      <c r="G47" s="7">
        <v>651814268163</v>
      </c>
      <c r="H47" s="7"/>
      <c r="I47" s="7">
        <f t="shared" si="0"/>
        <v>-33101079618</v>
      </c>
      <c r="J47" s="7"/>
      <c r="K47" s="7">
        <v>22405204</v>
      </c>
      <c r="L47" s="7"/>
      <c r="M47" s="7">
        <v>618713188545</v>
      </c>
      <c r="N47" s="7"/>
      <c r="O47" s="7">
        <v>651814268163</v>
      </c>
      <c r="P47" s="7"/>
      <c r="Q47" s="7">
        <f t="shared" si="1"/>
        <v>-33101079618</v>
      </c>
    </row>
    <row r="48" spans="1:17" x14ac:dyDescent="0.55000000000000004">
      <c r="A48" s="1" t="s">
        <v>73</v>
      </c>
      <c r="C48" s="7">
        <v>11741531</v>
      </c>
      <c r="D48" s="7"/>
      <c r="E48" s="7">
        <v>264596733748</v>
      </c>
      <c r="F48" s="7"/>
      <c r="G48" s="7">
        <v>278952886484</v>
      </c>
      <c r="H48" s="7"/>
      <c r="I48" s="7">
        <f t="shared" si="0"/>
        <v>-14356152736</v>
      </c>
      <c r="J48" s="7"/>
      <c r="K48" s="7">
        <v>11741531</v>
      </c>
      <c r="L48" s="7"/>
      <c r="M48" s="7">
        <v>264596733748</v>
      </c>
      <c r="N48" s="7"/>
      <c r="O48" s="7">
        <v>278952886484</v>
      </c>
      <c r="P48" s="7"/>
      <c r="Q48" s="7">
        <f t="shared" si="1"/>
        <v>-14356152736</v>
      </c>
    </row>
    <row r="49" spans="1:17" x14ac:dyDescent="0.55000000000000004">
      <c r="A49" s="1" t="s">
        <v>59</v>
      </c>
      <c r="C49" s="7">
        <v>5420000</v>
      </c>
      <c r="D49" s="7"/>
      <c r="E49" s="7">
        <v>170037421560</v>
      </c>
      <c r="F49" s="7"/>
      <c r="G49" s="7">
        <v>181944351270</v>
      </c>
      <c r="H49" s="7"/>
      <c r="I49" s="7">
        <f t="shared" si="0"/>
        <v>-11906929710</v>
      </c>
      <c r="J49" s="7"/>
      <c r="K49" s="7">
        <v>5420000</v>
      </c>
      <c r="L49" s="7"/>
      <c r="M49" s="7">
        <v>170037421560</v>
      </c>
      <c r="N49" s="7"/>
      <c r="O49" s="7">
        <v>181944351270</v>
      </c>
      <c r="P49" s="7"/>
      <c r="Q49" s="7">
        <f t="shared" si="1"/>
        <v>-11906929710</v>
      </c>
    </row>
    <row r="50" spans="1:17" x14ac:dyDescent="0.55000000000000004">
      <c r="A50" s="1" t="s">
        <v>16</v>
      </c>
      <c r="C50" s="7">
        <v>13437847</v>
      </c>
      <c r="D50" s="7"/>
      <c r="E50" s="7">
        <v>111004080944</v>
      </c>
      <c r="F50" s="7"/>
      <c r="G50" s="7">
        <v>107931765827</v>
      </c>
      <c r="H50" s="7"/>
      <c r="I50" s="7">
        <f t="shared" si="0"/>
        <v>3072315117</v>
      </c>
      <c r="J50" s="7"/>
      <c r="K50" s="7">
        <v>13437847</v>
      </c>
      <c r="L50" s="7"/>
      <c r="M50" s="7">
        <v>111004080944</v>
      </c>
      <c r="N50" s="7"/>
      <c r="O50" s="7">
        <v>107931765827</v>
      </c>
      <c r="P50" s="7"/>
      <c r="Q50" s="7">
        <f t="shared" si="1"/>
        <v>3072315117</v>
      </c>
    </row>
    <row r="51" spans="1:17" x14ac:dyDescent="0.55000000000000004">
      <c r="A51" s="1" t="s">
        <v>92</v>
      </c>
      <c r="C51" s="7">
        <v>45800205</v>
      </c>
      <c r="D51" s="7"/>
      <c r="E51" s="7">
        <v>1798343904319</v>
      </c>
      <c r="F51" s="7"/>
      <c r="G51" s="7">
        <v>2019750699807</v>
      </c>
      <c r="H51" s="7"/>
      <c r="I51" s="7">
        <f t="shared" si="0"/>
        <v>-221406795488</v>
      </c>
      <c r="J51" s="7"/>
      <c r="K51" s="7">
        <v>45800205</v>
      </c>
      <c r="L51" s="7"/>
      <c r="M51" s="7">
        <v>1798343904319</v>
      </c>
      <c r="N51" s="7"/>
      <c r="O51" s="7">
        <v>2019750699807</v>
      </c>
      <c r="P51" s="7"/>
      <c r="Q51" s="7">
        <f t="shared" si="1"/>
        <v>-221406795488</v>
      </c>
    </row>
    <row r="52" spans="1:17" x14ac:dyDescent="0.55000000000000004">
      <c r="A52" s="1" t="s">
        <v>25</v>
      </c>
      <c r="C52" s="7">
        <v>20400000</v>
      </c>
      <c r="D52" s="7"/>
      <c r="E52" s="7">
        <v>282075604200</v>
      </c>
      <c r="F52" s="7"/>
      <c r="G52" s="7">
        <v>278628238800</v>
      </c>
      <c r="H52" s="7"/>
      <c r="I52" s="7">
        <f t="shared" si="0"/>
        <v>3447365400</v>
      </c>
      <c r="J52" s="7"/>
      <c r="K52" s="7">
        <v>20400000</v>
      </c>
      <c r="L52" s="7"/>
      <c r="M52" s="7">
        <v>282075604200</v>
      </c>
      <c r="N52" s="7"/>
      <c r="O52" s="7">
        <v>278628238800</v>
      </c>
      <c r="P52" s="7"/>
      <c r="Q52" s="7">
        <f t="shared" si="1"/>
        <v>3447365400</v>
      </c>
    </row>
    <row r="53" spans="1:17" x14ac:dyDescent="0.55000000000000004">
      <c r="A53" s="1" t="s">
        <v>107</v>
      </c>
      <c r="C53" s="7">
        <v>3110358</v>
      </c>
      <c r="D53" s="7"/>
      <c r="E53" s="7">
        <v>95105348138</v>
      </c>
      <c r="F53" s="7"/>
      <c r="G53" s="7">
        <v>92137170823</v>
      </c>
      <c r="H53" s="7"/>
      <c r="I53" s="7">
        <f t="shared" si="0"/>
        <v>2968177315</v>
      </c>
      <c r="J53" s="7"/>
      <c r="K53" s="7">
        <v>3110358</v>
      </c>
      <c r="L53" s="7"/>
      <c r="M53" s="7">
        <v>95105348138</v>
      </c>
      <c r="N53" s="7"/>
      <c r="O53" s="7">
        <v>92137170823</v>
      </c>
      <c r="P53" s="7"/>
      <c r="Q53" s="7">
        <f t="shared" si="1"/>
        <v>2968177315</v>
      </c>
    </row>
    <row r="54" spans="1:17" x14ac:dyDescent="0.55000000000000004">
      <c r="A54" s="1" t="s">
        <v>89</v>
      </c>
      <c r="C54" s="7">
        <v>26300000</v>
      </c>
      <c r="D54" s="7"/>
      <c r="E54" s="7">
        <v>332022640500</v>
      </c>
      <c r="F54" s="7"/>
      <c r="G54" s="7">
        <v>313199309699</v>
      </c>
      <c r="H54" s="7"/>
      <c r="I54" s="7">
        <f t="shared" si="0"/>
        <v>18823330801</v>
      </c>
      <c r="J54" s="7"/>
      <c r="K54" s="7">
        <v>26300000</v>
      </c>
      <c r="L54" s="7"/>
      <c r="M54" s="7">
        <v>332022640500</v>
      </c>
      <c r="N54" s="7"/>
      <c r="O54" s="7">
        <v>313199309699</v>
      </c>
      <c r="P54" s="7"/>
      <c r="Q54" s="7">
        <f t="shared" si="1"/>
        <v>18823330801</v>
      </c>
    </row>
    <row r="55" spans="1:17" x14ac:dyDescent="0.55000000000000004">
      <c r="A55" s="1" t="s">
        <v>36</v>
      </c>
      <c r="C55" s="7">
        <v>2532184</v>
      </c>
      <c r="D55" s="7"/>
      <c r="E55" s="7">
        <v>372281679019</v>
      </c>
      <c r="F55" s="7"/>
      <c r="G55" s="7">
        <v>346808449866</v>
      </c>
      <c r="H55" s="7"/>
      <c r="I55" s="7">
        <f t="shared" si="0"/>
        <v>25473229153</v>
      </c>
      <c r="J55" s="7"/>
      <c r="K55" s="7">
        <v>2532184</v>
      </c>
      <c r="L55" s="7"/>
      <c r="M55" s="7">
        <v>372281679019</v>
      </c>
      <c r="N55" s="7"/>
      <c r="O55" s="7">
        <v>346808449866</v>
      </c>
      <c r="P55" s="7"/>
      <c r="Q55" s="7">
        <f t="shared" si="1"/>
        <v>25473229153</v>
      </c>
    </row>
    <row r="56" spans="1:17" x14ac:dyDescent="0.55000000000000004">
      <c r="A56" s="1" t="s">
        <v>55</v>
      </c>
      <c r="C56" s="7">
        <v>5821512</v>
      </c>
      <c r="D56" s="7"/>
      <c r="E56" s="7">
        <v>157113629197</v>
      </c>
      <c r="F56" s="7"/>
      <c r="G56" s="7">
        <v>180550468912</v>
      </c>
      <c r="H56" s="7"/>
      <c r="I56" s="7">
        <f t="shared" si="0"/>
        <v>-23436839715</v>
      </c>
      <c r="J56" s="7"/>
      <c r="K56" s="7">
        <v>5821512</v>
      </c>
      <c r="L56" s="7"/>
      <c r="M56" s="7">
        <v>157113629197</v>
      </c>
      <c r="N56" s="7"/>
      <c r="O56" s="7">
        <v>180550468912</v>
      </c>
      <c r="P56" s="7"/>
      <c r="Q56" s="7">
        <f t="shared" si="1"/>
        <v>-23436839715</v>
      </c>
    </row>
    <row r="57" spans="1:17" x14ac:dyDescent="0.55000000000000004">
      <c r="A57" s="1" t="s">
        <v>50</v>
      </c>
      <c r="C57" s="7">
        <v>73120182</v>
      </c>
      <c r="D57" s="7"/>
      <c r="E57" s="7">
        <v>481902325160</v>
      </c>
      <c r="F57" s="7"/>
      <c r="G57" s="7">
        <v>473906962296</v>
      </c>
      <c r="H57" s="7"/>
      <c r="I57" s="7">
        <f t="shared" si="0"/>
        <v>7995362864</v>
      </c>
      <c r="J57" s="7"/>
      <c r="K57" s="7">
        <v>73120182</v>
      </c>
      <c r="L57" s="7"/>
      <c r="M57" s="7">
        <v>481902325160</v>
      </c>
      <c r="N57" s="7"/>
      <c r="O57" s="7">
        <v>473906962296</v>
      </c>
      <c r="P57" s="7"/>
      <c r="Q57" s="7">
        <f t="shared" si="1"/>
        <v>7995362864</v>
      </c>
    </row>
    <row r="58" spans="1:17" x14ac:dyDescent="0.55000000000000004">
      <c r="A58" s="1" t="s">
        <v>39</v>
      </c>
      <c r="C58" s="7">
        <v>14781376</v>
      </c>
      <c r="D58" s="7"/>
      <c r="E58" s="7">
        <v>625205310884</v>
      </c>
      <c r="F58" s="7"/>
      <c r="G58" s="7">
        <v>541452778051</v>
      </c>
      <c r="H58" s="7"/>
      <c r="I58" s="7">
        <f t="shared" si="0"/>
        <v>83752532833</v>
      </c>
      <c r="J58" s="7"/>
      <c r="K58" s="7">
        <v>14781376</v>
      </c>
      <c r="L58" s="7"/>
      <c r="M58" s="7">
        <v>625205310884</v>
      </c>
      <c r="N58" s="7"/>
      <c r="O58" s="7">
        <v>541452778051</v>
      </c>
      <c r="P58" s="7"/>
      <c r="Q58" s="7">
        <f t="shared" si="1"/>
        <v>83752532833</v>
      </c>
    </row>
    <row r="59" spans="1:17" x14ac:dyDescent="0.55000000000000004">
      <c r="A59" s="1" t="s">
        <v>72</v>
      </c>
      <c r="C59" s="7">
        <v>3231469</v>
      </c>
      <c r="D59" s="7"/>
      <c r="E59" s="7">
        <v>145000593021</v>
      </c>
      <c r="F59" s="7"/>
      <c r="G59" s="7">
        <v>152003280057</v>
      </c>
      <c r="H59" s="7"/>
      <c r="I59" s="7">
        <f t="shared" si="0"/>
        <v>-7002687036</v>
      </c>
      <c r="J59" s="7"/>
      <c r="K59" s="7">
        <v>3231469</v>
      </c>
      <c r="L59" s="7"/>
      <c r="M59" s="7">
        <v>145000593021</v>
      </c>
      <c r="N59" s="7"/>
      <c r="O59" s="7">
        <v>152003280057</v>
      </c>
      <c r="P59" s="7"/>
      <c r="Q59" s="7">
        <f t="shared" si="1"/>
        <v>-7002687036</v>
      </c>
    </row>
    <row r="60" spans="1:17" x14ac:dyDescent="0.55000000000000004">
      <c r="A60" s="1" t="s">
        <v>86</v>
      </c>
      <c r="C60" s="7">
        <v>351699418</v>
      </c>
      <c r="D60" s="7"/>
      <c r="E60" s="7">
        <v>1545611691372</v>
      </c>
      <c r="F60" s="7"/>
      <c r="G60" s="7">
        <v>1507854156272</v>
      </c>
      <c r="H60" s="7"/>
      <c r="I60" s="7">
        <f t="shared" si="0"/>
        <v>37757535100</v>
      </c>
      <c r="J60" s="7"/>
      <c r="K60" s="7">
        <v>351699418</v>
      </c>
      <c r="L60" s="7"/>
      <c r="M60" s="7">
        <v>1545611691372</v>
      </c>
      <c r="N60" s="7"/>
      <c r="O60" s="7">
        <v>1507854156272</v>
      </c>
      <c r="P60" s="7"/>
      <c r="Q60" s="7">
        <f t="shared" si="1"/>
        <v>37757535100</v>
      </c>
    </row>
    <row r="61" spans="1:17" x14ac:dyDescent="0.55000000000000004">
      <c r="A61" s="1" t="s">
        <v>40</v>
      </c>
      <c r="C61" s="7">
        <v>3420000</v>
      </c>
      <c r="D61" s="7"/>
      <c r="E61" s="7">
        <v>637094597400</v>
      </c>
      <c r="F61" s="7"/>
      <c r="G61" s="7">
        <v>667011526200</v>
      </c>
      <c r="H61" s="7"/>
      <c r="I61" s="7">
        <f t="shared" si="0"/>
        <v>-29916928800</v>
      </c>
      <c r="J61" s="7"/>
      <c r="K61" s="7">
        <v>3420000</v>
      </c>
      <c r="L61" s="7"/>
      <c r="M61" s="7">
        <v>637094597400</v>
      </c>
      <c r="N61" s="7"/>
      <c r="O61" s="7">
        <v>667011526200</v>
      </c>
      <c r="P61" s="7"/>
      <c r="Q61" s="7">
        <f t="shared" si="1"/>
        <v>-29916928800</v>
      </c>
    </row>
    <row r="62" spans="1:17" x14ac:dyDescent="0.55000000000000004">
      <c r="A62" s="1" t="s">
        <v>108</v>
      </c>
      <c r="C62" s="7">
        <v>19337747</v>
      </c>
      <c r="D62" s="7"/>
      <c r="E62" s="7">
        <v>123986333764</v>
      </c>
      <c r="F62" s="7"/>
      <c r="G62" s="7">
        <v>122832972520</v>
      </c>
      <c r="H62" s="7"/>
      <c r="I62" s="7">
        <f t="shared" si="0"/>
        <v>1153361244</v>
      </c>
      <c r="J62" s="7"/>
      <c r="K62" s="7">
        <v>19337747</v>
      </c>
      <c r="L62" s="7"/>
      <c r="M62" s="7">
        <v>123986333764</v>
      </c>
      <c r="N62" s="7"/>
      <c r="O62" s="7">
        <v>122832972520</v>
      </c>
      <c r="P62" s="7"/>
      <c r="Q62" s="7">
        <f t="shared" si="1"/>
        <v>1153361244</v>
      </c>
    </row>
    <row r="63" spans="1:17" x14ac:dyDescent="0.55000000000000004">
      <c r="A63" s="1" t="s">
        <v>22</v>
      </c>
      <c r="C63" s="7">
        <v>17293030</v>
      </c>
      <c r="D63" s="7"/>
      <c r="E63" s="7">
        <v>101765607911</v>
      </c>
      <c r="F63" s="7"/>
      <c r="G63" s="7">
        <v>126863207159</v>
      </c>
      <c r="H63" s="7"/>
      <c r="I63" s="7">
        <f t="shared" si="0"/>
        <v>-25097599248</v>
      </c>
      <c r="J63" s="7"/>
      <c r="K63" s="7">
        <v>17293030</v>
      </c>
      <c r="L63" s="7"/>
      <c r="M63" s="7">
        <v>101765607911</v>
      </c>
      <c r="N63" s="7"/>
      <c r="O63" s="7">
        <v>126863207159</v>
      </c>
      <c r="P63" s="7"/>
      <c r="Q63" s="7">
        <f t="shared" si="1"/>
        <v>-25097599248</v>
      </c>
    </row>
    <row r="64" spans="1:17" x14ac:dyDescent="0.55000000000000004">
      <c r="A64" s="1" t="s">
        <v>29</v>
      </c>
      <c r="C64" s="7">
        <v>1348241</v>
      </c>
      <c r="D64" s="7"/>
      <c r="E64" s="7">
        <v>136836356433</v>
      </c>
      <c r="F64" s="7"/>
      <c r="G64" s="7">
        <v>132570287278</v>
      </c>
      <c r="H64" s="7"/>
      <c r="I64" s="7">
        <f t="shared" si="0"/>
        <v>4266069155</v>
      </c>
      <c r="J64" s="7"/>
      <c r="K64" s="7">
        <v>1348241</v>
      </c>
      <c r="L64" s="7"/>
      <c r="M64" s="7">
        <v>136836356433</v>
      </c>
      <c r="N64" s="7"/>
      <c r="O64" s="7">
        <v>132570287278</v>
      </c>
      <c r="P64" s="7"/>
      <c r="Q64" s="7">
        <f t="shared" si="1"/>
        <v>4266069155</v>
      </c>
    </row>
    <row r="65" spans="1:17" x14ac:dyDescent="0.55000000000000004">
      <c r="A65" s="1" t="s">
        <v>21</v>
      </c>
      <c r="C65" s="7">
        <v>27681867</v>
      </c>
      <c r="D65" s="7"/>
      <c r="E65" s="7">
        <v>127542036096</v>
      </c>
      <c r="F65" s="7"/>
      <c r="G65" s="7">
        <v>134863869031</v>
      </c>
      <c r="H65" s="7"/>
      <c r="I65" s="7">
        <f t="shared" si="0"/>
        <v>-7321832935</v>
      </c>
      <c r="J65" s="7"/>
      <c r="K65" s="7">
        <v>27681867</v>
      </c>
      <c r="L65" s="7"/>
      <c r="M65" s="7">
        <v>127542036096</v>
      </c>
      <c r="N65" s="7"/>
      <c r="O65" s="7">
        <v>134863869031</v>
      </c>
      <c r="P65" s="7"/>
      <c r="Q65" s="7">
        <f t="shared" si="1"/>
        <v>-7321832935</v>
      </c>
    </row>
    <row r="66" spans="1:17" x14ac:dyDescent="0.55000000000000004">
      <c r="A66" s="1" t="s">
        <v>68</v>
      </c>
      <c r="C66" s="7">
        <v>3591684</v>
      </c>
      <c r="D66" s="7"/>
      <c r="E66" s="7">
        <v>77868537003</v>
      </c>
      <c r="F66" s="7"/>
      <c r="G66" s="7">
        <v>80510568978</v>
      </c>
      <c r="H66" s="7"/>
      <c r="I66" s="7">
        <f t="shared" si="0"/>
        <v>-2642031975</v>
      </c>
      <c r="J66" s="7"/>
      <c r="K66" s="7">
        <v>3591684</v>
      </c>
      <c r="L66" s="7"/>
      <c r="M66" s="7">
        <v>77868537003</v>
      </c>
      <c r="N66" s="7"/>
      <c r="O66" s="7">
        <v>80510568978</v>
      </c>
      <c r="P66" s="7"/>
      <c r="Q66" s="7">
        <f t="shared" si="1"/>
        <v>-2642031975</v>
      </c>
    </row>
    <row r="67" spans="1:17" x14ac:dyDescent="0.55000000000000004">
      <c r="A67" s="1" t="s">
        <v>85</v>
      </c>
      <c r="C67" s="7">
        <v>12851719</v>
      </c>
      <c r="D67" s="7"/>
      <c r="E67" s="7">
        <v>83805648343</v>
      </c>
      <c r="F67" s="7"/>
      <c r="G67" s="7">
        <v>106673348120</v>
      </c>
      <c r="H67" s="7"/>
      <c r="I67" s="7">
        <f t="shared" si="0"/>
        <v>-22867699777</v>
      </c>
      <c r="J67" s="7"/>
      <c r="K67" s="7">
        <v>12851719</v>
      </c>
      <c r="L67" s="7"/>
      <c r="M67" s="7">
        <v>83805648343</v>
      </c>
      <c r="N67" s="7"/>
      <c r="O67" s="7">
        <v>106673348120</v>
      </c>
      <c r="P67" s="7"/>
      <c r="Q67" s="7">
        <f t="shared" si="1"/>
        <v>-22867699777</v>
      </c>
    </row>
    <row r="68" spans="1:17" x14ac:dyDescent="0.55000000000000004">
      <c r="A68" s="1" t="s">
        <v>20</v>
      </c>
      <c r="C68" s="7">
        <v>39731244</v>
      </c>
      <c r="D68" s="7"/>
      <c r="E68" s="7">
        <v>115838374807</v>
      </c>
      <c r="F68" s="7"/>
      <c r="G68" s="7">
        <v>101778210632</v>
      </c>
      <c r="H68" s="7"/>
      <c r="I68" s="7">
        <f t="shared" si="0"/>
        <v>14060164175</v>
      </c>
      <c r="J68" s="7"/>
      <c r="K68" s="7">
        <v>39731244</v>
      </c>
      <c r="L68" s="7"/>
      <c r="M68" s="7">
        <v>115838374807</v>
      </c>
      <c r="N68" s="7"/>
      <c r="O68" s="7">
        <v>101778210632</v>
      </c>
      <c r="P68" s="7"/>
      <c r="Q68" s="7">
        <f t="shared" si="1"/>
        <v>14060164175</v>
      </c>
    </row>
    <row r="69" spans="1:17" x14ac:dyDescent="0.55000000000000004">
      <c r="A69" s="1" t="s">
        <v>44</v>
      </c>
      <c r="C69" s="7">
        <v>25100</v>
      </c>
      <c r="D69" s="7"/>
      <c r="E69" s="7">
        <v>75983127718</v>
      </c>
      <c r="F69" s="7"/>
      <c r="G69" s="7">
        <v>75983127718</v>
      </c>
      <c r="H69" s="7"/>
      <c r="I69" s="7">
        <f t="shared" si="0"/>
        <v>0</v>
      </c>
      <c r="J69" s="7"/>
      <c r="K69" s="7">
        <v>25100</v>
      </c>
      <c r="L69" s="7"/>
      <c r="M69" s="7">
        <v>75983127718</v>
      </c>
      <c r="N69" s="7"/>
      <c r="O69" s="7">
        <v>75983127718</v>
      </c>
      <c r="P69" s="7"/>
      <c r="Q69" s="7">
        <f t="shared" si="1"/>
        <v>0</v>
      </c>
    </row>
    <row r="70" spans="1:17" x14ac:dyDescent="0.55000000000000004">
      <c r="A70" s="1" t="s">
        <v>88</v>
      </c>
      <c r="C70" s="7">
        <v>457928837</v>
      </c>
      <c r="D70" s="7"/>
      <c r="E70" s="7">
        <v>2931514793103</v>
      </c>
      <c r="F70" s="7"/>
      <c r="G70" s="7">
        <v>2872414488320</v>
      </c>
      <c r="H70" s="7"/>
      <c r="I70" s="7">
        <f t="shared" si="0"/>
        <v>59100304783</v>
      </c>
      <c r="J70" s="7"/>
      <c r="K70" s="7">
        <v>457928837</v>
      </c>
      <c r="L70" s="7"/>
      <c r="M70" s="7">
        <v>2931514793103</v>
      </c>
      <c r="N70" s="7"/>
      <c r="O70" s="7">
        <v>2872414488320</v>
      </c>
      <c r="P70" s="7"/>
      <c r="Q70" s="7">
        <f t="shared" si="1"/>
        <v>59100304783</v>
      </c>
    </row>
    <row r="71" spans="1:17" x14ac:dyDescent="0.55000000000000004">
      <c r="A71" s="1" t="s">
        <v>62</v>
      </c>
      <c r="C71" s="7">
        <v>23903226</v>
      </c>
      <c r="D71" s="7"/>
      <c r="E71" s="7">
        <v>221690146843</v>
      </c>
      <c r="F71" s="7"/>
      <c r="G71" s="7">
        <v>226115721436</v>
      </c>
      <c r="H71" s="7"/>
      <c r="I71" s="7">
        <f t="shared" si="0"/>
        <v>-4425574593</v>
      </c>
      <c r="J71" s="7"/>
      <c r="K71" s="7">
        <v>23903226</v>
      </c>
      <c r="L71" s="7"/>
      <c r="M71" s="7">
        <v>221690146843</v>
      </c>
      <c r="N71" s="7"/>
      <c r="O71" s="7">
        <v>226115721436</v>
      </c>
      <c r="P71" s="7"/>
      <c r="Q71" s="7">
        <f t="shared" si="1"/>
        <v>-4425574593</v>
      </c>
    </row>
    <row r="72" spans="1:17" x14ac:dyDescent="0.55000000000000004">
      <c r="A72" s="1" t="s">
        <v>19</v>
      </c>
      <c r="C72" s="7">
        <v>57488518</v>
      </c>
      <c r="D72" s="7"/>
      <c r="E72" s="7">
        <v>269959883265</v>
      </c>
      <c r="F72" s="7"/>
      <c r="G72" s="7">
        <v>259102055614</v>
      </c>
      <c r="H72" s="7"/>
      <c r="I72" s="7">
        <f t="shared" si="0"/>
        <v>10857827651</v>
      </c>
      <c r="J72" s="7"/>
      <c r="K72" s="7">
        <v>57488518</v>
      </c>
      <c r="L72" s="7"/>
      <c r="M72" s="7">
        <v>269959883265</v>
      </c>
      <c r="N72" s="7"/>
      <c r="O72" s="7">
        <v>259102055614</v>
      </c>
      <c r="P72" s="7"/>
      <c r="Q72" s="7">
        <f t="shared" si="1"/>
        <v>10857827651</v>
      </c>
    </row>
    <row r="73" spans="1:17" x14ac:dyDescent="0.55000000000000004">
      <c r="A73" s="1" t="s">
        <v>54</v>
      </c>
      <c r="C73" s="7">
        <v>21644108</v>
      </c>
      <c r="D73" s="7"/>
      <c r="E73" s="7">
        <v>459352200650</v>
      </c>
      <c r="F73" s="7"/>
      <c r="G73" s="7">
        <v>504964690832</v>
      </c>
      <c r="H73" s="7"/>
      <c r="I73" s="7">
        <f t="shared" ref="I73:I112" si="2">E73-G73</f>
        <v>-45612490182</v>
      </c>
      <c r="J73" s="7"/>
      <c r="K73" s="7">
        <v>21644108</v>
      </c>
      <c r="L73" s="7"/>
      <c r="M73" s="7">
        <v>459352200650</v>
      </c>
      <c r="N73" s="7"/>
      <c r="O73" s="7">
        <v>504964690832</v>
      </c>
      <c r="P73" s="7"/>
      <c r="Q73" s="7">
        <f t="shared" ref="Q73:Q112" si="3">M73-O73</f>
        <v>-45612490182</v>
      </c>
    </row>
    <row r="74" spans="1:17" x14ac:dyDescent="0.55000000000000004">
      <c r="A74" s="1" t="s">
        <v>101</v>
      </c>
      <c r="C74" s="7">
        <v>2503762</v>
      </c>
      <c r="D74" s="7"/>
      <c r="E74" s="7">
        <v>78399235407</v>
      </c>
      <c r="F74" s="7"/>
      <c r="G74" s="7">
        <v>72674846790</v>
      </c>
      <c r="H74" s="7"/>
      <c r="I74" s="7">
        <f t="shared" si="2"/>
        <v>5724388617</v>
      </c>
      <c r="J74" s="7"/>
      <c r="K74" s="7">
        <v>2503762</v>
      </c>
      <c r="L74" s="7"/>
      <c r="M74" s="7">
        <v>78399235407</v>
      </c>
      <c r="N74" s="7"/>
      <c r="O74" s="7">
        <v>72674846790</v>
      </c>
      <c r="P74" s="7"/>
      <c r="Q74" s="7">
        <f t="shared" si="3"/>
        <v>5724388617</v>
      </c>
    </row>
    <row r="75" spans="1:17" x14ac:dyDescent="0.55000000000000004">
      <c r="A75" s="1" t="s">
        <v>109</v>
      </c>
      <c r="C75" s="7">
        <v>26934418</v>
      </c>
      <c r="D75" s="7"/>
      <c r="E75" s="7">
        <v>169748163069</v>
      </c>
      <c r="F75" s="7"/>
      <c r="G75" s="7">
        <v>46273330124</v>
      </c>
      <c r="H75" s="7"/>
      <c r="I75" s="7">
        <f t="shared" si="2"/>
        <v>123474832945</v>
      </c>
      <c r="J75" s="7"/>
      <c r="K75" s="7">
        <v>26934418</v>
      </c>
      <c r="L75" s="7"/>
      <c r="M75" s="7">
        <v>169748163069</v>
      </c>
      <c r="N75" s="7"/>
      <c r="O75" s="7">
        <v>46273330124</v>
      </c>
      <c r="P75" s="7"/>
      <c r="Q75" s="7">
        <f t="shared" si="3"/>
        <v>123474832945</v>
      </c>
    </row>
    <row r="76" spans="1:17" x14ac:dyDescent="0.55000000000000004">
      <c r="A76" s="1" t="s">
        <v>53</v>
      </c>
      <c r="C76" s="7">
        <v>682417</v>
      </c>
      <c r="D76" s="7"/>
      <c r="E76" s="7">
        <v>32696789028</v>
      </c>
      <c r="F76" s="7"/>
      <c r="G76" s="7">
        <v>31781007593</v>
      </c>
      <c r="H76" s="7"/>
      <c r="I76" s="7">
        <f t="shared" si="2"/>
        <v>915781435</v>
      </c>
      <c r="J76" s="7"/>
      <c r="K76" s="7">
        <v>682417</v>
      </c>
      <c r="L76" s="7"/>
      <c r="M76" s="7">
        <v>32696789028</v>
      </c>
      <c r="N76" s="7"/>
      <c r="O76" s="7">
        <v>31781007593</v>
      </c>
      <c r="P76" s="7"/>
      <c r="Q76" s="7">
        <f t="shared" si="3"/>
        <v>915781435</v>
      </c>
    </row>
    <row r="77" spans="1:17" x14ac:dyDescent="0.55000000000000004">
      <c r="A77" s="1" t="s">
        <v>102</v>
      </c>
      <c r="C77" s="7">
        <v>56256136</v>
      </c>
      <c r="D77" s="7"/>
      <c r="E77" s="7">
        <v>350627253182</v>
      </c>
      <c r="F77" s="7"/>
      <c r="G77" s="7">
        <v>362370749700</v>
      </c>
      <c r="H77" s="7"/>
      <c r="I77" s="7">
        <f t="shared" si="2"/>
        <v>-11743496518</v>
      </c>
      <c r="J77" s="7"/>
      <c r="K77" s="7">
        <v>56256136</v>
      </c>
      <c r="L77" s="7"/>
      <c r="M77" s="7">
        <v>350627253182</v>
      </c>
      <c r="N77" s="7"/>
      <c r="O77" s="7">
        <v>362370749700</v>
      </c>
      <c r="P77" s="7"/>
      <c r="Q77" s="7">
        <f t="shared" si="3"/>
        <v>-11743496518</v>
      </c>
    </row>
    <row r="78" spans="1:17" x14ac:dyDescent="0.55000000000000004">
      <c r="A78" s="1" t="s">
        <v>97</v>
      </c>
      <c r="C78" s="7">
        <v>63703127</v>
      </c>
      <c r="D78" s="7"/>
      <c r="E78" s="7">
        <v>464798845514</v>
      </c>
      <c r="F78" s="7"/>
      <c r="G78" s="7">
        <v>583261159620</v>
      </c>
      <c r="H78" s="7"/>
      <c r="I78" s="7">
        <f t="shared" si="2"/>
        <v>-118462314106</v>
      </c>
      <c r="J78" s="7"/>
      <c r="K78" s="7">
        <v>63703127</v>
      </c>
      <c r="L78" s="7"/>
      <c r="M78" s="7">
        <v>464798845514</v>
      </c>
      <c r="N78" s="7"/>
      <c r="O78" s="7">
        <v>583261159620</v>
      </c>
      <c r="P78" s="7"/>
      <c r="Q78" s="7">
        <f t="shared" si="3"/>
        <v>-118462314106</v>
      </c>
    </row>
    <row r="79" spans="1:17" x14ac:dyDescent="0.55000000000000004">
      <c r="A79" s="1" t="s">
        <v>41</v>
      </c>
      <c r="C79" s="7">
        <v>36529309</v>
      </c>
      <c r="D79" s="7"/>
      <c r="E79" s="7">
        <v>246921325357</v>
      </c>
      <c r="F79" s="7"/>
      <c r="G79" s="7">
        <v>293037514064</v>
      </c>
      <c r="H79" s="7"/>
      <c r="I79" s="7">
        <f t="shared" si="2"/>
        <v>-46116188707</v>
      </c>
      <c r="J79" s="7"/>
      <c r="K79" s="7">
        <v>36529309</v>
      </c>
      <c r="L79" s="7"/>
      <c r="M79" s="7">
        <v>246921325357</v>
      </c>
      <c r="N79" s="7"/>
      <c r="O79" s="7">
        <v>293037514064</v>
      </c>
      <c r="P79" s="7"/>
      <c r="Q79" s="7">
        <f t="shared" si="3"/>
        <v>-46116188707</v>
      </c>
    </row>
    <row r="80" spans="1:17" x14ac:dyDescent="0.55000000000000004">
      <c r="A80" s="1" t="s">
        <v>84</v>
      </c>
      <c r="C80" s="7">
        <v>1391646</v>
      </c>
      <c r="D80" s="7"/>
      <c r="E80" s="7">
        <v>29673194400</v>
      </c>
      <c r="F80" s="7"/>
      <c r="G80" s="7">
        <v>31333233247</v>
      </c>
      <c r="H80" s="7"/>
      <c r="I80" s="7">
        <f t="shared" si="2"/>
        <v>-1660038847</v>
      </c>
      <c r="J80" s="7"/>
      <c r="K80" s="7">
        <v>1391646</v>
      </c>
      <c r="L80" s="7"/>
      <c r="M80" s="7">
        <v>29673194400</v>
      </c>
      <c r="N80" s="7"/>
      <c r="O80" s="7">
        <v>31333233247</v>
      </c>
      <c r="P80" s="7"/>
      <c r="Q80" s="7">
        <f t="shared" si="3"/>
        <v>-1660038847</v>
      </c>
    </row>
    <row r="81" spans="1:17" x14ac:dyDescent="0.55000000000000004">
      <c r="A81" s="1" t="s">
        <v>48</v>
      </c>
      <c r="C81" s="7">
        <v>39487605</v>
      </c>
      <c r="D81" s="7"/>
      <c r="E81" s="7">
        <v>247684245164</v>
      </c>
      <c r="F81" s="7"/>
      <c r="G81" s="7">
        <v>277516262034</v>
      </c>
      <c r="H81" s="7"/>
      <c r="I81" s="7">
        <f t="shared" si="2"/>
        <v>-29832016870</v>
      </c>
      <c r="J81" s="7"/>
      <c r="K81" s="7">
        <v>39487605</v>
      </c>
      <c r="L81" s="7"/>
      <c r="M81" s="7">
        <v>247684245164</v>
      </c>
      <c r="N81" s="7"/>
      <c r="O81" s="7">
        <v>277516262034</v>
      </c>
      <c r="P81" s="7"/>
      <c r="Q81" s="7">
        <f t="shared" si="3"/>
        <v>-29832016870</v>
      </c>
    </row>
    <row r="82" spans="1:17" x14ac:dyDescent="0.55000000000000004">
      <c r="A82" s="1" t="s">
        <v>83</v>
      </c>
      <c r="C82" s="7">
        <v>22399700</v>
      </c>
      <c r="D82" s="7"/>
      <c r="E82" s="7">
        <v>559555179457</v>
      </c>
      <c r="F82" s="7"/>
      <c r="G82" s="7">
        <v>640604954754</v>
      </c>
      <c r="H82" s="7"/>
      <c r="I82" s="7">
        <f t="shared" si="2"/>
        <v>-81049775297</v>
      </c>
      <c r="J82" s="7"/>
      <c r="K82" s="7">
        <v>22399700</v>
      </c>
      <c r="L82" s="7"/>
      <c r="M82" s="7">
        <v>559555179457</v>
      </c>
      <c r="N82" s="7"/>
      <c r="O82" s="7">
        <v>640604954754</v>
      </c>
      <c r="P82" s="7"/>
      <c r="Q82" s="7">
        <f t="shared" si="3"/>
        <v>-81049775297</v>
      </c>
    </row>
    <row r="83" spans="1:17" x14ac:dyDescent="0.55000000000000004">
      <c r="A83" s="1" t="s">
        <v>43</v>
      </c>
      <c r="C83" s="7">
        <v>375100</v>
      </c>
      <c r="D83" s="7"/>
      <c r="E83" s="7">
        <v>1203358256079</v>
      </c>
      <c r="F83" s="7"/>
      <c r="G83" s="7">
        <v>1177076758767</v>
      </c>
      <c r="H83" s="7"/>
      <c r="I83" s="7">
        <f t="shared" si="2"/>
        <v>26281497312</v>
      </c>
      <c r="J83" s="7"/>
      <c r="K83" s="7">
        <v>375100</v>
      </c>
      <c r="L83" s="7"/>
      <c r="M83" s="7">
        <v>1203358256079</v>
      </c>
      <c r="N83" s="7"/>
      <c r="O83" s="7">
        <v>1177076758767</v>
      </c>
      <c r="P83" s="7"/>
      <c r="Q83" s="7">
        <f t="shared" si="3"/>
        <v>26281497312</v>
      </c>
    </row>
    <row r="84" spans="1:17" x14ac:dyDescent="0.55000000000000004">
      <c r="A84" s="1" t="s">
        <v>61</v>
      </c>
      <c r="C84" s="7">
        <v>147766665</v>
      </c>
      <c r="D84" s="7"/>
      <c r="E84" s="7">
        <v>733849716902</v>
      </c>
      <c r="F84" s="7"/>
      <c r="G84" s="7">
        <v>660259102777</v>
      </c>
      <c r="H84" s="7"/>
      <c r="I84" s="7">
        <f t="shared" si="2"/>
        <v>73590614125</v>
      </c>
      <c r="J84" s="7"/>
      <c r="K84" s="7">
        <v>147766665</v>
      </c>
      <c r="L84" s="7"/>
      <c r="M84" s="7">
        <v>733849716902</v>
      </c>
      <c r="N84" s="7"/>
      <c r="O84" s="7">
        <v>660259102777</v>
      </c>
      <c r="P84" s="7"/>
      <c r="Q84" s="7">
        <f t="shared" si="3"/>
        <v>73590614125</v>
      </c>
    </row>
    <row r="85" spans="1:17" x14ac:dyDescent="0.55000000000000004">
      <c r="A85" s="1" t="s">
        <v>56</v>
      </c>
      <c r="C85" s="7">
        <v>57836662</v>
      </c>
      <c r="D85" s="7"/>
      <c r="E85" s="7">
        <v>212319927549</v>
      </c>
      <c r="F85" s="7"/>
      <c r="G85" s="7">
        <v>219095282720</v>
      </c>
      <c r="H85" s="7"/>
      <c r="I85" s="7">
        <f t="shared" si="2"/>
        <v>-6775355171</v>
      </c>
      <c r="J85" s="7"/>
      <c r="K85" s="7">
        <v>57836662</v>
      </c>
      <c r="L85" s="7"/>
      <c r="M85" s="7">
        <v>212319927549</v>
      </c>
      <c r="N85" s="7"/>
      <c r="O85" s="7">
        <v>219095282720</v>
      </c>
      <c r="P85" s="7"/>
      <c r="Q85" s="7">
        <f t="shared" si="3"/>
        <v>-6775355171</v>
      </c>
    </row>
    <row r="86" spans="1:17" x14ac:dyDescent="0.55000000000000004">
      <c r="A86" s="1" t="s">
        <v>32</v>
      </c>
      <c r="C86" s="7">
        <v>12297513</v>
      </c>
      <c r="D86" s="7"/>
      <c r="E86" s="7">
        <v>2156007339221</v>
      </c>
      <c r="F86" s="7"/>
      <c r="G86" s="7">
        <v>2316291866137</v>
      </c>
      <c r="H86" s="7"/>
      <c r="I86" s="7">
        <f t="shared" si="2"/>
        <v>-160284526916</v>
      </c>
      <c r="J86" s="7"/>
      <c r="K86" s="7">
        <v>12297513</v>
      </c>
      <c r="L86" s="7"/>
      <c r="M86" s="7">
        <v>2156007339221</v>
      </c>
      <c r="N86" s="7"/>
      <c r="O86" s="7">
        <v>2316291866137</v>
      </c>
      <c r="P86" s="7"/>
      <c r="Q86" s="7">
        <f t="shared" si="3"/>
        <v>-160284526916</v>
      </c>
    </row>
    <row r="87" spans="1:17" x14ac:dyDescent="0.55000000000000004">
      <c r="A87" s="1" t="s">
        <v>57</v>
      </c>
      <c r="C87" s="7">
        <v>11359792</v>
      </c>
      <c r="D87" s="7"/>
      <c r="E87" s="7">
        <v>71027945784</v>
      </c>
      <c r="F87" s="7"/>
      <c r="G87" s="7">
        <v>63462170955</v>
      </c>
      <c r="H87" s="7"/>
      <c r="I87" s="7">
        <f t="shared" si="2"/>
        <v>7565774829</v>
      </c>
      <c r="J87" s="7"/>
      <c r="K87" s="7">
        <v>11359792</v>
      </c>
      <c r="L87" s="7"/>
      <c r="M87" s="7">
        <v>71027945784</v>
      </c>
      <c r="N87" s="7"/>
      <c r="O87" s="7">
        <v>63462170955</v>
      </c>
      <c r="P87" s="7"/>
      <c r="Q87" s="7">
        <f t="shared" si="3"/>
        <v>7565774829</v>
      </c>
    </row>
    <row r="88" spans="1:17" x14ac:dyDescent="0.55000000000000004">
      <c r="A88" s="1" t="s">
        <v>63</v>
      </c>
      <c r="C88" s="7">
        <v>121950835</v>
      </c>
      <c r="D88" s="7"/>
      <c r="E88" s="7">
        <v>1018291911266</v>
      </c>
      <c r="F88" s="7"/>
      <c r="G88" s="7">
        <v>913203967030</v>
      </c>
      <c r="H88" s="7"/>
      <c r="I88" s="7">
        <f t="shared" si="2"/>
        <v>105087944236</v>
      </c>
      <c r="J88" s="7"/>
      <c r="K88" s="7">
        <v>121950835</v>
      </c>
      <c r="L88" s="7"/>
      <c r="M88" s="7">
        <v>1018291911266</v>
      </c>
      <c r="N88" s="7"/>
      <c r="O88" s="7">
        <v>913203967030</v>
      </c>
      <c r="P88" s="7"/>
      <c r="Q88" s="7">
        <f t="shared" si="3"/>
        <v>105087944236</v>
      </c>
    </row>
    <row r="89" spans="1:17" x14ac:dyDescent="0.55000000000000004">
      <c r="A89" s="1" t="s">
        <v>103</v>
      </c>
      <c r="C89" s="7">
        <v>2847631</v>
      </c>
      <c r="D89" s="7"/>
      <c r="E89" s="7">
        <v>78325125768</v>
      </c>
      <c r="F89" s="7"/>
      <c r="G89" s="7">
        <v>89647876151</v>
      </c>
      <c r="H89" s="7"/>
      <c r="I89" s="7">
        <f t="shared" si="2"/>
        <v>-11322750383</v>
      </c>
      <c r="J89" s="7"/>
      <c r="K89" s="7">
        <v>2847631</v>
      </c>
      <c r="L89" s="7"/>
      <c r="M89" s="7">
        <v>78325125768</v>
      </c>
      <c r="N89" s="7"/>
      <c r="O89" s="7">
        <v>89647876151</v>
      </c>
      <c r="P89" s="7"/>
      <c r="Q89" s="7">
        <f t="shared" si="3"/>
        <v>-11322750383</v>
      </c>
    </row>
    <row r="90" spans="1:17" x14ac:dyDescent="0.55000000000000004">
      <c r="A90" s="1" t="s">
        <v>17</v>
      </c>
      <c r="C90" s="7">
        <v>175460623</v>
      </c>
      <c r="D90" s="7"/>
      <c r="E90" s="7">
        <v>469529574133</v>
      </c>
      <c r="F90" s="7"/>
      <c r="G90" s="7">
        <v>427146332546</v>
      </c>
      <c r="H90" s="7"/>
      <c r="I90" s="7">
        <f t="shared" si="2"/>
        <v>42383241587</v>
      </c>
      <c r="J90" s="7"/>
      <c r="K90" s="7">
        <v>175460623</v>
      </c>
      <c r="L90" s="7"/>
      <c r="M90" s="7">
        <v>469529574133</v>
      </c>
      <c r="N90" s="7"/>
      <c r="O90" s="7">
        <v>427146332546</v>
      </c>
      <c r="P90" s="7"/>
      <c r="Q90" s="7">
        <f t="shared" si="3"/>
        <v>42383241587</v>
      </c>
    </row>
    <row r="91" spans="1:17" x14ac:dyDescent="0.55000000000000004">
      <c r="A91" s="1" t="s">
        <v>38</v>
      </c>
      <c r="C91" s="7">
        <v>31619307</v>
      </c>
      <c r="D91" s="7"/>
      <c r="E91" s="7">
        <v>1109520375954</v>
      </c>
      <c r="F91" s="7"/>
      <c r="G91" s="7">
        <v>1162010433400</v>
      </c>
      <c r="H91" s="7"/>
      <c r="I91" s="7">
        <f t="shared" si="2"/>
        <v>-52490057446</v>
      </c>
      <c r="J91" s="7"/>
      <c r="K91" s="7">
        <v>31619307</v>
      </c>
      <c r="L91" s="7"/>
      <c r="M91" s="7">
        <v>1109520375954</v>
      </c>
      <c r="N91" s="7"/>
      <c r="O91" s="7">
        <v>1162010433400</v>
      </c>
      <c r="P91" s="7"/>
      <c r="Q91" s="7">
        <f t="shared" si="3"/>
        <v>-52490057446</v>
      </c>
    </row>
    <row r="92" spans="1:17" x14ac:dyDescent="0.55000000000000004">
      <c r="A92" s="1" t="s">
        <v>74</v>
      </c>
      <c r="C92" s="7">
        <v>11495373</v>
      </c>
      <c r="D92" s="7"/>
      <c r="E92" s="7">
        <v>565292479501</v>
      </c>
      <c r="F92" s="7"/>
      <c r="G92" s="7">
        <v>741382172428</v>
      </c>
      <c r="H92" s="7"/>
      <c r="I92" s="7">
        <f t="shared" si="2"/>
        <v>-176089692927</v>
      </c>
      <c r="J92" s="7"/>
      <c r="K92" s="7">
        <v>11495373</v>
      </c>
      <c r="L92" s="7"/>
      <c r="M92" s="7">
        <v>565292479501</v>
      </c>
      <c r="N92" s="7"/>
      <c r="O92" s="7">
        <v>741382172428</v>
      </c>
      <c r="P92" s="7"/>
      <c r="Q92" s="7">
        <f t="shared" si="3"/>
        <v>-176089692927</v>
      </c>
    </row>
    <row r="93" spans="1:17" x14ac:dyDescent="0.55000000000000004">
      <c r="A93" s="1" t="s">
        <v>69</v>
      </c>
      <c r="C93" s="7">
        <v>5409630</v>
      </c>
      <c r="D93" s="7"/>
      <c r="E93" s="7">
        <v>688850410062</v>
      </c>
      <c r="F93" s="7"/>
      <c r="G93" s="7">
        <v>711166797273</v>
      </c>
      <c r="H93" s="7"/>
      <c r="I93" s="7">
        <f t="shared" si="2"/>
        <v>-22316387211</v>
      </c>
      <c r="J93" s="7"/>
      <c r="K93" s="7">
        <v>5409630</v>
      </c>
      <c r="L93" s="7"/>
      <c r="M93" s="7">
        <v>688850410062</v>
      </c>
      <c r="N93" s="7"/>
      <c r="O93" s="7">
        <v>711166797273</v>
      </c>
      <c r="P93" s="7"/>
      <c r="Q93" s="7">
        <f t="shared" si="3"/>
        <v>-22316387211</v>
      </c>
    </row>
    <row r="94" spans="1:17" x14ac:dyDescent="0.55000000000000004">
      <c r="A94" s="1" t="s">
        <v>93</v>
      </c>
      <c r="C94" s="7">
        <v>18207538</v>
      </c>
      <c r="D94" s="7"/>
      <c r="E94" s="7">
        <v>399087429433</v>
      </c>
      <c r="F94" s="7"/>
      <c r="G94" s="7">
        <v>417186632588</v>
      </c>
      <c r="H94" s="7"/>
      <c r="I94" s="7">
        <f t="shared" si="2"/>
        <v>-18099203155</v>
      </c>
      <c r="J94" s="7"/>
      <c r="K94" s="7">
        <v>18207538</v>
      </c>
      <c r="L94" s="7"/>
      <c r="M94" s="7">
        <v>399087429433</v>
      </c>
      <c r="N94" s="7"/>
      <c r="O94" s="7">
        <v>417186632588</v>
      </c>
      <c r="P94" s="7"/>
      <c r="Q94" s="7">
        <f t="shared" si="3"/>
        <v>-18099203155</v>
      </c>
    </row>
    <row r="95" spans="1:17" x14ac:dyDescent="0.55000000000000004">
      <c r="A95" s="1" t="s">
        <v>18</v>
      </c>
      <c r="C95" s="7">
        <v>20000000</v>
      </c>
      <c r="D95" s="7"/>
      <c r="E95" s="7">
        <v>106363350000</v>
      </c>
      <c r="F95" s="7"/>
      <c r="G95" s="7">
        <v>105468705000</v>
      </c>
      <c r="H95" s="7"/>
      <c r="I95" s="7">
        <f t="shared" si="2"/>
        <v>894645000</v>
      </c>
      <c r="J95" s="7"/>
      <c r="K95" s="7">
        <v>20000000</v>
      </c>
      <c r="L95" s="7"/>
      <c r="M95" s="7">
        <v>106363350000</v>
      </c>
      <c r="N95" s="7"/>
      <c r="O95" s="7">
        <v>105468705000</v>
      </c>
      <c r="P95" s="7"/>
      <c r="Q95" s="7">
        <f t="shared" si="3"/>
        <v>894645000</v>
      </c>
    </row>
    <row r="96" spans="1:17" x14ac:dyDescent="0.55000000000000004">
      <c r="A96" s="1" t="s">
        <v>104</v>
      </c>
      <c r="C96" s="7">
        <v>906275</v>
      </c>
      <c r="D96" s="7"/>
      <c r="E96" s="7">
        <v>19765365642</v>
      </c>
      <c r="F96" s="7"/>
      <c r="G96" s="7">
        <v>21152724944</v>
      </c>
      <c r="H96" s="7"/>
      <c r="I96" s="7">
        <f t="shared" si="2"/>
        <v>-1387359302</v>
      </c>
      <c r="J96" s="7"/>
      <c r="K96" s="7">
        <v>906275</v>
      </c>
      <c r="L96" s="7"/>
      <c r="M96" s="7">
        <v>19765365642</v>
      </c>
      <c r="N96" s="7"/>
      <c r="O96" s="7">
        <v>21152724944</v>
      </c>
      <c r="P96" s="7"/>
      <c r="Q96" s="7">
        <f t="shared" si="3"/>
        <v>-1387359302</v>
      </c>
    </row>
    <row r="97" spans="1:17" x14ac:dyDescent="0.55000000000000004">
      <c r="A97" s="1" t="s">
        <v>47</v>
      </c>
      <c r="C97" s="7">
        <v>4300</v>
      </c>
      <c r="D97" s="7"/>
      <c r="E97" s="7">
        <v>13790453159</v>
      </c>
      <c r="F97" s="7"/>
      <c r="G97" s="7">
        <v>13502292410</v>
      </c>
      <c r="H97" s="7"/>
      <c r="I97" s="7">
        <f t="shared" si="2"/>
        <v>288160749</v>
      </c>
      <c r="J97" s="7"/>
      <c r="K97" s="7">
        <v>4300</v>
      </c>
      <c r="L97" s="7"/>
      <c r="M97" s="7">
        <v>13790453159</v>
      </c>
      <c r="N97" s="7"/>
      <c r="O97" s="7">
        <v>13502292410</v>
      </c>
      <c r="P97" s="7"/>
      <c r="Q97" s="7">
        <f t="shared" si="3"/>
        <v>288160749</v>
      </c>
    </row>
    <row r="98" spans="1:17" x14ac:dyDescent="0.55000000000000004">
      <c r="A98" s="1" t="s">
        <v>33</v>
      </c>
      <c r="C98" s="7">
        <v>22604504</v>
      </c>
      <c r="D98" s="7"/>
      <c r="E98" s="7">
        <v>427379536966</v>
      </c>
      <c r="F98" s="7"/>
      <c r="G98" s="7">
        <v>400640228397</v>
      </c>
      <c r="H98" s="7"/>
      <c r="I98" s="7">
        <f t="shared" si="2"/>
        <v>26739308569</v>
      </c>
      <c r="J98" s="7"/>
      <c r="K98" s="7">
        <v>22604504</v>
      </c>
      <c r="L98" s="7"/>
      <c r="M98" s="7">
        <v>427379536966</v>
      </c>
      <c r="N98" s="7"/>
      <c r="O98" s="7">
        <v>400640228397</v>
      </c>
      <c r="P98" s="7"/>
      <c r="Q98" s="7">
        <f t="shared" si="3"/>
        <v>26739308569</v>
      </c>
    </row>
    <row r="99" spans="1:17" x14ac:dyDescent="0.55000000000000004">
      <c r="A99" s="1" t="s">
        <v>139</v>
      </c>
      <c r="C99" s="7">
        <v>96455</v>
      </c>
      <c r="D99" s="7"/>
      <c r="E99" s="7">
        <v>86476197032</v>
      </c>
      <c r="F99" s="7"/>
      <c r="G99" s="7">
        <v>84503856924</v>
      </c>
      <c r="H99" s="7"/>
      <c r="I99" s="7">
        <f t="shared" si="2"/>
        <v>1972340108</v>
      </c>
      <c r="J99" s="7"/>
      <c r="K99" s="7">
        <v>96455</v>
      </c>
      <c r="L99" s="7"/>
      <c r="M99" s="7">
        <v>86476197032</v>
      </c>
      <c r="N99" s="7"/>
      <c r="O99" s="7">
        <v>84503856924</v>
      </c>
      <c r="P99" s="7"/>
      <c r="Q99" s="7">
        <f t="shared" si="3"/>
        <v>1972340108</v>
      </c>
    </row>
    <row r="100" spans="1:17" x14ac:dyDescent="0.55000000000000004">
      <c r="A100" s="1" t="s">
        <v>161</v>
      </c>
      <c r="C100" s="7">
        <v>35000</v>
      </c>
      <c r="D100" s="7"/>
      <c r="E100" s="7">
        <v>31589823306</v>
      </c>
      <c r="F100" s="7"/>
      <c r="G100" s="7">
        <v>31582373266</v>
      </c>
      <c r="H100" s="7"/>
      <c r="I100" s="7">
        <f t="shared" si="2"/>
        <v>7450040</v>
      </c>
      <c r="J100" s="7"/>
      <c r="K100" s="7">
        <v>35000</v>
      </c>
      <c r="L100" s="7"/>
      <c r="M100" s="7">
        <v>31589823306</v>
      </c>
      <c r="N100" s="7"/>
      <c r="O100" s="7">
        <v>31582373266</v>
      </c>
      <c r="P100" s="7"/>
      <c r="Q100" s="7">
        <f t="shared" si="3"/>
        <v>7450040</v>
      </c>
    </row>
    <row r="101" spans="1:17" x14ac:dyDescent="0.55000000000000004">
      <c r="A101" s="1" t="s">
        <v>127</v>
      </c>
      <c r="C101" s="7">
        <v>36100</v>
      </c>
      <c r="D101" s="7"/>
      <c r="E101" s="7">
        <v>32616213239</v>
      </c>
      <c r="F101" s="7"/>
      <c r="G101" s="7">
        <v>32617977929</v>
      </c>
      <c r="H101" s="7"/>
      <c r="I101" s="7">
        <f t="shared" si="2"/>
        <v>-1764690</v>
      </c>
      <c r="J101" s="7"/>
      <c r="K101" s="7">
        <v>36100</v>
      </c>
      <c r="L101" s="7"/>
      <c r="M101" s="7">
        <v>32616213239</v>
      </c>
      <c r="N101" s="7"/>
      <c r="O101" s="7">
        <v>32617977929</v>
      </c>
      <c r="P101" s="7"/>
      <c r="Q101" s="7">
        <f t="shared" si="3"/>
        <v>-1764690</v>
      </c>
    </row>
    <row r="102" spans="1:17" x14ac:dyDescent="0.55000000000000004">
      <c r="A102" s="1" t="s">
        <v>136</v>
      </c>
      <c r="C102" s="7">
        <v>344742</v>
      </c>
      <c r="D102" s="7"/>
      <c r="E102" s="7">
        <v>323331445039</v>
      </c>
      <c r="F102" s="7"/>
      <c r="G102" s="7">
        <v>315393820476</v>
      </c>
      <c r="H102" s="7"/>
      <c r="I102" s="7">
        <f t="shared" si="2"/>
        <v>7937624563</v>
      </c>
      <c r="J102" s="7"/>
      <c r="K102" s="7">
        <v>344742</v>
      </c>
      <c r="L102" s="7"/>
      <c r="M102" s="7">
        <v>323331445039</v>
      </c>
      <c r="N102" s="7"/>
      <c r="O102" s="7">
        <v>315393820476</v>
      </c>
      <c r="P102" s="7"/>
      <c r="Q102" s="7">
        <f t="shared" si="3"/>
        <v>7937624563</v>
      </c>
    </row>
    <row r="103" spans="1:17" x14ac:dyDescent="0.55000000000000004">
      <c r="A103" s="1" t="s">
        <v>130</v>
      </c>
      <c r="C103" s="7">
        <v>48</v>
      </c>
      <c r="D103" s="7"/>
      <c r="E103" s="7">
        <v>36059702</v>
      </c>
      <c r="F103" s="7"/>
      <c r="G103" s="7">
        <v>35398382</v>
      </c>
      <c r="H103" s="7"/>
      <c r="I103" s="7">
        <f t="shared" si="2"/>
        <v>661320</v>
      </c>
      <c r="J103" s="7"/>
      <c r="K103" s="7">
        <v>48</v>
      </c>
      <c r="L103" s="7"/>
      <c r="M103" s="7">
        <v>36059702</v>
      </c>
      <c r="N103" s="7"/>
      <c r="O103" s="7">
        <v>35398382</v>
      </c>
      <c r="P103" s="7"/>
      <c r="Q103" s="7">
        <f t="shared" si="3"/>
        <v>661320</v>
      </c>
    </row>
    <row r="104" spans="1:17" x14ac:dyDescent="0.55000000000000004">
      <c r="A104" s="1" t="s">
        <v>164</v>
      </c>
      <c r="C104" s="7">
        <v>33800</v>
      </c>
      <c r="D104" s="7"/>
      <c r="E104" s="7">
        <v>29991725014</v>
      </c>
      <c r="F104" s="7"/>
      <c r="G104" s="7">
        <v>29967440613</v>
      </c>
      <c r="H104" s="7"/>
      <c r="I104" s="7">
        <f t="shared" si="2"/>
        <v>24284401</v>
      </c>
      <c r="J104" s="7"/>
      <c r="K104" s="7">
        <v>33800</v>
      </c>
      <c r="L104" s="7"/>
      <c r="M104" s="7">
        <v>29991725014</v>
      </c>
      <c r="N104" s="7"/>
      <c r="O104" s="7">
        <v>29967440613</v>
      </c>
      <c r="P104" s="7"/>
      <c r="Q104" s="7">
        <f t="shared" si="3"/>
        <v>24284401</v>
      </c>
    </row>
    <row r="105" spans="1:17" x14ac:dyDescent="0.55000000000000004">
      <c r="A105" s="1" t="s">
        <v>150</v>
      </c>
      <c r="C105" s="7">
        <v>214000</v>
      </c>
      <c r="D105" s="7"/>
      <c r="E105" s="7">
        <v>200873205131</v>
      </c>
      <c r="F105" s="7"/>
      <c r="G105" s="7">
        <v>200819714827</v>
      </c>
      <c r="H105" s="7"/>
      <c r="I105" s="7">
        <f t="shared" si="2"/>
        <v>53490304</v>
      </c>
      <c r="J105" s="7"/>
      <c r="K105" s="7">
        <v>214000</v>
      </c>
      <c r="L105" s="7"/>
      <c r="M105" s="7">
        <v>200873205131</v>
      </c>
      <c r="N105" s="7"/>
      <c r="O105" s="7">
        <v>200819714827</v>
      </c>
      <c r="P105" s="7"/>
      <c r="Q105" s="7">
        <f t="shared" si="3"/>
        <v>53490304</v>
      </c>
    </row>
    <row r="106" spans="1:17" x14ac:dyDescent="0.55000000000000004">
      <c r="A106" s="1" t="s">
        <v>120</v>
      </c>
      <c r="C106" s="7">
        <v>900</v>
      </c>
      <c r="D106" s="7"/>
      <c r="E106" s="7">
        <v>605536226</v>
      </c>
      <c r="F106" s="7"/>
      <c r="G106" s="7">
        <v>592398608</v>
      </c>
      <c r="H106" s="7"/>
      <c r="I106" s="7">
        <f t="shared" si="2"/>
        <v>13137618</v>
      </c>
      <c r="J106" s="7"/>
      <c r="K106" s="7">
        <v>900</v>
      </c>
      <c r="L106" s="7"/>
      <c r="M106" s="7">
        <v>605536226</v>
      </c>
      <c r="N106" s="7"/>
      <c r="O106" s="7">
        <v>592398608</v>
      </c>
      <c r="P106" s="7"/>
      <c r="Q106" s="7">
        <f t="shared" si="3"/>
        <v>13137618</v>
      </c>
    </row>
    <row r="107" spans="1:17" x14ac:dyDescent="0.55000000000000004">
      <c r="A107" s="1" t="s">
        <v>141</v>
      </c>
      <c r="C107" s="7">
        <v>650000</v>
      </c>
      <c r="D107" s="7"/>
      <c r="E107" s="7">
        <v>570128645450</v>
      </c>
      <c r="F107" s="7"/>
      <c r="G107" s="7">
        <v>561246527974</v>
      </c>
      <c r="H107" s="7"/>
      <c r="I107" s="7">
        <f t="shared" si="2"/>
        <v>8882117476</v>
      </c>
      <c r="J107" s="7"/>
      <c r="K107" s="7">
        <v>650000</v>
      </c>
      <c r="L107" s="7"/>
      <c r="M107" s="7">
        <v>570128645450</v>
      </c>
      <c r="N107" s="7"/>
      <c r="O107" s="7">
        <v>561246527974</v>
      </c>
      <c r="P107" s="7"/>
      <c r="Q107" s="7">
        <f t="shared" si="3"/>
        <v>8882117476</v>
      </c>
    </row>
    <row r="108" spans="1:17" x14ac:dyDescent="0.55000000000000004">
      <c r="A108" s="1" t="s">
        <v>159</v>
      </c>
      <c r="C108" s="7">
        <v>27000</v>
      </c>
      <c r="D108" s="7"/>
      <c r="E108" s="7">
        <v>25323839222</v>
      </c>
      <c r="F108" s="7"/>
      <c r="G108" s="7">
        <v>25353544495</v>
      </c>
      <c r="H108" s="7"/>
      <c r="I108" s="7">
        <f t="shared" si="2"/>
        <v>-29705273</v>
      </c>
      <c r="J108" s="7"/>
      <c r="K108" s="7">
        <v>27000</v>
      </c>
      <c r="L108" s="7"/>
      <c r="M108" s="7">
        <v>25323839222</v>
      </c>
      <c r="N108" s="7"/>
      <c r="O108" s="7">
        <v>25353544495</v>
      </c>
      <c r="P108" s="7"/>
      <c r="Q108" s="7">
        <f t="shared" si="3"/>
        <v>-29705273</v>
      </c>
    </row>
    <row r="109" spans="1:17" x14ac:dyDescent="0.55000000000000004">
      <c r="A109" s="1" t="s">
        <v>153</v>
      </c>
      <c r="C109" s="7">
        <v>2660</v>
      </c>
      <c r="D109" s="7"/>
      <c r="E109" s="7">
        <v>2608987035</v>
      </c>
      <c r="F109" s="7"/>
      <c r="G109" s="7">
        <v>2591035290</v>
      </c>
      <c r="H109" s="7"/>
      <c r="I109" s="7">
        <f t="shared" si="2"/>
        <v>17951745</v>
      </c>
      <c r="J109" s="7"/>
      <c r="K109" s="7">
        <v>2660</v>
      </c>
      <c r="L109" s="7"/>
      <c r="M109" s="7">
        <v>2608987035</v>
      </c>
      <c r="N109" s="7"/>
      <c r="O109" s="7">
        <v>2591035290</v>
      </c>
      <c r="P109" s="7"/>
      <c r="Q109" s="7">
        <f t="shared" si="3"/>
        <v>17951745</v>
      </c>
    </row>
    <row r="110" spans="1:17" x14ac:dyDescent="0.55000000000000004">
      <c r="A110" s="1" t="s">
        <v>167</v>
      </c>
      <c r="C110" s="7">
        <v>490000</v>
      </c>
      <c r="D110" s="7"/>
      <c r="E110" s="7">
        <v>450473336906</v>
      </c>
      <c r="F110" s="7"/>
      <c r="G110" s="7">
        <v>448504269483</v>
      </c>
      <c r="H110" s="7"/>
      <c r="I110" s="7">
        <f t="shared" si="2"/>
        <v>1969067423</v>
      </c>
      <c r="J110" s="7"/>
      <c r="K110" s="7">
        <v>490000</v>
      </c>
      <c r="L110" s="7"/>
      <c r="M110" s="7">
        <v>450473336906</v>
      </c>
      <c r="N110" s="7"/>
      <c r="O110" s="7">
        <v>448504269483</v>
      </c>
      <c r="P110" s="7"/>
      <c r="Q110" s="7">
        <f t="shared" si="3"/>
        <v>1969067423</v>
      </c>
    </row>
    <row r="111" spans="1:17" x14ac:dyDescent="0.55000000000000004">
      <c r="A111" s="1" t="s">
        <v>124</v>
      </c>
      <c r="C111" s="7">
        <v>69</v>
      </c>
      <c r="D111" s="7"/>
      <c r="E111" s="7">
        <v>59509991</v>
      </c>
      <c r="F111" s="7"/>
      <c r="G111" s="7">
        <v>58225444</v>
      </c>
      <c r="H111" s="7"/>
      <c r="I111" s="7">
        <f t="shared" si="2"/>
        <v>1284547</v>
      </c>
      <c r="J111" s="7"/>
      <c r="K111" s="7">
        <v>69</v>
      </c>
      <c r="L111" s="7"/>
      <c r="M111" s="7">
        <v>59509991</v>
      </c>
      <c r="N111" s="7"/>
      <c r="O111" s="7">
        <v>58225444</v>
      </c>
      <c r="P111" s="7"/>
      <c r="Q111" s="7">
        <f t="shared" si="3"/>
        <v>1284547</v>
      </c>
    </row>
    <row r="112" spans="1:17" x14ac:dyDescent="0.55000000000000004">
      <c r="A112" s="1" t="s">
        <v>156</v>
      </c>
      <c r="C112" s="7">
        <v>45700</v>
      </c>
      <c r="D112" s="7"/>
      <c r="E112" s="7">
        <v>42993164076</v>
      </c>
      <c r="F112" s="7"/>
      <c r="G112" s="7">
        <v>44777882537</v>
      </c>
      <c r="H112" s="7"/>
      <c r="I112" s="7">
        <f t="shared" si="2"/>
        <v>-1784718461</v>
      </c>
      <c r="J112" s="7"/>
      <c r="K112" s="7">
        <v>45700</v>
      </c>
      <c r="L112" s="7"/>
      <c r="M112" s="7">
        <v>42993164076</v>
      </c>
      <c r="N112" s="7"/>
      <c r="O112" s="7">
        <v>44777882537</v>
      </c>
      <c r="P112" s="7"/>
      <c r="Q112" s="7">
        <f t="shared" si="3"/>
        <v>-1784718461</v>
      </c>
    </row>
    <row r="113" spans="3:20" ht="24.75" thickBot="1" x14ac:dyDescent="0.6">
      <c r="C113" s="7"/>
      <c r="D113" s="7"/>
      <c r="E113" s="8">
        <f>SUM(E8:E112)</f>
        <v>47343455454245</v>
      </c>
      <c r="F113" s="7"/>
      <c r="G113" s="8">
        <f>SUM(G8:G112)</f>
        <v>48334573012219</v>
      </c>
      <c r="H113" s="7"/>
      <c r="I113" s="8">
        <f>SUM(I8:I112)</f>
        <v>-991117557974</v>
      </c>
      <c r="J113" s="7"/>
      <c r="K113" s="7"/>
      <c r="L113" s="7"/>
      <c r="M113" s="8">
        <f>SUM(M8:M112)</f>
        <v>47343455454245</v>
      </c>
      <c r="N113" s="7"/>
      <c r="O113" s="8">
        <f>SUM(O8:O112)</f>
        <v>48563763997904</v>
      </c>
      <c r="P113" s="7"/>
      <c r="Q113" s="8">
        <f>SUM(Q8:Q112)</f>
        <v>-1220308543659</v>
      </c>
      <c r="T113" s="3"/>
    </row>
    <row r="114" spans="3:20" ht="24.75" thickTop="1" x14ac:dyDescent="0.55000000000000004"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T114" s="3"/>
    </row>
    <row r="115" spans="3:20" x14ac:dyDescent="0.55000000000000004"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T115" s="3"/>
    </row>
    <row r="116" spans="3:20" x14ac:dyDescent="0.55000000000000004">
      <c r="I116" s="4"/>
      <c r="J116" s="4"/>
      <c r="K116" s="4"/>
      <c r="L116" s="4"/>
      <c r="M116" s="4"/>
      <c r="N116" s="4"/>
      <c r="O116" s="4"/>
      <c r="P116" s="4"/>
      <c r="Q116" s="4"/>
    </row>
    <row r="117" spans="3:20" x14ac:dyDescent="0.55000000000000004">
      <c r="I117" s="4"/>
      <c r="J117" s="4"/>
      <c r="K117" s="4"/>
      <c r="L117" s="4"/>
      <c r="M117" s="4"/>
      <c r="N117" s="4"/>
      <c r="O117" s="4"/>
      <c r="P117" s="4"/>
      <c r="Q117" s="4"/>
    </row>
    <row r="118" spans="3:20" x14ac:dyDescent="0.55000000000000004">
      <c r="I118" s="7"/>
      <c r="J118" s="7"/>
      <c r="K118" s="7"/>
      <c r="L118" s="7"/>
      <c r="M118" s="7"/>
      <c r="N118" s="7"/>
      <c r="O118" s="7"/>
      <c r="P118" s="7"/>
      <c r="Q118" s="7"/>
    </row>
    <row r="119" spans="3:20" x14ac:dyDescent="0.55000000000000004">
      <c r="I119" s="4"/>
      <c r="J119" s="4"/>
      <c r="K119" s="4"/>
      <c r="L119" s="4"/>
      <c r="M119" s="4"/>
      <c r="N119" s="4"/>
      <c r="O119" s="4"/>
      <c r="P119" s="4"/>
      <c r="Q119" s="4"/>
    </row>
    <row r="120" spans="3:20" x14ac:dyDescent="0.55000000000000004">
      <c r="I120" s="4"/>
      <c r="J120" s="4"/>
      <c r="K120" s="4"/>
      <c r="L120" s="4"/>
      <c r="M120" s="4"/>
      <c r="N120" s="4"/>
      <c r="O120" s="4"/>
      <c r="P120" s="4"/>
      <c r="Q120" s="4"/>
    </row>
    <row r="121" spans="3:20" x14ac:dyDescent="0.55000000000000004">
      <c r="I121" s="4"/>
      <c r="J121" s="4"/>
      <c r="K121" s="4"/>
      <c r="L121" s="4"/>
      <c r="M121" s="4"/>
      <c r="N121" s="4"/>
      <c r="O121" s="4"/>
      <c r="P121" s="4"/>
      <c r="Q121" s="4"/>
    </row>
    <row r="122" spans="3:20" x14ac:dyDescent="0.55000000000000004">
      <c r="I122" s="4"/>
      <c r="J122" s="4"/>
      <c r="K122" s="4"/>
      <c r="L122" s="4"/>
      <c r="M122" s="4"/>
      <c r="N122" s="4"/>
      <c r="O122" s="4"/>
      <c r="P122" s="4"/>
      <c r="Q122" s="4"/>
    </row>
    <row r="123" spans="3:20" x14ac:dyDescent="0.55000000000000004">
      <c r="I123" s="4"/>
      <c r="J123" s="4"/>
      <c r="K123" s="4"/>
      <c r="L123" s="4"/>
      <c r="M123" s="4"/>
      <c r="N123" s="4"/>
      <c r="O123" s="4"/>
      <c r="P123" s="4"/>
      <c r="Q123" s="4"/>
    </row>
    <row r="124" spans="3:20" x14ac:dyDescent="0.55000000000000004">
      <c r="I124" s="4"/>
      <c r="J124" s="4"/>
      <c r="K124" s="4"/>
      <c r="L124" s="4"/>
      <c r="M124" s="4"/>
      <c r="N124" s="4"/>
      <c r="O124" s="4"/>
      <c r="P124" s="4"/>
      <c r="Q124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54"/>
  <sheetViews>
    <sheetView rightToLeft="1" workbookViewId="0">
      <selection activeCell="M51" sqref="M51"/>
    </sheetView>
  </sheetViews>
  <sheetFormatPr defaultRowHeight="24" x14ac:dyDescent="0.55000000000000004"/>
  <cols>
    <col min="1" max="1" width="40.85546875" style="1" bestFit="1" customWidth="1"/>
    <col min="2" max="2" width="1" style="1" customWidth="1"/>
    <col min="3" max="3" width="12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5703125" style="1" bestFit="1" customWidth="1"/>
    <col min="18" max="18" width="1" style="1" customWidth="1"/>
    <col min="19" max="19" width="15.42578125" style="1" bestFit="1" customWidth="1"/>
    <col min="20" max="16384" width="9.140625" style="1"/>
  </cols>
  <sheetData>
    <row r="2" spans="1:17" ht="24.75" x14ac:dyDescent="0.55000000000000004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4.75" x14ac:dyDescent="0.55000000000000004">
      <c r="A3" s="14" t="s">
        <v>189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4.75" x14ac:dyDescent="0.55000000000000004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4.75" x14ac:dyDescent="0.55000000000000004">
      <c r="A6" s="14" t="s">
        <v>3</v>
      </c>
      <c r="C6" s="15" t="s">
        <v>191</v>
      </c>
      <c r="D6" s="15" t="s">
        <v>191</v>
      </c>
      <c r="E6" s="15" t="s">
        <v>191</v>
      </c>
      <c r="F6" s="15" t="s">
        <v>191</v>
      </c>
      <c r="G6" s="15" t="s">
        <v>191</v>
      </c>
      <c r="H6" s="15" t="s">
        <v>191</v>
      </c>
      <c r="I6" s="15" t="s">
        <v>191</v>
      </c>
      <c r="K6" s="15" t="s">
        <v>192</v>
      </c>
      <c r="L6" s="15" t="s">
        <v>192</v>
      </c>
      <c r="M6" s="15" t="s">
        <v>192</v>
      </c>
      <c r="N6" s="15" t="s">
        <v>192</v>
      </c>
      <c r="O6" s="15" t="s">
        <v>192</v>
      </c>
      <c r="P6" s="15" t="s">
        <v>192</v>
      </c>
      <c r="Q6" s="15" t="s">
        <v>192</v>
      </c>
    </row>
    <row r="7" spans="1:17" ht="24.75" x14ac:dyDescent="0.55000000000000004">
      <c r="A7" s="15" t="s">
        <v>3</v>
      </c>
      <c r="C7" s="15" t="s">
        <v>7</v>
      </c>
      <c r="E7" s="15" t="s">
        <v>212</v>
      </c>
      <c r="G7" s="15" t="s">
        <v>213</v>
      </c>
      <c r="I7" s="15" t="s">
        <v>215</v>
      </c>
      <c r="K7" s="15" t="s">
        <v>7</v>
      </c>
      <c r="M7" s="15" t="s">
        <v>212</v>
      </c>
      <c r="O7" s="15" t="s">
        <v>213</v>
      </c>
      <c r="Q7" s="15" t="s">
        <v>215</v>
      </c>
    </row>
    <row r="8" spans="1:17" x14ac:dyDescent="0.55000000000000004">
      <c r="A8" s="1" t="s">
        <v>99</v>
      </c>
      <c r="C8" s="7">
        <v>2400000</v>
      </c>
      <c r="D8" s="7"/>
      <c r="E8" s="7">
        <v>18913819530</v>
      </c>
      <c r="F8" s="7"/>
      <c r="G8" s="7">
        <v>19014188294</v>
      </c>
      <c r="H8" s="7"/>
      <c r="I8" s="7">
        <f>E8-G8</f>
        <v>-100368764</v>
      </c>
      <c r="J8" s="7"/>
      <c r="K8" s="7">
        <v>2400000</v>
      </c>
      <c r="L8" s="7"/>
      <c r="M8" s="7">
        <v>18913819530</v>
      </c>
      <c r="N8" s="7"/>
      <c r="O8" s="7">
        <v>19014188294</v>
      </c>
      <c r="P8" s="7"/>
      <c r="Q8" s="7">
        <f>M8-O8</f>
        <v>-100368764</v>
      </c>
    </row>
    <row r="9" spans="1:17" x14ac:dyDescent="0.55000000000000004">
      <c r="A9" s="1" t="s">
        <v>20</v>
      </c>
      <c r="C9" s="7">
        <v>24000000</v>
      </c>
      <c r="D9" s="7"/>
      <c r="E9" s="7">
        <v>67811681683</v>
      </c>
      <c r="F9" s="7"/>
      <c r="G9" s="7">
        <v>61480004432</v>
      </c>
      <c r="H9" s="7"/>
      <c r="I9" s="7">
        <f t="shared" ref="I9:I46" si="0">E9-G9</f>
        <v>6331677251</v>
      </c>
      <c r="J9" s="7"/>
      <c r="K9" s="7">
        <v>24000000</v>
      </c>
      <c r="L9" s="7"/>
      <c r="M9" s="7">
        <v>67811681683</v>
      </c>
      <c r="N9" s="7"/>
      <c r="O9" s="7">
        <v>61480004432</v>
      </c>
      <c r="P9" s="7"/>
      <c r="Q9" s="7">
        <f t="shared" ref="Q9:Q46" si="1">M9-O9</f>
        <v>6331677251</v>
      </c>
    </row>
    <row r="10" spans="1:17" x14ac:dyDescent="0.55000000000000004">
      <c r="A10" s="1" t="s">
        <v>89</v>
      </c>
      <c r="C10" s="7">
        <v>233395</v>
      </c>
      <c r="D10" s="7"/>
      <c r="E10" s="7">
        <v>3046242727</v>
      </c>
      <c r="F10" s="7"/>
      <c r="G10" s="7">
        <v>2779435472</v>
      </c>
      <c r="H10" s="7"/>
      <c r="I10" s="7">
        <f t="shared" si="0"/>
        <v>266807255</v>
      </c>
      <c r="J10" s="7"/>
      <c r="K10" s="7">
        <v>233395</v>
      </c>
      <c r="L10" s="7"/>
      <c r="M10" s="7">
        <v>3046242727</v>
      </c>
      <c r="N10" s="7"/>
      <c r="O10" s="7">
        <v>2779435472</v>
      </c>
      <c r="P10" s="7"/>
      <c r="Q10" s="7">
        <f t="shared" si="1"/>
        <v>266807255</v>
      </c>
    </row>
    <row r="11" spans="1:17" x14ac:dyDescent="0.55000000000000004">
      <c r="A11" s="1" t="s">
        <v>31</v>
      </c>
      <c r="C11" s="7">
        <v>7655750</v>
      </c>
      <c r="D11" s="7"/>
      <c r="E11" s="7">
        <v>26522852806</v>
      </c>
      <c r="F11" s="7"/>
      <c r="G11" s="7">
        <v>27548917684</v>
      </c>
      <c r="H11" s="7"/>
      <c r="I11" s="7">
        <f t="shared" si="0"/>
        <v>-1026064878</v>
      </c>
      <c r="J11" s="7"/>
      <c r="K11" s="7">
        <v>7655750</v>
      </c>
      <c r="L11" s="7"/>
      <c r="M11" s="7">
        <v>26522852806</v>
      </c>
      <c r="N11" s="7"/>
      <c r="O11" s="7">
        <v>27548917684</v>
      </c>
      <c r="P11" s="7"/>
      <c r="Q11" s="7">
        <f t="shared" si="1"/>
        <v>-1026064878</v>
      </c>
    </row>
    <row r="12" spans="1:17" x14ac:dyDescent="0.55000000000000004">
      <c r="A12" s="1" t="s">
        <v>95</v>
      </c>
      <c r="C12" s="7">
        <v>7100000</v>
      </c>
      <c r="D12" s="7"/>
      <c r="E12" s="7">
        <v>90841385071</v>
      </c>
      <c r="F12" s="7"/>
      <c r="G12" s="7">
        <v>94785649559</v>
      </c>
      <c r="H12" s="7"/>
      <c r="I12" s="7">
        <f t="shared" si="0"/>
        <v>-3944264488</v>
      </c>
      <c r="J12" s="7"/>
      <c r="K12" s="7">
        <v>7100000</v>
      </c>
      <c r="L12" s="7"/>
      <c r="M12" s="7">
        <v>90841385071</v>
      </c>
      <c r="N12" s="7"/>
      <c r="O12" s="7">
        <v>94785649559</v>
      </c>
      <c r="P12" s="7"/>
      <c r="Q12" s="7">
        <f t="shared" si="1"/>
        <v>-3944264488</v>
      </c>
    </row>
    <row r="13" spans="1:17" x14ac:dyDescent="0.55000000000000004">
      <c r="A13" s="1" t="s">
        <v>105</v>
      </c>
      <c r="C13" s="7">
        <v>4454707</v>
      </c>
      <c r="D13" s="7"/>
      <c r="E13" s="7">
        <v>29556866981</v>
      </c>
      <c r="F13" s="7"/>
      <c r="G13" s="7">
        <v>29536103960</v>
      </c>
      <c r="H13" s="7"/>
      <c r="I13" s="7">
        <f t="shared" si="0"/>
        <v>20763021</v>
      </c>
      <c r="J13" s="7"/>
      <c r="K13" s="7">
        <v>4454707</v>
      </c>
      <c r="L13" s="7"/>
      <c r="M13" s="7">
        <v>29556866981</v>
      </c>
      <c r="N13" s="7"/>
      <c r="O13" s="7">
        <v>29536103960</v>
      </c>
      <c r="P13" s="7"/>
      <c r="Q13" s="7">
        <f t="shared" si="1"/>
        <v>20763021</v>
      </c>
    </row>
    <row r="14" spans="1:17" x14ac:dyDescent="0.55000000000000004">
      <c r="A14" s="1" t="s">
        <v>48</v>
      </c>
      <c r="C14" s="7">
        <v>2000000</v>
      </c>
      <c r="D14" s="7"/>
      <c r="E14" s="7">
        <v>12272541354</v>
      </c>
      <c r="F14" s="7"/>
      <c r="G14" s="7">
        <v>14055866980</v>
      </c>
      <c r="H14" s="7"/>
      <c r="I14" s="7">
        <f t="shared" si="0"/>
        <v>-1783325626</v>
      </c>
      <c r="J14" s="7"/>
      <c r="K14" s="7">
        <v>2000000</v>
      </c>
      <c r="L14" s="7"/>
      <c r="M14" s="7">
        <v>12272541354</v>
      </c>
      <c r="N14" s="7"/>
      <c r="O14" s="7">
        <v>14055866980</v>
      </c>
      <c r="P14" s="7"/>
      <c r="Q14" s="7">
        <f t="shared" si="1"/>
        <v>-1783325626</v>
      </c>
    </row>
    <row r="15" spans="1:17" x14ac:dyDescent="0.55000000000000004">
      <c r="A15" s="1" t="s">
        <v>82</v>
      </c>
      <c r="C15" s="7">
        <v>60000</v>
      </c>
      <c r="D15" s="7"/>
      <c r="E15" s="7">
        <v>3118551990</v>
      </c>
      <c r="F15" s="7"/>
      <c r="G15" s="7">
        <v>3154518206</v>
      </c>
      <c r="H15" s="7"/>
      <c r="I15" s="7">
        <f t="shared" si="0"/>
        <v>-35966216</v>
      </c>
      <c r="J15" s="7"/>
      <c r="K15" s="7">
        <v>60000</v>
      </c>
      <c r="L15" s="7"/>
      <c r="M15" s="7">
        <v>3118551990</v>
      </c>
      <c r="N15" s="7"/>
      <c r="O15" s="7">
        <v>3154518206</v>
      </c>
      <c r="P15" s="7"/>
      <c r="Q15" s="7">
        <f t="shared" si="1"/>
        <v>-35966216</v>
      </c>
    </row>
    <row r="16" spans="1:17" x14ac:dyDescent="0.55000000000000004">
      <c r="A16" s="1" t="s">
        <v>34</v>
      </c>
      <c r="C16" s="7">
        <v>270000</v>
      </c>
      <c r="D16" s="7"/>
      <c r="E16" s="7">
        <v>50753708037</v>
      </c>
      <c r="F16" s="7"/>
      <c r="G16" s="7">
        <v>51316837203</v>
      </c>
      <c r="H16" s="7"/>
      <c r="I16" s="7">
        <f t="shared" si="0"/>
        <v>-563129166</v>
      </c>
      <c r="J16" s="7"/>
      <c r="K16" s="7">
        <v>270000</v>
      </c>
      <c r="L16" s="7"/>
      <c r="M16" s="7">
        <v>50753708037</v>
      </c>
      <c r="N16" s="7"/>
      <c r="O16" s="7">
        <v>51316837203</v>
      </c>
      <c r="P16" s="7"/>
      <c r="Q16" s="7">
        <f t="shared" si="1"/>
        <v>-563129166</v>
      </c>
    </row>
    <row r="17" spans="1:17" x14ac:dyDescent="0.55000000000000004">
      <c r="A17" s="1" t="s">
        <v>78</v>
      </c>
      <c r="C17" s="7">
        <v>4109830</v>
      </c>
      <c r="D17" s="7"/>
      <c r="E17" s="7">
        <v>53296451190</v>
      </c>
      <c r="F17" s="7"/>
      <c r="G17" s="7">
        <v>52987333354</v>
      </c>
      <c r="H17" s="7"/>
      <c r="I17" s="7">
        <f t="shared" si="0"/>
        <v>309117836</v>
      </c>
      <c r="J17" s="7"/>
      <c r="K17" s="7">
        <v>4109830</v>
      </c>
      <c r="L17" s="7"/>
      <c r="M17" s="7">
        <v>53296451190</v>
      </c>
      <c r="N17" s="7"/>
      <c r="O17" s="7">
        <v>52987333354</v>
      </c>
      <c r="P17" s="7"/>
      <c r="Q17" s="7">
        <f t="shared" si="1"/>
        <v>309117836</v>
      </c>
    </row>
    <row r="18" spans="1:17" x14ac:dyDescent="0.55000000000000004">
      <c r="A18" s="1" t="s">
        <v>90</v>
      </c>
      <c r="C18" s="7">
        <v>78683960</v>
      </c>
      <c r="D18" s="7"/>
      <c r="E18" s="7">
        <v>200757554454</v>
      </c>
      <c r="F18" s="7"/>
      <c r="G18" s="7">
        <v>203439270929</v>
      </c>
      <c r="H18" s="7"/>
      <c r="I18" s="7">
        <f t="shared" si="0"/>
        <v>-2681716475</v>
      </c>
      <c r="J18" s="7"/>
      <c r="K18" s="7">
        <v>78683960</v>
      </c>
      <c r="L18" s="7"/>
      <c r="M18" s="7">
        <v>200757554454</v>
      </c>
      <c r="N18" s="7"/>
      <c r="O18" s="7">
        <v>203439270929</v>
      </c>
      <c r="P18" s="7"/>
      <c r="Q18" s="7">
        <f t="shared" si="1"/>
        <v>-2681716475</v>
      </c>
    </row>
    <row r="19" spans="1:17" x14ac:dyDescent="0.55000000000000004">
      <c r="A19" s="1" t="s">
        <v>50</v>
      </c>
      <c r="C19" s="7">
        <v>5000000</v>
      </c>
      <c r="D19" s="7"/>
      <c r="E19" s="7">
        <v>36796266437</v>
      </c>
      <c r="F19" s="7"/>
      <c r="G19" s="7">
        <v>32406030003</v>
      </c>
      <c r="H19" s="7"/>
      <c r="I19" s="7">
        <f t="shared" si="0"/>
        <v>4390236434</v>
      </c>
      <c r="J19" s="7"/>
      <c r="K19" s="7">
        <v>5000000</v>
      </c>
      <c r="L19" s="7"/>
      <c r="M19" s="7">
        <v>36796266437</v>
      </c>
      <c r="N19" s="7"/>
      <c r="O19" s="7">
        <v>32406030003</v>
      </c>
      <c r="P19" s="7"/>
      <c r="Q19" s="7">
        <f t="shared" si="1"/>
        <v>4390236434</v>
      </c>
    </row>
    <row r="20" spans="1:17" x14ac:dyDescent="0.55000000000000004">
      <c r="A20" s="1" t="s">
        <v>54</v>
      </c>
      <c r="C20" s="7">
        <v>444108</v>
      </c>
      <c r="D20" s="7"/>
      <c r="E20" s="7">
        <v>11389811393</v>
      </c>
      <c r="F20" s="7"/>
      <c r="G20" s="7">
        <v>10361196632</v>
      </c>
      <c r="H20" s="7"/>
      <c r="I20" s="7">
        <f t="shared" si="0"/>
        <v>1028614761</v>
      </c>
      <c r="J20" s="7"/>
      <c r="K20" s="7">
        <v>444108</v>
      </c>
      <c r="L20" s="7"/>
      <c r="M20" s="7">
        <v>11389811393</v>
      </c>
      <c r="N20" s="7"/>
      <c r="O20" s="7">
        <v>10361196632</v>
      </c>
      <c r="P20" s="7"/>
      <c r="Q20" s="7">
        <f t="shared" si="1"/>
        <v>1028614761</v>
      </c>
    </row>
    <row r="21" spans="1:17" x14ac:dyDescent="0.55000000000000004">
      <c r="A21" s="1" t="s">
        <v>93</v>
      </c>
      <c r="C21" s="7">
        <v>1942462</v>
      </c>
      <c r="D21" s="7"/>
      <c r="E21" s="7">
        <v>45011200227</v>
      </c>
      <c r="F21" s="7"/>
      <c r="G21" s="7">
        <v>44507345287</v>
      </c>
      <c r="H21" s="7"/>
      <c r="I21" s="7">
        <f t="shared" si="0"/>
        <v>503854940</v>
      </c>
      <c r="J21" s="7"/>
      <c r="K21" s="7">
        <v>1942462</v>
      </c>
      <c r="L21" s="7"/>
      <c r="M21" s="7">
        <v>45011200227</v>
      </c>
      <c r="N21" s="7"/>
      <c r="O21" s="7">
        <v>44507345287</v>
      </c>
      <c r="P21" s="7"/>
      <c r="Q21" s="7">
        <f t="shared" si="1"/>
        <v>503854940</v>
      </c>
    </row>
    <row r="22" spans="1:17" x14ac:dyDescent="0.55000000000000004">
      <c r="A22" s="1" t="s">
        <v>60</v>
      </c>
      <c r="C22" s="7">
        <v>20000</v>
      </c>
      <c r="D22" s="7"/>
      <c r="E22" s="7">
        <v>313920995</v>
      </c>
      <c r="F22" s="7"/>
      <c r="G22" s="7">
        <v>375154467</v>
      </c>
      <c r="H22" s="7"/>
      <c r="I22" s="7">
        <f t="shared" si="0"/>
        <v>-61233472</v>
      </c>
      <c r="J22" s="7"/>
      <c r="K22" s="7">
        <v>20000</v>
      </c>
      <c r="L22" s="7"/>
      <c r="M22" s="7">
        <v>313920995</v>
      </c>
      <c r="N22" s="7"/>
      <c r="O22" s="7">
        <v>375154467</v>
      </c>
      <c r="P22" s="7"/>
      <c r="Q22" s="7">
        <f t="shared" si="1"/>
        <v>-61233472</v>
      </c>
    </row>
    <row r="23" spans="1:17" x14ac:dyDescent="0.55000000000000004">
      <c r="A23" s="1" t="s">
        <v>42</v>
      </c>
      <c r="C23" s="7">
        <v>200000</v>
      </c>
      <c r="D23" s="7"/>
      <c r="E23" s="7">
        <v>2405601020</v>
      </c>
      <c r="F23" s="7"/>
      <c r="G23" s="7">
        <v>2203808851</v>
      </c>
      <c r="H23" s="7"/>
      <c r="I23" s="7">
        <f t="shared" si="0"/>
        <v>201792169</v>
      </c>
      <c r="J23" s="7"/>
      <c r="K23" s="7">
        <v>200000</v>
      </c>
      <c r="L23" s="7"/>
      <c r="M23" s="7">
        <v>2405601020</v>
      </c>
      <c r="N23" s="7"/>
      <c r="O23" s="7">
        <v>2203808851</v>
      </c>
      <c r="P23" s="7"/>
      <c r="Q23" s="7">
        <f t="shared" si="1"/>
        <v>201792169</v>
      </c>
    </row>
    <row r="24" spans="1:17" x14ac:dyDescent="0.55000000000000004">
      <c r="A24" s="1" t="s">
        <v>97</v>
      </c>
      <c r="C24" s="7">
        <v>1928210</v>
      </c>
      <c r="D24" s="7"/>
      <c r="E24" s="7">
        <v>14244258754</v>
      </c>
      <c r="F24" s="7"/>
      <c r="G24" s="7">
        <v>17654549260</v>
      </c>
      <c r="H24" s="7"/>
      <c r="I24" s="7">
        <f t="shared" si="0"/>
        <v>-3410290506</v>
      </c>
      <c r="J24" s="7"/>
      <c r="K24" s="7">
        <v>1928210</v>
      </c>
      <c r="L24" s="7"/>
      <c r="M24" s="7">
        <v>14244258754</v>
      </c>
      <c r="N24" s="7"/>
      <c r="O24" s="7">
        <v>17654549260</v>
      </c>
      <c r="P24" s="7"/>
      <c r="Q24" s="7">
        <f t="shared" si="1"/>
        <v>-3410290506</v>
      </c>
    </row>
    <row r="25" spans="1:17" x14ac:dyDescent="0.55000000000000004">
      <c r="A25" s="1" t="s">
        <v>65</v>
      </c>
      <c r="C25" s="7">
        <v>3000000</v>
      </c>
      <c r="D25" s="7"/>
      <c r="E25" s="7">
        <v>17949335269</v>
      </c>
      <c r="F25" s="7"/>
      <c r="G25" s="7">
        <v>19920761832</v>
      </c>
      <c r="H25" s="7"/>
      <c r="I25" s="7">
        <f t="shared" si="0"/>
        <v>-1971426563</v>
      </c>
      <c r="J25" s="7"/>
      <c r="K25" s="7">
        <v>3000000</v>
      </c>
      <c r="L25" s="7"/>
      <c r="M25" s="7">
        <v>17949335269</v>
      </c>
      <c r="N25" s="7"/>
      <c r="O25" s="7">
        <v>19920761832</v>
      </c>
      <c r="P25" s="7"/>
      <c r="Q25" s="7">
        <f t="shared" si="1"/>
        <v>-1971426563</v>
      </c>
    </row>
    <row r="26" spans="1:17" x14ac:dyDescent="0.55000000000000004">
      <c r="A26" s="1" t="s">
        <v>77</v>
      </c>
      <c r="C26" s="7">
        <v>400000</v>
      </c>
      <c r="D26" s="7"/>
      <c r="E26" s="7">
        <v>5457334516</v>
      </c>
      <c r="F26" s="7"/>
      <c r="G26" s="7">
        <v>5387750989</v>
      </c>
      <c r="H26" s="7"/>
      <c r="I26" s="7">
        <f t="shared" si="0"/>
        <v>69583527</v>
      </c>
      <c r="J26" s="7"/>
      <c r="K26" s="7">
        <v>400000</v>
      </c>
      <c r="L26" s="7"/>
      <c r="M26" s="7">
        <v>5457334516</v>
      </c>
      <c r="N26" s="7"/>
      <c r="O26" s="7">
        <v>5387750989</v>
      </c>
      <c r="P26" s="7"/>
      <c r="Q26" s="7">
        <f t="shared" si="1"/>
        <v>69583527</v>
      </c>
    </row>
    <row r="27" spans="1:17" x14ac:dyDescent="0.55000000000000004">
      <c r="A27" s="1" t="s">
        <v>91</v>
      </c>
      <c r="C27" s="7">
        <v>2500000</v>
      </c>
      <c r="D27" s="7"/>
      <c r="E27" s="7">
        <v>73559700312</v>
      </c>
      <c r="F27" s="7"/>
      <c r="G27" s="7">
        <v>76914618750</v>
      </c>
      <c r="H27" s="7"/>
      <c r="I27" s="7">
        <f t="shared" si="0"/>
        <v>-3354918438</v>
      </c>
      <c r="J27" s="7"/>
      <c r="K27" s="7">
        <v>2500000</v>
      </c>
      <c r="L27" s="7"/>
      <c r="M27" s="7">
        <v>73559700312</v>
      </c>
      <c r="N27" s="7"/>
      <c r="O27" s="7">
        <v>76914618750</v>
      </c>
      <c r="P27" s="7"/>
      <c r="Q27" s="7">
        <f t="shared" si="1"/>
        <v>-3354918438</v>
      </c>
    </row>
    <row r="28" spans="1:17" x14ac:dyDescent="0.55000000000000004">
      <c r="A28" s="1" t="s">
        <v>26</v>
      </c>
      <c r="C28" s="7">
        <v>749856</v>
      </c>
      <c r="D28" s="7"/>
      <c r="E28" s="7">
        <v>14190306520</v>
      </c>
      <c r="F28" s="7"/>
      <c r="G28" s="7">
        <v>14363749218</v>
      </c>
      <c r="H28" s="7"/>
      <c r="I28" s="7">
        <f t="shared" si="0"/>
        <v>-173442698</v>
      </c>
      <c r="J28" s="7"/>
      <c r="K28" s="7">
        <v>749856</v>
      </c>
      <c r="L28" s="7"/>
      <c r="M28" s="7">
        <v>14190306520</v>
      </c>
      <c r="N28" s="7"/>
      <c r="O28" s="7">
        <v>14363749218</v>
      </c>
      <c r="P28" s="7"/>
      <c r="Q28" s="7">
        <f t="shared" si="1"/>
        <v>-173442698</v>
      </c>
    </row>
    <row r="29" spans="1:17" x14ac:dyDescent="0.55000000000000004">
      <c r="A29" s="1" t="s">
        <v>49</v>
      </c>
      <c r="C29" s="7">
        <v>1</v>
      </c>
      <c r="D29" s="7"/>
      <c r="E29" s="7">
        <v>1</v>
      </c>
      <c r="F29" s="7"/>
      <c r="G29" s="7">
        <v>10517</v>
      </c>
      <c r="H29" s="7"/>
      <c r="I29" s="7">
        <f t="shared" si="0"/>
        <v>-10516</v>
      </c>
      <c r="J29" s="7"/>
      <c r="K29" s="7">
        <v>1</v>
      </c>
      <c r="L29" s="7"/>
      <c r="M29" s="7">
        <v>1</v>
      </c>
      <c r="N29" s="7"/>
      <c r="O29" s="7">
        <v>10517</v>
      </c>
      <c r="P29" s="7"/>
      <c r="Q29" s="7">
        <f t="shared" si="1"/>
        <v>-10516</v>
      </c>
    </row>
    <row r="30" spans="1:17" x14ac:dyDescent="0.55000000000000004">
      <c r="A30" s="1" t="s">
        <v>58</v>
      </c>
      <c r="C30" s="7">
        <v>5200000</v>
      </c>
      <c r="D30" s="7"/>
      <c r="E30" s="7">
        <v>7256167486</v>
      </c>
      <c r="F30" s="7"/>
      <c r="G30" s="7">
        <v>7443446366</v>
      </c>
      <c r="H30" s="7"/>
      <c r="I30" s="7">
        <f t="shared" si="0"/>
        <v>-187278880</v>
      </c>
      <c r="J30" s="7"/>
      <c r="K30" s="7">
        <v>5200000</v>
      </c>
      <c r="L30" s="7"/>
      <c r="M30" s="7">
        <v>7256167486</v>
      </c>
      <c r="N30" s="7"/>
      <c r="O30" s="7">
        <v>7443446366</v>
      </c>
      <c r="P30" s="7"/>
      <c r="Q30" s="7">
        <f t="shared" si="1"/>
        <v>-187278880</v>
      </c>
    </row>
    <row r="31" spans="1:17" x14ac:dyDescent="0.55000000000000004">
      <c r="A31" s="1" t="s">
        <v>98</v>
      </c>
      <c r="C31" s="7">
        <v>3450000</v>
      </c>
      <c r="D31" s="7"/>
      <c r="E31" s="7">
        <v>29508708450</v>
      </c>
      <c r="F31" s="7"/>
      <c r="G31" s="7">
        <v>30419421002</v>
      </c>
      <c r="H31" s="7"/>
      <c r="I31" s="7">
        <f t="shared" si="0"/>
        <v>-910712552</v>
      </c>
      <c r="J31" s="7"/>
      <c r="K31" s="7">
        <v>3450000</v>
      </c>
      <c r="L31" s="7"/>
      <c r="M31" s="7">
        <v>29508708450</v>
      </c>
      <c r="N31" s="7"/>
      <c r="O31" s="7">
        <v>30419421002</v>
      </c>
      <c r="P31" s="7"/>
      <c r="Q31" s="7">
        <f t="shared" si="1"/>
        <v>-910712552</v>
      </c>
    </row>
    <row r="32" spans="1:17" x14ac:dyDescent="0.55000000000000004">
      <c r="A32" s="1" t="s">
        <v>66</v>
      </c>
      <c r="C32" s="7">
        <v>400000</v>
      </c>
      <c r="D32" s="7"/>
      <c r="E32" s="7">
        <v>9234764288</v>
      </c>
      <c r="F32" s="7"/>
      <c r="G32" s="7">
        <v>8481234600</v>
      </c>
      <c r="H32" s="7"/>
      <c r="I32" s="7">
        <f t="shared" si="0"/>
        <v>753529688</v>
      </c>
      <c r="J32" s="7"/>
      <c r="K32" s="7">
        <v>400000</v>
      </c>
      <c r="L32" s="7"/>
      <c r="M32" s="7">
        <v>9234764288</v>
      </c>
      <c r="N32" s="7"/>
      <c r="O32" s="7">
        <v>8481234600</v>
      </c>
      <c r="P32" s="7"/>
      <c r="Q32" s="7">
        <f t="shared" si="1"/>
        <v>753529688</v>
      </c>
    </row>
    <row r="33" spans="1:19" x14ac:dyDescent="0.55000000000000004">
      <c r="A33" s="1" t="s">
        <v>17</v>
      </c>
      <c r="C33" s="7">
        <v>22800000</v>
      </c>
      <c r="D33" s="7"/>
      <c r="E33" s="7">
        <v>58592968706</v>
      </c>
      <c r="F33" s="7"/>
      <c r="G33" s="7">
        <v>55504968599</v>
      </c>
      <c r="H33" s="7"/>
      <c r="I33" s="7">
        <f t="shared" si="0"/>
        <v>3088000107</v>
      </c>
      <c r="J33" s="7"/>
      <c r="K33" s="7">
        <v>22800000</v>
      </c>
      <c r="L33" s="7"/>
      <c r="M33" s="7">
        <v>58592968706</v>
      </c>
      <c r="N33" s="7"/>
      <c r="O33" s="7">
        <v>55504968599</v>
      </c>
      <c r="P33" s="7"/>
      <c r="Q33" s="7">
        <f t="shared" si="1"/>
        <v>3088000107</v>
      </c>
    </row>
    <row r="34" spans="1:19" x14ac:dyDescent="0.55000000000000004">
      <c r="A34" s="1" t="s">
        <v>94</v>
      </c>
      <c r="C34" s="7">
        <v>15104</v>
      </c>
      <c r="D34" s="7"/>
      <c r="E34" s="7">
        <v>638100590</v>
      </c>
      <c r="F34" s="7"/>
      <c r="G34" s="7">
        <v>656966575</v>
      </c>
      <c r="H34" s="7"/>
      <c r="I34" s="7">
        <f t="shared" si="0"/>
        <v>-18865985</v>
      </c>
      <c r="J34" s="7"/>
      <c r="K34" s="7">
        <v>15104</v>
      </c>
      <c r="L34" s="7"/>
      <c r="M34" s="7">
        <v>638100590</v>
      </c>
      <c r="N34" s="7"/>
      <c r="O34" s="7">
        <v>656966575</v>
      </c>
      <c r="P34" s="7"/>
      <c r="Q34" s="7">
        <f t="shared" si="1"/>
        <v>-18865985</v>
      </c>
    </row>
    <row r="35" spans="1:19" x14ac:dyDescent="0.55000000000000004">
      <c r="A35" s="1" t="s">
        <v>19</v>
      </c>
      <c r="C35" s="7">
        <v>9600000</v>
      </c>
      <c r="D35" s="7"/>
      <c r="E35" s="7">
        <v>46760112181</v>
      </c>
      <c r="F35" s="7"/>
      <c r="G35" s="7">
        <v>43267417921</v>
      </c>
      <c r="H35" s="7"/>
      <c r="I35" s="7">
        <f t="shared" si="0"/>
        <v>3492694260</v>
      </c>
      <c r="J35" s="7"/>
      <c r="K35" s="7">
        <v>9600000</v>
      </c>
      <c r="L35" s="7"/>
      <c r="M35" s="7">
        <v>46760112181</v>
      </c>
      <c r="N35" s="7"/>
      <c r="O35" s="7">
        <v>43267417921</v>
      </c>
      <c r="P35" s="7"/>
      <c r="Q35" s="7">
        <f t="shared" si="1"/>
        <v>3492694260</v>
      </c>
    </row>
    <row r="36" spans="1:19" x14ac:dyDescent="0.55000000000000004">
      <c r="A36" s="1" t="s">
        <v>86</v>
      </c>
      <c r="C36" s="7">
        <v>800000</v>
      </c>
      <c r="D36" s="7"/>
      <c r="E36" s="7">
        <v>3582556210</v>
      </c>
      <c r="F36" s="7"/>
      <c r="G36" s="7">
        <v>3429870122</v>
      </c>
      <c r="H36" s="7"/>
      <c r="I36" s="7">
        <f t="shared" si="0"/>
        <v>152686088</v>
      </c>
      <c r="J36" s="7"/>
      <c r="K36" s="7">
        <v>800000</v>
      </c>
      <c r="L36" s="7"/>
      <c r="M36" s="7">
        <v>3582556210</v>
      </c>
      <c r="N36" s="7"/>
      <c r="O36" s="7">
        <v>3429870122</v>
      </c>
      <c r="P36" s="7"/>
      <c r="Q36" s="7">
        <f t="shared" si="1"/>
        <v>152686088</v>
      </c>
    </row>
    <row r="37" spans="1:19" x14ac:dyDescent="0.55000000000000004">
      <c r="A37" s="1" t="s">
        <v>28</v>
      </c>
      <c r="C37" s="7">
        <v>400000</v>
      </c>
      <c r="D37" s="7"/>
      <c r="E37" s="7">
        <v>7888780815</v>
      </c>
      <c r="F37" s="7"/>
      <c r="G37" s="7">
        <v>7868899795</v>
      </c>
      <c r="H37" s="7"/>
      <c r="I37" s="7">
        <f t="shared" si="0"/>
        <v>19881020</v>
      </c>
      <c r="J37" s="7"/>
      <c r="K37" s="7">
        <v>400000</v>
      </c>
      <c r="L37" s="7"/>
      <c r="M37" s="7">
        <v>7888780815</v>
      </c>
      <c r="N37" s="7"/>
      <c r="O37" s="7">
        <v>7868899795</v>
      </c>
      <c r="P37" s="7"/>
      <c r="Q37" s="7">
        <f t="shared" si="1"/>
        <v>19881020</v>
      </c>
    </row>
    <row r="38" spans="1:19" x14ac:dyDescent="0.55000000000000004">
      <c r="A38" s="1" t="s">
        <v>76</v>
      </c>
      <c r="C38" s="7">
        <v>3600000</v>
      </c>
      <c r="D38" s="7"/>
      <c r="E38" s="7">
        <v>24893000301</v>
      </c>
      <c r="F38" s="7"/>
      <c r="G38" s="7">
        <v>26803564122</v>
      </c>
      <c r="H38" s="7"/>
      <c r="I38" s="7">
        <f t="shared" si="0"/>
        <v>-1910563821</v>
      </c>
      <c r="J38" s="7"/>
      <c r="K38" s="7">
        <v>3600000</v>
      </c>
      <c r="L38" s="7"/>
      <c r="M38" s="7">
        <v>24893000301</v>
      </c>
      <c r="N38" s="7"/>
      <c r="O38" s="7">
        <v>26803564122</v>
      </c>
      <c r="P38" s="7"/>
      <c r="Q38" s="7">
        <f t="shared" si="1"/>
        <v>-1910563821</v>
      </c>
    </row>
    <row r="39" spans="1:19" x14ac:dyDescent="0.55000000000000004">
      <c r="A39" s="1" t="s">
        <v>81</v>
      </c>
      <c r="C39" s="7">
        <v>2619710</v>
      </c>
      <c r="D39" s="7"/>
      <c r="E39" s="7">
        <v>19597946486</v>
      </c>
      <c r="F39" s="7"/>
      <c r="G39" s="7">
        <v>16718467902</v>
      </c>
      <c r="H39" s="7"/>
      <c r="I39" s="7">
        <f t="shared" si="0"/>
        <v>2879478584</v>
      </c>
      <c r="J39" s="7"/>
      <c r="K39" s="7">
        <v>2619710</v>
      </c>
      <c r="L39" s="7"/>
      <c r="M39" s="7">
        <v>19597946486</v>
      </c>
      <c r="N39" s="7"/>
      <c r="O39" s="7">
        <v>16718467902</v>
      </c>
      <c r="P39" s="7"/>
      <c r="Q39" s="7">
        <f t="shared" si="1"/>
        <v>2879478584</v>
      </c>
    </row>
    <row r="40" spans="1:19" x14ac:dyDescent="0.55000000000000004">
      <c r="A40" s="1" t="s">
        <v>147</v>
      </c>
      <c r="C40" s="7">
        <v>238254</v>
      </c>
      <c r="D40" s="7"/>
      <c r="E40" s="7">
        <v>237649391283</v>
      </c>
      <c r="F40" s="7"/>
      <c r="G40" s="7">
        <v>235033084170</v>
      </c>
      <c r="H40" s="7"/>
      <c r="I40" s="7">
        <f t="shared" si="0"/>
        <v>2616307113</v>
      </c>
      <c r="J40" s="7"/>
      <c r="K40" s="7">
        <v>238254</v>
      </c>
      <c r="L40" s="7"/>
      <c r="M40" s="7">
        <v>237649391283</v>
      </c>
      <c r="N40" s="7"/>
      <c r="O40" s="7">
        <v>235033084170</v>
      </c>
      <c r="P40" s="7"/>
      <c r="Q40" s="7">
        <f t="shared" si="1"/>
        <v>2616307113</v>
      </c>
    </row>
    <row r="41" spans="1:19" x14ac:dyDescent="0.55000000000000004">
      <c r="A41" s="1" t="s">
        <v>150</v>
      </c>
      <c r="C41" s="7">
        <v>86000</v>
      </c>
      <c r="D41" s="7"/>
      <c r="E41" s="7">
        <v>80735064121</v>
      </c>
      <c r="F41" s="7"/>
      <c r="G41" s="7">
        <v>80703249885</v>
      </c>
      <c r="H41" s="7"/>
      <c r="I41" s="7">
        <f t="shared" si="0"/>
        <v>31814236</v>
      </c>
      <c r="J41" s="7"/>
      <c r="K41" s="7">
        <v>86000</v>
      </c>
      <c r="L41" s="7"/>
      <c r="M41" s="7">
        <v>80735064121</v>
      </c>
      <c r="N41" s="7"/>
      <c r="O41" s="7">
        <v>80703249885</v>
      </c>
      <c r="P41" s="7"/>
      <c r="Q41" s="7">
        <f t="shared" si="1"/>
        <v>31814236</v>
      </c>
    </row>
    <row r="42" spans="1:19" x14ac:dyDescent="0.55000000000000004">
      <c r="A42" s="1" t="s">
        <v>139</v>
      </c>
      <c r="C42" s="7">
        <v>35000</v>
      </c>
      <c r="D42" s="7"/>
      <c r="E42" s="7">
        <v>30902897836</v>
      </c>
      <c r="F42" s="7"/>
      <c r="G42" s="7">
        <v>30663366257</v>
      </c>
      <c r="H42" s="7"/>
      <c r="I42" s="7">
        <f t="shared" si="0"/>
        <v>239531579</v>
      </c>
      <c r="J42" s="7"/>
      <c r="K42" s="7">
        <v>35000</v>
      </c>
      <c r="L42" s="7"/>
      <c r="M42" s="7">
        <v>30902897836</v>
      </c>
      <c r="N42" s="7"/>
      <c r="O42" s="7">
        <v>30663366257</v>
      </c>
      <c r="P42" s="7"/>
      <c r="Q42" s="7">
        <f t="shared" si="1"/>
        <v>239531579</v>
      </c>
    </row>
    <row r="43" spans="1:19" x14ac:dyDescent="0.55000000000000004">
      <c r="A43" s="1" t="s">
        <v>133</v>
      </c>
      <c r="C43" s="7">
        <v>100000</v>
      </c>
      <c r="D43" s="7"/>
      <c r="E43" s="7">
        <v>91385643720</v>
      </c>
      <c r="F43" s="7"/>
      <c r="G43" s="7">
        <v>90466599956</v>
      </c>
      <c r="H43" s="7"/>
      <c r="I43" s="7">
        <f t="shared" si="0"/>
        <v>919043764</v>
      </c>
      <c r="J43" s="7"/>
      <c r="K43" s="7">
        <v>100000</v>
      </c>
      <c r="L43" s="7"/>
      <c r="M43" s="7">
        <v>91385643720</v>
      </c>
      <c r="N43" s="7"/>
      <c r="O43" s="7">
        <v>90466599956</v>
      </c>
      <c r="P43" s="7"/>
      <c r="Q43" s="7">
        <f t="shared" si="1"/>
        <v>919043764</v>
      </c>
    </row>
    <row r="44" spans="1:19" x14ac:dyDescent="0.55000000000000004">
      <c r="A44" s="1" t="s">
        <v>127</v>
      </c>
      <c r="C44" s="7">
        <v>56400</v>
      </c>
      <c r="D44" s="7"/>
      <c r="E44" s="7">
        <v>50478437127</v>
      </c>
      <c r="F44" s="7"/>
      <c r="G44" s="7">
        <v>50005326891</v>
      </c>
      <c r="H44" s="7"/>
      <c r="I44" s="7">
        <f t="shared" si="0"/>
        <v>473110236</v>
      </c>
      <c r="J44" s="7"/>
      <c r="K44" s="7">
        <v>56400</v>
      </c>
      <c r="L44" s="7"/>
      <c r="M44" s="7">
        <v>50478437127</v>
      </c>
      <c r="N44" s="7"/>
      <c r="O44" s="7">
        <v>50005326891</v>
      </c>
      <c r="P44" s="7"/>
      <c r="Q44" s="7">
        <f t="shared" si="1"/>
        <v>473110236</v>
      </c>
    </row>
    <row r="45" spans="1:19" x14ac:dyDescent="0.55000000000000004">
      <c r="A45" s="1" t="s">
        <v>144</v>
      </c>
      <c r="C45" s="7">
        <v>200000</v>
      </c>
      <c r="D45" s="7"/>
      <c r="E45" s="7">
        <v>168896221438</v>
      </c>
      <c r="F45" s="7"/>
      <c r="G45" s="7">
        <v>168035538037</v>
      </c>
      <c r="H45" s="7"/>
      <c r="I45" s="7">
        <f t="shared" si="0"/>
        <v>860683401</v>
      </c>
      <c r="J45" s="7"/>
      <c r="K45" s="7">
        <v>200000</v>
      </c>
      <c r="L45" s="7"/>
      <c r="M45" s="7">
        <v>168896221438</v>
      </c>
      <c r="N45" s="7"/>
      <c r="O45" s="7">
        <v>168035538037</v>
      </c>
      <c r="P45" s="7"/>
      <c r="Q45" s="7">
        <f t="shared" si="1"/>
        <v>860683401</v>
      </c>
    </row>
    <row r="46" spans="1:19" x14ac:dyDescent="0.55000000000000004">
      <c r="A46" s="1" t="s">
        <v>153</v>
      </c>
      <c r="C46" s="7">
        <v>100000</v>
      </c>
      <c r="D46" s="7"/>
      <c r="E46" s="7">
        <v>97722445688</v>
      </c>
      <c r="F46" s="7"/>
      <c r="G46" s="7">
        <v>97407341718</v>
      </c>
      <c r="H46" s="7"/>
      <c r="I46" s="7">
        <f t="shared" si="0"/>
        <v>315103970</v>
      </c>
      <c r="J46" s="7"/>
      <c r="K46" s="7">
        <v>100000</v>
      </c>
      <c r="L46" s="7"/>
      <c r="M46" s="7">
        <v>97722445688</v>
      </c>
      <c r="N46" s="7"/>
      <c r="O46" s="7">
        <v>97407341718</v>
      </c>
      <c r="P46" s="7"/>
      <c r="Q46" s="7">
        <f t="shared" si="1"/>
        <v>315103970</v>
      </c>
    </row>
    <row r="47" spans="1:19" ht="24.75" thickBot="1" x14ac:dyDescent="0.6">
      <c r="C47" s="7"/>
      <c r="D47" s="7"/>
      <c r="E47" s="8">
        <f>SUM(E8:E46)</f>
        <v>1743932597993</v>
      </c>
      <c r="F47" s="7"/>
      <c r="G47" s="8">
        <f>SUM(G8:G46)</f>
        <v>1737101865797</v>
      </c>
      <c r="H47" s="7"/>
      <c r="I47" s="8">
        <f>SUM(I8:I46)</f>
        <v>6830732196</v>
      </c>
      <c r="J47" s="7"/>
      <c r="K47" s="7"/>
      <c r="L47" s="7"/>
      <c r="M47" s="8">
        <f>SUM(M8:M46)</f>
        <v>1743932597993</v>
      </c>
      <c r="N47" s="7"/>
      <c r="O47" s="8">
        <f>SUM(O8:O46)</f>
        <v>1737101865797</v>
      </c>
      <c r="P47" s="7"/>
      <c r="Q47" s="8">
        <f>SUM(Q8:Q46)</f>
        <v>6830732196</v>
      </c>
    </row>
    <row r="48" spans="1:19" ht="24.75" thickTop="1" x14ac:dyDescent="0.55000000000000004"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S48" s="3"/>
    </row>
    <row r="49" spans="9:19" x14ac:dyDescent="0.55000000000000004">
      <c r="I49" s="4"/>
      <c r="Q49" s="4"/>
      <c r="S49" s="3"/>
    </row>
    <row r="50" spans="9:19" x14ac:dyDescent="0.55000000000000004">
      <c r="I50" s="4"/>
      <c r="Q50" s="4"/>
      <c r="S50" s="3"/>
    </row>
    <row r="51" spans="9:19" x14ac:dyDescent="0.55000000000000004">
      <c r="I51" s="4"/>
      <c r="Q51" s="4"/>
      <c r="S51" s="3"/>
    </row>
    <row r="52" spans="9:19" x14ac:dyDescent="0.55000000000000004">
      <c r="I52" s="7"/>
      <c r="J52" s="13"/>
      <c r="K52" s="13"/>
      <c r="L52" s="13"/>
      <c r="M52" s="13"/>
      <c r="N52" s="13"/>
      <c r="O52" s="13"/>
      <c r="P52" s="13"/>
      <c r="Q52" s="7"/>
    </row>
    <row r="53" spans="9:19" x14ac:dyDescent="0.55000000000000004">
      <c r="I53" s="4"/>
      <c r="Q53" s="4"/>
    </row>
    <row r="54" spans="9:19" x14ac:dyDescent="0.55000000000000004">
      <c r="Q54" s="4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2023-05-23T11:45:08Z</dcterms:created>
  <dcterms:modified xsi:type="dcterms:W3CDTF">2023-05-30T13:20:14Z</dcterms:modified>
</cp:coreProperties>
</file>