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پرتفوی نهایی شده و بدون ایراد\"/>
    </mc:Choice>
  </mc:AlternateContent>
  <xr:revisionPtr revIDLastSave="0" documentId="13_ncr:1_{4FBBEB6D-B002-4117-A3EF-E8AF6FBC6B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7" hidden="1">'درآمد ناشی از تغییر قیمت اوراق'!$A$7:$A$115</definedName>
    <definedName name="_xlnm._FilterDatabase" localSheetId="8" hidden="1">'درآمد ناشی از فروش'!$A$7:$A$73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Q113" i="9"/>
  <c r="Q74" i="9"/>
  <c r="O74" i="9"/>
  <c r="Q11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4" i="9"/>
  <c r="Q11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8" i="9"/>
  <c r="I116" i="9" s="1"/>
  <c r="I27" i="12"/>
  <c r="C28" i="12"/>
  <c r="E28" i="12"/>
  <c r="G28" i="12"/>
  <c r="I28" i="12"/>
  <c r="K28" i="12"/>
  <c r="M28" i="12"/>
  <c r="O28" i="12"/>
  <c r="Q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S110" i="11"/>
  <c r="I110" i="11"/>
  <c r="I109" i="11"/>
  <c r="I8" i="11"/>
  <c r="S69" i="8"/>
  <c r="K11" i="13"/>
  <c r="K9" i="13"/>
  <c r="K10" i="13"/>
  <c r="K8" i="13"/>
  <c r="G11" i="13"/>
  <c r="G9" i="13"/>
  <c r="G10" i="13"/>
  <c r="G8" i="13"/>
  <c r="I11" i="13"/>
  <c r="E11" i="13"/>
  <c r="S8" i="11"/>
  <c r="M111" i="11"/>
  <c r="O111" i="11"/>
  <c r="Q111" i="11"/>
  <c r="C111" i="11"/>
  <c r="E111" i="11"/>
  <c r="G11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8" i="10"/>
  <c r="E74" i="10"/>
  <c r="G74" i="10"/>
  <c r="M74" i="10"/>
  <c r="O74" i="10"/>
  <c r="O116" i="9"/>
  <c r="M116" i="9"/>
  <c r="G116" i="9"/>
  <c r="E116" i="9"/>
  <c r="S9" i="8"/>
  <c r="S10" i="8"/>
  <c r="S11" i="8"/>
  <c r="S12" i="8"/>
  <c r="S70" i="8" s="1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8" i="8"/>
  <c r="M70" i="8" s="1"/>
  <c r="I70" i="8"/>
  <c r="K70" i="8"/>
  <c r="O70" i="8"/>
  <c r="Q70" i="8"/>
  <c r="S9" i="7"/>
  <c r="S10" i="7"/>
  <c r="S11" i="7"/>
  <c r="S12" i="7"/>
  <c r="S13" i="7"/>
  <c r="S14" i="7"/>
  <c r="S15" i="7"/>
  <c r="S8" i="7"/>
  <c r="S16" i="7" s="1"/>
  <c r="M9" i="7"/>
  <c r="M10" i="7"/>
  <c r="M11" i="7"/>
  <c r="M12" i="7"/>
  <c r="M13" i="7"/>
  <c r="M14" i="7"/>
  <c r="M15" i="7"/>
  <c r="M8" i="7"/>
  <c r="M16" i="7" s="1"/>
  <c r="I16" i="7"/>
  <c r="K16" i="7"/>
  <c r="O16" i="7"/>
  <c r="Q16" i="7"/>
  <c r="S11" i="6"/>
  <c r="K11" i="6"/>
  <c r="M11" i="6"/>
  <c r="O11" i="6"/>
  <c r="Q11" i="6"/>
  <c r="AK24" i="3"/>
  <c r="Q24" i="3"/>
  <c r="S24" i="3"/>
  <c r="W24" i="3"/>
  <c r="AA24" i="3"/>
  <c r="AG24" i="3"/>
  <c r="AI24" i="3"/>
  <c r="E104" i="1"/>
  <c r="G104" i="1"/>
  <c r="K104" i="1"/>
  <c r="O104" i="1"/>
  <c r="U104" i="1"/>
  <c r="W104" i="1"/>
  <c r="E10" i="15" l="1"/>
  <c r="E7" i="15"/>
  <c r="E9" i="15"/>
  <c r="E8" i="15"/>
  <c r="S111" i="11"/>
  <c r="I111" i="11"/>
  <c r="Q74" i="10"/>
  <c r="I74" i="10"/>
  <c r="Y104" i="1"/>
  <c r="E11" i="15" l="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6" i="11"/>
  <c r="U90" i="11"/>
  <c r="U94" i="11"/>
  <c r="U98" i="11"/>
  <c r="U102" i="11"/>
  <c r="U106" i="11"/>
  <c r="U110" i="11"/>
  <c r="U12" i="11"/>
  <c r="U16" i="11"/>
  <c r="U20" i="11"/>
  <c r="U28" i="11"/>
  <c r="U32" i="11"/>
  <c r="U40" i="11"/>
  <c r="U44" i="11"/>
  <c r="U52" i="11"/>
  <c r="U60" i="11"/>
  <c r="U68" i="11"/>
  <c r="U76" i="11"/>
  <c r="U84" i="11"/>
  <c r="U92" i="11"/>
  <c r="U100" i="11"/>
  <c r="U108" i="11"/>
  <c r="U13" i="11"/>
  <c r="U21" i="11"/>
  <c r="U29" i="11"/>
  <c r="U33" i="11"/>
  <c r="U41" i="11"/>
  <c r="U49" i="11"/>
  <c r="U57" i="11"/>
  <c r="U61" i="11"/>
  <c r="U69" i="11"/>
  <c r="U77" i="11"/>
  <c r="U85" i="11"/>
  <c r="U93" i="11"/>
  <c r="U101" i="11"/>
  <c r="U105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07" i="11"/>
  <c r="U8" i="11"/>
  <c r="U24" i="11"/>
  <c r="U36" i="11"/>
  <c r="U48" i="11"/>
  <c r="U56" i="11"/>
  <c r="U64" i="11"/>
  <c r="U72" i="11"/>
  <c r="U80" i="11"/>
  <c r="U88" i="11"/>
  <c r="U96" i="11"/>
  <c r="U104" i="11"/>
  <c r="U9" i="11"/>
  <c r="U17" i="11"/>
  <c r="U25" i="11"/>
  <c r="U37" i="11"/>
  <c r="U45" i="11"/>
  <c r="U53" i="11"/>
  <c r="U65" i="11"/>
  <c r="U73" i="11"/>
  <c r="U81" i="11"/>
  <c r="U89" i="11"/>
  <c r="U97" i="11"/>
  <c r="U109" i="11"/>
  <c r="U82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5" i="11"/>
  <c r="K109" i="11"/>
  <c r="K64" i="11"/>
  <c r="K76" i="11"/>
  <c r="K84" i="11"/>
  <c r="K92" i="11"/>
  <c r="K100" i="11"/>
  <c r="K108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6" i="11"/>
  <c r="K90" i="11"/>
  <c r="K94" i="11"/>
  <c r="K98" i="11"/>
  <c r="K102" i="11"/>
  <c r="K106" i="11"/>
  <c r="K110" i="11"/>
  <c r="K12" i="11"/>
  <c r="K24" i="11"/>
  <c r="K36" i="11"/>
  <c r="K44" i="11"/>
  <c r="K48" i="11"/>
  <c r="K52" i="11"/>
  <c r="K56" i="11"/>
  <c r="K60" i="11"/>
  <c r="K68" i="11"/>
  <c r="K72" i="11"/>
  <c r="K80" i="11"/>
  <c r="K88" i="11"/>
  <c r="K96" i="11"/>
  <c r="K104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8" i="11"/>
  <c r="K16" i="11"/>
  <c r="K20" i="11"/>
  <c r="K28" i="11"/>
  <c r="K32" i="11"/>
  <c r="K40" i="11"/>
  <c r="K82" i="11"/>
  <c r="U111" i="11" l="1"/>
  <c r="K111" i="11"/>
</calcChain>
</file>

<file path=xl/sharedStrings.xml><?xml version="1.0" encoding="utf-8"?>
<sst xmlns="http://schemas.openxmlformats.org/spreadsheetml/2006/main" count="1002" uniqueCount="268">
  <si>
    <t>صندوق سرمایه‌گذاری مشترک پیشرو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</si>
  <si>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</si>
  <si>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</si>
  <si>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</si>
  <si>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</si>
  <si>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</si>
  <si>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</si>
  <si>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</si>
  <si>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</si>
  <si>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</si>
  <si>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</si>
  <si>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</si>
  <si>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</si>
  <si>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</si>
  <si>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</si>
  <si>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فملی-2333-1402/07/05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</si>
  <si>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</si>
  <si>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</si>
  <si>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</si>
  <si>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</si>
  <si>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</si>
  <si>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</si>
  <si>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</si>
  <si>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</si>
  <si>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</si>
  <si>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</si>
  <si>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</si>
  <si>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</si>
  <si>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</si>
  <si>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</si>
  <si>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</si>
  <si>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</si>
  <si>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</si>
  <si>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</si>
  <si>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</si>
  <si>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</si>
  <si>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</si>
  <si>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</si>
  <si>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</si>
  <si>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</si>
  <si>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</si>
  <si>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</si>
  <si>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</si>
  <si>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</si>
  <si>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</si>
  <si>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</si>
  <si>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</si>
  <si>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</si>
  <si>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</si>
  <si>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ح . داروپخش‌ (هلدینگ‌</t>
  </si>
  <si>
    <t>ح . سرمایه گذاری صبا تامین</t>
  </si>
  <si>
    <t>ح . سرمایه گذاری صدرتامین</t>
  </si>
  <si>
    <t>ح . معدنی‌وصنعتی‌چادرملو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</si>
  <si>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</si>
  <si>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</si>
  <si>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</si>
  <si>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</si>
  <si>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</si>
  <si>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</si>
  <si>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</si>
  <si>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</si>
  <si>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</si>
  <si>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</si>
  <si>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</si>
  <si>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</si>
  <si>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</si>
  <si>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</si>
  <si>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</si>
  <si>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</si>
  <si>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</si>
  <si>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</si>
  <si>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</si>
  <si>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</si>
  <si>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</si>
  <si>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</si>
  <si>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</si>
  <si>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</si>
  <si>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</si>
  <si>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</si>
  <si>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</si>
  <si>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شوکو پارس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</si>
  <si>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</si>
  <si>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</si>
  <si>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</si>
  <si>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</si>
  <si>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</si>
  <si>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</si>
  <si>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</si>
  <si>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</si>
  <si>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</si>
  <si>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</si>
  <si>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</si>
  <si>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</si>
  <si>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</si>
  <si>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</si>
  <si>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</si>
  <si>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</si>
  <si>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</si>
  <si>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</si>
  <si>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</si>
  <si>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</si>
  <si>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</si>
  <si>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</si>
  <si>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</si>
  <si>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</si>
  <si>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</si>
  <si>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</si>
  <si>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کویر تایر</t>
  </si>
  <si>
    <t>سپید ماکیان</t>
  </si>
  <si>
    <t>تولیدی مخازن گازطبیعی آسیاناما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</si>
  <si>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</si>
  <si>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</si>
  <si>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</si>
  <si>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</si>
  <si>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</si>
  <si>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</si>
  <si>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</si>
  <si>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</si>
  <si>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</si>
  <si>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</si>
  <si>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</si>
  <si>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</si>
  <si>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</si>
  <si>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</si>
  <si>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</si>
  <si>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</si>
  <si>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</si>
  <si>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</si>
  <si>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</si>
  <si>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</si>
  <si>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</si>
  <si>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</si>
  <si>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</si>
  <si>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</si>
  <si>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</si>
  <si>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</si>
  <si>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</si>
  <si>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</si>
  <si>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گام بانک اقتصاد نوین0205</t>
  </si>
  <si>
    <t>1401/04/01</t>
  </si>
  <si>
    <t>1402/05/31</t>
  </si>
  <si>
    <t>گام بانک صادرات ایران0207</t>
  </si>
  <si>
    <t>1402/07/30</t>
  </si>
  <si>
    <t>گواهی اعتبار مولد سامان0207</t>
  </si>
  <si>
    <t>1401/08/01</t>
  </si>
  <si>
    <t>گواهی اعتبار مولد شهر0206</t>
  </si>
  <si>
    <t>1401/07/01</t>
  </si>
  <si>
    <t>1402/06/31</t>
  </si>
  <si>
    <t>گواهی اعتبارمولد رفاه0208</t>
  </si>
  <si>
    <t>1401/09/01</t>
  </si>
  <si>
    <t>1402/08/30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</si>
  <si>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</si>
  <si>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</si>
  <si>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</si>
  <si>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</si>
  <si>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</si>
  <si>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</si>
  <si>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</si>
  <si>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</si>
  <si>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</si>
  <si>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گواهی اعتبار مولد سامان0208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</si>
  <si>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</si>
  <si>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</si>
  <si>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</si>
  <si>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</si>
  <si>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</si>
  <si>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</si>
  <si>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</si>
  <si>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</si>
  <si>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</si>
  <si>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</si>
  <si>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</si>
  <si>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</si>
  <si>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</si>
  <si>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</si>
  <si>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</si>
  <si>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</si>
  <si>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</si>
  <si>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</si>
  <si>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</si>
  <si>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</si>
  <si>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</si>
  <si>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</si>
  <si>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</si>
  <si>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</si>
  <si>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</si>
  <si>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</si>
  <si>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</si>
  <si>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</si>
  <si>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دولت109-ش.خ020719</t>
  </si>
  <si>
    <t/>
  </si>
  <si>
    <t>1402/07/19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</si>
  <si>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</si>
  <si>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</si>
  <si>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</si>
  <si>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</si>
  <si>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</si>
  <si>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</si>
  <si>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</si>
  <si>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</si>
  <si>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</si>
  <si>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</si>
  <si>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</si>
  <si>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</si>
  <si>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</si>
  <si>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1402/04/29</t>
  </si>
  <si>
    <t>1402/01/31</t>
  </si>
  <si>
    <t>1402/04/20</t>
  </si>
  <si>
    <t>1402/04/17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</si>
  <si>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</si>
  <si>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</si>
  <si>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</si>
  <si>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</si>
  <si>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</si>
  <si>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</si>
  <si>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</si>
  <si>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</si>
  <si>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</si>
  <si>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</si>
  <si>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</si>
  <si>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1402/02/19</t>
  </si>
  <si>
    <t>1402/04/26</t>
  </si>
  <si>
    <t>1402/04/27</t>
  </si>
  <si>
    <t>1402/04/14</t>
  </si>
  <si>
    <t>1402/04/10</t>
  </si>
  <si>
    <t>1402/03/28</t>
  </si>
  <si>
    <t>1402/04/25</t>
  </si>
  <si>
    <t>1402/03/07</t>
  </si>
  <si>
    <t>1402/03/22</t>
  </si>
  <si>
    <t>1402/04/11</t>
  </si>
  <si>
    <t>1402/02/07</t>
  </si>
  <si>
    <t>1402/03/27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</si>
  <si>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</si>
  <si>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</si>
  <si>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</si>
  <si>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</si>
  <si>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</si>
  <si>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نیروترانس‌</t>
  </si>
  <si>
    <t>صنایع پتروشیمی خلیج فارس</t>
  </si>
  <si>
    <t>گ.س.وت.ص.پتروشیمی خلیج فارس</t>
  </si>
  <si>
    <t>س. الماس حکمت ایرانیان</t>
  </si>
  <si>
    <t>داروسازی‌ ابوریحان‌</t>
  </si>
  <si>
    <t>تمام سکه طرح جدید0112سامان</t>
  </si>
  <si>
    <t>گروه انتخاب الکترونیک آرمان</t>
  </si>
  <si>
    <t>تولیدی و خدمات صنایع نسوز توکا</t>
  </si>
  <si>
    <t>اسنادخزانه-م7بودجه99-020704</t>
  </si>
  <si>
    <t>اسنادخزانه-م11بودجه99-020906</t>
  </si>
  <si>
    <t>گواهی اعتبارمولد صنعت020930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</si>
  <si>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</si>
  <si>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</si>
  <si>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</si>
  <si>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</si>
  <si>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</si>
  <si>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</si>
  <si>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</si>
  <si>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</si>
  <si>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</si>
  <si>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</si>
  <si>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</si>
  <si>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</si>
  <si>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</si>
  <si>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</si>
  <si>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</si>
  <si>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1402/04/01</t>
  </si>
  <si>
    <t>-</t>
  </si>
  <si>
    <t>از ابتدای سال مالی</t>
  </si>
  <si>
    <t xml:space="preserve"> تا پایان ماه</t>
  </si>
  <si>
    <t xml:space="preserve">سایر درآمدها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</si>
</sst>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1" applyNumberFormat="1" applyFont="1" applyBorder="1" applyAlignment="1">
      <alignment horizontal="center"/>
    </xf>
    <xf numFmtId="164" fontId="2" fillId="0" borderId="0" xfId="2" applyNumberFormat="1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16</xdr:col>
          <xdr:colOff>171450</xdr:colOff>
          <xdr:row>35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18A373F-D2B7-02AF-3F04-607EE9BB5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E6AD-E87C-44EA-A5A4-374D8B94546F}">
  <dimension ref="A1"/>
  <sheetViews>
    <sheetView rightToLeft="1" view="pageBreakPreview" zoomScale="60" zoomScaleNormal="100" workbookViewId="0">
      <selection activeCell="B19" sqref="B19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16</xdr:col>
                <xdr:colOff>171450</xdr:colOff>
                <xdr:row>35</xdr:row>
                <xdr:rowOff>66675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2"/>
  <sheetViews>
    <sheetView rightToLeft="1" topLeftCell="A103" workbookViewId="0">
      <selection activeCell="I18" sqref="I18"/>
    </sheetView>
  </sheetViews>
  <sheetFormatPr defaultRowHeight="24"/>
  <cols>
    <col min="1" max="1" width="33.14062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182</v>
      </c>
      <c r="D6" s="18" t="s">
        <v>182</v>
      </c>
      <c r="E6" s="18" t="s">
        <v>182</v>
      </c>
      <c r="F6" s="18" t="s">
        <v>182</v>
      </c>
      <c r="G6" s="18" t="s">
        <v>182</v>
      </c>
      <c r="H6" s="18" t="s">
        <v>182</v>
      </c>
      <c r="I6" s="18" t="s">
        <v>182</v>
      </c>
      <c r="J6" s="18" t="s">
        <v>182</v>
      </c>
      <c r="K6" s="18" t="s">
        <v>182</v>
      </c>
      <c r="M6" s="18" t="s">
        <v>183</v>
      </c>
      <c r="N6" s="18" t="s">
        <v>183</v>
      </c>
      <c r="O6" s="18" t="s">
        <v>183</v>
      </c>
      <c r="P6" s="18" t="s">
        <v>183</v>
      </c>
      <c r="Q6" s="18" t="s">
        <v>183</v>
      </c>
      <c r="R6" s="18" t="s">
        <v>183</v>
      </c>
      <c r="S6" s="18" t="s">
        <v>183</v>
      </c>
      <c r="T6" s="18" t="s">
        <v>183</v>
      </c>
      <c r="U6" s="18" t="s">
        <v>183</v>
      </c>
    </row>
    <row r="7" spans="1:21" ht="24.75">
      <c r="A7" s="18" t="s">
        <v>3</v>
      </c>
      <c r="C7" s="18" t="s">
        <v>248</v>
      </c>
      <c r="E7" s="18" t="s">
        <v>249</v>
      </c>
      <c r="G7" s="18" t="s">
        <v>250</v>
      </c>
      <c r="I7" s="18" t="s">
        <v>167</v>
      </c>
      <c r="K7" s="18" t="s">
        <v>251</v>
      </c>
      <c r="M7" s="18" t="s">
        <v>248</v>
      </c>
      <c r="O7" s="18" t="s">
        <v>249</v>
      </c>
      <c r="Q7" s="18" t="s">
        <v>250</v>
      </c>
      <c r="S7" s="18" t="s">
        <v>167</v>
      </c>
      <c r="U7" s="18" t="s">
        <v>251</v>
      </c>
    </row>
    <row r="8" spans="1:21">
      <c r="A8" s="1" t="s">
        <v>28</v>
      </c>
      <c r="C8" s="7">
        <v>0</v>
      </c>
      <c r="D8" s="7"/>
      <c r="E8" s="7">
        <v>0</v>
      </c>
      <c r="F8" s="7"/>
      <c r="G8" s="7">
        <v>-48825248555</v>
      </c>
      <c r="H8" s="7"/>
      <c r="I8" s="7">
        <f>G8+E8+C8</f>
        <v>-48825248555</v>
      </c>
      <c r="J8" s="7"/>
      <c r="K8" s="9">
        <f>I8/$I$111</f>
        <v>1.6787377642606155E-2</v>
      </c>
      <c r="L8" s="7"/>
      <c r="M8" s="7">
        <v>0</v>
      </c>
      <c r="N8" s="7"/>
      <c r="O8" s="7">
        <v>0</v>
      </c>
      <c r="P8" s="7"/>
      <c r="Q8" s="7">
        <v>-48805367535</v>
      </c>
      <c r="R8" s="7"/>
      <c r="S8" s="7">
        <f>M8+O8+Q8</f>
        <v>-48805367535</v>
      </c>
      <c r="U8" s="9">
        <f>S8/$S$111</f>
        <v>6.930394049162015E-3</v>
      </c>
    </row>
    <row r="9" spans="1:21">
      <c r="A9" s="1" t="s">
        <v>50</v>
      </c>
      <c r="C9" s="7">
        <v>0</v>
      </c>
      <c r="D9" s="7"/>
      <c r="E9" s="7">
        <v>-33253423396</v>
      </c>
      <c r="F9" s="7"/>
      <c r="G9" s="7">
        <v>-3982</v>
      </c>
      <c r="H9" s="7"/>
      <c r="I9" s="7">
        <f t="shared" ref="I9:I71" si="0">G9+E9+C9</f>
        <v>-33253427378</v>
      </c>
      <c r="J9" s="7"/>
      <c r="K9" s="9">
        <f t="shared" ref="K9:K72" si="1">I9/$I$111</f>
        <v>1.1433384566934225E-2</v>
      </c>
      <c r="L9" s="7"/>
      <c r="M9" s="7">
        <v>0</v>
      </c>
      <c r="N9" s="7"/>
      <c r="O9" s="7">
        <v>-9865645545</v>
      </c>
      <c r="P9" s="7"/>
      <c r="Q9" s="7">
        <v>-3982</v>
      </c>
      <c r="R9" s="7"/>
      <c r="S9" s="7">
        <f t="shared" ref="S9:S71" si="2">M9+O9+Q9</f>
        <v>-9865649527</v>
      </c>
      <c r="U9" s="9">
        <f t="shared" ref="U9:U72" si="3">S9/$S$111</f>
        <v>1.4009286729375892E-3</v>
      </c>
    </row>
    <row r="10" spans="1:21">
      <c r="A10" s="1" t="s">
        <v>83</v>
      </c>
      <c r="C10" s="7">
        <v>0</v>
      </c>
      <c r="D10" s="7"/>
      <c r="E10" s="7">
        <v>534112865</v>
      </c>
      <c r="F10" s="7"/>
      <c r="G10" s="7">
        <v>3575826084</v>
      </c>
      <c r="H10" s="7"/>
      <c r="I10" s="7">
        <f t="shared" si="0"/>
        <v>4109938949</v>
      </c>
      <c r="J10" s="7"/>
      <c r="K10" s="9">
        <f t="shared" si="1"/>
        <v>-1.4131028364801498E-3</v>
      </c>
      <c r="L10" s="7"/>
      <c r="M10" s="7">
        <v>2040379500</v>
      </c>
      <c r="N10" s="7"/>
      <c r="O10" s="7">
        <v>18411794088</v>
      </c>
      <c r="P10" s="7"/>
      <c r="Q10" s="7">
        <v>7535816822</v>
      </c>
      <c r="R10" s="7"/>
      <c r="S10" s="7">
        <f t="shared" si="2"/>
        <v>27987990410</v>
      </c>
      <c r="U10" s="9">
        <f t="shared" si="3"/>
        <v>-3.974312908234255E-3</v>
      </c>
    </row>
    <row r="11" spans="1:21">
      <c r="A11" s="1" t="s">
        <v>31</v>
      </c>
      <c r="C11" s="7">
        <v>31348952700</v>
      </c>
      <c r="D11" s="7"/>
      <c r="E11" s="7">
        <v>-47748476230</v>
      </c>
      <c r="F11" s="7"/>
      <c r="G11" s="7">
        <v>-1090034609</v>
      </c>
      <c r="H11" s="7"/>
      <c r="I11" s="7">
        <f t="shared" si="0"/>
        <v>-17489558139</v>
      </c>
      <c r="J11" s="7"/>
      <c r="K11" s="9">
        <f t="shared" si="1"/>
        <v>6.0133604225480648E-3</v>
      </c>
      <c r="L11" s="7"/>
      <c r="M11" s="7">
        <v>31348952700</v>
      </c>
      <c r="N11" s="7"/>
      <c r="O11" s="7">
        <v>-105638676222</v>
      </c>
      <c r="P11" s="7"/>
      <c r="Q11" s="7">
        <v>-2640957883</v>
      </c>
      <c r="R11" s="7"/>
      <c r="S11" s="7">
        <f t="shared" si="2"/>
        <v>-76930681405</v>
      </c>
      <c r="U11" s="9">
        <f t="shared" si="3"/>
        <v>1.0924206978358346E-2</v>
      </c>
    </row>
    <row r="12" spans="1:21">
      <c r="A12" s="1" t="s">
        <v>93</v>
      </c>
      <c r="C12" s="7">
        <v>0</v>
      </c>
      <c r="D12" s="7"/>
      <c r="E12" s="7">
        <v>-48204347624</v>
      </c>
      <c r="F12" s="7"/>
      <c r="G12" s="7">
        <v>-159047992</v>
      </c>
      <c r="H12" s="7"/>
      <c r="I12" s="7">
        <f t="shared" si="0"/>
        <v>-48363395616</v>
      </c>
      <c r="J12" s="7"/>
      <c r="K12" s="9">
        <f t="shared" si="1"/>
        <v>1.6628580710039458E-2</v>
      </c>
      <c r="L12" s="7"/>
      <c r="M12" s="7">
        <v>0</v>
      </c>
      <c r="N12" s="7"/>
      <c r="O12" s="7">
        <v>-72986564043</v>
      </c>
      <c r="P12" s="7"/>
      <c r="Q12" s="7">
        <v>-301325538</v>
      </c>
      <c r="R12" s="7"/>
      <c r="S12" s="7">
        <f t="shared" si="2"/>
        <v>-73287889581</v>
      </c>
      <c r="U12" s="9">
        <f t="shared" si="3"/>
        <v>1.0406928161406894E-2</v>
      </c>
    </row>
    <row r="13" spans="1:21">
      <c r="A13" s="1" t="s">
        <v>69</v>
      </c>
      <c r="C13" s="7">
        <v>102876491730</v>
      </c>
      <c r="D13" s="7"/>
      <c r="E13" s="7">
        <v>-166534697075</v>
      </c>
      <c r="F13" s="7"/>
      <c r="G13" s="7">
        <v>-21216634459</v>
      </c>
      <c r="H13" s="7"/>
      <c r="I13" s="7">
        <f t="shared" si="0"/>
        <v>-84874839804</v>
      </c>
      <c r="J13" s="7"/>
      <c r="K13" s="9">
        <f t="shared" si="1"/>
        <v>2.9182155346130598E-2</v>
      </c>
      <c r="L13" s="7"/>
      <c r="M13" s="7">
        <v>102876491730</v>
      </c>
      <c r="N13" s="7"/>
      <c r="O13" s="7">
        <v>-294567008180</v>
      </c>
      <c r="P13" s="7"/>
      <c r="Q13" s="7">
        <v>-25787132939</v>
      </c>
      <c r="R13" s="7"/>
      <c r="S13" s="7">
        <f t="shared" si="2"/>
        <v>-217477649389</v>
      </c>
      <c r="U13" s="9">
        <f t="shared" si="3"/>
        <v>3.0881968178405782E-2</v>
      </c>
    </row>
    <row r="14" spans="1:21">
      <c r="A14" s="1" t="s">
        <v>16</v>
      </c>
      <c r="C14" s="7">
        <v>0</v>
      </c>
      <c r="D14" s="7"/>
      <c r="E14" s="7">
        <v>22897573879</v>
      </c>
      <c r="F14" s="7"/>
      <c r="G14" s="7">
        <v>11548123148</v>
      </c>
      <c r="H14" s="7"/>
      <c r="I14" s="7">
        <f t="shared" si="0"/>
        <v>34445697027</v>
      </c>
      <c r="J14" s="7"/>
      <c r="K14" s="9">
        <f t="shared" si="1"/>
        <v>-1.1843317571720349E-2</v>
      </c>
      <c r="L14" s="7"/>
      <c r="M14" s="7">
        <v>0</v>
      </c>
      <c r="N14" s="7"/>
      <c r="O14" s="7">
        <v>15126048998</v>
      </c>
      <c r="P14" s="7"/>
      <c r="Q14" s="7">
        <v>11548123148</v>
      </c>
      <c r="R14" s="7"/>
      <c r="S14" s="7">
        <f t="shared" si="2"/>
        <v>26674172146</v>
      </c>
      <c r="U14" s="9">
        <f t="shared" si="3"/>
        <v>-3.7877498571113172E-3</v>
      </c>
    </row>
    <row r="15" spans="1:21">
      <c r="A15" s="1" t="s">
        <v>62</v>
      </c>
      <c r="C15" s="7">
        <v>0</v>
      </c>
      <c r="D15" s="7"/>
      <c r="E15" s="7">
        <v>1828256760</v>
      </c>
      <c r="F15" s="7"/>
      <c r="G15" s="7">
        <v>83464126</v>
      </c>
      <c r="H15" s="7"/>
      <c r="I15" s="7">
        <f t="shared" si="0"/>
        <v>1911720886</v>
      </c>
      <c r="J15" s="7"/>
      <c r="K15" s="9">
        <f t="shared" si="1"/>
        <v>-6.5729886504086485E-4</v>
      </c>
      <c r="L15" s="7"/>
      <c r="M15" s="7">
        <v>0</v>
      </c>
      <c r="N15" s="7"/>
      <c r="O15" s="7">
        <v>5922947520</v>
      </c>
      <c r="P15" s="7"/>
      <c r="Q15" s="7">
        <v>83464126</v>
      </c>
      <c r="R15" s="7"/>
      <c r="S15" s="7">
        <f t="shared" si="2"/>
        <v>6006411646</v>
      </c>
      <c r="U15" s="9">
        <f t="shared" si="3"/>
        <v>-8.5291437460037196E-4</v>
      </c>
    </row>
    <row r="16" spans="1:21">
      <c r="A16" s="1" t="s">
        <v>94</v>
      </c>
      <c r="C16" s="7">
        <v>208296601964</v>
      </c>
      <c r="D16" s="7"/>
      <c r="E16" s="7">
        <v>-253834456665</v>
      </c>
      <c r="F16" s="7"/>
      <c r="G16" s="7">
        <v>-939769169</v>
      </c>
      <c r="H16" s="7"/>
      <c r="I16" s="7">
        <f t="shared" si="0"/>
        <v>-46477623870</v>
      </c>
      <c r="J16" s="7"/>
      <c r="K16" s="9">
        <f t="shared" si="1"/>
        <v>1.5980203827488659E-2</v>
      </c>
      <c r="L16" s="7"/>
      <c r="M16" s="7">
        <v>208296601964</v>
      </c>
      <c r="N16" s="7"/>
      <c r="O16" s="7">
        <v>-761630495129</v>
      </c>
      <c r="P16" s="7"/>
      <c r="Q16" s="7">
        <v>-5022644901</v>
      </c>
      <c r="R16" s="7"/>
      <c r="S16" s="7">
        <f t="shared" si="2"/>
        <v>-558356538066</v>
      </c>
      <c r="U16" s="9">
        <f t="shared" si="3"/>
        <v>7.9286992889629732E-2</v>
      </c>
    </row>
    <row r="17" spans="1:21">
      <c r="A17" s="1" t="s">
        <v>28</v>
      </c>
      <c r="C17" s="7">
        <v>68175720163</v>
      </c>
      <c r="D17" s="7"/>
      <c r="E17" s="7">
        <v>-80953782433</v>
      </c>
      <c r="F17" s="7"/>
      <c r="G17" s="7">
        <v>-66648298</v>
      </c>
      <c r="H17" s="7"/>
      <c r="I17" s="7">
        <f t="shared" si="0"/>
        <v>-12844710568</v>
      </c>
      <c r="J17" s="7"/>
      <c r="K17" s="9">
        <f t="shared" si="1"/>
        <v>4.4163422285928835E-3</v>
      </c>
      <c r="L17" s="7"/>
      <c r="M17" s="7">
        <v>68175720163</v>
      </c>
      <c r="N17" s="7"/>
      <c r="O17" s="7">
        <v>-80953782433</v>
      </c>
      <c r="P17" s="7"/>
      <c r="Q17" s="7">
        <v>-66648298</v>
      </c>
      <c r="R17" s="7"/>
      <c r="S17" s="7">
        <f t="shared" si="2"/>
        <v>-12844710568</v>
      </c>
      <c r="U17" s="9">
        <f t="shared" si="3"/>
        <v>1.8239572854325324E-3</v>
      </c>
    </row>
    <row r="18" spans="1:21">
      <c r="A18" s="1" t="s">
        <v>66</v>
      </c>
      <c r="C18" s="7">
        <v>16440810487</v>
      </c>
      <c r="D18" s="7"/>
      <c r="E18" s="7">
        <v>-38001837042</v>
      </c>
      <c r="F18" s="7"/>
      <c r="G18" s="7">
        <v>9022849814</v>
      </c>
      <c r="H18" s="7"/>
      <c r="I18" s="7">
        <f t="shared" si="0"/>
        <v>-12538176741</v>
      </c>
      <c r="J18" s="7"/>
      <c r="K18" s="9">
        <f t="shared" si="1"/>
        <v>4.310948006005658E-3</v>
      </c>
      <c r="L18" s="7"/>
      <c r="M18" s="7">
        <v>16440810487</v>
      </c>
      <c r="N18" s="7"/>
      <c r="O18" s="7">
        <v>-46856849058</v>
      </c>
      <c r="P18" s="7"/>
      <c r="Q18" s="7">
        <v>9022849814</v>
      </c>
      <c r="R18" s="7"/>
      <c r="S18" s="7">
        <f t="shared" si="2"/>
        <v>-21393188757</v>
      </c>
      <c r="U18" s="9">
        <f t="shared" si="3"/>
        <v>3.0378467685503625E-3</v>
      </c>
    </row>
    <row r="19" spans="1:21">
      <c r="A19" s="1" t="s">
        <v>42</v>
      </c>
      <c r="C19" s="7">
        <v>8983451447</v>
      </c>
      <c r="D19" s="7"/>
      <c r="E19" s="7">
        <v>-63630127100</v>
      </c>
      <c r="F19" s="7"/>
      <c r="G19" s="7">
        <v>-653587844</v>
      </c>
      <c r="H19" s="7"/>
      <c r="I19" s="7">
        <f t="shared" si="0"/>
        <v>-55300263497</v>
      </c>
      <c r="J19" s="7"/>
      <c r="K19" s="9">
        <f t="shared" si="1"/>
        <v>1.9013654503243663E-2</v>
      </c>
      <c r="L19" s="7"/>
      <c r="M19" s="7">
        <v>8983451447</v>
      </c>
      <c r="N19" s="7"/>
      <c r="O19" s="7">
        <v>-59749247276</v>
      </c>
      <c r="P19" s="7"/>
      <c r="Q19" s="7">
        <v>-1873361406</v>
      </c>
      <c r="R19" s="7"/>
      <c r="S19" s="7">
        <f t="shared" si="2"/>
        <v>-52639157235</v>
      </c>
      <c r="U19" s="9">
        <f t="shared" si="3"/>
        <v>7.4747946891851559E-3</v>
      </c>
    </row>
    <row r="20" spans="1:21">
      <c r="A20" s="1" t="s">
        <v>98</v>
      </c>
      <c r="C20" s="7">
        <v>0</v>
      </c>
      <c r="D20" s="7"/>
      <c r="E20" s="7">
        <v>-3252715917</v>
      </c>
      <c r="F20" s="7"/>
      <c r="G20" s="7">
        <v>-2361871580</v>
      </c>
      <c r="H20" s="7"/>
      <c r="I20" s="7">
        <f t="shared" si="0"/>
        <v>-5614587497</v>
      </c>
      <c r="J20" s="7"/>
      <c r="K20" s="9">
        <f t="shared" si="1"/>
        <v>1.9304397501104303E-3</v>
      </c>
      <c r="L20" s="7"/>
      <c r="M20" s="7">
        <v>0</v>
      </c>
      <c r="N20" s="7"/>
      <c r="O20" s="7">
        <v>-11799077668</v>
      </c>
      <c r="P20" s="7"/>
      <c r="Q20" s="7">
        <v>-3274469685</v>
      </c>
      <c r="R20" s="7"/>
      <c r="S20" s="7">
        <f t="shared" si="2"/>
        <v>-15073547353</v>
      </c>
      <c r="U20" s="9">
        <f t="shared" si="3"/>
        <v>2.140453563843714E-3</v>
      </c>
    </row>
    <row r="21" spans="1:21">
      <c r="A21" s="1" t="s">
        <v>95</v>
      </c>
      <c r="C21" s="7">
        <v>317963248</v>
      </c>
      <c r="D21" s="7"/>
      <c r="E21" s="7">
        <v>-82339149600</v>
      </c>
      <c r="F21" s="7"/>
      <c r="G21" s="7">
        <v>0</v>
      </c>
      <c r="H21" s="7"/>
      <c r="I21" s="7">
        <f t="shared" si="0"/>
        <v>-82021186352</v>
      </c>
      <c r="J21" s="7"/>
      <c r="K21" s="9">
        <f t="shared" si="1"/>
        <v>2.8200995811307403E-2</v>
      </c>
      <c r="L21" s="7"/>
      <c r="M21" s="7">
        <v>317963248</v>
      </c>
      <c r="N21" s="7"/>
      <c r="O21" s="7">
        <v>-133469105491</v>
      </c>
      <c r="P21" s="7"/>
      <c r="Q21" s="7">
        <v>-3944264488</v>
      </c>
      <c r="R21" s="7"/>
      <c r="S21" s="7">
        <f t="shared" si="2"/>
        <v>-137095406731</v>
      </c>
      <c r="U21" s="9">
        <f t="shared" si="3"/>
        <v>1.9467637249009573E-2</v>
      </c>
    </row>
    <row r="22" spans="1:21">
      <c r="A22" s="1" t="s">
        <v>237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9">
        <f t="shared" si="1"/>
        <v>0</v>
      </c>
      <c r="L22" s="7"/>
      <c r="M22" s="7">
        <v>0</v>
      </c>
      <c r="N22" s="7"/>
      <c r="O22" s="7">
        <v>0</v>
      </c>
      <c r="P22" s="7"/>
      <c r="Q22" s="7">
        <v>20763021</v>
      </c>
      <c r="R22" s="7"/>
      <c r="S22" s="7">
        <f t="shared" si="2"/>
        <v>20763021</v>
      </c>
      <c r="U22" s="9">
        <f t="shared" si="3"/>
        <v>-2.9483625356951419E-6</v>
      </c>
    </row>
    <row r="23" spans="1:21">
      <c r="A23" s="1" t="s">
        <v>48</v>
      </c>
      <c r="C23" s="7">
        <v>14858737964</v>
      </c>
      <c r="D23" s="7"/>
      <c r="E23" s="7">
        <v>-25121698399</v>
      </c>
      <c r="F23" s="7"/>
      <c r="G23" s="7">
        <v>0</v>
      </c>
      <c r="H23" s="7"/>
      <c r="I23" s="7">
        <f t="shared" si="0"/>
        <v>-10262960435</v>
      </c>
      <c r="J23" s="7"/>
      <c r="K23" s="9">
        <f t="shared" si="1"/>
        <v>3.5286700560140244E-3</v>
      </c>
      <c r="L23" s="7"/>
      <c r="M23" s="7">
        <v>14858737964</v>
      </c>
      <c r="N23" s="7"/>
      <c r="O23" s="7">
        <v>-78897834057</v>
      </c>
      <c r="P23" s="7"/>
      <c r="Q23" s="7">
        <v>-1783325626</v>
      </c>
      <c r="R23" s="7"/>
      <c r="S23" s="7">
        <f t="shared" si="2"/>
        <v>-65822421719</v>
      </c>
      <c r="U23" s="9">
        <f t="shared" si="3"/>
        <v>9.3468268516910813E-3</v>
      </c>
    </row>
    <row r="24" spans="1:21">
      <c r="A24" s="1" t="s">
        <v>84</v>
      </c>
      <c r="C24" s="7">
        <v>0</v>
      </c>
      <c r="D24" s="7"/>
      <c r="E24" s="7">
        <v>-96291177</v>
      </c>
      <c r="F24" s="7"/>
      <c r="G24" s="7">
        <v>0</v>
      </c>
      <c r="H24" s="7"/>
      <c r="I24" s="7">
        <f t="shared" si="0"/>
        <v>-96291177</v>
      </c>
      <c r="J24" s="7"/>
      <c r="K24" s="9">
        <f t="shared" si="1"/>
        <v>3.3107386030592874E-5</v>
      </c>
      <c r="L24" s="7"/>
      <c r="M24" s="7">
        <v>325642848</v>
      </c>
      <c r="N24" s="7"/>
      <c r="O24" s="7">
        <v>64426133</v>
      </c>
      <c r="P24" s="7"/>
      <c r="Q24" s="7">
        <v>-35966216</v>
      </c>
      <c r="R24" s="7"/>
      <c r="S24" s="7">
        <f t="shared" si="2"/>
        <v>354102765</v>
      </c>
      <c r="U24" s="9">
        <f t="shared" si="3"/>
        <v>-5.0282823781378484E-5</v>
      </c>
    </row>
    <row r="25" spans="1:21">
      <c r="A25" s="1" t="s">
        <v>34</v>
      </c>
      <c r="C25" s="7">
        <v>7560110300</v>
      </c>
      <c r="D25" s="7"/>
      <c r="E25" s="7">
        <v>-18643482800</v>
      </c>
      <c r="F25" s="7"/>
      <c r="G25" s="7">
        <v>0</v>
      </c>
      <c r="H25" s="7"/>
      <c r="I25" s="7">
        <f t="shared" si="0"/>
        <v>-11083372500</v>
      </c>
      <c r="J25" s="7"/>
      <c r="K25" s="9">
        <f t="shared" si="1"/>
        <v>3.8107488485508616E-3</v>
      </c>
      <c r="L25" s="7"/>
      <c r="M25" s="7">
        <v>7560110300</v>
      </c>
      <c r="N25" s="7"/>
      <c r="O25" s="7">
        <v>-51557776616</v>
      </c>
      <c r="P25" s="7"/>
      <c r="Q25" s="7">
        <v>-4562028542</v>
      </c>
      <c r="R25" s="7"/>
      <c r="S25" s="7">
        <f t="shared" si="2"/>
        <v>-48559694858</v>
      </c>
      <c r="U25" s="9">
        <f t="shared" si="3"/>
        <v>6.8955083686576832E-3</v>
      </c>
    </row>
    <row r="26" spans="1:21">
      <c r="A26" s="1" t="s">
        <v>238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9">
        <f t="shared" si="1"/>
        <v>0</v>
      </c>
      <c r="L26" s="7"/>
      <c r="M26" s="7">
        <v>0</v>
      </c>
      <c r="N26" s="7"/>
      <c r="O26" s="7">
        <v>0</v>
      </c>
      <c r="P26" s="7"/>
      <c r="Q26" s="7">
        <v>309117836</v>
      </c>
      <c r="R26" s="7"/>
      <c r="S26" s="7">
        <f t="shared" si="2"/>
        <v>309117836</v>
      </c>
      <c r="U26" s="9">
        <f t="shared" si="3"/>
        <v>-4.3894934498094227E-5</v>
      </c>
    </row>
    <row r="27" spans="1:21">
      <c r="A27" s="1" t="s">
        <v>239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9">
        <f t="shared" si="1"/>
        <v>0</v>
      </c>
      <c r="L27" s="7"/>
      <c r="M27" s="7">
        <v>0</v>
      </c>
      <c r="N27" s="7"/>
      <c r="O27" s="7">
        <v>0</v>
      </c>
      <c r="P27" s="7"/>
      <c r="Q27" s="7">
        <v>-2681716475</v>
      </c>
      <c r="R27" s="7"/>
      <c r="S27" s="7">
        <f t="shared" si="2"/>
        <v>-2681716475</v>
      </c>
      <c r="U27" s="9">
        <f t="shared" si="3"/>
        <v>3.8080549002220999E-4</v>
      </c>
    </row>
    <row r="28" spans="1:21">
      <c r="A28" s="1" t="s">
        <v>65</v>
      </c>
      <c r="C28" s="7">
        <v>0</v>
      </c>
      <c r="D28" s="7"/>
      <c r="E28" s="7">
        <v>-4276980145</v>
      </c>
      <c r="F28" s="7"/>
      <c r="G28" s="7">
        <v>0</v>
      </c>
      <c r="H28" s="7"/>
      <c r="I28" s="7">
        <f t="shared" si="0"/>
        <v>-4276980145</v>
      </c>
      <c r="J28" s="7"/>
      <c r="K28" s="9">
        <f t="shared" si="1"/>
        <v>1.4705359007678978E-3</v>
      </c>
      <c r="L28" s="7"/>
      <c r="M28" s="7">
        <v>0</v>
      </c>
      <c r="N28" s="7"/>
      <c r="O28" s="7">
        <v>-29612235268</v>
      </c>
      <c r="P28" s="7"/>
      <c r="Q28" s="7">
        <v>-9457</v>
      </c>
      <c r="R28" s="7"/>
      <c r="S28" s="7">
        <f t="shared" si="2"/>
        <v>-29612244725</v>
      </c>
      <c r="U28" s="9">
        <f t="shared" si="3"/>
        <v>4.2049580812457922E-3</v>
      </c>
    </row>
    <row r="29" spans="1:21">
      <c r="A29" s="1" t="s">
        <v>103</v>
      </c>
      <c r="C29" s="7">
        <v>8255871014</v>
      </c>
      <c r="D29" s="7"/>
      <c r="E29" s="7">
        <v>-11444074074</v>
      </c>
      <c r="F29" s="7"/>
      <c r="G29" s="7">
        <v>0</v>
      </c>
      <c r="H29" s="7"/>
      <c r="I29" s="7">
        <f t="shared" si="0"/>
        <v>-3188203060</v>
      </c>
      <c r="J29" s="7"/>
      <c r="K29" s="9">
        <f t="shared" si="1"/>
        <v>1.0961863042897218E-3</v>
      </c>
      <c r="L29" s="7"/>
      <c r="M29" s="7">
        <v>8255871014</v>
      </c>
      <c r="N29" s="7"/>
      <c r="O29" s="7">
        <v>-22123389030</v>
      </c>
      <c r="P29" s="7"/>
      <c r="Q29" s="7">
        <v>-474156845</v>
      </c>
      <c r="R29" s="7"/>
      <c r="S29" s="7">
        <f t="shared" si="2"/>
        <v>-14341674861</v>
      </c>
      <c r="U29" s="9">
        <f t="shared" si="3"/>
        <v>2.0365271922276255E-3</v>
      </c>
    </row>
    <row r="30" spans="1:21">
      <c r="A30" s="1" t="s">
        <v>19</v>
      </c>
      <c r="C30" s="7">
        <v>2221762137</v>
      </c>
      <c r="D30" s="7"/>
      <c r="E30" s="7">
        <v>-46174340744</v>
      </c>
      <c r="F30" s="7"/>
      <c r="G30" s="7">
        <v>0</v>
      </c>
      <c r="H30" s="7"/>
      <c r="I30" s="7">
        <f t="shared" si="0"/>
        <v>-43952578607</v>
      </c>
      <c r="J30" s="7"/>
      <c r="K30" s="9">
        <f t="shared" si="1"/>
        <v>1.5112028249295644E-2</v>
      </c>
      <c r="L30" s="7"/>
      <c r="M30" s="7">
        <v>2221762137</v>
      </c>
      <c r="N30" s="7"/>
      <c r="O30" s="7">
        <v>-92920146101</v>
      </c>
      <c r="P30" s="7"/>
      <c r="Q30" s="7">
        <v>3492694260</v>
      </c>
      <c r="R30" s="7"/>
      <c r="S30" s="7">
        <f t="shared" si="2"/>
        <v>-87205689704</v>
      </c>
      <c r="U30" s="9">
        <f t="shared" si="3"/>
        <v>1.2383264864141357E-2</v>
      </c>
    </row>
    <row r="31" spans="1:21">
      <c r="A31" s="1" t="s">
        <v>70</v>
      </c>
      <c r="C31" s="7">
        <v>0</v>
      </c>
      <c r="D31" s="7"/>
      <c r="E31" s="7">
        <v>-436510810364</v>
      </c>
      <c r="F31" s="7"/>
      <c r="G31" s="7">
        <v>0</v>
      </c>
      <c r="H31" s="7"/>
      <c r="I31" s="7">
        <f t="shared" si="0"/>
        <v>-436510810364</v>
      </c>
      <c r="J31" s="7"/>
      <c r="K31" s="9">
        <f t="shared" si="1"/>
        <v>0.15008365621336073</v>
      </c>
      <c r="L31" s="7"/>
      <c r="M31" s="7">
        <v>229245409300</v>
      </c>
      <c r="N31" s="7"/>
      <c r="O31" s="7">
        <v>-1204267656039</v>
      </c>
      <c r="P31" s="7"/>
      <c r="Q31" s="7">
        <v>-2798884962</v>
      </c>
      <c r="R31" s="7"/>
      <c r="S31" s="7">
        <f t="shared" si="2"/>
        <v>-977821131701</v>
      </c>
      <c r="U31" s="9">
        <f t="shared" si="3"/>
        <v>0.13885123900410512</v>
      </c>
    </row>
    <row r="32" spans="1:21">
      <c r="A32" s="1" t="s">
        <v>77</v>
      </c>
      <c r="C32" s="7">
        <v>0</v>
      </c>
      <c r="D32" s="7"/>
      <c r="E32" s="7">
        <v>3423872320</v>
      </c>
      <c r="F32" s="7"/>
      <c r="G32" s="7">
        <v>0</v>
      </c>
      <c r="H32" s="7"/>
      <c r="I32" s="7">
        <f t="shared" si="0"/>
        <v>3423872320</v>
      </c>
      <c r="J32" s="7"/>
      <c r="K32" s="9">
        <f t="shared" si="1"/>
        <v>-1.177215464067924E-3</v>
      </c>
      <c r="L32" s="7"/>
      <c r="M32" s="7">
        <v>55353709037</v>
      </c>
      <c r="N32" s="7"/>
      <c r="O32" s="7">
        <v>-83085968311</v>
      </c>
      <c r="P32" s="7"/>
      <c r="Q32" s="7">
        <v>-140959309</v>
      </c>
      <c r="R32" s="7"/>
      <c r="S32" s="7">
        <f t="shared" si="2"/>
        <v>-27873218583</v>
      </c>
      <c r="U32" s="9">
        <f t="shared" si="3"/>
        <v>3.9580152338794449E-3</v>
      </c>
    </row>
    <row r="33" spans="1:21">
      <c r="A33" s="1" t="s">
        <v>88</v>
      </c>
      <c r="C33" s="7">
        <v>75254286806</v>
      </c>
      <c r="D33" s="7"/>
      <c r="E33" s="7">
        <v>-255387422756</v>
      </c>
      <c r="F33" s="7"/>
      <c r="G33" s="7">
        <v>0</v>
      </c>
      <c r="H33" s="7"/>
      <c r="I33" s="7">
        <f t="shared" si="0"/>
        <v>-180133135950</v>
      </c>
      <c r="J33" s="7"/>
      <c r="K33" s="9">
        <f t="shared" si="1"/>
        <v>6.1934410343721491E-2</v>
      </c>
      <c r="L33" s="7"/>
      <c r="M33" s="7">
        <v>75254286806</v>
      </c>
      <c r="N33" s="7"/>
      <c r="O33" s="7">
        <v>-443530953875</v>
      </c>
      <c r="P33" s="7"/>
      <c r="Q33" s="7">
        <v>-339359667</v>
      </c>
      <c r="R33" s="7"/>
      <c r="S33" s="7">
        <f t="shared" si="2"/>
        <v>-368616026736</v>
      </c>
      <c r="U33" s="9">
        <f t="shared" si="3"/>
        <v>5.2343716421864674E-2</v>
      </c>
    </row>
    <row r="34" spans="1:21">
      <c r="A34" s="1" t="s">
        <v>71</v>
      </c>
      <c r="C34" s="7">
        <v>0</v>
      </c>
      <c r="D34" s="7"/>
      <c r="E34" s="7">
        <v>3337788445</v>
      </c>
      <c r="F34" s="7"/>
      <c r="G34" s="7">
        <v>0</v>
      </c>
      <c r="H34" s="7"/>
      <c r="I34" s="7">
        <f t="shared" si="0"/>
        <v>3337788445</v>
      </c>
      <c r="J34" s="7"/>
      <c r="K34" s="9">
        <f t="shared" si="1"/>
        <v>-1.1476176112902568E-3</v>
      </c>
      <c r="L34" s="7"/>
      <c r="M34" s="7">
        <v>8109059753</v>
      </c>
      <c r="N34" s="7"/>
      <c r="O34" s="7">
        <v>2022902065</v>
      </c>
      <c r="P34" s="7"/>
      <c r="Q34" s="7">
        <v>-651657128</v>
      </c>
      <c r="R34" s="7"/>
      <c r="S34" s="7">
        <f t="shared" si="2"/>
        <v>9480304690</v>
      </c>
      <c r="U34" s="9">
        <f t="shared" si="3"/>
        <v>-1.3462094545379955E-3</v>
      </c>
    </row>
    <row r="35" spans="1:21">
      <c r="A35" s="1" t="s">
        <v>101</v>
      </c>
      <c r="C35" s="7">
        <v>9484683882</v>
      </c>
      <c r="D35" s="7"/>
      <c r="E35" s="7">
        <v>-15259558068</v>
      </c>
      <c r="F35" s="7"/>
      <c r="G35" s="7">
        <v>0</v>
      </c>
      <c r="H35" s="7"/>
      <c r="I35" s="7">
        <f t="shared" si="0"/>
        <v>-5774874186</v>
      </c>
      <c r="J35" s="7"/>
      <c r="K35" s="9">
        <f t="shared" si="1"/>
        <v>1.9855504409714278E-3</v>
      </c>
      <c r="L35" s="7"/>
      <c r="M35" s="7">
        <v>9484683882</v>
      </c>
      <c r="N35" s="7"/>
      <c r="O35" s="7">
        <v>-3952115756</v>
      </c>
      <c r="P35" s="7"/>
      <c r="Q35" s="7">
        <v>528009957</v>
      </c>
      <c r="R35" s="7"/>
      <c r="S35" s="7">
        <f t="shared" si="2"/>
        <v>6060578083</v>
      </c>
      <c r="U35" s="9">
        <f t="shared" si="3"/>
        <v>-8.606060440131656E-4</v>
      </c>
    </row>
    <row r="36" spans="1:21">
      <c r="A36" s="1" t="s">
        <v>79</v>
      </c>
      <c r="C36" s="7">
        <v>0</v>
      </c>
      <c r="D36" s="7"/>
      <c r="E36" s="7">
        <v>-5285189552</v>
      </c>
      <c r="F36" s="7"/>
      <c r="G36" s="7">
        <v>0</v>
      </c>
      <c r="H36" s="7"/>
      <c r="I36" s="7">
        <f t="shared" si="0"/>
        <v>-5285189552</v>
      </c>
      <c r="J36" s="7"/>
      <c r="K36" s="9">
        <f t="shared" si="1"/>
        <v>1.8171842550322155E-3</v>
      </c>
      <c r="L36" s="7"/>
      <c r="M36" s="7">
        <v>3913531594</v>
      </c>
      <c r="N36" s="7"/>
      <c r="O36" s="7">
        <v>-20707546032</v>
      </c>
      <c r="P36" s="7"/>
      <c r="Q36" s="7">
        <v>-1910563821</v>
      </c>
      <c r="R36" s="7"/>
      <c r="S36" s="7">
        <f t="shared" si="2"/>
        <v>-18704578259</v>
      </c>
      <c r="U36" s="9">
        <f t="shared" si="3"/>
        <v>2.6560623227618687E-3</v>
      </c>
    </row>
    <row r="37" spans="1:21">
      <c r="A37" s="1" t="s">
        <v>99</v>
      </c>
      <c r="C37" s="7">
        <v>60695203223</v>
      </c>
      <c r="D37" s="7"/>
      <c r="E37" s="7">
        <v>-57113322702</v>
      </c>
      <c r="F37" s="7"/>
      <c r="G37" s="7">
        <v>0</v>
      </c>
      <c r="H37" s="7"/>
      <c r="I37" s="7">
        <f t="shared" si="0"/>
        <v>3581880521</v>
      </c>
      <c r="J37" s="7"/>
      <c r="K37" s="9">
        <f t="shared" si="1"/>
        <v>-1.2315427520862906E-3</v>
      </c>
      <c r="L37" s="7"/>
      <c r="M37" s="7">
        <v>60695203223</v>
      </c>
      <c r="N37" s="7"/>
      <c r="O37" s="7">
        <v>-202093296244</v>
      </c>
      <c r="P37" s="7"/>
      <c r="Q37" s="7">
        <v>-11092202152</v>
      </c>
      <c r="R37" s="7"/>
      <c r="S37" s="7">
        <f t="shared" si="2"/>
        <v>-152490295173</v>
      </c>
      <c r="U37" s="9">
        <f t="shared" si="3"/>
        <v>2.165372145725648E-2</v>
      </c>
    </row>
    <row r="38" spans="1:21">
      <c r="A38" s="1" t="s">
        <v>20</v>
      </c>
      <c r="C38" s="7">
        <v>104080651</v>
      </c>
      <c r="D38" s="7"/>
      <c r="E38" s="7">
        <v>-18799545314</v>
      </c>
      <c r="F38" s="7"/>
      <c r="G38" s="7">
        <v>0</v>
      </c>
      <c r="H38" s="7"/>
      <c r="I38" s="7">
        <f t="shared" si="0"/>
        <v>-18695464663</v>
      </c>
      <c r="J38" s="7"/>
      <c r="K38" s="9">
        <f t="shared" si="1"/>
        <v>6.4279821360917512E-3</v>
      </c>
      <c r="L38" s="7"/>
      <c r="M38" s="7">
        <v>104080651</v>
      </c>
      <c r="N38" s="7"/>
      <c r="O38" s="7">
        <v>-23025493494</v>
      </c>
      <c r="P38" s="7"/>
      <c r="Q38" s="7">
        <v>6331677251</v>
      </c>
      <c r="R38" s="7"/>
      <c r="S38" s="7">
        <f t="shared" si="2"/>
        <v>-16589735592</v>
      </c>
      <c r="U38" s="9">
        <f t="shared" si="3"/>
        <v>2.3557532835198243E-3</v>
      </c>
    </row>
    <row r="39" spans="1:21">
      <c r="A39" s="1" t="s">
        <v>91</v>
      </c>
      <c r="C39" s="7">
        <v>0</v>
      </c>
      <c r="D39" s="7"/>
      <c r="E39" s="7">
        <v>7425553500</v>
      </c>
      <c r="F39" s="7"/>
      <c r="G39" s="7">
        <v>0</v>
      </c>
      <c r="H39" s="7"/>
      <c r="I39" s="7">
        <f t="shared" si="0"/>
        <v>7425553500</v>
      </c>
      <c r="J39" s="7"/>
      <c r="K39" s="9">
        <f t="shared" si="1"/>
        <v>-2.553096492063027E-3</v>
      </c>
      <c r="L39" s="7"/>
      <c r="M39" s="7">
        <v>16891757576</v>
      </c>
      <c r="N39" s="7"/>
      <c r="O39" s="7">
        <v>-23514252846</v>
      </c>
      <c r="P39" s="7"/>
      <c r="Q39" s="7">
        <v>-426376847</v>
      </c>
      <c r="R39" s="7"/>
      <c r="S39" s="7">
        <f t="shared" si="2"/>
        <v>-7048872117</v>
      </c>
      <c r="U39" s="9">
        <f t="shared" si="3"/>
        <v>1.0009444419802351E-3</v>
      </c>
    </row>
    <row r="40" spans="1:21">
      <c r="A40" s="1" t="s">
        <v>72</v>
      </c>
      <c r="C40" s="7">
        <v>0</v>
      </c>
      <c r="D40" s="7"/>
      <c r="E40" s="7">
        <v>-5012867706</v>
      </c>
      <c r="F40" s="7"/>
      <c r="G40" s="7">
        <v>0</v>
      </c>
      <c r="H40" s="7"/>
      <c r="I40" s="7">
        <f t="shared" si="0"/>
        <v>-5012867706</v>
      </c>
      <c r="J40" s="7"/>
      <c r="K40" s="9">
        <f t="shared" si="1"/>
        <v>1.7235529924287305E-3</v>
      </c>
      <c r="L40" s="7"/>
      <c r="M40" s="7">
        <v>77838959921</v>
      </c>
      <c r="N40" s="7"/>
      <c r="O40" s="7">
        <v>62780200265</v>
      </c>
      <c r="P40" s="7"/>
      <c r="Q40" s="7">
        <v>3295295171</v>
      </c>
      <c r="R40" s="7"/>
      <c r="S40" s="7">
        <f t="shared" si="2"/>
        <v>143914455357</v>
      </c>
      <c r="U40" s="9">
        <f t="shared" si="3"/>
        <v>-2.0435946605243515E-2</v>
      </c>
    </row>
    <row r="41" spans="1:21">
      <c r="A41" s="1" t="s">
        <v>30</v>
      </c>
      <c r="C41" s="7">
        <v>56539118644</v>
      </c>
      <c r="D41" s="7"/>
      <c r="E41" s="7">
        <v>-107679472200</v>
      </c>
      <c r="F41" s="7"/>
      <c r="G41" s="7">
        <v>0</v>
      </c>
      <c r="H41" s="7"/>
      <c r="I41" s="7">
        <f t="shared" si="0"/>
        <v>-51140353556</v>
      </c>
      <c r="J41" s="7"/>
      <c r="K41" s="9">
        <f t="shared" si="1"/>
        <v>1.7583370353023049E-2</v>
      </c>
      <c r="L41" s="7"/>
      <c r="M41" s="7">
        <v>56539118644</v>
      </c>
      <c r="N41" s="7"/>
      <c r="O41" s="7">
        <v>-82635376556</v>
      </c>
      <c r="P41" s="7"/>
      <c r="Q41" s="7">
        <v>-591740375</v>
      </c>
      <c r="R41" s="7"/>
      <c r="S41" s="7">
        <f t="shared" si="2"/>
        <v>-26687998287</v>
      </c>
      <c r="U41" s="9">
        <f t="shared" si="3"/>
        <v>3.7897131781587526E-3</v>
      </c>
    </row>
    <row r="42" spans="1:21">
      <c r="A42" s="1" t="s">
        <v>240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11380887913</v>
      </c>
      <c r="R42" s="7"/>
      <c r="S42" s="7">
        <f t="shared" si="2"/>
        <v>11380887913</v>
      </c>
      <c r="U42" s="9">
        <f t="shared" si="3"/>
        <v>-1.616093512867654E-3</v>
      </c>
    </row>
    <row r="43" spans="1:21">
      <c r="A43" s="1" t="s">
        <v>53</v>
      </c>
      <c r="C43" s="7">
        <v>4802336297</v>
      </c>
      <c r="D43" s="7"/>
      <c r="E43" s="7">
        <v>-66854627239</v>
      </c>
      <c r="F43" s="7"/>
      <c r="G43" s="7">
        <v>0</v>
      </c>
      <c r="H43" s="7"/>
      <c r="I43" s="7">
        <f t="shared" si="0"/>
        <v>-62052290942</v>
      </c>
      <c r="J43" s="7"/>
      <c r="K43" s="9">
        <f t="shared" si="1"/>
        <v>2.1335175395139842E-2</v>
      </c>
      <c r="L43" s="7"/>
      <c r="M43" s="7">
        <v>4802336297</v>
      </c>
      <c r="N43" s="7"/>
      <c r="O43" s="7">
        <v>-96328172577</v>
      </c>
      <c r="P43" s="7"/>
      <c r="Q43" s="7">
        <v>4371898228</v>
      </c>
      <c r="R43" s="7"/>
      <c r="S43" s="7">
        <f t="shared" si="2"/>
        <v>-87153938052</v>
      </c>
      <c r="U43" s="9">
        <f t="shared" si="3"/>
        <v>1.2375916095774889E-2</v>
      </c>
    </row>
    <row r="44" spans="1:21">
      <c r="A44" s="1" t="s">
        <v>57</v>
      </c>
      <c r="C44" s="7">
        <v>41074943722</v>
      </c>
      <c r="D44" s="7"/>
      <c r="E44" s="7">
        <v>-49937070618</v>
      </c>
      <c r="F44" s="7"/>
      <c r="G44" s="7">
        <v>0</v>
      </c>
      <c r="H44" s="7"/>
      <c r="I44" s="7">
        <f t="shared" si="0"/>
        <v>-8862126896</v>
      </c>
      <c r="J44" s="7"/>
      <c r="K44" s="9">
        <f t="shared" si="1"/>
        <v>3.0470274155852493E-3</v>
      </c>
      <c r="L44" s="7"/>
      <c r="M44" s="7">
        <v>41074943722</v>
      </c>
      <c r="N44" s="7"/>
      <c r="O44" s="7">
        <v>-118140652635</v>
      </c>
      <c r="P44" s="7"/>
      <c r="Q44" s="7">
        <v>1028614761</v>
      </c>
      <c r="R44" s="7"/>
      <c r="S44" s="7">
        <f t="shared" si="2"/>
        <v>-76037094152</v>
      </c>
      <c r="U44" s="9">
        <f t="shared" si="3"/>
        <v>1.0797317005116016E-2</v>
      </c>
    </row>
    <row r="45" spans="1:21">
      <c r="A45" s="1" t="s">
        <v>40</v>
      </c>
      <c r="C45" s="7">
        <v>0</v>
      </c>
      <c r="D45" s="7"/>
      <c r="E45" s="7">
        <v>9799400249</v>
      </c>
      <c r="F45" s="7"/>
      <c r="G45" s="7">
        <v>0</v>
      </c>
      <c r="H45" s="7"/>
      <c r="I45" s="7">
        <f t="shared" si="0"/>
        <v>9799400249</v>
      </c>
      <c r="J45" s="7"/>
      <c r="K45" s="9">
        <f t="shared" si="1"/>
        <v>-3.369286127969242E-3</v>
      </c>
      <c r="L45" s="7"/>
      <c r="M45" s="7">
        <v>71820000000</v>
      </c>
      <c r="N45" s="7"/>
      <c r="O45" s="7">
        <v>-65099661723</v>
      </c>
      <c r="P45" s="7"/>
      <c r="Q45" s="7">
        <v>-22827207123</v>
      </c>
      <c r="R45" s="7"/>
      <c r="S45" s="7">
        <f t="shared" si="2"/>
        <v>-16106868846</v>
      </c>
      <c r="U45" s="9">
        <f t="shared" si="3"/>
        <v>2.2871858903818305E-3</v>
      </c>
    </row>
    <row r="46" spans="1:21">
      <c r="A46" s="1" t="s">
        <v>63</v>
      </c>
      <c r="C46" s="7">
        <v>0</v>
      </c>
      <c r="D46" s="7"/>
      <c r="E46" s="7">
        <v>-3167043300</v>
      </c>
      <c r="F46" s="7"/>
      <c r="G46" s="7">
        <v>0</v>
      </c>
      <c r="H46" s="7"/>
      <c r="I46" s="7">
        <f t="shared" si="0"/>
        <v>-3167043300</v>
      </c>
      <c r="J46" s="7"/>
      <c r="K46" s="9">
        <f t="shared" si="1"/>
        <v>1.0889110339642306E-3</v>
      </c>
      <c r="L46" s="7"/>
      <c r="M46" s="7">
        <v>0</v>
      </c>
      <c r="N46" s="7"/>
      <c r="O46" s="7">
        <v>-4401653416</v>
      </c>
      <c r="P46" s="7"/>
      <c r="Q46" s="7">
        <v>-812228391</v>
      </c>
      <c r="R46" s="7"/>
      <c r="S46" s="7">
        <f t="shared" si="2"/>
        <v>-5213881807</v>
      </c>
      <c r="U46" s="9">
        <f t="shared" si="3"/>
        <v>7.4037462011435073E-4</v>
      </c>
    </row>
    <row r="47" spans="1:21">
      <c r="A47" s="1" t="s">
        <v>55</v>
      </c>
      <c r="C47" s="7">
        <v>0</v>
      </c>
      <c r="D47" s="7"/>
      <c r="E47" s="7">
        <v>-1079036195</v>
      </c>
      <c r="F47" s="7"/>
      <c r="G47" s="7">
        <v>0</v>
      </c>
      <c r="H47" s="7"/>
      <c r="I47" s="7">
        <f t="shared" si="0"/>
        <v>-1079036195</v>
      </c>
      <c r="J47" s="7"/>
      <c r="K47" s="9">
        <f t="shared" si="1"/>
        <v>3.7100042768037914E-4</v>
      </c>
      <c r="L47" s="7"/>
      <c r="M47" s="7">
        <v>0</v>
      </c>
      <c r="N47" s="7"/>
      <c r="O47" s="7">
        <v>-35813386433</v>
      </c>
      <c r="P47" s="7"/>
      <c r="Q47" s="7">
        <v>-3502770343</v>
      </c>
      <c r="R47" s="7"/>
      <c r="S47" s="7">
        <f t="shared" si="2"/>
        <v>-39316156776</v>
      </c>
      <c r="U47" s="9">
        <f t="shared" si="3"/>
        <v>5.5829199270123111E-3</v>
      </c>
    </row>
    <row r="48" spans="1:21">
      <c r="A48" s="1" t="s">
        <v>241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-1692510</v>
      </c>
      <c r="R48" s="7"/>
      <c r="S48" s="7">
        <f t="shared" si="2"/>
        <v>-1692510</v>
      </c>
      <c r="U48" s="9">
        <f t="shared" si="3"/>
        <v>2.4033752483751686E-7</v>
      </c>
    </row>
    <row r="49" spans="1:21">
      <c r="A49" s="1" t="s">
        <v>17</v>
      </c>
      <c r="C49" s="7">
        <v>0</v>
      </c>
      <c r="D49" s="7"/>
      <c r="E49" s="7">
        <v>-108487145285</v>
      </c>
      <c r="F49" s="7"/>
      <c r="G49" s="7">
        <v>0</v>
      </c>
      <c r="H49" s="7"/>
      <c r="I49" s="7">
        <f t="shared" si="0"/>
        <v>-108487145285</v>
      </c>
      <c r="J49" s="7"/>
      <c r="K49" s="9">
        <f t="shared" si="1"/>
        <v>3.7300673957983796E-2</v>
      </c>
      <c r="L49" s="7"/>
      <c r="M49" s="7">
        <v>10176716134</v>
      </c>
      <c r="N49" s="7"/>
      <c r="O49" s="7">
        <v>-42732074971</v>
      </c>
      <c r="P49" s="7"/>
      <c r="Q49" s="7">
        <v>3088000107</v>
      </c>
      <c r="R49" s="7"/>
      <c r="S49" s="7">
        <f t="shared" si="2"/>
        <v>-29467358730</v>
      </c>
      <c r="U49" s="9">
        <f t="shared" si="3"/>
        <v>4.1843841753770403E-3</v>
      </c>
    </row>
    <row r="50" spans="1:21">
      <c r="A50" s="1" t="s">
        <v>92</v>
      </c>
      <c r="C50" s="7">
        <v>0</v>
      </c>
      <c r="D50" s="7"/>
      <c r="E50" s="7">
        <v>-304845268498</v>
      </c>
      <c r="F50" s="7"/>
      <c r="G50" s="7">
        <v>0</v>
      </c>
      <c r="H50" s="7"/>
      <c r="I50" s="7">
        <f t="shared" si="0"/>
        <v>-304845268498</v>
      </c>
      <c r="J50" s="7"/>
      <c r="K50" s="9">
        <f t="shared" si="1"/>
        <v>0.10481365269595799</v>
      </c>
      <c r="L50" s="7"/>
      <c r="M50" s="7">
        <v>0</v>
      </c>
      <c r="N50" s="7"/>
      <c r="O50" s="7">
        <v>-733944356660</v>
      </c>
      <c r="P50" s="7"/>
      <c r="Q50" s="7">
        <v>-1563769414</v>
      </c>
      <c r="R50" s="7"/>
      <c r="S50" s="7">
        <f t="shared" si="2"/>
        <v>-735508126074</v>
      </c>
      <c r="U50" s="9">
        <f t="shared" si="3"/>
        <v>0.10444263402786717</v>
      </c>
    </row>
    <row r="51" spans="1:21">
      <c r="A51" s="1" t="s">
        <v>102</v>
      </c>
      <c r="C51" s="7">
        <v>29073519915</v>
      </c>
      <c r="D51" s="7"/>
      <c r="E51" s="7">
        <v>-55666879388</v>
      </c>
      <c r="F51" s="7"/>
      <c r="G51" s="7">
        <v>0</v>
      </c>
      <c r="H51" s="7"/>
      <c r="I51" s="7">
        <f t="shared" si="0"/>
        <v>-26593359473</v>
      </c>
      <c r="J51" s="7"/>
      <c r="K51" s="9">
        <f t="shared" si="1"/>
        <v>9.1434817327337766E-3</v>
      </c>
      <c r="L51" s="7"/>
      <c r="M51" s="7">
        <v>29073519915</v>
      </c>
      <c r="N51" s="7"/>
      <c r="O51" s="7">
        <v>-86871536506</v>
      </c>
      <c r="P51" s="7"/>
      <c r="Q51" s="7">
        <v>-138416998</v>
      </c>
      <c r="R51" s="7"/>
      <c r="S51" s="7">
        <f t="shared" si="2"/>
        <v>-57936433589</v>
      </c>
      <c r="U51" s="9">
        <f t="shared" si="3"/>
        <v>8.2270113894118407E-3</v>
      </c>
    </row>
    <row r="52" spans="1:21">
      <c r="A52" s="1" t="s">
        <v>242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-5358956518</v>
      </c>
      <c r="R52" s="7"/>
      <c r="S52" s="7">
        <f t="shared" si="2"/>
        <v>-5358956518</v>
      </c>
      <c r="U52" s="9">
        <f t="shared" si="3"/>
        <v>7.6097532377829259E-4</v>
      </c>
    </row>
    <row r="53" spans="1:21">
      <c r="A53" s="1" t="s">
        <v>68</v>
      </c>
      <c r="C53" s="7">
        <v>3282814373</v>
      </c>
      <c r="D53" s="7"/>
      <c r="E53" s="7">
        <v>3156219169</v>
      </c>
      <c r="F53" s="7"/>
      <c r="G53" s="7">
        <v>0</v>
      </c>
      <c r="H53" s="7"/>
      <c r="I53" s="7">
        <f t="shared" si="0"/>
        <v>6439033542</v>
      </c>
      <c r="J53" s="7"/>
      <c r="K53" s="9">
        <f t="shared" si="1"/>
        <v>-2.2139055288412329E-3</v>
      </c>
      <c r="L53" s="7"/>
      <c r="M53" s="7">
        <v>3282814373</v>
      </c>
      <c r="N53" s="7"/>
      <c r="O53" s="7">
        <v>-9819348707</v>
      </c>
      <c r="P53" s="7"/>
      <c r="Q53" s="7">
        <v>-2431934316</v>
      </c>
      <c r="R53" s="7"/>
      <c r="S53" s="7">
        <f t="shared" si="2"/>
        <v>-8968468650</v>
      </c>
      <c r="U53" s="9">
        <f t="shared" si="3"/>
        <v>1.2735284027414115E-3</v>
      </c>
    </row>
    <row r="54" spans="1:21">
      <c r="A54" s="1" t="s">
        <v>80</v>
      </c>
      <c r="C54" s="7">
        <v>0</v>
      </c>
      <c r="D54" s="7"/>
      <c r="E54" s="7">
        <v>-4131165913</v>
      </c>
      <c r="F54" s="7"/>
      <c r="G54" s="7">
        <v>0</v>
      </c>
      <c r="H54" s="7"/>
      <c r="I54" s="7">
        <f t="shared" si="0"/>
        <v>-4131165913</v>
      </c>
      <c r="J54" s="7"/>
      <c r="K54" s="9">
        <f t="shared" si="1"/>
        <v>1.42040121327126E-3</v>
      </c>
      <c r="L54" s="7"/>
      <c r="M54" s="7">
        <v>217545817</v>
      </c>
      <c r="N54" s="7"/>
      <c r="O54" s="7">
        <v>-5130641549</v>
      </c>
      <c r="P54" s="7"/>
      <c r="Q54" s="7">
        <v>143787809</v>
      </c>
      <c r="R54" s="7"/>
      <c r="S54" s="7">
        <f t="shared" si="2"/>
        <v>-4769307923</v>
      </c>
      <c r="U54" s="9">
        <f t="shared" si="3"/>
        <v>6.7724483837719039E-4</v>
      </c>
    </row>
    <row r="55" spans="1:21">
      <c r="A55" s="1" t="s">
        <v>39</v>
      </c>
      <c r="C55" s="7">
        <v>0</v>
      </c>
      <c r="D55" s="7"/>
      <c r="E55" s="7">
        <v>30036004509</v>
      </c>
      <c r="F55" s="7"/>
      <c r="G55" s="7">
        <v>0</v>
      </c>
      <c r="H55" s="7"/>
      <c r="I55" s="7">
        <f t="shared" si="0"/>
        <v>30036004509</v>
      </c>
      <c r="J55" s="7"/>
      <c r="K55" s="9">
        <f t="shared" si="1"/>
        <v>-1.0327151739936579E-2</v>
      </c>
      <c r="L55" s="7"/>
      <c r="M55" s="7">
        <v>51876944615</v>
      </c>
      <c r="N55" s="7"/>
      <c r="O55" s="7">
        <v>19779807814</v>
      </c>
      <c r="P55" s="7"/>
      <c r="Q55" s="7">
        <v>3937560</v>
      </c>
      <c r="R55" s="7"/>
      <c r="S55" s="7">
        <f t="shared" si="2"/>
        <v>71660689989</v>
      </c>
      <c r="U55" s="9">
        <f t="shared" si="3"/>
        <v>-1.0175864757138737E-2</v>
      </c>
    </row>
    <row r="56" spans="1:21">
      <c r="A56" s="1" t="s">
        <v>243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9">
        <f t="shared" si="1"/>
        <v>0</v>
      </c>
      <c r="L56" s="7"/>
      <c r="M56" s="7">
        <v>0</v>
      </c>
      <c r="N56" s="7"/>
      <c r="O56" s="7">
        <v>0</v>
      </c>
      <c r="P56" s="7"/>
      <c r="Q56" s="7">
        <v>-3354918438</v>
      </c>
      <c r="R56" s="7"/>
      <c r="S56" s="7">
        <f t="shared" si="2"/>
        <v>-3354918438</v>
      </c>
      <c r="U56" s="9">
        <f t="shared" si="3"/>
        <v>4.7640060822132116E-4</v>
      </c>
    </row>
    <row r="57" spans="1:21">
      <c r="A57" s="1" t="s">
        <v>75</v>
      </c>
      <c r="C57" s="7">
        <v>0</v>
      </c>
      <c r="D57" s="7"/>
      <c r="E57" s="7">
        <v>-14805150755</v>
      </c>
      <c r="F57" s="7"/>
      <c r="G57" s="7">
        <v>0</v>
      </c>
      <c r="H57" s="7"/>
      <c r="I57" s="7">
        <f t="shared" si="0"/>
        <v>-14805150755</v>
      </c>
      <c r="J57" s="7"/>
      <c r="K57" s="9">
        <f t="shared" si="1"/>
        <v>5.0903920437789284E-3</v>
      </c>
      <c r="L57" s="7"/>
      <c r="M57" s="7">
        <v>16739094347</v>
      </c>
      <c r="N57" s="7"/>
      <c r="O57" s="7">
        <v>-18238229210</v>
      </c>
      <c r="P57" s="7"/>
      <c r="Q57" s="7">
        <v>-281064835</v>
      </c>
      <c r="R57" s="7"/>
      <c r="S57" s="7">
        <f t="shared" si="2"/>
        <v>-1780199698</v>
      </c>
      <c r="U57" s="9">
        <f t="shared" si="3"/>
        <v>2.527895191956414E-4</v>
      </c>
    </row>
    <row r="58" spans="1:21">
      <c r="A58" s="1" t="s">
        <v>97</v>
      </c>
      <c r="C58" s="7">
        <v>56695783030</v>
      </c>
      <c r="D58" s="7"/>
      <c r="E58" s="7">
        <v>15736523532</v>
      </c>
      <c r="F58" s="7"/>
      <c r="G58" s="7">
        <v>0</v>
      </c>
      <c r="H58" s="7"/>
      <c r="I58" s="7">
        <f t="shared" si="0"/>
        <v>72432306562</v>
      </c>
      <c r="J58" s="7"/>
      <c r="K58" s="9">
        <f t="shared" si="1"/>
        <v>-2.4904092037782228E-2</v>
      </c>
      <c r="L58" s="7"/>
      <c r="M58" s="7">
        <v>56695783030</v>
      </c>
      <c r="N58" s="7"/>
      <c r="O58" s="7">
        <v>-124889223261</v>
      </c>
      <c r="P58" s="7"/>
      <c r="Q58" s="7">
        <v>-3410290506</v>
      </c>
      <c r="R58" s="7"/>
      <c r="S58" s="7">
        <f t="shared" si="2"/>
        <v>-71603730737</v>
      </c>
      <c r="U58" s="9">
        <f t="shared" si="3"/>
        <v>1.0167776506172848E-2</v>
      </c>
    </row>
    <row r="59" spans="1:21">
      <c r="A59" s="1" t="s">
        <v>100</v>
      </c>
      <c r="C59" s="7">
        <v>184874203813</v>
      </c>
      <c r="D59" s="7"/>
      <c r="E59" s="7">
        <v>-375329422800</v>
      </c>
      <c r="F59" s="7"/>
      <c r="G59" s="7">
        <v>0</v>
      </c>
      <c r="H59" s="7"/>
      <c r="I59" s="7">
        <f t="shared" si="0"/>
        <v>-190455218987</v>
      </c>
      <c r="J59" s="7"/>
      <c r="K59" s="9">
        <f t="shared" si="1"/>
        <v>6.5483408272636545E-2</v>
      </c>
      <c r="L59" s="7"/>
      <c r="M59" s="7">
        <v>184874203813</v>
      </c>
      <c r="N59" s="7"/>
      <c r="O59" s="7">
        <v>-301296555029</v>
      </c>
      <c r="P59" s="7"/>
      <c r="Q59" s="7">
        <v>-2653987849</v>
      </c>
      <c r="R59" s="7"/>
      <c r="S59" s="7">
        <f t="shared" si="2"/>
        <v>-119076339065</v>
      </c>
      <c r="U59" s="9">
        <f t="shared" si="3"/>
        <v>1.6908917877941645E-2</v>
      </c>
    </row>
    <row r="60" spans="1:21">
      <c r="A60" s="1" t="s">
        <v>26</v>
      </c>
      <c r="C60" s="7">
        <v>36822407375</v>
      </c>
      <c r="D60" s="7"/>
      <c r="E60" s="7">
        <v>-83541525560</v>
      </c>
      <c r="F60" s="7"/>
      <c r="G60" s="7">
        <v>0</v>
      </c>
      <c r="H60" s="7"/>
      <c r="I60" s="7">
        <f t="shared" si="0"/>
        <v>-46719118185</v>
      </c>
      <c r="J60" s="7"/>
      <c r="K60" s="9">
        <f t="shared" si="1"/>
        <v>1.6063235791163779E-2</v>
      </c>
      <c r="L60" s="7"/>
      <c r="M60" s="7">
        <v>36822407375</v>
      </c>
      <c r="N60" s="7"/>
      <c r="O60" s="7">
        <v>-136583370653</v>
      </c>
      <c r="P60" s="7"/>
      <c r="Q60" s="7">
        <v>-173442698</v>
      </c>
      <c r="R60" s="7"/>
      <c r="S60" s="7">
        <f t="shared" si="2"/>
        <v>-99934405976</v>
      </c>
      <c r="U60" s="9">
        <f t="shared" si="3"/>
        <v>1.4190750883823076E-2</v>
      </c>
    </row>
    <row r="61" spans="1:21">
      <c r="A61" s="1" t="s">
        <v>244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9">
        <f t="shared" si="1"/>
        <v>0</v>
      </c>
      <c r="L61" s="7"/>
      <c r="M61" s="7">
        <v>0</v>
      </c>
      <c r="N61" s="7"/>
      <c r="O61" s="7">
        <v>0</v>
      </c>
      <c r="P61" s="7"/>
      <c r="Q61" s="7">
        <v>-10516</v>
      </c>
      <c r="R61" s="7"/>
      <c r="S61" s="7">
        <f t="shared" si="2"/>
        <v>-10516</v>
      </c>
      <c r="U61" s="9">
        <f t="shared" si="3"/>
        <v>1.4932788646396934E-9</v>
      </c>
    </row>
    <row r="62" spans="1:21">
      <c r="A62" s="1" t="s">
        <v>61</v>
      </c>
      <c r="C62" s="7">
        <v>0</v>
      </c>
      <c r="D62" s="7"/>
      <c r="E62" s="7">
        <v>-183047651956</v>
      </c>
      <c r="F62" s="7"/>
      <c r="G62" s="7">
        <v>0</v>
      </c>
      <c r="H62" s="7"/>
      <c r="I62" s="7">
        <f t="shared" si="0"/>
        <v>-183047651956</v>
      </c>
      <c r="J62" s="7"/>
      <c r="K62" s="9">
        <f t="shared" si="1"/>
        <v>6.2936495991744917E-2</v>
      </c>
      <c r="L62" s="7"/>
      <c r="M62" s="7">
        <v>0</v>
      </c>
      <c r="N62" s="7"/>
      <c r="O62" s="7">
        <v>-355001506860</v>
      </c>
      <c r="P62" s="7"/>
      <c r="Q62" s="7">
        <v>-187278880</v>
      </c>
      <c r="R62" s="7"/>
      <c r="S62" s="7">
        <f t="shared" si="2"/>
        <v>-355188785740</v>
      </c>
      <c r="U62" s="9">
        <f t="shared" si="3"/>
        <v>5.0437039435391642E-2</v>
      </c>
    </row>
    <row r="63" spans="1:21">
      <c r="A63" s="1" t="s">
        <v>58</v>
      </c>
      <c r="C63" s="7">
        <v>0</v>
      </c>
      <c r="D63" s="7"/>
      <c r="E63" s="7">
        <v>3446950881</v>
      </c>
      <c r="F63" s="7"/>
      <c r="G63" s="7">
        <v>0</v>
      </c>
      <c r="H63" s="7"/>
      <c r="I63" s="7">
        <f t="shared" si="0"/>
        <v>3446950881</v>
      </c>
      <c r="J63" s="7"/>
      <c r="K63" s="9">
        <f t="shared" si="1"/>
        <v>-1.1851504675839532E-3</v>
      </c>
      <c r="L63" s="7"/>
      <c r="M63" s="7">
        <v>13971657477</v>
      </c>
      <c r="N63" s="7"/>
      <c r="O63" s="7">
        <v>-47108328720</v>
      </c>
      <c r="P63" s="7"/>
      <c r="Q63" s="7">
        <v>-263591803</v>
      </c>
      <c r="R63" s="7"/>
      <c r="S63" s="7">
        <f t="shared" si="2"/>
        <v>-33400263046</v>
      </c>
      <c r="U63" s="9">
        <f t="shared" si="3"/>
        <v>4.7428591555722698E-3</v>
      </c>
    </row>
    <row r="64" spans="1:21">
      <c r="A64" s="1" t="s">
        <v>89</v>
      </c>
      <c r="C64" s="7">
        <v>68812445497</v>
      </c>
      <c r="D64" s="7"/>
      <c r="E64" s="7">
        <v>19830910417</v>
      </c>
      <c r="F64" s="7"/>
      <c r="G64" s="7">
        <v>0</v>
      </c>
      <c r="H64" s="7"/>
      <c r="I64" s="7">
        <f t="shared" si="0"/>
        <v>88643355914</v>
      </c>
      <c r="J64" s="7"/>
      <c r="K64" s="9">
        <f t="shared" si="1"/>
        <v>-3.0477868219349273E-2</v>
      </c>
      <c r="L64" s="7"/>
      <c r="M64" s="7">
        <v>68812445497</v>
      </c>
      <c r="N64" s="7"/>
      <c r="O64" s="7">
        <v>108408976945</v>
      </c>
      <c r="P64" s="7"/>
      <c r="Q64" s="7">
        <v>0</v>
      </c>
      <c r="R64" s="7"/>
      <c r="S64" s="7">
        <f t="shared" si="2"/>
        <v>177221422442</v>
      </c>
      <c r="U64" s="9">
        <f t="shared" si="3"/>
        <v>-2.5165557673452001E-2</v>
      </c>
    </row>
    <row r="65" spans="1:21">
      <c r="A65" s="1" t="s">
        <v>104</v>
      </c>
      <c r="C65" s="7">
        <v>0</v>
      </c>
      <c r="D65" s="7"/>
      <c r="E65" s="7">
        <v>-1504474048</v>
      </c>
      <c r="F65" s="7"/>
      <c r="G65" s="7">
        <v>0</v>
      </c>
      <c r="H65" s="7"/>
      <c r="I65" s="7">
        <f t="shared" si="0"/>
        <v>-1504474048</v>
      </c>
      <c r="J65" s="7"/>
      <c r="K65" s="9">
        <f t="shared" si="1"/>
        <v>5.1727691603712257E-4</v>
      </c>
      <c r="L65" s="7"/>
      <c r="M65" s="7">
        <v>869357096</v>
      </c>
      <c r="N65" s="7"/>
      <c r="O65" s="7">
        <v>-5909790273</v>
      </c>
      <c r="P65" s="7"/>
      <c r="Q65" s="7">
        <v>0</v>
      </c>
      <c r="R65" s="7"/>
      <c r="S65" s="7">
        <f t="shared" si="2"/>
        <v>-5040433177</v>
      </c>
      <c r="U65" s="9">
        <f t="shared" si="3"/>
        <v>7.1574480143046803E-4</v>
      </c>
    </row>
    <row r="66" spans="1:21">
      <c r="A66" s="1" t="s">
        <v>41</v>
      </c>
      <c r="C66" s="7">
        <v>17483341142</v>
      </c>
      <c r="D66" s="7"/>
      <c r="E66" s="7">
        <v>-15295463940</v>
      </c>
      <c r="F66" s="7"/>
      <c r="G66" s="7">
        <v>0</v>
      </c>
      <c r="H66" s="7"/>
      <c r="I66" s="7">
        <f t="shared" si="0"/>
        <v>2187877202</v>
      </c>
      <c r="J66" s="7"/>
      <c r="K66" s="9">
        <f t="shared" si="1"/>
        <v>-7.5224851716318127E-4</v>
      </c>
      <c r="L66" s="7"/>
      <c r="M66" s="7">
        <v>17483341142</v>
      </c>
      <c r="N66" s="7"/>
      <c r="O66" s="7">
        <v>-57290468775</v>
      </c>
      <c r="P66" s="7"/>
      <c r="Q66" s="7">
        <v>0</v>
      </c>
      <c r="R66" s="7"/>
      <c r="S66" s="7">
        <f t="shared" si="2"/>
        <v>-39807127633</v>
      </c>
      <c r="U66" s="9">
        <f t="shared" si="3"/>
        <v>5.6526381092025105E-3</v>
      </c>
    </row>
    <row r="67" spans="1:21">
      <c r="A67" s="1" t="s">
        <v>21</v>
      </c>
      <c r="C67" s="7">
        <v>3560844032</v>
      </c>
      <c r="D67" s="7"/>
      <c r="E67" s="7">
        <v>2972871428</v>
      </c>
      <c r="F67" s="7"/>
      <c r="G67" s="7">
        <v>0</v>
      </c>
      <c r="H67" s="7"/>
      <c r="I67" s="7">
        <f t="shared" si="0"/>
        <v>6533715460</v>
      </c>
      <c r="J67" s="7"/>
      <c r="K67" s="9">
        <f t="shared" si="1"/>
        <v>-2.2464596101912089E-3</v>
      </c>
      <c r="L67" s="7"/>
      <c r="M67" s="7">
        <v>3560844032</v>
      </c>
      <c r="N67" s="7"/>
      <c r="O67" s="7">
        <v>12023748628</v>
      </c>
      <c r="P67" s="7"/>
      <c r="Q67" s="7">
        <v>0</v>
      </c>
      <c r="R67" s="7"/>
      <c r="S67" s="7">
        <f t="shared" si="2"/>
        <v>15584592660</v>
      </c>
      <c r="U67" s="9">
        <f t="shared" si="3"/>
        <v>-2.2130223310381225E-3</v>
      </c>
    </row>
    <row r="68" spans="1:21">
      <c r="A68" s="1" t="s">
        <v>38</v>
      </c>
      <c r="C68" s="7">
        <v>122995172877</v>
      </c>
      <c r="D68" s="7"/>
      <c r="E68" s="7">
        <v>-263078910671</v>
      </c>
      <c r="F68" s="7"/>
      <c r="G68" s="7">
        <v>0</v>
      </c>
      <c r="H68" s="7"/>
      <c r="I68" s="7">
        <f t="shared" si="0"/>
        <v>-140083737794</v>
      </c>
      <c r="J68" s="7"/>
      <c r="K68" s="9">
        <f t="shared" si="1"/>
        <v>4.8164396035519544E-2</v>
      </c>
      <c r="L68" s="7"/>
      <c r="M68" s="7">
        <v>122995172877</v>
      </c>
      <c r="N68" s="7"/>
      <c r="O68" s="7">
        <v>-485611609305</v>
      </c>
      <c r="P68" s="7"/>
      <c r="Q68" s="7">
        <v>0</v>
      </c>
      <c r="R68" s="7"/>
      <c r="S68" s="7">
        <f t="shared" si="2"/>
        <v>-362616436428</v>
      </c>
      <c r="U68" s="9">
        <f t="shared" si="3"/>
        <v>5.1491770681713137E-2</v>
      </c>
    </row>
    <row r="69" spans="1:21">
      <c r="A69" s="1" t="s">
        <v>106</v>
      </c>
      <c r="C69" s="7">
        <v>0</v>
      </c>
      <c r="D69" s="7"/>
      <c r="E69" s="7">
        <v>10450457630</v>
      </c>
      <c r="F69" s="7"/>
      <c r="G69" s="7">
        <v>0</v>
      </c>
      <c r="H69" s="7"/>
      <c r="I69" s="7">
        <f t="shared" si="0"/>
        <v>10450457630</v>
      </c>
      <c r="J69" s="7"/>
      <c r="K69" s="9">
        <f t="shared" si="1"/>
        <v>-3.5931364194744936E-3</v>
      </c>
      <c r="L69" s="7"/>
      <c r="M69" s="7">
        <v>9172950774</v>
      </c>
      <c r="N69" s="7"/>
      <c r="O69" s="7">
        <v>4112162321</v>
      </c>
      <c r="P69" s="7"/>
      <c r="Q69" s="7">
        <v>0</v>
      </c>
      <c r="R69" s="7"/>
      <c r="S69" s="7">
        <f t="shared" si="2"/>
        <v>13285113095</v>
      </c>
      <c r="U69" s="9">
        <f t="shared" si="3"/>
        <v>-1.8864947317527123E-3</v>
      </c>
    </row>
    <row r="70" spans="1:21">
      <c r="A70" s="1" t="s">
        <v>87</v>
      </c>
      <c r="C70" s="7">
        <v>0</v>
      </c>
      <c r="D70" s="7"/>
      <c r="E70" s="7">
        <v>-19656371469</v>
      </c>
      <c r="F70" s="7"/>
      <c r="G70" s="7">
        <v>0</v>
      </c>
      <c r="H70" s="7"/>
      <c r="I70" s="7">
        <f t="shared" si="0"/>
        <v>-19656371469</v>
      </c>
      <c r="J70" s="7"/>
      <c r="K70" s="9">
        <f t="shared" si="1"/>
        <v>6.7583666381491516E-3</v>
      </c>
      <c r="L70" s="7"/>
      <c r="M70" s="7">
        <v>2014873529</v>
      </c>
      <c r="N70" s="7"/>
      <c r="O70" s="7">
        <v>-38206143780</v>
      </c>
      <c r="P70" s="7"/>
      <c r="Q70" s="7">
        <v>0</v>
      </c>
      <c r="R70" s="7"/>
      <c r="S70" s="7">
        <f t="shared" si="2"/>
        <v>-36191270251</v>
      </c>
      <c r="U70" s="9">
        <f t="shared" si="3"/>
        <v>5.1391840005973362E-3</v>
      </c>
    </row>
    <row r="71" spans="1:21">
      <c r="A71" s="1" t="s">
        <v>73</v>
      </c>
      <c r="C71" s="7">
        <v>26168660796</v>
      </c>
      <c r="D71" s="7"/>
      <c r="E71" s="7">
        <v>-51844774073</v>
      </c>
      <c r="F71" s="7"/>
      <c r="G71" s="7">
        <v>0</v>
      </c>
      <c r="H71" s="7"/>
      <c r="I71" s="7">
        <f t="shared" si="0"/>
        <v>-25676113277</v>
      </c>
      <c r="J71" s="7"/>
      <c r="K71" s="9">
        <f t="shared" si="1"/>
        <v>8.8281088726007567E-3</v>
      </c>
      <c r="L71" s="7"/>
      <c r="M71" s="7">
        <v>26168660796</v>
      </c>
      <c r="N71" s="7"/>
      <c r="O71" s="7">
        <v>-26316144814</v>
      </c>
      <c r="P71" s="7"/>
      <c r="Q71" s="7">
        <v>0</v>
      </c>
      <c r="R71" s="7"/>
      <c r="S71" s="7">
        <f t="shared" si="2"/>
        <v>-147484018</v>
      </c>
      <c r="U71" s="9">
        <f t="shared" si="3"/>
        <v>2.0942826830690385E-5</v>
      </c>
    </row>
    <row r="72" spans="1:21">
      <c r="A72" s="1" t="s">
        <v>24</v>
      </c>
      <c r="C72" s="7">
        <v>136209688152</v>
      </c>
      <c r="D72" s="7"/>
      <c r="E72" s="7">
        <v>-336086881917</v>
      </c>
      <c r="F72" s="7"/>
      <c r="G72" s="7">
        <v>0</v>
      </c>
      <c r="H72" s="7"/>
      <c r="I72" s="7">
        <f t="shared" ref="I72:I108" si="4">G72+E72+C72</f>
        <v>-199877193765</v>
      </c>
      <c r="J72" s="7"/>
      <c r="K72" s="9">
        <f t="shared" si="1"/>
        <v>6.8722925805439747E-2</v>
      </c>
      <c r="L72" s="7"/>
      <c r="M72" s="7">
        <v>136209688152</v>
      </c>
      <c r="N72" s="7"/>
      <c r="O72" s="7">
        <v>-417316799939</v>
      </c>
      <c r="P72" s="7"/>
      <c r="Q72" s="7">
        <v>0</v>
      </c>
      <c r="R72" s="7"/>
      <c r="S72" s="7">
        <f t="shared" ref="S72:S109" si="5">M72+O72+Q72</f>
        <v>-281107111787</v>
      </c>
      <c r="U72" s="9">
        <f t="shared" si="3"/>
        <v>3.9917393374993788E-2</v>
      </c>
    </row>
    <row r="73" spans="1:21">
      <c r="A73" s="1" t="s">
        <v>90</v>
      </c>
      <c r="C73" s="7">
        <v>221236301132</v>
      </c>
      <c r="D73" s="7"/>
      <c r="E73" s="7">
        <v>-318642912293</v>
      </c>
      <c r="F73" s="7"/>
      <c r="G73" s="7">
        <v>0</v>
      </c>
      <c r="H73" s="7"/>
      <c r="I73" s="7">
        <f t="shared" si="4"/>
        <v>-97406611161</v>
      </c>
      <c r="J73" s="7"/>
      <c r="K73" s="9">
        <f t="shared" ref="K73:K110" si="6">I73/$I$111</f>
        <v>3.3490901016186389E-2</v>
      </c>
      <c r="L73" s="7"/>
      <c r="M73" s="7">
        <v>221236301132</v>
      </c>
      <c r="N73" s="7"/>
      <c r="O73" s="7">
        <v>-614601852637</v>
      </c>
      <c r="P73" s="7"/>
      <c r="Q73" s="7">
        <v>0</v>
      </c>
      <c r="R73" s="7"/>
      <c r="S73" s="7">
        <f t="shared" si="5"/>
        <v>-393365551505</v>
      </c>
      <c r="U73" s="9">
        <f t="shared" ref="U73:U110" si="7">S73/$S$111</f>
        <v>5.5858165095069724E-2</v>
      </c>
    </row>
    <row r="74" spans="1:21">
      <c r="A74" s="1" t="s">
        <v>37</v>
      </c>
      <c r="C74" s="7">
        <v>0</v>
      </c>
      <c r="D74" s="7"/>
      <c r="E74" s="7">
        <v>-57789208739</v>
      </c>
      <c r="F74" s="7"/>
      <c r="G74" s="7">
        <v>0</v>
      </c>
      <c r="H74" s="7"/>
      <c r="I74" s="7">
        <f t="shared" si="4"/>
        <v>-57789208739</v>
      </c>
      <c r="J74" s="7"/>
      <c r="K74" s="9">
        <f t="shared" si="6"/>
        <v>1.9869417964686258E-2</v>
      </c>
      <c r="L74" s="7"/>
      <c r="M74" s="7">
        <v>24696642600</v>
      </c>
      <c r="N74" s="7"/>
      <c r="O74" s="7">
        <v>-87522607157</v>
      </c>
      <c r="P74" s="7"/>
      <c r="Q74" s="7">
        <v>0</v>
      </c>
      <c r="R74" s="7"/>
      <c r="S74" s="7">
        <f t="shared" si="5"/>
        <v>-62825964557</v>
      </c>
      <c r="U74" s="9">
        <f t="shared" si="7"/>
        <v>8.9213279786582896E-3</v>
      </c>
    </row>
    <row r="75" spans="1:21">
      <c r="A75" s="1" t="s">
        <v>35</v>
      </c>
      <c r="C75" s="7">
        <v>0</v>
      </c>
      <c r="D75" s="7"/>
      <c r="E75" s="7">
        <v>-7914854531</v>
      </c>
      <c r="F75" s="7"/>
      <c r="G75" s="7">
        <v>0</v>
      </c>
      <c r="H75" s="7"/>
      <c r="I75" s="7">
        <f t="shared" si="4"/>
        <v>-7914854531</v>
      </c>
      <c r="J75" s="7"/>
      <c r="K75" s="9">
        <f t="shared" si="6"/>
        <v>2.721330785413539E-3</v>
      </c>
      <c r="L75" s="7"/>
      <c r="M75" s="7">
        <v>37157072400</v>
      </c>
      <c r="N75" s="7"/>
      <c r="O75" s="7">
        <v>-85581896169</v>
      </c>
      <c r="P75" s="7"/>
      <c r="Q75" s="7">
        <v>0</v>
      </c>
      <c r="R75" s="7"/>
      <c r="S75" s="7">
        <f t="shared" si="5"/>
        <v>-48424823769</v>
      </c>
      <c r="U75" s="9">
        <f t="shared" si="7"/>
        <v>6.8763565859784664E-3</v>
      </c>
    </row>
    <row r="76" spans="1:21">
      <c r="A76" s="1" t="s">
        <v>29</v>
      </c>
      <c r="C76" s="7">
        <v>13916853395</v>
      </c>
      <c r="D76" s="7"/>
      <c r="E76" s="7">
        <v>-20572361128</v>
      </c>
      <c r="F76" s="7"/>
      <c r="G76" s="7">
        <v>0</v>
      </c>
      <c r="H76" s="7"/>
      <c r="I76" s="7">
        <f t="shared" si="4"/>
        <v>-6655507733</v>
      </c>
      <c r="J76" s="7"/>
      <c r="K76" s="9">
        <f t="shared" si="6"/>
        <v>2.2883349296480928E-3</v>
      </c>
      <c r="L76" s="7"/>
      <c r="M76" s="7">
        <v>13916853395</v>
      </c>
      <c r="N76" s="7"/>
      <c r="O76" s="7">
        <v>-30177558271</v>
      </c>
      <c r="P76" s="7"/>
      <c r="Q76" s="7">
        <v>0</v>
      </c>
      <c r="R76" s="7"/>
      <c r="S76" s="7">
        <f t="shared" si="5"/>
        <v>-16260704876</v>
      </c>
      <c r="U76" s="9">
        <f t="shared" si="7"/>
        <v>2.3090307070629903E-3</v>
      </c>
    </row>
    <row r="77" spans="1:21">
      <c r="A77" s="1" t="s">
        <v>81</v>
      </c>
      <c r="C77" s="7">
        <v>8332806858</v>
      </c>
      <c r="D77" s="7"/>
      <c r="E77" s="7">
        <v>-10901126838</v>
      </c>
      <c r="F77" s="7"/>
      <c r="G77" s="7">
        <v>0</v>
      </c>
      <c r="H77" s="7"/>
      <c r="I77" s="7">
        <f t="shared" si="4"/>
        <v>-2568319980</v>
      </c>
      <c r="J77" s="7"/>
      <c r="K77" s="9">
        <f t="shared" si="6"/>
        <v>8.8305454016773073E-4</v>
      </c>
      <c r="L77" s="7"/>
      <c r="M77" s="7">
        <v>8332806858</v>
      </c>
      <c r="N77" s="7"/>
      <c r="O77" s="7">
        <v>-26482397042</v>
      </c>
      <c r="P77" s="7"/>
      <c r="Q77" s="7">
        <v>0</v>
      </c>
      <c r="R77" s="7"/>
      <c r="S77" s="7">
        <f t="shared" si="5"/>
        <v>-18149590184</v>
      </c>
      <c r="U77" s="9">
        <f t="shared" si="7"/>
        <v>2.577253653826478E-3</v>
      </c>
    </row>
    <row r="78" spans="1:21">
      <c r="A78" s="1" t="s">
        <v>25</v>
      </c>
      <c r="C78" s="7">
        <v>35040000000</v>
      </c>
      <c r="D78" s="7"/>
      <c r="E78" s="7">
        <v>-67325018400</v>
      </c>
      <c r="F78" s="7"/>
      <c r="G78" s="7">
        <v>0</v>
      </c>
      <c r="H78" s="7"/>
      <c r="I78" s="7">
        <f t="shared" si="4"/>
        <v>-32285018400</v>
      </c>
      <c r="J78" s="7"/>
      <c r="K78" s="9">
        <f t="shared" si="6"/>
        <v>1.110042062497163E-2</v>
      </c>
      <c r="L78" s="7"/>
      <c r="M78" s="7">
        <v>35040000000</v>
      </c>
      <c r="N78" s="7"/>
      <c r="O78" s="7">
        <v>-69555666600</v>
      </c>
      <c r="P78" s="7"/>
      <c r="Q78" s="7">
        <v>0</v>
      </c>
      <c r="R78" s="7"/>
      <c r="S78" s="7">
        <f t="shared" si="5"/>
        <v>-34515666600</v>
      </c>
      <c r="U78" s="9">
        <f t="shared" si="7"/>
        <v>4.901247188353954E-3</v>
      </c>
    </row>
    <row r="79" spans="1:21">
      <c r="A79" s="1" t="s">
        <v>78</v>
      </c>
      <c r="C79" s="7">
        <v>0</v>
      </c>
      <c r="D79" s="7"/>
      <c r="E79" s="7">
        <v>132208376239</v>
      </c>
      <c r="F79" s="7"/>
      <c r="G79" s="7">
        <v>0</v>
      </c>
      <c r="H79" s="7"/>
      <c r="I79" s="7">
        <f t="shared" si="4"/>
        <v>132208376239</v>
      </c>
      <c r="J79" s="7"/>
      <c r="K79" s="9">
        <f t="shared" si="6"/>
        <v>-4.5456643952149794E-2</v>
      </c>
      <c r="L79" s="7"/>
      <c r="M79" s="7">
        <v>121075611360</v>
      </c>
      <c r="N79" s="7"/>
      <c r="O79" s="7">
        <v>136767285765</v>
      </c>
      <c r="P79" s="7"/>
      <c r="Q79" s="7">
        <v>0</v>
      </c>
      <c r="R79" s="7"/>
      <c r="S79" s="7">
        <f t="shared" si="5"/>
        <v>257842897125</v>
      </c>
      <c r="U79" s="9">
        <f t="shared" si="7"/>
        <v>-3.6613859706564209E-2</v>
      </c>
    </row>
    <row r="80" spans="1:21">
      <c r="A80" s="1" t="s">
        <v>18</v>
      </c>
      <c r="C80" s="7">
        <v>3434445119</v>
      </c>
      <c r="D80" s="7"/>
      <c r="E80" s="7">
        <v>934725586</v>
      </c>
      <c r="F80" s="7"/>
      <c r="G80" s="7">
        <v>0</v>
      </c>
      <c r="H80" s="7"/>
      <c r="I80" s="7">
        <f t="shared" si="4"/>
        <v>4369170705</v>
      </c>
      <c r="J80" s="7"/>
      <c r="K80" s="9">
        <f t="shared" si="6"/>
        <v>-1.5022333890881052E-3</v>
      </c>
      <c r="L80" s="7"/>
      <c r="M80" s="7">
        <v>3434445119</v>
      </c>
      <c r="N80" s="7"/>
      <c r="O80" s="7">
        <v>-4472098186</v>
      </c>
      <c r="P80" s="7"/>
      <c r="Q80" s="7">
        <v>0</v>
      </c>
      <c r="R80" s="7"/>
      <c r="S80" s="7">
        <f t="shared" si="5"/>
        <v>-1037653067</v>
      </c>
      <c r="U80" s="9">
        <f t="shared" si="7"/>
        <v>1.4734741287368349E-4</v>
      </c>
    </row>
    <row r="81" spans="1:21">
      <c r="A81" s="1" t="s">
        <v>85</v>
      </c>
      <c r="C81" s="7">
        <v>70537094510</v>
      </c>
      <c r="D81" s="7"/>
      <c r="E81" s="7">
        <v>-127363932609</v>
      </c>
      <c r="F81" s="7"/>
      <c r="G81" s="7">
        <v>0</v>
      </c>
      <c r="H81" s="7"/>
      <c r="I81" s="7">
        <f t="shared" si="4"/>
        <v>-56826838099</v>
      </c>
      <c r="J81" s="7"/>
      <c r="K81" s="9">
        <f t="shared" si="6"/>
        <v>1.9538530158807754E-2</v>
      </c>
      <c r="L81" s="7"/>
      <c r="M81" s="7">
        <v>70537094510</v>
      </c>
      <c r="N81" s="7"/>
      <c r="O81" s="7">
        <v>-230457465474</v>
      </c>
      <c r="P81" s="7"/>
      <c r="Q81" s="7">
        <v>0</v>
      </c>
      <c r="R81" s="7"/>
      <c r="S81" s="7">
        <f t="shared" si="5"/>
        <v>-159920370964</v>
      </c>
      <c r="U81" s="9">
        <f t="shared" si="7"/>
        <v>2.270879706978704E-2</v>
      </c>
    </row>
    <row r="82" spans="1:21">
      <c r="A82" s="1" t="s">
        <v>105</v>
      </c>
      <c r="C82" s="7">
        <v>133541526</v>
      </c>
      <c r="D82" s="7"/>
      <c r="E82" s="7">
        <v>-732547582</v>
      </c>
      <c r="F82" s="7"/>
      <c r="G82" s="7">
        <v>0</v>
      </c>
      <c r="H82" s="7"/>
      <c r="I82" s="7">
        <f t="shared" si="4"/>
        <v>-599006056</v>
      </c>
      <c r="J82" s="7"/>
      <c r="K82" s="9">
        <f t="shared" si="6"/>
        <v>2.0595370571340022E-4</v>
      </c>
      <c r="L82" s="7"/>
      <c r="M82" s="7">
        <v>133541526</v>
      </c>
      <c r="N82" s="7"/>
      <c r="O82" s="7">
        <v>-1669680525</v>
      </c>
      <c r="P82" s="7"/>
      <c r="Q82" s="7">
        <v>0</v>
      </c>
      <c r="R82" s="7"/>
      <c r="S82" s="7">
        <f t="shared" si="5"/>
        <v>-1536138999</v>
      </c>
      <c r="U82" s="9">
        <f t="shared" si="7"/>
        <v>2.1813274061957731E-4</v>
      </c>
    </row>
    <row r="83" spans="1:21">
      <c r="A83" s="1" t="s">
        <v>96</v>
      </c>
      <c r="C83" s="7">
        <v>0</v>
      </c>
      <c r="D83" s="7"/>
      <c r="E83" s="7">
        <v>-5130546784</v>
      </c>
      <c r="F83" s="7"/>
      <c r="G83" s="7">
        <v>0</v>
      </c>
      <c r="H83" s="7"/>
      <c r="I83" s="7">
        <f t="shared" si="4"/>
        <v>-5130546784</v>
      </c>
      <c r="J83" s="7"/>
      <c r="K83" s="9">
        <f t="shared" si="6"/>
        <v>1.7640140895349612E-3</v>
      </c>
      <c r="L83" s="7"/>
      <c r="M83" s="7">
        <v>1193201529</v>
      </c>
      <c r="N83" s="7"/>
      <c r="O83" s="7">
        <v>-16338325439</v>
      </c>
      <c r="P83" s="7"/>
      <c r="Q83" s="7">
        <v>0</v>
      </c>
      <c r="R83" s="7"/>
      <c r="S83" s="7">
        <f t="shared" si="5"/>
        <v>-15145123910</v>
      </c>
      <c r="U83" s="9">
        <f t="shared" si="7"/>
        <v>2.1506174816614942E-3</v>
      </c>
    </row>
    <row r="84" spans="1:21">
      <c r="A84" s="1" t="s">
        <v>36</v>
      </c>
      <c r="C84" s="7">
        <v>28841755348</v>
      </c>
      <c r="D84" s="7"/>
      <c r="E84" s="7">
        <v>-57037882667</v>
      </c>
      <c r="F84" s="7"/>
      <c r="G84" s="7">
        <v>0</v>
      </c>
      <c r="H84" s="7"/>
      <c r="I84" s="7">
        <f t="shared" si="4"/>
        <v>-28196127319</v>
      </c>
      <c r="J84" s="7"/>
      <c r="K84" s="9">
        <f t="shared" si="6"/>
        <v>9.694554587466292E-3</v>
      </c>
      <c r="L84" s="7"/>
      <c r="M84" s="7">
        <v>28841755348</v>
      </c>
      <c r="N84" s="7"/>
      <c r="O84" s="7">
        <v>-69573127843</v>
      </c>
      <c r="P84" s="7"/>
      <c r="Q84" s="7">
        <v>0</v>
      </c>
      <c r="R84" s="7"/>
      <c r="S84" s="7">
        <f t="shared" si="5"/>
        <v>-40731372495</v>
      </c>
      <c r="U84" s="9">
        <f t="shared" si="7"/>
        <v>5.7838814829355304E-3</v>
      </c>
    </row>
    <row r="85" spans="1:21">
      <c r="A85" s="1" t="s">
        <v>33</v>
      </c>
      <c r="C85" s="7">
        <v>0</v>
      </c>
      <c r="D85" s="7"/>
      <c r="E85" s="7">
        <v>17526605617</v>
      </c>
      <c r="F85" s="7"/>
      <c r="G85" s="7">
        <v>0</v>
      </c>
      <c r="H85" s="7"/>
      <c r="I85" s="7">
        <f t="shared" si="4"/>
        <v>17526605617</v>
      </c>
      <c r="J85" s="7"/>
      <c r="K85" s="9">
        <f t="shared" si="6"/>
        <v>-6.0260982994109254E-3</v>
      </c>
      <c r="L85" s="7"/>
      <c r="M85" s="7">
        <v>29385855200</v>
      </c>
      <c r="N85" s="7"/>
      <c r="O85" s="7">
        <v>-39771912745</v>
      </c>
      <c r="P85" s="7"/>
      <c r="Q85" s="7">
        <v>0</v>
      </c>
      <c r="R85" s="7"/>
      <c r="S85" s="7">
        <f t="shared" si="5"/>
        <v>-10386057545</v>
      </c>
      <c r="U85" s="9">
        <f t="shared" si="7"/>
        <v>1.4748269512057932E-3</v>
      </c>
    </row>
    <row r="86" spans="1:21">
      <c r="A86" s="1" t="s">
        <v>56</v>
      </c>
      <c r="C86" s="7">
        <v>0</v>
      </c>
      <c r="D86" s="7"/>
      <c r="E86" s="7">
        <v>5799949091</v>
      </c>
      <c r="F86" s="7"/>
      <c r="G86" s="7">
        <v>0</v>
      </c>
      <c r="H86" s="7"/>
      <c r="I86" s="7">
        <f t="shared" si="4"/>
        <v>5799949091</v>
      </c>
      <c r="J86" s="7"/>
      <c r="K86" s="9">
        <f t="shared" si="6"/>
        <v>-1.9941718389580305E-3</v>
      </c>
      <c r="L86" s="7"/>
      <c r="M86" s="7">
        <v>2523130427</v>
      </c>
      <c r="N86" s="7"/>
      <c r="O86" s="7">
        <v>5766031260</v>
      </c>
      <c r="P86" s="7"/>
      <c r="Q86" s="7">
        <v>0</v>
      </c>
      <c r="R86" s="7"/>
      <c r="S86" s="7">
        <f t="shared" si="5"/>
        <v>8289161687</v>
      </c>
      <c r="U86" s="9">
        <f t="shared" si="7"/>
        <v>-1.1770663705570753E-3</v>
      </c>
    </row>
    <row r="87" spans="1:21">
      <c r="A87" s="1" t="s">
        <v>54</v>
      </c>
      <c r="C87" s="7">
        <v>0</v>
      </c>
      <c r="D87" s="7"/>
      <c r="E87" s="7">
        <v>-10679914946</v>
      </c>
      <c r="F87" s="7"/>
      <c r="G87" s="7">
        <v>0</v>
      </c>
      <c r="H87" s="7"/>
      <c r="I87" s="7">
        <f t="shared" si="4"/>
        <v>-10679914946</v>
      </c>
      <c r="J87" s="7"/>
      <c r="K87" s="9">
        <f t="shared" si="6"/>
        <v>3.6720297529556673E-3</v>
      </c>
      <c r="L87" s="7"/>
      <c r="M87" s="7">
        <v>18411887515</v>
      </c>
      <c r="N87" s="7"/>
      <c r="O87" s="7">
        <v>-35340809460</v>
      </c>
      <c r="P87" s="7"/>
      <c r="Q87" s="7">
        <v>0</v>
      </c>
      <c r="R87" s="7"/>
      <c r="S87" s="7">
        <f t="shared" si="5"/>
        <v>-16928921945</v>
      </c>
      <c r="U87" s="9">
        <f t="shared" si="7"/>
        <v>2.4039179670600598E-3</v>
      </c>
    </row>
    <row r="88" spans="1:21">
      <c r="A88" s="1" t="s">
        <v>82</v>
      </c>
      <c r="C88" s="7">
        <v>16332958064</v>
      </c>
      <c r="D88" s="7"/>
      <c r="E88" s="7">
        <v>-28153849114</v>
      </c>
      <c r="F88" s="7"/>
      <c r="G88" s="7">
        <v>0</v>
      </c>
      <c r="H88" s="7"/>
      <c r="I88" s="7">
        <f t="shared" si="4"/>
        <v>-11820891050</v>
      </c>
      <c r="J88" s="7"/>
      <c r="K88" s="9">
        <f t="shared" si="6"/>
        <v>4.0643267162258313E-3</v>
      </c>
      <c r="L88" s="7"/>
      <c r="M88" s="7">
        <v>16332958064</v>
      </c>
      <c r="N88" s="7"/>
      <c r="O88" s="7">
        <v>-103920825410</v>
      </c>
      <c r="P88" s="7"/>
      <c r="Q88" s="7">
        <v>0</v>
      </c>
      <c r="R88" s="7"/>
      <c r="S88" s="7">
        <f t="shared" si="5"/>
        <v>-87587867346</v>
      </c>
      <c r="U88" s="9">
        <f t="shared" si="7"/>
        <v>1.2437534338783468E-2</v>
      </c>
    </row>
    <row r="89" spans="1:21">
      <c r="A89" s="1" t="s">
        <v>67</v>
      </c>
      <c r="C89" s="7">
        <v>0</v>
      </c>
      <c r="D89" s="7"/>
      <c r="E89" s="7">
        <v>-36882223431</v>
      </c>
      <c r="F89" s="7"/>
      <c r="G89" s="7">
        <v>0</v>
      </c>
      <c r="H89" s="7"/>
      <c r="I89" s="7">
        <f t="shared" si="4"/>
        <v>-36882223431</v>
      </c>
      <c r="J89" s="7"/>
      <c r="K89" s="9">
        <f t="shared" si="6"/>
        <v>1.2681058086938687E-2</v>
      </c>
      <c r="L89" s="7"/>
      <c r="M89" s="7">
        <v>0</v>
      </c>
      <c r="N89" s="7"/>
      <c r="O89" s="7">
        <v>-190919744824</v>
      </c>
      <c r="P89" s="7"/>
      <c r="Q89" s="7">
        <v>0</v>
      </c>
      <c r="R89" s="7"/>
      <c r="S89" s="7">
        <f t="shared" si="5"/>
        <v>-190919744824</v>
      </c>
      <c r="U89" s="9">
        <f t="shared" si="7"/>
        <v>2.7110728393693675E-2</v>
      </c>
    </row>
    <row r="90" spans="1:21">
      <c r="A90" s="1" t="s">
        <v>45</v>
      </c>
      <c r="C90" s="7">
        <v>0</v>
      </c>
      <c r="D90" s="7"/>
      <c r="E90" s="7">
        <v>-25294027693</v>
      </c>
      <c r="F90" s="7"/>
      <c r="G90" s="7">
        <v>0</v>
      </c>
      <c r="H90" s="7"/>
      <c r="I90" s="7">
        <f t="shared" si="4"/>
        <v>-25294027693</v>
      </c>
      <c r="J90" s="7"/>
      <c r="K90" s="9">
        <f t="shared" si="6"/>
        <v>8.6967380105931972E-3</v>
      </c>
      <c r="L90" s="7"/>
      <c r="M90" s="7">
        <v>0</v>
      </c>
      <c r="N90" s="7"/>
      <c r="O90" s="7">
        <v>-148803766094</v>
      </c>
      <c r="P90" s="7"/>
      <c r="Q90" s="7">
        <v>0</v>
      </c>
      <c r="R90" s="7"/>
      <c r="S90" s="7">
        <f t="shared" si="5"/>
        <v>-148803766094</v>
      </c>
      <c r="U90" s="9">
        <f t="shared" si="7"/>
        <v>2.1130231921544201E-2</v>
      </c>
    </row>
    <row r="91" spans="1:21">
      <c r="A91" s="1" t="s">
        <v>15</v>
      </c>
      <c r="C91" s="7">
        <v>0</v>
      </c>
      <c r="D91" s="7"/>
      <c r="E91" s="7">
        <v>2138863334</v>
      </c>
      <c r="F91" s="7"/>
      <c r="G91" s="7">
        <v>0</v>
      </c>
      <c r="H91" s="7"/>
      <c r="I91" s="7">
        <f t="shared" si="4"/>
        <v>2138863334</v>
      </c>
      <c r="J91" s="7"/>
      <c r="K91" s="9">
        <f t="shared" si="6"/>
        <v>-7.3539628729866807E-4</v>
      </c>
      <c r="L91" s="7"/>
      <c r="M91" s="7">
        <v>0</v>
      </c>
      <c r="N91" s="7"/>
      <c r="O91" s="7">
        <v>-9487564981</v>
      </c>
      <c r="P91" s="7"/>
      <c r="Q91" s="7">
        <v>0</v>
      </c>
      <c r="R91" s="7"/>
      <c r="S91" s="7">
        <f t="shared" si="5"/>
        <v>-9487564981</v>
      </c>
      <c r="U91" s="9">
        <f t="shared" si="7"/>
        <v>1.3472404205993717E-3</v>
      </c>
    </row>
    <row r="92" spans="1:21">
      <c r="A92" s="1" t="s">
        <v>49</v>
      </c>
      <c r="C92" s="7">
        <v>0</v>
      </c>
      <c r="D92" s="7"/>
      <c r="E92" s="7">
        <v>-3417713007</v>
      </c>
      <c r="F92" s="7"/>
      <c r="G92" s="7">
        <v>0</v>
      </c>
      <c r="H92" s="7"/>
      <c r="I92" s="7">
        <f t="shared" si="4"/>
        <v>-3417713007</v>
      </c>
      <c r="J92" s="7"/>
      <c r="K92" s="9">
        <f t="shared" si="6"/>
        <v>1.1750977336638783E-3</v>
      </c>
      <c r="L92" s="7"/>
      <c r="M92" s="7">
        <v>0</v>
      </c>
      <c r="N92" s="7"/>
      <c r="O92" s="7">
        <v>34209581715</v>
      </c>
      <c r="P92" s="7"/>
      <c r="Q92" s="7">
        <v>0</v>
      </c>
      <c r="R92" s="7"/>
      <c r="S92" s="7">
        <f t="shared" si="5"/>
        <v>34209581715</v>
      </c>
      <c r="U92" s="9">
        <f t="shared" si="7"/>
        <v>-4.8577829348777114E-3</v>
      </c>
    </row>
    <row r="93" spans="1:21">
      <c r="A93" s="1" t="s">
        <v>51</v>
      </c>
      <c r="C93" s="7">
        <v>0</v>
      </c>
      <c r="D93" s="7"/>
      <c r="E93" s="7">
        <v>-1400648497</v>
      </c>
      <c r="F93" s="7"/>
      <c r="G93" s="7">
        <v>0</v>
      </c>
      <c r="H93" s="7"/>
      <c r="I93" s="7">
        <f t="shared" si="4"/>
        <v>-1400648497</v>
      </c>
      <c r="J93" s="7"/>
      <c r="K93" s="9">
        <f t="shared" si="6"/>
        <v>4.8157901822457424E-4</v>
      </c>
      <c r="L93" s="7"/>
      <c r="M93" s="7">
        <v>0</v>
      </c>
      <c r="N93" s="7"/>
      <c r="O93" s="7">
        <v>791393022</v>
      </c>
      <c r="P93" s="7"/>
      <c r="Q93" s="7">
        <v>0</v>
      </c>
      <c r="R93" s="7"/>
      <c r="S93" s="7">
        <f t="shared" si="5"/>
        <v>791393022</v>
      </c>
      <c r="U93" s="9">
        <f t="shared" si="7"/>
        <v>-1.1237832572992924E-4</v>
      </c>
    </row>
    <row r="94" spans="1:21">
      <c r="A94" s="1" t="s">
        <v>74</v>
      </c>
      <c r="C94" s="7">
        <v>0</v>
      </c>
      <c r="D94" s="7"/>
      <c r="E94" s="7">
        <v>25918959105</v>
      </c>
      <c r="F94" s="7"/>
      <c r="G94" s="7">
        <v>0</v>
      </c>
      <c r="H94" s="7"/>
      <c r="I94" s="7">
        <f t="shared" si="4"/>
        <v>25918959105</v>
      </c>
      <c r="J94" s="7"/>
      <c r="K94" s="9">
        <f t="shared" si="6"/>
        <v>-8.9116055212450553E-3</v>
      </c>
      <c r="L94" s="7"/>
      <c r="M94" s="7">
        <v>0</v>
      </c>
      <c r="N94" s="7"/>
      <c r="O94" s="7">
        <v>21931426935</v>
      </c>
      <c r="P94" s="7"/>
      <c r="Q94" s="7">
        <v>0</v>
      </c>
      <c r="R94" s="7"/>
      <c r="S94" s="7">
        <f t="shared" si="5"/>
        <v>21931426935</v>
      </c>
      <c r="U94" s="9">
        <f t="shared" si="7"/>
        <v>-3.1142769411777473E-3</v>
      </c>
    </row>
    <row r="95" spans="1:21">
      <c r="A95" s="1" t="s">
        <v>27</v>
      </c>
      <c r="C95" s="7">
        <v>0</v>
      </c>
      <c r="D95" s="7"/>
      <c r="E95" s="7">
        <v>-23652850341</v>
      </c>
      <c r="F95" s="7"/>
      <c r="G95" s="7">
        <v>0</v>
      </c>
      <c r="H95" s="7"/>
      <c r="I95" s="7">
        <f t="shared" si="4"/>
        <v>-23652850341</v>
      </c>
      <c r="J95" s="7"/>
      <c r="K95" s="9">
        <f t="shared" si="6"/>
        <v>8.1324589787008968E-3</v>
      </c>
      <c r="L95" s="7"/>
      <c r="M95" s="7">
        <v>0</v>
      </c>
      <c r="N95" s="7"/>
      <c r="O95" s="7">
        <v>-38686441660</v>
      </c>
      <c r="P95" s="7"/>
      <c r="Q95" s="7">
        <v>0</v>
      </c>
      <c r="R95" s="7"/>
      <c r="S95" s="7">
        <f t="shared" si="5"/>
        <v>-38686441660</v>
      </c>
      <c r="U95" s="9">
        <f t="shared" si="7"/>
        <v>5.4934999694745655E-3</v>
      </c>
    </row>
    <row r="96" spans="1:21">
      <c r="A96" s="1" t="s">
        <v>44</v>
      </c>
      <c r="C96" s="7">
        <v>0</v>
      </c>
      <c r="D96" s="7"/>
      <c r="E96" s="7">
        <v>-333662399</v>
      </c>
      <c r="F96" s="7"/>
      <c r="G96" s="7">
        <v>0</v>
      </c>
      <c r="H96" s="7"/>
      <c r="I96" s="7">
        <f t="shared" si="4"/>
        <v>-333662399</v>
      </c>
      <c r="J96" s="7"/>
      <c r="K96" s="9">
        <f t="shared" si="6"/>
        <v>1.1472172416779894E-4</v>
      </c>
      <c r="L96" s="7"/>
      <c r="M96" s="7">
        <v>0</v>
      </c>
      <c r="N96" s="7"/>
      <c r="O96" s="7">
        <v>-1867322924</v>
      </c>
      <c r="P96" s="7"/>
      <c r="Q96" s="7">
        <v>0</v>
      </c>
      <c r="R96" s="7"/>
      <c r="S96" s="7">
        <f t="shared" si="5"/>
        <v>-1867322924</v>
      </c>
      <c r="U96" s="9">
        <f t="shared" si="7"/>
        <v>2.6516107415998407E-4</v>
      </c>
    </row>
    <row r="97" spans="1:21">
      <c r="A97" s="1" t="s">
        <v>23</v>
      </c>
      <c r="C97" s="7">
        <v>0</v>
      </c>
      <c r="D97" s="7"/>
      <c r="E97" s="7">
        <v>16703919777</v>
      </c>
      <c r="F97" s="7"/>
      <c r="G97" s="7">
        <v>0</v>
      </c>
      <c r="H97" s="7"/>
      <c r="I97" s="7">
        <f t="shared" si="4"/>
        <v>16703919777</v>
      </c>
      <c r="J97" s="7"/>
      <c r="K97" s="9">
        <f t="shared" si="6"/>
        <v>-5.7432377244822112E-3</v>
      </c>
      <c r="L97" s="7"/>
      <c r="M97" s="7">
        <v>0</v>
      </c>
      <c r="N97" s="7"/>
      <c r="O97" s="7">
        <v>-74749519595</v>
      </c>
      <c r="P97" s="7"/>
      <c r="Q97" s="7">
        <v>0</v>
      </c>
      <c r="R97" s="7"/>
      <c r="S97" s="7">
        <f t="shared" si="5"/>
        <v>-74749519595</v>
      </c>
      <c r="U97" s="9">
        <f t="shared" si="7"/>
        <v>1.0614480577518459E-2</v>
      </c>
    </row>
    <row r="98" spans="1:21">
      <c r="A98" s="1" t="s">
        <v>76</v>
      </c>
      <c r="C98" s="7">
        <v>0</v>
      </c>
      <c r="D98" s="7"/>
      <c r="E98" s="7">
        <v>-20075270491</v>
      </c>
      <c r="F98" s="7"/>
      <c r="G98" s="7">
        <v>0</v>
      </c>
      <c r="H98" s="7"/>
      <c r="I98" s="7">
        <f t="shared" si="4"/>
        <v>-20075270491</v>
      </c>
      <c r="J98" s="7"/>
      <c r="K98" s="9">
        <f t="shared" si="6"/>
        <v>6.9023949080413332E-3</v>
      </c>
      <c r="L98" s="7"/>
      <c r="M98" s="7">
        <v>0</v>
      </c>
      <c r="N98" s="7"/>
      <c r="O98" s="7">
        <v>-10737935379</v>
      </c>
      <c r="P98" s="7"/>
      <c r="Q98" s="7">
        <v>0</v>
      </c>
      <c r="R98" s="7"/>
      <c r="S98" s="7">
        <f t="shared" si="5"/>
        <v>-10737935379</v>
      </c>
      <c r="U98" s="9">
        <f t="shared" si="7"/>
        <v>1.5247938333327802E-3</v>
      </c>
    </row>
    <row r="99" spans="1:21">
      <c r="A99" s="1" t="s">
        <v>107</v>
      </c>
      <c r="C99" s="7">
        <v>0</v>
      </c>
      <c r="D99" s="7"/>
      <c r="E99" s="7">
        <v>2483288332</v>
      </c>
      <c r="F99" s="7"/>
      <c r="G99" s="7">
        <v>0</v>
      </c>
      <c r="H99" s="7"/>
      <c r="I99" s="7">
        <f t="shared" si="4"/>
        <v>2483288332</v>
      </c>
      <c r="J99" s="7"/>
      <c r="K99" s="9">
        <f t="shared" si="6"/>
        <v>-8.5381847012619937E-4</v>
      </c>
      <c r="L99" s="7"/>
      <c r="M99" s="7">
        <v>0</v>
      </c>
      <c r="N99" s="7"/>
      <c r="O99" s="7">
        <v>9566508922</v>
      </c>
      <c r="P99" s="7"/>
      <c r="Q99" s="7">
        <v>0</v>
      </c>
      <c r="R99" s="7"/>
      <c r="S99" s="7">
        <f t="shared" si="5"/>
        <v>9566508922</v>
      </c>
      <c r="U99" s="9">
        <f t="shared" si="7"/>
        <v>-1.3584505117544368E-3</v>
      </c>
    </row>
    <row r="100" spans="1:21">
      <c r="A100" s="1" t="s">
        <v>22</v>
      </c>
      <c r="C100" s="7">
        <v>0</v>
      </c>
      <c r="D100" s="7"/>
      <c r="E100" s="7">
        <v>-4469435482</v>
      </c>
      <c r="F100" s="7"/>
      <c r="G100" s="7">
        <v>0</v>
      </c>
      <c r="H100" s="7"/>
      <c r="I100" s="7">
        <f t="shared" si="4"/>
        <v>-4469435482</v>
      </c>
      <c r="J100" s="7"/>
      <c r="K100" s="9">
        <f t="shared" si="6"/>
        <v>1.5367070011139538E-3</v>
      </c>
      <c r="L100" s="7"/>
      <c r="M100" s="7">
        <v>0</v>
      </c>
      <c r="N100" s="7"/>
      <c r="O100" s="7">
        <v>-27676119718</v>
      </c>
      <c r="P100" s="7"/>
      <c r="Q100" s="7">
        <v>0</v>
      </c>
      <c r="R100" s="7"/>
      <c r="S100" s="7">
        <f t="shared" si="5"/>
        <v>-27676119718</v>
      </c>
      <c r="U100" s="9">
        <f t="shared" si="7"/>
        <v>3.9300270663871501E-3</v>
      </c>
    </row>
    <row r="101" spans="1:21">
      <c r="A101" s="1" t="s">
        <v>108</v>
      </c>
      <c r="C101" s="7">
        <v>0</v>
      </c>
      <c r="D101" s="7"/>
      <c r="E101" s="7">
        <v>7033237750</v>
      </c>
      <c r="F101" s="7"/>
      <c r="G101" s="7">
        <v>0</v>
      </c>
      <c r="H101" s="7"/>
      <c r="I101" s="7">
        <f t="shared" si="4"/>
        <v>7033237750</v>
      </c>
      <c r="J101" s="7"/>
      <c r="K101" s="9">
        <f t="shared" si="6"/>
        <v>-2.4182082355706219E-3</v>
      </c>
      <c r="L101" s="7"/>
      <c r="M101" s="7">
        <v>0</v>
      </c>
      <c r="N101" s="7"/>
      <c r="O101" s="7">
        <v>7033237750</v>
      </c>
      <c r="P101" s="7"/>
      <c r="Q101" s="7">
        <v>0</v>
      </c>
      <c r="R101" s="7"/>
      <c r="S101" s="7">
        <f t="shared" si="5"/>
        <v>7033237750</v>
      </c>
      <c r="U101" s="9">
        <f t="shared" si="7"/>
        <v>-9.9872435166042527E-4</v>
      </c>
    </row>
    <row r="102" spans="1:21">
      <c r="A102" s="1" t="s">
        <v>47</v>
      </c>
      <c r="C102" s="7">
        <v>0</v>
      </c>
      <c r="D102" s="7"/>
      <c r="E102" s="7">
        <v>-1975432718</v>
      </c>
      <c r="F102" s="7"/>
      <c r="G102" s="7">
        <v>0</v>
      </c>
      <c r="H102" s="7"/>
      <c r="I102" s="7">
        <f t="shared" si="4"/>
        <v>-1975432718</v>
      </c>
      <c r="J102" s="7"/>
      <c r="K102" s="9">
        <f t="shared" si="6"/>
        <v>6.7920463338286242E-4</v>
      </c>
      <c r="L102" s="7"/>
      <c r="M102" s="7">
        <v>0</v>
      </c>
      <c r="N102" s="7"/>
      <c r="O102" s="7">
        <v>-2428712112</v>
      </c>
      <c r="P102" s="7"/>
      <c r="Q102" s="7">
        <v>0</v>
      </c>
      <c r="R102" s="7"/>
      <c r="S102" s="7">
        <f t="shared" si="5"/>
        <v>-2428712112</v>
      </c>
      <c r="U102" s="9">
        <f t="shared" si="7"/>
        <v>3.4487870531989652E-4</v>
      </c>
    </row>
    <row r="103" spans="1:21">
      <c r="A103" s="1" t="s">
        <v>86</v>
      </c>
      <c r="C103" s="7">
        <v>0</v>
      </c>
      <c r="D103" s="7"/>
      <c r="E103" s="7">
        <v>-830019422</v>
      </c>
      <c r="F103" s="7"/>
      <c r="G103" s="7">
        <v>0</v>
      </c>
      <c r="H103" s="7"/>
      <c r="I103" s="7">
        <f t="shared" si="4"/>
        <v>-830019422</v>
      </c>
      <c r="J103" s="7"/>
      <c r="K103" s="9">
        <f t="shared" si="6"/>
        <v>2.8538204925092537E-4</v>
      </c>
      <c r="L103" s="7"/>
      <c r="M103" s="7">
        <v>0</v>
      </c>
      <c r="N103" s="7"/>
      <c r="O103" s="7">
        <v>-1867543702</v>
      </c>
      <c r="P103" s="7"/>
      <c r="Q103" s="7">
        <v>0</v>
      </c>
      <c r="R103" s="7"/>
      <c r="S103" s="7">
        <f t="shared" si="5"/>
        <v>-1867543702</v>
      </c>
      <c r="U103" s="9">
        <f t="shared" si="7"/>
        <v>2.6519242478010365E-4</v>
      </c>
    </row>
    <row r="104" spans="1:21">
      <c r="A104" s="1" t="s">
        <v>43</v>
      </c>
      <c r="C104" s="7">
        <v>0</v>
      </c>
      <c r="D104" s="7"/>
      <c r="E104" s="7">
        <v>-33669972359</v>
      </c>
      <c r="F104" s="7"/>
      <c r="G104" s="7">
        <v>0</v>
      </c>
      <c r="H104" s="7"/>
      <c r="I104" s="7">
        <f t="shared" si="4"/>
        <v>-33669972359</v>
      </c>
      <c r="J104" s="7"/>
      <c r="K104" s="9">
        <f t="shared" si="6"/>
        <v>1.1576603456916979E-2</v>
      </c>
      <c r="L104" s="7"/>
      <c r="M104" s="7">
        <v>0</v>
      </c>
      <c r="N104" s="7"/>
      <c r="O104" s="7">
        <v>-159291281194</v>
      </c>
      <c r="P104" s="7"/>
      <c r="Q104" s="7">
        <v>0</v>
      </c>
      <c r="R104" s="7"/>
      <c r="S104" s="7">
        <f t="shared" si="5"/>
        <v>-159291281194</v>
      </c>
      <c r="U104" s="9">
        <f t="shared" si="7"/>
        <v>2.2619465911789507E-2</v>
      </c>
    </row>
    <row r="105" spans="1:21">
      <c r="A105" s="1" t="s">
        <v>64</v>
      </c>
      <c r="C105" s="7">
        <v>0</v>
      </c>
      <c r="D105" s="7"/>
      <c r="E105" s="7">
        <v>-65952466550</v>
      </c>
      <c r="F105" s="7"/>
      <c r="G105" s="7">
        <v>0</v>
      </c>
      <c r="H105" s="7"/>
      <c r="I105" s="7">
        <f t="shared" si="4"/>
        <v>-65952466550</v>
      </c>
      <c r="J105" s="7"/>
      <c r="K105" s="9">
        <f t="shared" si="6"/>
        <v>2.267615619383917E-2</v>
      </c>
      <c r="L105" s="7"/>
      <c r="M105" s="7">
        <v>0</v>
      </c>
      <c r="N105" s="7"/>
      <c r="O105" s="7">
        <v>-116474937824</v>
      </c>
      <c r="P105" s="7"/>
      <c r="Q105" s="7">
        <v>0</v>
      </c>
      <c r="R105" s="7"/>
      <c r="S105" s="7">
        <f t="shared" si="5"/>
        <v>-116474937824</v>
      </c>
      <c r="U105" s="9">
        <f t="shared" si="7"/>
        <v>1.6539517203575656E-2</v>
      </c>
    </row>
    <row r="106" spans="1:21">
      <c r="A106" s="1" t="s">
        <v>59</v>
      </c>
      <c r="C106" s="7">
        <v>0</v>
      </c>
      <c r="D106" s="7"/>
      <c r="E106" s="7">
        <v>4168091078</v>
      </c>
      <c r="F106" s="7"/>
      <c r="G106" s="7">
        <v>0</v>
      </c>
      <c r="H106" s="7"/>
      <c r="I106" s="7">
        <f t="shared" si="4"/>
        <v>4168091078</v>
      </c>
      <c r="J106" s="7"/>
      <c r="K106" s="9">
        <f t="shared" si="6"/>
        <v>-1.433097035775313E-3</v>
      </c>
      <c r="L106" s="7"/>
      <c r="M106" s="7">
        <v>0</v>
      </c>
      <c r="N106" s="7"/>
      <c r="O106" s="7">
        <v>-20899175148</v>
      </c>
      <c r="P106" s="7"/>
      <c r="Q106" s="7">
        <v>0</v>
      </c>
      <c r="R106" s="7"/>
      <c r="S106" s="7">
        <f t="shared" si="5"/>
        <v>-20899175148</v>
      </c>
      <c r="U106" s="9">
        <f t="shared" si="7"/>
        <v>2.9676965135899138E-3</v>
      </c>
    </row>
    <row r="107" spans="1:21">
      <c r="A107" s="1" t="s">
        <v>32</v>
      </c>
      <c r="C107" s="7">
        <v>0</v>
      </c>
      <c r="D107" s="7"/>
      <c r="E107" s="7">
        <v>-315265800751</v>
      </c>
      <c r="F107" s="7"/>
      <c r="G107" s="7">
        <v>0</v>
      </c>
      <c r="H107" s="7"/>
      <c r="I107" s="7">
        <f t="shared" si="4"/>
        <v>-315265800751</v>
      </c>
      <c r="J107" s="7"/>
      <c r="K107" s="9">
        <f t="shared" si="6"/>
        <v>0.10839650000027867</v>
      </c>
      <c r="L107" s="7"/>
      <c r="M107" s="7">
        <v>0</v>
      </c>
      <c r="N107" s="7"/>
      <c r="O107" s="7">
        <v>-656348357644</v>
      </c>
      <c r="P107" s="7"/>
      <c r="Q107" s="7">
        <v>0</v>
      </c>
      <c r="R107" s="7"/>
      <c r="S107" s="7">
        <f t="shared" si="5"/>
        <v>-656348357644</v>
      </c>
      <c r="U107" s="9">
        <f t="shared" si="7"/>
        <v>9.3201895236854293E-2</v>
      </c>
    </row>
    <row r="108" spans="1:21">
      <c r="A108" s="1" t="s">
        <v>60</v>
      </c>
      <c r="C108" s="7">
        <v>0</v>
      </c>
      <c r="D108" s="7"/>
      <c r="E108" s="7">
        <v>1129220124</v>
      </c>
      <c r="F108" s="7"/>
      <c r="G108" s="7">
        <v>0</v>
      </c>
      <c r="H108" s="7"/>
      <c r="I108" s="7">
        <f t="shared" si="4"/>
        <v>1129220124</v>
      </c>
      <c r="J108" s="7"/>
      <c r="K108" s="9">
        <f t="shared" si="6"/>
        <v>-3.8825495464430717E-4</v>
      </c>
      <c r="L108" s="7"/>
      <c r="M108" s="7">
        <v>0</v>
      </c>
      <c r="N108" s="7"/>
      <c r="O108" s="7">
        <v>20551806252</v>
      </c>
      <c r="P108" s="7"/>
      <c r="Q108" s="7">
        <v>0</v>
      </c>
      <c r="R108" s="7"/>
      <c r="S108" s="7">
        <f t="shared" si="5"/>
        <v>20551806252</v>
      </c>
      <c r="U108" s="9">
        <f t="shared" si="7"/>
        <v>-2.9183699036022738E-3</v>
      </c>
    </row>
    <row r="109" spans="1:21">
      <c r="A109" s="1" t="s">
        <v>109</v>
      </c>
      <c r="C109" s="7">
        <v>0</v>
      </c>
      <c r="D109" s="7"/>
      <c r="E109" s="7">
        <v>-602017110</v>
      </c>
      <c r="F109" s="7"/>
      <c r="G109" s="7">
        <v>0</v>
      </c>
      <c r="H109" s="7"/>
      <c r="I109" s="7">
        <f>G109+E109+C109</f>
        <v>-602017110</v>
      </c>
      <c r="J109" s="7"/>
      <c r="K109" s="9">
        <f t="shared" si="6"/>
        <v>2.0698898360949408E-4</v>
      </c>
      <c r="L109" s="7"/>
      <c r="M109" s="7">
        <v>0</v>
      </c>
      <c r="N109" s="7"/>
      <c r="O109" s="7">
        <v>-602017110</v>
      </c>
      <c r="P109" s="7"/>
      <c r="Q109" s="7">
        <v>0</v>
      </c>
      <c r="R109" s="7"/>
      <c r="S109" s="7">
        <f t="shared" si="5"/>
        <v>-602017110</v>
      </c>
      <c r="U109" s="9">
        <f t="shared" si="7"/>
        <v>8.5486822605027513E-5</v>
      </c>
    </row>
    <row r="110" spans="1:21">
      <c r="A110" s="1" t="s">
        <v>46</v>
      </c>
      <c r="C110" s="7">
        <v>0</v>
      </c>
      <c r="D110" s="7"/>
      <c r="E110" s="7">
        <v>-382286044</v>
      </c>
      <c r="F110" s="7"/>
      <c r="G110" s="7">
        <v>0</v>
      </c>
      <c r="H110" s="7"/>
      <c r="I110" s="7">
        <f>G110+E110+C110</f>
        <v>-382286044</v>
      </c>
      <c r="J110" s="7"/>
      <c r="K110" s="9">
        <f t="shared" si="6"/>
        <v>1.3143978531715539E-4</v>
      </c>
      <c r="L110" s="7"/>
      <c r="M110" s="7">
        <v>0</v>
      </c>
      <c r="N110" s="7"/>
      <c r="O110" s="7">
        <v>-1809630430</v>
      </c>
      <c r="P110" s="7"/>
      <c r="Q110" s="7">
        <v>0</v>
      </c>
      <c r="R110" s="7"/>
      <c r="S110" s="7">
        <f>M110+O110+Q110</f>
        <v>-1809630430</v>
      </c>
      <c r="U110" s="9">
        <f t="shared" si="7"/>
        <v>2.5696870235144924E-4</v>
      </c>
    </row>
    <row r="111" spans="1:21" ht="24.75" thickBot="1">
      <c r="C111" s="8">
        <f>SUM(C8:C110)</f>
        <v>1801075763333</v>
      </c>
      <c r="D111" s="7"/>
      <c r="E111" s="8">
        <f>SUM(E8:E110)</f>
        <v>-4658443183017</v>
      </c>
      <c r="F111" s="7"/>
      <c r="G111" s="8">
        <f>SUM(G8:G110)</f>
        <v>-51082583316</v>
      </c>
      <c r="H111" s="7"/>
      <c r="I111" s="8">
        <f>SUM(I8:I110)</f>
        <v>-2908450003000</v>
      </c>
      <c r="J111" s="7"/>
      <c r="K111" s="15">
        <f>SUM(K8:K110)</f>
        <v>1</v>
      </c>
      <c r="L111" s="7"/>
      <c r="M111" s="8">
        <f>SUM(M8:M110)</f>
        <v>2606096753682</v>
      </c>
      <c r="N111" s="7"/>
      <c r="O111" s="8">
        <f>SUM(O8:O110)</f>
        <v>-9544336153965</v>
      </c>
      <c r="P111" s="7"/>
      <c r="Q111" s="8">
        <f>SUM(Q8:Q110)</f>
        <v>-103981747431</v>
      </c>
      <c r="R111" s="7"/>
      <c r="S111" s="8">
        <f>SUM(S8:S110)</f>
        <v>-7042221147714</v>
      </c>
      <c r="U111" s="10">
        <f>SUM(U8:U110)</f>
        <v>0.99999999999999989</v>
      </c>
    </row>
    <row r="112" spans="1:21" ht="24.75" thickTop="1">
      <c r="C112" s="12"/>
      <c r="E112" s="12"/>
      <c r="G112" s="12"/>
      <c r="M112" s="12"/>
      <c r="O112" s="12"/>
      <c r="Q112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9" workbookViewId="0">
      <selection activeCell="E35" sqref="E35"/>
    </sheetView>
  </sheetViews>
  <sheetFormatPr defaultRowHeight="24"/>
  <cols>
    <col min="1" max="1" width="32" style="1" bestFit="1" customWidth="1"/>
    <col min="2" max="2" width="1" style="1" customWidth="1"/>
    <col min="3" max="3" width="20.42578125" style="1" customWidth="1"/>
    <col min="4" max="4" width="1" style="1" customWidth="1"/>
    <col min="5" max="5" width="22.140625" style="1" customWidth="1"/>
    <col min="6" max="6" width="1" style="1" customWidth="1"/>
    <col min="7" max="7" width="16.42578125" style="1" customWidth="1"/>
    <col min="8" max="8" width="1" style="1" customWidth="1"/>
    <col min="9" max="9" width="17" style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20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184</v>
      </c>
      <c r="C6" s="18" t="s">
        <v>182</v>
      </c>
      <c r="D6" s="18" t="s">
        <v>182</v>
      </c>
      <c r="E6" s="18" t="s">
        <v>182</v>
      </c>
      <c r="F6" s="18" t="s">
        <v>182</v>
      </c>
      <c r="G6" s="18" t="s">
        <v>182</v>
      </c>
      <c r="H6" s="18" t="s">
        <v>182</v>
      </c>
      <c r="I6" s="18" t="s">
        <v>182</v>
      </c>
      <c r="K6" s="18" t="s">
        <v>183</v>
      </c>
      <c r="L6" s="18" t="s">
        <v>183</v>
      </c>
      <c r="M6" s="18" t="s">
        <v>183</v>
      </c>
      <c r="N6" s="18" t="s">
        <v>183</v>
      </c>
      <c r="O6" s="18" t="s">
        <v>183</v>
      </c>
      <c r="P6" s="18" t="s">
        <v>183</v>
      </c>
      <c r="Q6" s="18" t="s">
        <v>183</v>
      </c>
    </row>
    <row r="7" spans="1:17" ht="24.75">
      <c r="A7" s="18" t="s">
        <v>184</v>
      </c>
      <c r="C7" s="18" t="s">
        <v>252</v>
      </c>
      <c r="E7" s="18" t="s">
        <v>249</v>
      </c>
      <c r="G7" s="18" t="s">
        <v>250</v>
      </c>
      <c r="I7" s="18" t="s">
        <v>253</v>
      </c>
      <c r="K7" s="18" t="s">
        <v>252</v>
      </c>
      <c r="M7" s="18" t="s">
        <v>249</v>
      </c>
      <c r="O7" s="18" t="s">
        <v>250</v>
      </c>
      <c r="Q7" s="18" t="s">
        <v>253</v>
      </c>
    </row>
    <row r="8" spans="1:17">
      <c r="A8" s="1" t="s">
        <v>157</v>
      </c>
      <c r="C8" s="6">
        <v>81093078</v>
      </c>
      <c r="D8" s="4"/>
      <c r="E8" s="6">
        <v>0</v>
      </c>
      <c r="F8" s="4"/>
      <c r="G8" s="6">
        <v>922117463</v>
      </c>
      <c r="H8" s="4"/>
      <c r="I8" s="6">
        <f>C8+E8+G8</f>
        <v>1003210541</v>
      </c>
      <c r="J8" s="4"/>
      <c r="K8" s="6">
        <v>1388679000</v>
      </c>
      <c r="L8" s="4"/>
      <c r="M8" s="6">
        <v>0</v>
      </c>
      <c r="N8" s="4"/>
      <c r="O8" s="6">
        <v>922117463</v>
      </c>
      <c r="P8" s="4"/>
      <c r="Q8" s="6">
        <f>K8+M8+O8</f>
        <v>2310796463</v>
      </c>
    </row>
    <row r="9" spans="1:17">
      <c r="A9" s="1" t="s">
        <v>151</v>
      </c>
      <c r="C9" s="6">
        <v>2595572984</v>
      </c>
      <c r="D9" s="4"/>
      <c r="E9" s="6">
        <v>166889745</v>
      </c>
      <c r="F9" s="4"/>
      <c r="G9" s="6">
        <v>0</v>
      </c>
      <c r="H9" s="4"/>
      <c r="I9" s="6">
        <f t="shared" ref="I9:I26" si="0">C9+E9+G9</f>
        <v>2762462729</v>
      </c>
      <c r="J9" s="4"/>
      <c r="K9" s="6">
        <v>8657974095</v>
      </c>
      <c r="L9" s="4"/>
      <c r="M9" s="6">
        <v>4050285753</v>
      </c>
      <c r="N9" s="4"/>
      <c r="O9" s="6">
        <v>31814236</v>
      </c>
      <c r="P9" s="4"/>
      <c r="Q9" s="6">
        <f t="shared" ref="Q9:Q27" si="1">K9+M9+O9</f>
        <v>12740074084</v>
      </c>
    </row>
    <row r="10" spans="1:17">
      <c r="A10" s="1" t="s">
        <v>141</v>
      </c>
      <c r="C10" s="6">
        <v>0</v>
      </c>
      <c r="D10" s="4"/>
      <c r="E10" s="6">
        <v>1989216674</v>
      </c>
      <c r="F10" s="4"/>
      <c r="G10" s="6">
        <v>0</v>
      </c>
      <c r="H10" s="4"/>
      <c r="I10" s="6">
        <f t="shared" si="0"/>
        <v>1989216674</v>
      </c>
      <c r="J10" s="4"/>
      <c r="K10" s="6">
        <v>0</v>
      </c>
      <c r="L10" s="4"/>
      <c r="M10" s="6">
        <v>6053479413</v>
      </c>
      <c r="N10" s="4"/>
      <c r="O10" s="6">
        <v>239531579</v>
      </c>
      <c r="P10" s="4"/>
      <c r="Q10" s="6">
        <f t="shared" si="1"/>
        <v>6293010992</v>
      </c>
    </row>
    <row r="11" spans="1:17">
      <c r="A11" s="1" t="s">
        <v>245</v>
      </c>
      <c r="C11" s="6">
        <v>0</v>
      </c>
      <c r="D11" s="4"/>
      <c r="E11" s="6">
        <v>0</v>
      </c>
      <c r="F11" s="4"/>
      <c r="G11" s="6">
        <v>0</v>
      </c>
      <c r="H11" s="4"/>
      <c r="I11" s="6">
        <f t="shared" si="0"/>
        <v>0</v>
      </c>
      <c r="J11" s="4"/>
      <c r="K11" s="6">
        <v>0</v>
      </c>
      <c r="L11" s="4"/>
      <c r="M11" s="6">
        <v>0</v>
      </c>
      <c r="N11" s="4"/>
      <c r="O11" s="6">
        <v>919043764</v>
      </c>
      <c r="P11" s="4"/>
      <c r="Q11" s="6">
        <f t="shared" si="1"/>
        <v>919043764</v>
      </c>
    </row>
    <row r="12" spans="1:17">
      <c r="A12" s="1" t="s">
        <v>192</v>
      </c>
      <c r="C12" s="6">
        <v>0</v>
      </c>
      <c r="D12" s="4"/>
      <c r="E12" s="6">
        <v>0</v>
      </c>
      <c r="F12" s="4"/>
      <c r="G12" s="6">
        <v>0</v>
      </c>
      <c r="H12" s="4"/>
      <c r="I12" s="6">
        <f t="shared" si="0"/>
        <v>0</v>
      </c>
      <c r="J12" s="4"/>
      <c r="K12" s="6">
        <v>2503821076</v>
      </c>
      <c r="L12" s="4"/>
      <c r="M12" s="6">
        <v>0</v>
      </c>
      <c r="N12" s="4"/>
      <c r="O12" s="6">
        <v>2616307113</v>
      </c>
      <c r="P12" s="4"/>
      <c r="Q12" s="6">
        <f t="shared" si="1"/>
        <v>5120128189</v>
      </c>
    </row>
    <row r="13" spans="1:17">
      <c r="A13" s="1" t="s">
        <v>154</v>
      </c>
      <c r="C13" s="6">
        <v>39601231</v>
      </c>
      <c r="D13" s="4"/>
      <c r="E13" s="6">
        <v>14627348</v>
      </c>
      <c r="F13" s="4"/>
      <c r="G13" s="6">
        <v>0</v>
      </c>
      <c r="H13" s="4"/>
      <c r="I13" s="6">
        <f t="shared" si="0"/>
        <v>54228579</v>
      </c>
      <c r="J13" s="4"/>
      <c r="K13" s="6">
        <v>700497819</v>
      </c>
      <c r="L13" s="4"/>
      <c r="M13" s="6">
        <v>32579093</v>
      </c>
      <c r="N13" s="4"/>
      <c r="O13" s="6">
        <v>315103970</v>
      </c>
      <c r="P13" s="4"/>
      <c r="Q13" s="6">
        <f t="shared" si="1"/>
        <v>1048180882</v>
      </c>
    </row>
    <row r="14" spans="1:17">
      <c r="A14" s="1" t="s">
        <v>246</v>
      </c>
      <c r="C14" s="6">
        <v>0</v>
      </c>
      <c r="D14" s="4"/>
      <c r="E14" s="6">
        <v>0</v>
      </c>
      <c r="F14" s="4"/>
      <c r="G14" s="6">
        <v>0</v>
      </c>
      <c r="H14" s="4"/>
      <c r="I14" s="6">
        <f t="shared" si="0"/>
        <v>0</v>
      </c>
      <c r="J14" s="4"/>
      <c r="K14" s="6">
        <v>0</v>
      </c>
      <c r="L14" s="4"/>
      <c r="M14" s="6">
        <v>0</v>
      </c>
      <c r="N14" s="4"/>
      <c r="O14" s="6">
        <v>485908719</v>
      </c>
      <c r="P14" s="4"/>
      <c r="Q14" s="6">
        <f t="shared" si="1"/>
        <v>485908719</v>
      </c>
    </row>
    <row r="15" spans="1:17">
      <c r="A15" s="1" t="s">
        <v>189</v>
      </c>
      <c r="C15" s="6">
        <v>0</v>
      </c>
      <c r="D15" s="4"/>
      <c r="E15" s="6">
        <v>0</v>
      </c>
      <c r="F15" s="4"/>
      <c r="G15" s="6">
        <v>0</v>
      </c>
      <c r="H15" s="4"/>
      <c r="I15" s="6">
        <f t="shared" si="0"/>
        <v>0</v>
      </c>
      <c r="J15" s="4"/>
      <c r="K15" s="6">
        <v>957373476</v>
      </c>
      <c r="L15" s="4"/>
      <c r="M15" s="6">
        <v>0</v>
      </c>
      <c r="N15" s="4"/>
      <c r="O15" s="6">
        <v>521863220</v>
      </c>
      <c r="P15" s="4"/>
      <c r="Q15" s="6">
        <f t="shared" si="1"/>
        <v>1479236696</v>
      </c>
    </row>
    <row r="16" spans="1:17">
      <c r="A16" s="1" t="s">
        <v>129</v>
      </c>
      <c r="C16" s="6">
        <v>0</v>
      </c>
      <c r="D16" s="4"/>
      <c r="E16" s="6">
        <v>613227832</v>
      </c>
      <c r="F16" s="4"/>
      <c r="G16" s="6">
        <v>0</v>
      </c>
      <c r="H16" s="4"/>
      <c r="I16" s="6">
        <f t="shared" si="0"/>
        <v>613227832</v>
      </c>
      <c r="J16" s="4"/>
      <c r="K16" s="6">
        <v>0</v>
      </c>
      <c r="L16" s="4"/>
      <c r="M16" s="6">
        <v>1343438448</v>
      </c>
      <c r="N16" s="4"/>
      <c r="O16" s="6">
        <v>473110236</v>
      </c>
      <c r="P16" s="4"/>
      <c r="Q16" s="6">
        <f t="shared" si="1"/>
        <v>1816548684</v>
      </c>
    </row>
    <row r="17" spans="1:17">
      <c r="A17" s="1" t="s">
        <v>247</v>
      </c>
      <c r="C17" s="6">
        <v>0</v>
      </c>
      <c r="D17" s="4"/>
      <c r="E17" s="6">
        <v>0</v>
      </c>
      <c r="F17" s="4"/>
      <c r="G17" s="6">
        <v>0</v>
      </c>
      <c r="H17" s="4"/>
      <c r="I17" s="6">
        <f t="shared" si="0"/>
        <v>0</v>
      </c>
      <c r="J17" s="4"/>
      <c r="K17" s="6">
        <v>0</v>
      </c>
      <c r="L17" s="4"/>
      <c r="M17" s="6">
        <v>0</v>
      </c>
      <c r="N17" s="4"/>
      <c r="O17" s="6">
        <v>860683401</v>
      </c>
      <c r="P17" s="4"/>
      <c r="Q17" s="6">
        <f t="shared" si="1"/>
        <v>860683401</v>
      </c>
    </row>
    <row r="18" spans="1:17">
      <c r="A18" s="1" t="s">
        <v>160</v>
      </c>
      <c r="C18" s="6">
        <v>0</v>
      </c>
      <c r="D18" s="4"/>
      <c r="E18" s="6">
        <v>1653690760</v>
      </c>
      <c r="F18" s="4"/>
      <c r="G18" s="6">
        <v>0</v>
      </c>
      <c r="H18" s="4"/>
      <c r="I18" s="6">
        <f t="shared" si="0"/>
        <v>1653690760</v>
      </c>
      <c r="J18" s="4"/>
      <c r="K18" s="6">
        <v>0</v>
      </c>
      <c r="L18" s="4"/>
      <c r="M18" s="6">
        <v>1653690760</v>
      </c>
      <c r="N18" s="4"/>
      <c r="O18" s="6">
        <v>0</v>
      </c>
      <c r="P18" s="4"/>
      <c r="Q18" s="6">
        <f t="shared" si="1"/>
        <v>1653690760</v>
      </c>
    </row>
    <row r="19" spans="1:17">
      <c r="A19" s="1" t="s">
        <v>123</v>
      </c>
      <c r="C19" s="6">
        <v>0</v>
      </c>
      <c r="D19" s="4"/>
      <c r="E19" s="6">
        <v>741165640</v>
      </c>
      <c r="F19" s="4"/>
      <c r="G19" s="6">
        <v>0</v>
      </c>
      <c r="H19" s="4"/>
      <c r="I19" s="6">
        <f t="shared" si="0"/>
        <v>741165640</v>
      </c>
      <c r="J19" s="4"/>
      <c r="K19" s="6">
        <v>0</v>
      </c>
      <c r="L19" s="4"/>
      <c r="M19" s="6">
        <v>1429942167</v>
      </c>
      <c r="N19" s="4"/>
      <c r="O19" s="6">
        <v>0</v>
      </c>
      <c r="P19" s="4"/>
      <c r="Q19" s="6">
        <f t="shared" si="1"/>
        <v>1429942167</v>
      </c>
    </row>
    <row r="20" spans="1:17">
      <c r="A20" s="1" t="s">
        <v>138</v>
      </c>
      <c r="C20" s="6">
        <v>0</v>
      </c>
      <c r="D20" s="4"/>
      <c r="E20" s="6">
        <v>6980104868</v>
      </c>
      <c r="F20" s="4"/>
      <c r="G20" s="6">
        <v>0</v>
      </c>
      <c r="H20" s="4"/>
      <c r="I20" s="6">
        <f t="shared" si="0"/>
        <v>6980104868</v>
      </c>
      <c r="J20" s="4"/>
      <c r="K20" s="6">
        <v>0</v>
      </c>
      <c r="L20" s="4"/>
      <c r="M20" s="6">
        <v>21991242449</v>
      </c>
      <c r="N20" s="4"/>
      <c r="O20" s="6">
        <v>0</v>
      </c>
      <c r="P20" s="4"/>
      <c r="Q20" s="6">
        <f t="shared" si="1"/>
        <v>21991242449</v>
      </c>
    </row>
    <row r="21" spans="1:17">
      <c r="A21" s="1" t="s">
        <v>132</v>
      </c>
      <c r="C21" s="6">
        <v>0</v>
      </c>
      <c r="D21" s="4"/>
      <c r="E21" s="6">
        <v>1104280</v>
      </c>
      <c r="F21" s="4"/>
      <c r="G21" s="6">
        <v>0</v>
      </c>
      <c r="H21" s="4"/>
      <c r="I21" s="6">
        <f t="shared" si="0"/>
        <v>1104280</v>
      </c>
      <c r="J21" s="4"/>
      <c r="K21" s="6">
        <v>0</v>
      </c>
      <c r="L21" s="4"/>
      <c r="M21" s="6">
        <v>2805092</v>
      </c>
      <c r="N21" s="4"/>
      <c r="O21" s="6">
        <v>0</v>
      </c>
      <c r="P21" s="4"/>
      <c r="Q21" s="6">
        <f t="shared" si="1"/>
        <v>2805092</v>
      </c>
    </row>
    <row r="22" spans="1:17">
      <c r="A22" s="1" t="s">
        <v>143</v>
      </c>
      <c r="C22" s="6">
        <v>0</v>
      </c>
      <c r="D22" s="4"/>
      <c r="E22" s="6">
        <v>11375437828</v>
      </c>
      <c r="F22" s="4"/>
      <c r="G22" s="6">
        <v>0</v>
      </c>
      <c r="H22" s="4"/>
      <c r="I22" s="6">
        <f t="shared" si="0"/>
        <v>11375437828</v>
      </c>
      <c r="J22" s="4"/>
      <c r="K22" s="6">
        <v>0</v>
      </c>
      <c r="L22" s="4"/>
      <c r="M22" s="6">
        <v>23713470468</v>
      </c>
      <c r="N22" s="4"/>
      <c r="O22" s="6">
        <v>0</v>
      </c>
      <c r="P22" s="4"/>
      <c r="Q22" s="6">
        <f t="shared" si="1"/>
        <v>23713470468</v>
      </c>
    </row>
    <row r="23" spans="1:17">
      <c r="A23" s="1" t="s">
        <v>119</v>
      </c>
      <c r="C23" s="6">
        <v>0</v>
      </c>
      <c r="D23" s="4"/>
      <c r="E23" s="6">
        <v>21398121</v>
      </c>
      <c r="F23" s="4"/>
      <c r="G23" s="6">
        <v>0</v>
      </c>
      <c r="H23" s="4"/>
      <c r="I23" s="6">
        <f t="shared" si="0"/>
        <v>21398121</v>
      </c>
      <c r="J23" s="4"/>
      <c r="K23" s="6">
        <v>0</v>
      </c>
      <c r="L23" s="4"/>
      <c r="M23" s="6">
        <v>52586467</v>
      </c>
      <c r="N23" s="4"/>
      <c r="O23" s="6">
        <v>0</v>
      </c>
      <c r="P23" s="4"/>
      <c r="Q23" s="6">
        <f t="shared" si="1"/>
        <v>52586467</v>
      </c>
    </row>
    <row r="24" spans="1:17">
      <c r="A24" s="1" t="s">
        <v>148</v>
      </c>
      <c r="C24" s="6">
        <v>0</v>
      </c>
      <c r="D24" s="4"/>
      <c r="E24" s="6">
        <v>13807855114</v>
      </c>
      <c r="F24" s="4"/>
      <c r="G24" s="6">
        <v>0</v>
      </c>
      <c r="H24" s="4"/>
      <c r="I24" s="6">
        <f t="shared" si="0"/>
        <v>13807855114</v>
      </c>
      <c r="J24" s="4"/>
      <c r="K24" s="6">
        <v>0</v>
      </c>
      <c r="L24" s="4"/>
      <c r="M24" s="6">
        <v>36954886605</v>
      </c>
      <c r="N24" s="4"/>
      <c r="O24" s="6">
        <v>0</v>
      </c>
      <c r="P24" s="4"/>
      <c r="Q24" s="6">
        <f t="shared" si="1"/>
        <v>36954886605</v>
      </c>
    </row>
    <row r="25" spans="1:17">
      <c r="A25" s="1" t="s">
        <v>135</v>
      </c>
      <c r="C25" s="6">
        <v>0</v>
      </c>
      <c r="D25" s="4"/>
      <c r="E25" s="6">
        <v>529643985</v>
      </c>
      <c r="F25" s="4"/>
      <c r="G25" s="6">
        <v>0</v>
      </c>
      <c r="H25" s="4"/>
      <c r="I25" s="6">
        <f t="shared" si="0"/>
        <v>529643985</v>
      </c>
      <c r="J25" s="4"/>
      <c r="K25" s="6">
        <v>0</v>
      </c>
      <c r="L25" s="4"/>
      <c r="M25" s="6">
        <v>1064676334</v>
      </c>
      <c r="N25" s="4"/>
      <c r="O25" s="6">
        <v>0</v>
      </c>
      <c r="P25" s="4"/>
      <c r="Q25" s="6">
        <f t="shared" si="1"/>
        <v>1064676334</v>
      </c>
    </row>
    <row r="26" spans="1:17">
      <c r="A26" s="1" t="s">
        <v>145</v>
      </c>
      <c r="C26" s="6">
        <v>0</v>
      </c>
      <c r="D26" s="4"/>
      <c r="E26" s="6">
        <v>8867392494</v>
      </c>
      <c r="F26" s="4"/>
      <c r="G26" s="6">
        <v>0</v>
      </c>
      <c r="H26" s="4"/>
      <c r="I26" s="6">
        <f t="shared" si="0"/>
        <v>8867392494</v>
      </c>
      <c r="J26" s="4"/>
      <c r="K26" s="6">
        <v>0</v>
      </c>
      <c r="L26" s="4"/>
      <c r="M26" s="6">
        <v>19850825767</v>
      </c>
      <c r="N26" s="4"/>
      <c r="O26" s="6">
        <v>0</v>
      </c>
      <c r="P26" s="4"/>
      <c r="Q26" s="6">
        <f t="shared" si="1"/>
        <v>19850825767</v>
      </c>
    </row>
    <row r="27" spans="1:17">
      <c r="A27" s="1" t="s">
        <v>126</v>
      </c>
      <c r="C27" s="6">
        <v>0</v>
      </c>
      <c r="D27" s="4"/>
      <c r="E27" s="6">
        <v>1390788</v>
      </c>
      <c r="F27" s="4"/>
      <c r="G27" s="6">
        <v>0</v>
      </c>
      <c r="H27" s="4"/>
      <c r="I27" s="6">
        <f>C27+E27+G27</f>
        <v>1390788</v>
      </c>
      <c r="J27" s="4"/>
      <c r="K27" s="6">
        <v>0</v>
      </c>
      <c r="L27" s="4"/>
      <c r="M27" s="6">
        <v>3929528</v>
      </c>
      <c r="N27" s="4"/>
      <c r="O27" s="6">
        <v>0</v>
      </c>
      <c r="P27" s="4"/>
      <c r="Q27" s="6">
        <f t="shared" si="1"/>
        <v>3929528</v>
      </c>
    </row>
    <row r="28" spans="1:17" ht="24.75" thickBot="1">
      <c r="C28" s="13">
        <f>SUM(C8:C27)</f>
        <v>2716267293</v>
      </c>
      <c r="D28" s="4"/>
      <c r="E28" s="13">
        <f>SUM(E8:E27)</f>
        <v>46763145477</v>
      </c>
      <c r="F28" s="4"/>
      <c r="G28" s="13">
        <f>SUM(G8:G27)</f>
        <v>922117463</v>
      </c>
      <c r="H28" s="4"/>
      <c r="I28" s="13">
        <f>SUM(I8:I27)</f>
        <v>50401530233</v>
      </c>
      <c r="J28" s="4"/>
      <c r="K28" s="13">
        <f>SUM(K8:K27)</f>
        <v>14208345466</v>
      </c>
      <c r="L28" s="4"/>
      <c r="M28" s="13">
        <f>SUM(M8:M27)</f>
        <v>118197838344</v>
      </c>
      <c r="N28" s="4"/>
      <c r="O28" s="13">
        <f>SUM(O8:O27)</f>
        <v>7385483701</v>
      </c>
      <c r="P28" s="4"/>
      <c r="Q28" s="13">
        <f>SUM(Q8:Q27)</f>
        <v>139791667511</v>
      </c>
    </row>
    <row r="29" spans="1:17" ht="24.75" thickTop="1">
      <c r="C29" s="6"/>
      <c r="D29" s="4"/>
      <c r="E29" s="6"/>
      <c r="F29" s="4"/>
      <c r="G29" s="6"/>
      <c r="H29" s="4"/>
      <c r="I29" s="4"/>
      <c r="J29" s="4"/>
      <c r="K29" s="6"/>
      <c r="L29" s="4"/>
      <c r="M29" s="6"/>
      <c r="N29" s="4"/>
      <c r="O29" s="6"/>
      <c r="P29" s="4"/>
      <c r="Q29" s="4"/>
    </row>
    <row r="30" spans="1:17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topLeftCell="A4" workbookViewId="0">
      <selection activeCell="E21" sqref="E21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254</v>
      </c>
      <c r="B6" s="18" t="s">
        <v>254</v>
      </c>
      <c r="C6" s="18" t="s">
        <v>254</v>
      </c>
      <c r="E6" s="18" t="s">
        <v>182</v>
      </c>
      <c r="F6" s="18" t="s">
        <v>182</v>
      </c>
      <c r="G6" s="18" t="s">
        <v>182</v>
      </c>
      <c r="I6" s="18" t="s">
        <v>183</v>
      </c>
      <c r="J6" s="18" t="s">
        <v>183</v>
      </c>
      <c r="K6" s="18" t="s">
        <v>183</v>
      </c>
    </row>
    <row r="7" spans="1:11" ht="24.75">
      <c r="A7" s="18" t="s">
        <v>255</v>
      </c>
      <c r="C7" s="18" t="s">
        <v>164</v>
      </c>
      <c r="E7" s="18" t="s">
        <v>256</v>
      </c>
      <c r="G7" s="18" t="s">
        <v>257</v>
      </c>
      <c r="I7" s="18" t="s">
        <v>256</v>
      </c>
      <c r="K7" s="18" t="s">
        <v>257</v>
      </c>
    </row>
    <row r="8" spans="1:11">
      <c r="A8" s="1" t="s">
        <v>170</v>
      </c>
      <c r="C8" s="4" t="s">
        <v>171</v>
      </c>
      <c r="D8" s="4"/>
      <c r="E8" s="6">
        <v>71344326</v>
      </c>
      <c r="F8" s="4"/>
      <c r="G8" s="9">
        <f>E8/$E$11</f>
        <v>0.1079958415130606</v>
      </c>
      <c r="H8" s="4"/>
      <c r="I8" s="6">
        <v>93123047</v>
      </c>
      <c r="J8" s="4"/>
      <c r="K8" s="9">
        <f>I8/$I$11</f>
        <v>3.8317317788450191E-2</v>
      </c>
    </row>
    <row r="9" spans="1:11">
      <c r="A9" s="1" t="s">
        <v>174</v>
      </c>
      <c r="C9" s="4" t="s">
        <v>175</v>
      </c>
      <c r="D9" s="4"/>
      <c r="E9" s="6">
        <v>204394973</v>
      </c>
      <c r="F9" s="4"/>
      <c r="G9" s="9">
        <f t="shared" ref="G9:G10" si="0">E9/$E$11</f>
        <v>0.30939821493547082</v>
      </c>
      <c r="H9" s="4"/>
      <c r="I9" s="6">
        <v>233874160</v>
      </c>
      <c r="J9" s="4"/>
      <c r="K9" s="9">
        <f t="shared" ref="K9:K10" si="1">I9/$I$11</f>
        <v>9.6232144457503055E-2</v>
      </c>
    </row>
    <row r="10" spans="1:11">
      <c r="A10" s="1" t="s">
        <v>177</v>
      </c>
      <c r="C10" s="4" t="s">
        <v>178</v>
      </c>
      <c r="D10" s="4"/>
      <c r="E10" s="6">
        <v>384881749</v>
      </c>
      <c r="F10" s="4"/>
      <c r="G10" s="9">
        <f t="shared" si="0"/>
        <v>0.58260594355146855</v>
      </c>
      <c r="H10" s="4"/>
      <c r="I10" s="6">
        <v>2103315048</v>
      </c>
      <c r="J10" s="4"/>
      <c r="K10" s="9">
        <f t="shared" si="1"/>
        <v>0.86545053775404679</v>
      </c>
    </row>
    <row r="11" spans="1:11" ht="24.75" thickBot="1">
      <c r="C11" s="4"/>
      <c r="D11" s="4"/>
      <c r="E11" s="13">
        <f>SUM(E8:E10)</f>
        <v>660621048</v>
      </c>
      <c r="F11" s="4"/>
      <c r="G11" s="10">
        <f>SUM(G8:G10)</f>
        <v>1</v>
      </c>
      <c r="H11" s="4"/>
      <c r="I11" s="13">
        <f>SUM(I8:I10)</f>
        <v>2430312255</v>
      </c>
      <c r="J11" s="4"/>
      <c r="K11" s="10">
        <f>SUM(K8:K10)</f>
        <v>1</v>
      </c>
    </row>
    <row r="12" spans="1:11" ht="24.75" thickTop="1">
      <c r="C12" s="4"/>
      <c r="D12" s="4"/>
      <c r="E12" s="6"/>
      <c r="F12" s="4"/>
      <c r="G12" s="4"/>
      <c r="H12" s="4"/>
      <c r="I12" s="6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H17" sqref="H17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180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182</v>
      </c>
      <c r="D5" s="2"/>
      <c r="E5" s="2" t="s">
        <v>265</v>
      </c>
    </row>
    <row r="6" spans="1:5" ht="24.75">
      <c r="A6" s="17" t="s">
        <v>258</v>
      </c>
      <c r="C6" s="18"/>
      <c r="D6" s="2"/>
      <c r="E6" s="5" t="s">
        <v>266</v>
      </c>
    </row>
    <row r="7" spans="1:5" ht="24.75">
      <c r="A7" s="18" t="s">
        <v>258</v>
      </c>
      <c r="C7" s="18" t="s">
        <v>167</v>
      </c>
      <c r="E7" s="18" t="s">
        <v>167</v>
      </c>
    </row>
    <row r="8" spans="1:5">
      <c r="A8" s="1" t="s">
        <v>259</v>
      </c>
      <c r="C8" s="6">
        <v>625433468</v>
      </c>
      <c r="D8" s="4"/>
      <c r="E8" s="6">
        <v>2161849362</v>
      </c>
    </row>
    <row r="9" spans="1:5" ht="24.75" thickBot="1">
      <c r="A9" s="1" t="s">
        <v>190</v>
      </c>
      <c r="C9" s="13">
        <v>625433468</v>
      </c>
      <c r="D9" s="4"/>
      <c r="E9" s="13">
        <v>2161849362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7"/>
  <sheetViews>
    <sheetView rightToLeft="1" tabSelected="1" workbookViewId="0">
      <selection activeCell="O5" sqref="O5"/>
    </sheetView>
  </sheetViews>
  <sheetFormatPr defaultRowHeight="2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5" style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263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7">
        <v>8324569</v>
      </c>
      <c r="D9" s="7"/>
      <c r="E9" s="7">
        <v>16654245750</v>
      </c>
      <c r="F9" s="7"/>
      <c r="G9" s="7">
        <v>37775488997.187103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8324569</v>
      </c>
      <c r="R9" s="7"/>
      <c r="S9" s="7">
        <v>4796</v>
      </c>
      <c r="T9" s="7"/>
      <c r="U9" s="7">
        <v>16654245750</v>
      </c>
      <c r="V9" s="7"/>
      <c r="W9" s="7">
        <v>39914352331.022102</v>
      </c>
      <c r="X9" s="4"/>
      <c r="Y9" s="9">
        <v>9.7007967907297959E-4</v>
      </c>
    </row>
    <row r="10" spans="1:25">
      <c r="A10" s="1" t="s">
        <v>16</v>
      </c>
      <c r="C10" s="7">
        <v>13595732</v>
      </c>
      <c r="D10" s="7"/>
      <c r="E10" s="7">
        <v>76652180168</v>
      </c>
      <c r="F10" s="7"/>
      <c r="G10" s="7">
        <v>101361280459.5</v>
      </c>
      <c r="H10" s="7"/>
      <c r="I10" s="7">
        <v>0</v>
      </c>
      <c r="J10" s="7"/>
      <c r="K10" s="7">
        <v>0</v>
      </c>
      <c r="L10" s="7"/>
      <c r="M10" s="7">
        <v>-5165319</v>
      </c>
      <c r="N10" s="7"/>
      <c r="O10" s="7">
        <v>53010087305</v>
      </c>
      <c r="P10" s="7"/>
      <c r="Q10" s="7">
        <v>8430413</v>
      </c>
      <c r="R10" s="7"/>
      <c r="S10" s="7">
        <v>9880</v>
      </c>
      <c r="T10" s="7"/>
      <c r="U10" s="7">
        <v>47530323205</v>
      </c>
      <c r="V10" s="7"/>
      <c r="W10" s="7">
        <v>82796890181.382004</v>
      </c>
      <c r="X10" s="4"/>
      <c r="Y10" s="9">
        <v>2.0122982327078899E-3</v>
      </c>
    </row>
    <row r="11" spans="1:25">
      <c r="A11" s="1" t="s">
        <v>17</v>
      </c>
      <c r="C11" s="7">
        <v>175460623</v>
      </c>
      <c r="D11" s="7"/>
      <c r="E11" s="7">
        <v>161852275493</v>
      </c>
      <c r="F11" s="7"/>
      <c r="G11" s="7">
        <v>492901402860.44202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175460623</v>
      </c>
      <c r="R11" s="7"/>
      <c r="S11" s="7">
        <v>2204</v>
      </c>
      <c r="T11" s="7"/>
      <c r="U11" s="7">
        <v>161852275493</v>
      </c>
      <c r="V11" s="7"/>
      <c r="W11" s="7">
        <v>384414257574.10303</v>
      </c>
      <c r="X11" s="4"/>
      <c r="Y11" s="9">
        <v>9.3428162513044151E-3</v>
      </c>
    </row>
    <row r="12" spans="1:25">
      <c r="A12" s="1" t="s">
        <v>18</v>
      </c>
      <c r="C12" s="7">
        <v>20006819</v>
      </c>
      <c r="D12" s="7"/>
      <c r="E12" s="7">
        <v>106431953995</v>
      </c>
      <c r="F12" s="7"/>
      <c r="G12" s="7">
        <v>100095188822.839</v>
      </c>
      <c r="H12" s="7"/>
      <c r="I12" s="7">
        <v>8574351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28581170</v>
      </c>
      <c r="R12" s="7"/>
      <c r="S12" s="7">
        <v>3556</v>
      </c>
      <c r="T12" s="7"/>
      <c r="U12" s="7">
        <v>106431953995</v>
      </c>
      <c r="V12" s="7"/>
      <c r="W12" s="7">
        <v>101029914408.90601</v>
      </c>
      <c r="X12" s="4"/>
      <c r="Y12" s="9">
        <v>2.4554342291153602E-3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212356250257.31601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2908</v>
      </c>
      <c r="T13" s="7"/>
      <c r="U13" s="7">
        <v>126033065609</v>
      </c>
      <c r="V13" s="7"/>
      <c r="W13" s="7">
        <v>166181909512.453</v>
      </c>
      <c r="X13" s="4"/>
      <c r="Y13" s="9">
        <v>4.038890374835933E-3</v>
      </c>
    </row>
    <row r="14" spans="1:25">
      <c r="A14" s="1" t="s">
        <v>20</v>
      </c>
      <c r="C14" s="7">
        <v>39731244</v>
      </c>
      <c r="D14" s="7"/>
      <c r="E14" s="7">
        <v>67621981678</v>
      </c>
      <c r="F14" s="7"/>
      <c r="G14" s="7">
        <v>97552262452.554001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39731244</v>
      </c>
      <c r="R14" s="7"/>
      <c r="S14" s="7">
        <v>1994</v>
      </c>
      <c r="T14" s="7"/>
      <c r="U14" s="7">
        <v>67621981678</v>
      </c>
      <c r="V14" s="7"/>
      <c r="W14" s="7">
        <v>78752717137.810806</v>
      </c>
      <c r="X14" s="4"/>
      <c r="Y14" s="9">
        <v>1.914008523390121E-3</v>
      </c>
    </row>
    <row r="15" spans="1:25">
      <c r="A15" s="1" t="s">
        <v>21</v>
      </c>
      <c r="C15" s="7">
        <v>27681867</v>
      </c>
      <c r="D15" s="7"/>
      <c r="E15" s="7">
        <v>101376268595</v>
      </c>
      <c r="F15" s="7"/>
      <c r="G15" s="7">
        <v>143914746231.76001</v>
      </c>
      <c r="H15" s="7"/>
      <c r="I15" s="7">
        <v>1000000</v>
      </c>
      <c r="J15" s="7"/>
      <c r="K15" s="7">
        <v>4934575012</v>
      </c>
      <c r="L15" s="7"/>
      <c r="M15" s="7">
        <v>0</v>
      </c>
      <c r="N15" s="7"/>
      <c r="O15" s="7">
        <v>0</v>
      </c>
      <c r="P15" s="7"/>
      <c r="Q15" s="7">
        <v>28681867</v>
      </c>
      <c r="R15" s="7"/>
      <c r="S15" s="7">
        <v>5325</v>
      </c>
      <c r="T15" s="7"/>
      <c r="U15" s="7">
        <v>106310843607</v>
      </c>
      <c r="V15" s="7"/>
      <c r="W15" s="7">
        <v>151822192671.439</v>
      </c>
      <c r="X15" s="4"/>
      <c r="Y15" s="9">
        <v>3.6898913634231122E-3</v>
      </c>
    </row>
    <row r="16" spans="1:25">
      <c r="A16" s="1" t="s">
        <v>22</v>
      </c>
      <c r="C16" s="7">
        <v>17293030</v>
      </c>
      <c r="D16" s="7"/>
      <c r="E16" s="7">
        <v>49779255310</v>
      </c>
      <c r="F16" s="7"/>
      <c r="G16" s="7">
        <v>103656522923.145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17293030</v>
      </c>
      <c r="R16" s="7"/>
      <c r="S16" s="7">
        <v>5770</v>
      </c>
      <c r="T16" s="7"/>
      <c r="U16" s="7">
        <v>49779255310</v>
      </c>
      <c r="V16" s="7"/>
      <c r="W16" s="7">
        <v>99187087440.554993</v>
      </c>
      <c r="X16" s="4"/>
      <c r="Y16" s="9">
        <v>2.4106461043020317E-3</v>
      </c>
    </row>
    <row r="17" spans="1:25">
      <c r="A17" s="1" t="s">
        <v>23</v>
      </c>
      <c r="C17" s="7">
        <v>22405204</v>
      </c>
      <c r="D17" s="7"/>
      <c r="E17" s="7">
        <v>569293127068</v>
      </c>
      <c r="F17" s="7"/>
      <c r="G17" s="7">
        <v>560360828790.79199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22405204</v>
      </c>
      <c r="R17" s="7"/>
      <c r="S17" s="7">
        <v>25910</v>
      </c>
      <c r="T17" s="7"/>
      <c r="U17" s="7">
        <v>569293127068</v>
      </c>
      <c r="V17" s="7"/>
      <c r="W17" s="7">
        <v>577064748567.94202</v>
      </c>
      <c r="X17" s="4"/>
      <c r="Y17" s="9">
        <v>1.4024999866026483E-2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1370798810045.26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6650</v>
      </c>
      <c r="T18" s="7"/>
      <c r="U18" s="7">
        <v>1032074651259</v>
      </c>
      <c r="V18" s="7"/>
      <c r="W18" s="7">
        <v>1034711928127.24</v>
      </c>
      <c r="X18" s="4"/>
      <c r="Y18" s="9">
        <v>2.5147671365082461E-2</v>
      </c>
    </row>
    <row r="19" spans="1:25">
      <c r="A19" s="1" t="s">
        <v>25</v>
      </c>
      <c r="C19" s="7">
        <v>20400000</v>
      </c>
      <c r="D19" s="7"/>
      <c r="E19" s="7">
        <v>129398353478</v>
      </c>
      <c r="F19" s="7"/>
      <c r="G19" s="7">
        <v>276397590600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20400000</v>
      </c>
      <c r="R19" s="7"/>
      <c r="S19" s="7">
        <v>10310</v>
      </c>
      <c r="T19" s="7"/>
      <c r="U19" s="7">
        <v>129398353478</v>
      </c>
      <c r="V19" s="7"/>
      <c r="W19" s="7">
        <v>209072572200</v>
      </c>
      <c r="X19" s="4"/>
      <c r="Y19" s="9">
        <v>5.081306394770323E-3</v>
      </c>
    </row>
    <row r="20" spans="1:25">
      <c r="A20" s="1" t="s">
        <v>26</v>
      </c>
      <c r="C20" s="7">
        <v>18843402</v>
      </c>
      <c r="D20" s="7"/>
      <c r="E20" s="7">
        <v>211551963378</v>
      </c>
      <c r="F20" s="7"/>
      <c r="G20" s="7">
        <v>307942304983.164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18843402</v>
      </c>
      <c r="R20" s="7"/>
      <c r="S20" s="7">
        <v>11980</v>
      </c>
      <c r="T20" s="7"/>
      <c r="U20" s="7">
        <v>211551963378</v>
      </c>
      <c r="V20" s="7"/>
      <c r="W20" s="7">
        <v>224400779422.03799</v>
      </c>
      <c r="X20" s="4"/>
      <c r="Y20" s="9">
        <v>5.4538436269769407E-3</v>
      </c>
    </row>
    <row r="21" spans="1:25">
      <c r="A21" s="1" t="s">
        <v>27</v>
      </c>
      <c r="C21" s="7">
        <v>25205961</v>
      </c>
      <c r="D21" s="7"/>
      <c r="E21" s="7">
        <v>74755857989</v>
      </c>
      <c r="F21" s="7"/>
      <c r="G21" s="7">
        <v>131543924043.26199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25205961</v>
      </c>
      <c r="R21" s="7"/>
      <c r="S21" s="7">
        <v>4306</v>
      </c>
      <c r="T21" s="7"/>
      <c r="U21" s="7">
        <v>74755857989</v>
      </c>
      <c r="V21" s="7"/>
      <c r="W21" s="7">
        <v>107891073701.007</v>
      </c>
      <c r="X21" s="4"/>
      <c r="Y21" s="9">
        <v>2.6221880611442686E-3</v>
      </c>
    </row>
    <row r="22" spans="1:25">
      <c r="A22" s="1" t="s">
        <v>28</v>
      </c>
      <c r="C22" s="7">
        <v>24144028</v>
      </c>
      <c r="D22" s="7"/>
      <c r="E22" s="7">
        <v>166640388517</v>
      </c>
      <c r="F22" s="7"/>
      <c r="G22" s="7">
        <v>418086463401.828</v>
      </c>
      <c r="H22" s="7"/>
      <c r="I22" s="7">
        <v>24144028</v>
      </c>
      <c r="J22" s="7"/>
      <c r="K22" s="7">
        <v>426142094200</v>
      </c>
      <c r="L22" s="7"/>
      <c r="M22" s="7">
        <v>-24304891</v>
      </c>
      <c r="N22" s="7"/>
      <c r="O22" s="7">
        <v>428914677852</v>
      </c>
      <c r="P22" s="7"/>
      <c r="Q22" s="7">
        <v>23983165</v>
      </c>
      <c r="R22" s="7"/>
      <c r="S22" s="7">
        <v>14360</v>
      </c>
      <c r="T22" s="7"/>
      <c r="U22" s="7">
        <v>423302862250</v>
      </c>
      <c r="V22" s="7"/>
      <c r="W22" s="7">
        <v>342349079816.07001</v>
      </c>
      <c r="X22" s="4"/>
      <c r="Y22" s="9">
        <v>8.3204628431559138E-3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122965090135.08701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76400</v>
      </c>
      <c r="T23" s="7"/>
      <c r="U23" s="7">
        <v>115373047191</v>
      </c>
      <c r="V23" s="7"/>
      <c r="W23" s="7">
        <v>102392729006.22</v>
      </c>
      <c r="X23" s="4"/>
      <c r="Y23" s="9">
        <v>2.4885561181099318E-3</v>
      </c>
    </row>
    <row r="24" spans="1:25">
      <c r="A24" s="1" t="s">
        <v>30</v>
      </c>
      <c r="C24" s="7">
        <v>10200000</v>
      </c>
      <c r="D24" s="7"/>
      <c r="E24" s="7">
        <v>188793681177</v>
      </c>
      <c r="F24" s="7"/>
      <c r="G24" s="7">
        <v>553403539800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10200000</v>
      </c>
      <c r="R24" s="7"/>
      <c r="S24" s="7">
        <v>43960</v>
      </c>
      <c r="T24" s="7"/>
      <c r="U24" s="7">
        <v>188793681177</v>
      </c>
      <c r="V24" s="7"/>
      <c r="W24" s="7">
        <v>445724067600</v>
      </c>
      <c r="X24" s="4"/>
      <c r="Y24" s="9">
        <v>1.0832891809607342E-2</v>
      </c>
    </row>
    <row r="25" spans="1:25">
      <c r="A25" s="1" t="s">
        <v>31</v>
      </c>
      <c r="C25" s="7">
        <v>120572895</v>
      </c>
      <c r="D25" s="7"/>
      <c r="E25" s="7">
        <v>94403393090</v>
      </c>
      <c r="F25" s="7"/>
      <c r="G25" s="7">
        <v>375986660443.89099</v>
      </c>
      <c r="H25" s="7"/>
      <c r="I25" s="7">
        <v>0</v>
      </c>
      <c r="J25" s="7"/>
      <c r="K25" s="7">
        <v>0</v>
      </c>
      <c r="L25" s="7"/>
      <c r="M25" s="7">
        <v>-1167290</v>
      </c>
      <c r="N25" s="7"/>
      <c r="O25" s="7">
        <v>3110412898</v>
      </c>
      <c r="P25" s="7"/>
      <c r="Q25" s="7">
        <v>119405605</v>
      </c>
      <c r="R25" s="7"/>
      <c r="S25" s="7">
        <v>2730</v>
      </c>
      <c r="T25" s="7"/>
      <c r="U25" s="7">
        <v>93489455205</v>
      </c>
      <c r="V25" s="7"/>
      <c r="W25" s="7">
        <v>324037736705.18201</v>
      </c>
      <c r="X25" s="4"/>
      <c r="Y25" s="9">
        <v>7.8754233821347868E-3</v>
      </c>
    </row>
    <row r="26" spans="1:25">
      <c r="A26" s="1" t="s">
        <v>32</v>
      </c>
      <c r="C26" s="7">
        <v>12297513</v>
      </c>
      <c r="D26" s="7"/>
      <c r="E26" s="7">
        <v>940762380579</v>
      </c>
      <c r="F26" s="7"/>
      <c r="G26" s="7">
        <v>1975209309244.29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12297513</v>
      </c>
      <c r="R26" s="7"/>
      <c r="S26" s="7">
        <v>135790</v>
      </c>
      <c r="T26" s="7"/>
      <c r="U26" s="7">
        <v>940762380579</v>
      </c>
      <c r="V26" s="7"/>
      <c r="W26" s="7">
        <v>1659943508492.8899</v>
      </c>
      <c r="X26" s="4"/>
      <c r="Y26" s="9">
        <v>4.0343319431655263E-2</v>
      </c>
    </row>
    <row r="27" spans="1:25">
      <c r="A27" s="1" t="s">
        <v>33</v>
      </c>
      <c r="C27" s="7">
        <v>22604504</v>
      </c>
      <c r="D27" s="7"/>
      <c r="E27" s="7">
        <v>238596485512</v>
      </c>
      <c r="F27" s="7"/>
      <c r="G27" s="7">
        <v>343341710034.336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22604504</v>
      </c>
      <c r="R27" s="7"/>
      <c r="S27" s="7">
        <v>16060</v>
      </c>
      <c r="T27" s="7"/>
      <c r="U27" s="7">
        <v>238596485512</v>
      </c>
      <c r="V27" s="7"/>
      <c r="W27" s="7">
        <v>360868315651.27197</v>
      </c>
      <c r="X27" s="4"/>
      <c r="Y27" s="9">
        <v>8.7705549355115448E-3</v>
      </c>
    </row>
    <row r="28" spans="1:25">
      <c r="A28" s="1" t="s">
        <v>34</v>
      </c>
      <c r="C28" s="7">
        <v>799790</v>
      </c>
      <c r="D28" s="7"/>
      <c r="E28" s="7">
        <v>105410141669</v>
      </c>
      <c r="F28" s="7"/>
      <c r="G28" s="7">
        <v>119095681175.10001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799790</v>
      </c>
      <c r="R28" s="7"/>
      <c r="S28" s="7">
        <v>126350</v>
      </c>
      <c r="T28" s="7"/>
      <c r="U28" s="7">
        <v>105410141669</v>
      </c>
      <c r="V28" s="7"/>
      <c r="W28" s="7">
        <v>100452198374.325</v>
      </c>
      <c r="X28" s="4"/>
      <c r="Y28" s="9">
        <v>2.4413934003735122E-3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308679326774.90997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34200</v>
      </c>
      <c r="T29" s="7"/>
      <c r="U29" s="7">
        <v>382837816099</v>
      </c>
      <c r="V29" s="7"/>
      <c r="W29" s="7">
        <v>300764472242.21997</v>
      </c>
      <c r="X29" s="4"/>
      <c r="Y29" s="9">
        <v>7.3097892279344791E-3</v>
      </c>
    </row>
    <row r="30" spans="1:25">
      <c r="A30" s="1" t="s">
        <v>36</v>
      </c>
      <c r="C30" s="7">
        <v>2532184</v>
      </c>
      <c r="D30" s="7"/>
      <c r="E30" s="7">
        <v>76270463744</v>
      </c>
      <c r="F30" s="7"/>
      <c r="G30" s="7">
        <v>334273204690.56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2532184</v>
      </c>
      <c r="R30" s="7"/>
      <c r="S30" s="7">
        <v>110140</v>
      </c>
      <c r="T30" s="7"/>
      <c r="U30" s="7">
        <v>76270463744</v>
      </c>
      <c r="V30" s="7"/>
      <c r="W30" s="7">
        <v>277235322022.72803</v>
      </c>
      <c r="X30" s="4"/>
      <c r="Y30" s="9">
        <v>6.7379360182296434E-3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212608174567.53601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39730</v>
      </c>
      <c r="T31" s="7"/>
      <c r="U31" s="7">
        <v>222974603215</v>
      </c>
      <c r="V31" s="7"/>
      <c r="W31" s="7">
        <v>154818965827.86301</v>
      </c>
      <c r="X31" s="4"/>
      <c r="Y31" s="9">
        <v>3.7627250328192423E-3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939477734766.93201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21520</v>
      </c>
      <c r="T32" s="7"/>
      <c r="U32" s="7">
        <v>123813263944</v>
      </c>
      <c r="V32" s="7"/>
      <c r="W32" s="7">
        <v>676398824094.49194</v>
      </c>
      <c r="X32" s="4"/>
      <c r="Y32" s="9">
        <v>1.6439218373410669E-2</v>
      </c>
    </row>
    <row r="33" spans="1:25">
      <c r="A33" s="1" t="s">
        <v>39</v>
      </c>
      <c r="C33" s="7">
        <v>14739409</v>
      </c>
      <c r="D33" s="7"/>
      <c r="E33" s="7">
        <v>173715854418</v>
      </c>
      <c r="F33" s="7"/>
      <c r="G33" s="7">
        <v>529659299019.66699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14739409</v>
      </c>
      <c r="R33" s="7"/>
      <c r="S33" s="7">
        <v>38200</v>
      </c>
      <c r="T33" s="7"/>
      <c r="U33" s="7">
        <v>173715854418</v>
      </c>
      <c r="V33" s="7"/>
      <c r="W33" s="7">
        <v>559695303528.39001</v>
      </c>
      <c r="X33" s="4"/>
      <c r="Y33" s="9">
        <v>1.3602852325465029E-2</v>
      </c>
    </row>
    <row r="34" spans="1:25">
      <c r="A34" s="1" t="s">
        <v>40</v>
      </c>
      <c r="C34" s="7">
        <v>2567202</v>
      </c>
      <c r="D34" s="7"/>
      <c r="E34" s="7">
        <v>122045219152</v>
      </c>
      <c r="F34" s="7"/>
      <c r="G34" s="7">
        <v>425789044660.48499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2567202</v>
      </c>
      <c r="R34" s="7"/>
      <c r="S34" s="7">
        <v>170690</v>
      </c>
      <c r="T34" s="7"/>
      <c r="U34" s="7">
        <v>122045219152</v>
      </c>
      <c r="V34" s="7"/>
      <c r="W34" s="7">
        <v>435588444909.18903</v>
      </c>
      <c r="X34" s="4"/>
      <c r="Y34" s="9">
        <v>1.0586555315767635E-2</v>
      </c>
    </row>
    <row r="35" spans="1:25">
      <c r="A35" s="1" t="s">
        <v>41</v>
      </c>
      <c r="C35" s="7">
        <v>37529309</v>
      </c>
      <c r="D35" s="7"/>
      <c r="E35" s="7">
        <v>224817362026</v>
      </c>
      <c r="F35" s="7"/>
      <c r="G35" s="7">
        <v>257784526415.12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37529309</v>
      </c>
      <c r="R35" s="7"/>
      <c r="S35" s="7">
        <v>6500</v>
      </c>
      <c r="T35" s="7"/>
      <c r="U35" s="7">
        <v>224817362026</v>
      </c>
      <c r="V35" s="7"/>
      <c r="W35" s="7">
        <v>242489062474.42499</v>
      </c>
      <c r="X35" s="4"/>
      <c r="Y35" s="9">
        <v>5.8934618292946798E-3</v>
      </c>
    </row>
    <row r="36" spans="1:25">
      <c r="A36" s="1" t="s">
        <v>42</v>
      </c>
      <c r="C36" s="7">
        <v>28919330</v>
      </c>
      <c r="D36" s="7"/>
      <c r="E36" s="7">
        <v>54305413899</v>
      </c>
      <c r="F36" s="7"/>
      <c r="G36" s="7">
        <v>322544257048.53003</v>
      </c>
      <c r="H36" s="7"/>
      <c r="I36" s="7">
        <v>0</v>
      </c>
      <c r="J36" s="7"/>
      <c r="K36" s="7">
        <v>0</v>
      </c>
      <c r="L36" s="7"/>
      <c r="M36" s="7">
        <v>-500000</v>
      </c>
      <c r="N36" s="7"/>
      <c r="O36" s="7">
        <v>4855934275</v>
      </c>
      <c r="P36" s="7"/>
      <c r="Q36" s="7">
        <v>28419330</v>
      </c>
      <c r="R36" s="7"/>
      <c r="S36" s="7">
        <v>8970</v>
      </c>
      <c r="T36" s="7"/>
      <c r="U36" s="7">
        <v>53366501864</v>
      </c>
      <c r="V36" s="7"/>
      <c r="W36" s="7">
        <v>253404607828.905</v>
      </c>
      <c r="X36" s="4"/>
      <c r="Y36" s="9">
        <v>6.1587535881728666E-3</v>
      </c>
    </row>
    <row r="37" spans="1:25">
      <c r="A37" s="1" t="s">
        <v>43</v>
      </c>
      <c r="C37" s="7">
        <v>375100</v>
      </c>
      <c r="D37" s="7"/>
      <c r="E37" s="7">
        <v>769111791800</v>
      </c>
      <c r="F37" s="7"/>
      <c r="G37" s="7">
        <v>1051455449932.25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375100</v>
      </c>
      <c r="R37" s="7"/>
      <c r="S37" s="7">
        <v>2716767</v>
      </c>
      <c r="T37" s="7"/>
      <c r="U37" s="7">
        <v>769111791800</v>
      </c>
      <c r="V37" s="7"/>
      <c r="W37" s="7">
        <v>1017785477572.88</v>
      </c>
      <c r="X37" s="4"/>
      <c r="Y37" s="9">
        <v>2.47362903764736E-2</v>
      </c>
    </row>
    <row r="38" spans="1:25">
      <c r="A38" s="1" t="s">
        <v>44</v>
      </c>
      <c r="C38" s="7">
        <v>4500</v>
      </c>
      <c r="D38" s="7"/>
      <c r="E38" s="7">
        <v>6967684403</v>
      </c>
      <c r="F38" s="7"/>
      <c r="G38" s="7">
        <v>12605292663.75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4500</v>
      </c>
      <c r="R38" s="7"/>
      <c r="S38" s="7">
        <v>2730442</v>
      </c>
      <c r="T38" s="7"/>
      <c r="U38" s="7">
        <v>6967684403</v>
      </c>
      <c r="V38" s="7"/>
      <c r="W38" s="7">
        <v>12271630263.75</v>
      </c>
      <c r="X38" s="4"/>
      <c r="Y38" s="9">
        <v>2.9825008932209379E-4</v>
      </c>
    </row>
    <row r="39" spans="1:25">
      <c r="A39" s="1" t="s">
        <v>45</v>
      </c>
      <c r="C39" s="7">
        <v>361300</v>
      </c>
      <c r="D39" s="7"/>
      <c r="E39" s="7">
        <v>454585270646</v>
      </c>
      <c r="F39" s="7"/>
      <c r="G39" s="7">
        <v>1010806663808.13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361300</v>
      </c>
      <c r="R39" s="7"/>
      <c r="S39" s="7">
        <v>2731099</v>
      </c>
      <c r="T39" s="7"/>
      <c r="U39" s="7">
        <v>454585270646</v>
      </c>
      <c r="V39" s="7"/>
      <c r="W39" s="7">
        <v>985512636114.125</v>
      </c>
      <c r="X39" s="4"/>
      <c r="Y39" s="9">
        <v>2.3951930218868094E-2</v>
      </c>
    </row>
    <row r="40" spans="1:25">
      <c r="A40" s="1" t="s">
        <v>46</v>
      </c>
      <c r="C40" s="7">
        <v>4300</v>
      </c>
      <c r="D40" s="7"/>
      <c r="E40" s="7">
        <v>10887084000</v>
      </c>
      <c r="F40" s="7"/>
      <c r="G40" s="7">
        <v>12074948024.25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4300</v>
      </c>
      <c r="R40" s="7"/>
      <c r="S40" s="7">
        <v>2722627</v>
      </c>
      <c r="T40" s="7"/>
      <c r="U40" s="7">
        <v>10887084000</v>
      </c>
      <c r="V40" s="7"/>
      <c r="W40" s="7">
        <v>11692661979.875</v>
      </c>
      <c r="X40" s="4"/>
      <c r="Y40" s="9">
        <v>2.8417882587387358E-4</v>
      </c>
    </row>
    <row r="41" spans="1:25">
      <c r="A41" s="1" t="s">
        <v>47</v>
      </c>
      <c r="C41" s="7">
        <v>25100</v>
      </c>
      <c r="D41" s="7"/>
      <c r="E41" s="7">
        <v>70624171200</v>
      </c>
      <c r="F41" s="7"/>
      <c r="G41" s="7">
        <v>70170891806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25100</v>
      </c>
      <c r="R41" s="7"/>
      <c r="S41" s="7">
        <v>2720351</v>
      </c>
      <c r="T41" s="7"/>
      <c r="U41" s="7">
        <v>70624171200</v>
      </c>
      <c r="V41" s="7"/>
      <c r="W41" s="7">
        <v>68195459087.375</v>
      </c>
      <c r="X41" s="4"/>
      <c r="Y41" s="9">
        <v>1.6574245904598696E-3</v>
      </c>
    </row>
    <row r="42" spans="1:25">
      <c r="A42" s="1" t="s">
        <v>48</v>
      </c>
      <c r="C42" s="7">
        <v>39487605</v>
      </c>
      <c r="D42" s="7"/>
      <c r="E42" s="7">
        <v>139898394600</v>
      </c>
      <c r="F42" s="7"/>
      <c r="G42" s="7">
        <v>223740126376.42499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39487605</v>
      </c>
      <c r="R42" s="7"/>
      <c r="S42" s="7">
        <v>5060</v>
      </c>
      <c r="T42" s="7"/>
      <c r="U42" s="7">
        <v>139898394600</v>
      </c>
      <c r="V42" s="7"/>
      <c r="W42" s="7">
        <v>198618427976.26501</v>
      </c>
      <c r="X42" s="4"/>
      <c r="Y42" s="9">
        <v>4.8272285435393145E-3</v>
      </c>
    </row>
    <row r="43" spans="1:25">
      <c r="A43" s="1" t="s">
        <v>49</v>
      </c>
      <c r="C43" s="7">
        <v>7814023</v>
      </c>
      <c r="D43" s="7"/>
      <c r="E43" s="7">
        <v>110732519933</v>
      </c>
      <c r="F43" s="7"/>
      <c r="G43" s="7">
        <v>148359814656.16501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7814023</v>
      </c>
      <c r="R43" s="7"/>
      <c r="S43" s="7">
        <v>18660</v>
      </c>
      <c r="T43" s="7"/>
      <c r="U43" s="7">
        <v>110732519933</v>
      </c>
      <c r="V43" s="7"/>
      <c r="W43" s="7">
        <v>144942101648.379</v>
      </c>
      <c r="X43" s="4"/>
      <c r="Y43" s="9">
        <v>3.5226774140073376E-3</v>
      </c>
    </row>
    <row r="44" spans="1:25">
      <c r="A44" s="1" t="s">
        <v>50</v>
      </c>
      <c r="C44" s="7">
        <v>34955555</v>
      </c>
      <c r="D44" s="7"/>
      <c r="E44" s="7">
        <v>69631465560</v>
      </c>
      <c r="F44" s="7"/>
      <c r="G44" s="7">
        <v>93019243411.626801</v>
      </c>
      <c r="H44" s="7"/>
      <c r="I44" s="7">
        <v>0</v>
      </c>
      <c r="J44" s="7"/>
      <c r="K44" s="7">
        <v>0</v>
      </c>
      <c r="L44" s="7"/>
      <c r="M44" s="7">
        <v>-2</v>
      </c>
      <c r="N44" s="7"/>
      <c r="O44" s="7">
        <v>2</v>
      </c>
      <c r="P44" s="7"/>
      <c r="Q44" s="7">
        <v>34955553</v>
      </c>
      <c r="R44" s="7"/>
      <c r="S44" s="7">
        <v>1720</v>
      </c>
      <c r="T44" s="7"/>
      <c r="U44" s="7">
        <v>69631461576</v>
      </c>
      <c r="V44" s="7"/>
      <c r="W44" s="7">
        <v>59765816030.598</v>
      </c>
      <c r="X44" s="4"/>
      <c r="Y44" s="9">
        <v>1.4525502795002408E-3</v>
      </c>
    </row>
    <row r="45" spans="1:25">
      <c r="A45" s="1" t="s">
        <v>51</v>
      </c>
      <c r="C45" s="7">
        <v>10064516</v>
      </c>
      <c r="D45" s="7"/>
      <c r="E45" s="7">
        <v>53633805764</v>
      </c>
      <c r="F45" s="7"/>
      <c r="G45" s="7">
        <v>55825847284.283997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10064516</v>
      </c>
      <c r="R45" s="7"/>
      <c r="S45" s="7">
        <v>5440</v>
      </c>
      <c r="T45" s="7"/>
      <c r="U45" s="7">
        <v>53633805764</v>
      </c>
      <c r="V45" s="7"/>
      <c r="W45" s="7">
        <v>54425198786.112</v>
      </c>
      <c r="X45" s="4"/>
      <c r="Y45" s="9">
        <v>1.3227517493971737E-3</v>
      </c>
    </row>
    <row r="46" spans="1:25">
      <c r="A46" s="1" t="s">
        <v>52</v>
      </c>
      <c r="C46" s="7">
        <v>26934418</v>
      </c>
      <c r="D46" s="7"/>
      <c r="E46" s="7">
        <v>46273330124</v>
      </c>
      <c r="F46" s="7"/>
      <c r="G46" s="7">
        <v>125142415487.095</v>
      </c>
      <c r="H46" s="7"/>
      <c r="I46" s="7">
        <v>0</v>
      </c>
      <c r="J46" s="7"/>
      <c r="K46" s="7">
        <v>0</v>
      </c>
      <c r="L46" s="7"/>
      <c r="M46" s="7">
        <v>-26934418</v>
      </c>
      <c r="N46" s="7"/>
      <c r="O46" s="7">
        <v>0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X46" s="4"/>
      <c r="Y46" s="9">
        <v>0</v>
      </c>
    </row>
    <row r="47" spans="1:25">
      <c r="A47" s="1" t="s">
        <v>53</v>
      </c>
      <c r="C47" s="7">
        <v>72316982</v>
      </c>
      <c r="D47" s="7"/>
      <c r="E47" s="7">
        <v>463884624843</v>
      </c>
      <c r="F47" s="7"/>
      <c r="G47" s="7">
        <v>439227712297.88098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72316982</v>
      </c>
      <c r="R47" s="7"/>
      <c r="S47" s="7">
        <v>5180</v>
      </c>
      <c r="T47" s="7"/>
      <c r="U47" s="7">
        <v>463884624843</v>
      </c>
      <c r="V47" s="7"/>
      <c r="W47" s="7">
        <v>372373085057.77802</v>
      </c>
      <c r="X47" s="4"/>
      <c r="Y47" s="9">
        <v>9.0501672143508492E-3</v>
      </c>
    </row>
    <row r="48" spans="1:25">
      <c r="A48" s="1" t="s">
        <v>54</v>
      </c>
      <c r="C48" s="7">
        <v>19534256</v>
      </c>
      <c r="D48" s="7"/>
      <c r="E48" s="7">
        <v>113592685247</v>
      </c>
      <c r="F48" s="7"/>
      <c r="G48" s="7">
        <v>289328604934.32001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19534256</v>
      </c>
      <c r="R48" s="7"/>
      <c r="S48" s="7">
        <v>14350</v>
      </c>
      <c r="T48" s="7"/>
      <c r="U48" s="7">
        <v>113592685247</v>
      </c>
      <c r="V48" s="7"/>
      <c r="W48" s="7">
        <v>278648689987.08002</v>
      </c>
      <c r="X48" s="4"/>
      <c r="Y48" s="9">
        <v>6.7722865578525799E-3</v>
      </c>
    </row>
    <row r="49" spans="1:25">
      <c r="A49" s="1" t="s">
        <v>55</v>
      </c>
      <c r="C49" s="7">
        <v>4719543</v>
      </c>
      <c r="D49" s="7"/>
      <c r="E49" s="7">
        <v>71603193408</v>
      </c>
      <c r="F49" s="7"/>
      <c r="G49" s="7">
        <v>125449686370.071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4719543</v>
      </c>
      <c r="R49" s="7"/>
      <c r="S49" s="7">
        <v>26510</v>
      </c>
      <c r="T49" s="7"/>
      <c r="U49" s="7">
        <v>71603193408</v>
      </c>
      <c r="V49" s="7"/>
      <c r="W49" s="7">
        <v>124370650174.66701</v>
      </c>
      <c r="X49" s="4"/>
      <c r="Y49" s="9">
        <v>3.0227082079888347E-3</v>
      </c>
    </row>
    <row r="50" spans="1:25">
      <c r="A50" s="1" t="s">
        <v>56</v>
      </c>
      <c r="C50" s="7">
        <v>682417</v>
      </c>
      <c r="D50" s="7"/>
      <c r="E50" s="7">
        <v>23551438933</v>
      </c>
      <c r="F50" s="7"/>
      <c r="G50" s="7">
        <v>31747089762.18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682417</v>
      </c>
      <c r="R50" s="7"/>
      <c r="S50" s="7">
        <v>55350</v>
      </c>
      <c r="T50" s="7"/>
      <c r="U50" s="7">
        <v>23551438933</v>
      </c>
      <c r="V50" s="7"/>
      <c r="W50" s="7">
        <v>37547038853.347504</v>
      </c>
      <c r="X50" s="4"/>
      <c r="Y50" s="9">
        <v>9.1254441758001413E-4</v>
      </c>
    </row>
    <row r="51" spans="1:25">
      <c r="A51" s="1" t="s">
        <v>57</v>
      </c>
      <c r="C51" s="7">
        <v>21644108</v>
      </c>
      <c r="D51" s="7"/>
      <c r="E51" s="7">
        <v>227717379818</v>
      </c>
      <c r="F51" s="7"/>
      <c r="G51" s="7">
        <v>436761108815.21997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21644108</v>
      </c>
      <c r="R51" s="7"/>
      <c r="S51" s="7">
        <v>17979</v>
      </c>
      <c r="T51" s="7"/>
      <c r="U51" s="7">
        <v>227717379818</v>
      </c>
      <c r="V51" s="7"/>
      <c r="W51" s="7">
        <v>386824038196.495</v>
      </c>
      <c r="X51" s="4"/>
      <c r="Y51" s="9">
        <v>9.4013836356231992E-3</v>
      </c>
    </row>
    <row r="52" spans="1:25">
      <c r="A52" s="1" t="s">
        <v>58</v>
      </c>
      <c r="C52" s="7">
        <v>5779305</v>
      </c>
      <c r="D52" s="7"/>
      <c r="E52" s="7">
        <v>123695091220</v>
      </c>
      <c r="F52" s="7"/>
      <c r="G52" s="7">
        <v>128686166229.60001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5779305</v>
      </c>
      <c r="R52" s="7"/>
      <c r="S52" s="7">
        <v>23000</v>
      </c>
      <c r="T52" s="7"/>
      <c r="U52" s="7">
        <v>123695091220</v>
      </c>
      <c r="V52" s="7"/>
      <c r="W52" s="7">
        <v>132133117110.75</v>
      </c>
      <c r="X52" s="4"/>
      <c r="Y52" s="9">
        <v>3.2113674494496413E-3</v>
      </c>
    </row>
    <row r="53" spans="1:25">
      <c r="A53" s="1" t="s">
        <v>59</v>
      </c>
      <c r="C53" s="7">
        <v>58236662</v>
      </c>
      <c r="D53" s="7"/>
      <c r="E53" s="7">
        <v>185260513693</v>
      </c>
      <c r="F53" s="7"/>
      <c r="G53" s="7">
        <v>195379269281.21201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58236662</v>
      </c>
      <c r="R53" s="7"/>
      <c r="S53" s="7">
        <v>3447</v>
      </c>
      <c r="T53" s="7"/>
      <c r="U53" s="7">
        <v>185260513693</v>
      </c>
      <c r="V53" s="7"/>
      <c r="W53" s="7">
        <v>199547360359.21201</v>
      </c>
      <c r="X53" s="4"/>
      <c r="Y53" s="9">
        <v>4.8498053454990786E-3</v>
      </c>
    </row>
    <row r="54" spans="1:25">
      <c r="A54" s="1" t="s">
        <v>60</v>
      </c>
      <c r="C54" s="7">
        <v>11359792</v>
      </c>
      <c r="D54" s="7"/>
      <c r="E54" s="7">
        <v>91092876655</v>
      </c>
      <c r="F54" s="7"/>
      <c r="G54" s="7">
        <v>82884757083.983994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11359792</v>
      </c>
      <c r="R54" s="7"/>
      <c r="S54" s="7">
        <v>7440</v>
      </c>
      <c r="T54" s="7"/>
      <c r="U54" s="7">
        <v>91092876655</v>
      </c>
      <c r="V54" s="7"/>
      <c r="W54" s="7">
        <v>84013977207.744003</v>
      </c>
      <c r="X54" s="4"/>
      <c r="Y54" s="9">
        <v>2.0418783542177025E-3</v>
      </c>
    </row>
    <row r="55" spans="1:25">
      <c r="A55" s="1" t="s">
        <v>61</v>
      </c>
      <c r="C55" s="7">
        <v>1395025035</v>
      </c>
      <c r="D55" s="7"/>
      <c r="E55" s="7">
        <v>1396203288446</v>
      </c>
      <c r="F55" s="7"/>
      <c r="G55" s="7">
        <v>1824929621030.9399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1395025035</v>
      </c>
      <c r="R55" s="7"/>
      <c r="S55" s="7">
        <v>1184</v>
      </c>
      <c r="T55" s="7"/>
      <c r="U55" s="7">
        <v>1396203288446</v>
      </c>
      <c r="V55" s="7"/>
      <c r="W55" s="7">
        <v>1641881969073.4299</v>
      </c>
      <c r="X55" s="4"/>
      <c r="Y55" s="9">
        <v>3.9904351207436427E-2</v>
      </c>
    </row>
    <row r="56" spans="1:25">
      <c r="A56" s="1" t="s">
        <v>62</v>
      </c>
      <c r="C56" s="7">
        <v>5420000</v>
      </c>
      <c r="D56" s="7"/>
      <c r="E56" s="7">
        <v>99765545198</v>
      </c>
      <c r="F56" s="7"/>
      <c r="G56" s="7">
        <v>186039042030</v>
      </c>
      <c r="H56" s="7"/>
      <c r="I56" s="7">
        <v>0</v>
      </c>
      <c r="J56" s="7"/>
      <c r="K56" s="7">
        <v>0</v>
      </c>
      <c r="L56" s="7"/>
      <c r="M56" s="7">
        <v>-100000</v>
      </c>
      <c r="N56" s="7"/>
      <c r="O56" s="7">
        <v>3440370976</v>
      </c>
      <c r="P56" s="7"/>
      <c r="Q56" s="7">
        <v>5320000</v>
      </c>
      <c r="R56" s="7"/>
      <c r="S56" s="7">
        <v>34890</v>
      </c>
      <c r="T56" s="7"/>
      <c r="U56" s="7">
        <v>97924852482</v>
      </c>
      <c r="V56" s="7"/>
      <c r="W56" s="7">
        <v>184510391940</v>
      </c>
      <c r="X56" s="4"/>
      <c r="Y56" s="9">
        <v>4.4843463903501959E-3</v>
      </c>
    </row>
    <row r="57" spans="1:25">
      <c r="A57" s="1" t="s">
        <v>63</v>
      </c>
      <c r="C57" s="7">
        <v>5400000</v>
      </c>
      <c r="D57" s="7"/>
      <c r="E57" s="7">
        <v>49765659874</v>
      </c>
      <c r="F57" s="7"/>
      <c r="G57" s="7">
        <v>100057096800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5400000</v>
      </c>
      <c r="R57" s="7"/>
      <c r="S57" s="7">
        <v>18050</v>
      </c>
      <c r="T57" s="7"/>
      <c r="U57" s="7">
        <v>49765659874</v>
      </c>
      <c r="V57" s="7"/>
      <c r="W57" s="7">
        <v>96890053500</v>
      </c>
      <c r="X57" s="4"/>
      <c r="Y57" s="9">
        <v>2.3548189188978118E-3</v>
      </c>
    </row>
    <row r="58" spans="1:25">
      <c r="A58" s="1" t="s">
        <v>64</v>
      </c>
      <c r="C58" s="7">
        <v>147766665</v>
      </c>
      <c r="D58" s="7"/>
      <c r="E58" s="7">
        <v>442330848353</v>
      </c>
      <c r="F58" s="7"/>
      <c r="G58" s="7">
        <v>540105165943.13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147766665</v>
      </c>
      <c r="R58" s="7"/>
      <c r="S58" s="7">
        <v>3228</v>
      </c>
      <c r="T58" s="7"/>
      <c r="U58" s="7">
        <v>442330848353</v>
      </c>
      <c r="V58" s="7"/>
      <c r="W58" s="7">
        <v>474152699392.01099</v>
      </c>
      <c r="X58" s="4"/>
      <c r="Y58" s="9">
        <v>1.152382217411795E-2</v>
      </c>
    </row>
    <row r="59" spans="1:25">
      <c r="A59" s="1" t="s">
        <v>65</v>
      </c>
      <c r="C59" s="7">
        <v>23903225</v>
      </c>
      <c r="D59" s="7"/>
      <c r="E59" s="7">
        <v>151316204731</v>
      </c>
      <c r="F59" s="7"/>
      <c r="G59" s="7">
        <v>200780456855.06299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23903225</v>
      </c>
      <c r="R59" s="7"/>
      <c r="S59" s="7">
        <v>8270</v>
      </c>
      <c r="T59" s="7"/>
      <c r="U59" s="7">
        <v>151316204731</v>
      </c>
      <c r="V59" s="7"/>
      <c r="W59" s="7">
        <v>196503476709.03799</v>
      </c>
      <c r="X59" s="4"/>
      <c r="Y59" s="9">
        <v>4.7758267011756596E-3</v>
      </c>
    </row>
    <row r="60" spans="1:25">
      <c r="A60" s="1" t="s">
        <v>66</v>
      </c>
      <c r="C60" s="7">
        <v>121990835</v>
      </c>
      <c r="D60" s="7"/>
      <c r="E60" s="7">
        <v>387044556492</v>
      </c>
      <c r="F60" s="7"/>
      <c r="G60" s="7">
        <v>904636821906.85498</v>
      </c>
      <c r="H60" s="7"/>
      <c r="I60" s="7">
        <v>24000</v>
      </c>
      <c r="J60" s="7"/>
      <c r="K60" s="7">
        <v>172960353</v>
      </c>
      <c r="L60" s="7"/>
      <c r="M60" s="7">
        <v>-15600000</v>
      </c>
      <c r="N60" s="7"/>
      <c r="O60" s="7">
        <v>125838777902</v>
      </c>
      <c r="P60" s="7"/>
      <c r="Q60" s="7">
        <v>106414835</v>
      </c>
      <c r="R60" s="7"/>
      <c r="S60" s="7">
        <v>7090</v>
      </c>
      <c r="T60" s="7"/>
      <c r="U60" s="7">
        <v>337722855372</v>
      </c>
      <c r="V60" s="7"/>
      <c r="W60" s="7">
        <v>749992017128.10803</v>
      </c>
      <c r="X60" s="4"/>
      <c r="Y60" s="9">
        <v>1.8227829660096128E-2</v>
      </c>
    </row>
    <row r="61" spans="1:25">
      <c r="A61" s="1" t="s">
        <v>67</v>
      </c>
      <c r="C61" s="7">
        <v>109126430</v>
      </c>
      <c r="D61" s="7"/>
      <c r="E61" s="7">
        <v>335136029616</v>
      </c>
      <c r="F61" s="7"/>
      <c r="G61" s="7">
        <v>581437404694.43994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109126430</v>
      </c>
      <c r="R61" s="7"/>
      <c r="S61" s="7">
        <v>5020</v>
      </c>
      <c r="T61" s="7"/>
      <c r="U61" s="7">
        <v>335136029616</v>
      </c>
      <c r="V61" s="7"/>
      <c r="W61" s="7">
        <v>544555181262.33002</v>
      </c>
      <c r="X61" s="4"/>
      <c r="Y61" s="9">
        <v>1.3234886315965982E-2</v>
      </c>
    </row>
    <row r="62" spans="1:25">
      <c r="A62" s="1" t="s">
        <v>68</v>
      </c>
      <c r="C62" s="7">
        <v>17639506</v>
      </c>
      <c r="D62" s="7"/>
      <c r="E62" s="7">
        <v>91904179632</v>
      </c>
      <c r="F62" s="7"/>
      <c r="G62" s="7">
        <v>104155232579.442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17639506</v>
      </c>
      <c r="R62" s="7"/>
      <c r="S62" s="7">
        <v>6120</v>
      </c>
      <c r="T62" s="7"/>
      <c r="U62" s="7">
        <v>91904179632</v>
      </c>
      <c r="V62" s="7"/>
      <c r="W62" s="7">
        <v>107311451748.51601</v>
      </c>
      <c r="X62" s="4"/>
      <c r="Y62" s="9">
        <v>2.6081009109133703E-3</v>
      </c>
    </row>
    <row r="63" spans="1:25">
      <c r="A63" s="1" t="s">
        <v>69</v>
      </c>
      <c r="C63" s="7">
        <v>57757248</v>
      </c>
      <c r="D63" s="7"/>
      <c r="E63" s="7">
        <v>274305718656</v>
      </c>
      <c r="F63" s="7"/>
      <c r="G63" s="7">
        <v>1096599614351.04</v>
      </c>
      <c r="H63" s="7"/>
      <c r="I63" s="7">
        <v>0</v>
      </c>
      <c r="J63" s="7"/>
      <c r="K63" s="7">
        <v>0</v>
      </c>
      <c r="L63" s="7"/>
      <c r="M63" s="7">
        <v>-6753776</v>
      </c>
      <c r="N63" s="7"/>
      <c r="O63" s="7">
        <v>121984261995</v>
      </c>
      <c r="P63" s="7"/>
      <c r="Q63" s="7">
        <v>51003472</v>
      </c>
      <c r="R63" s="7"/>
      <c r="S63" s="7">
        <v>15520</v>
      </c>
      <c r="T63" s="7"/>
      <c r="U63" s="7">
        <v>242230101420</v>
      </c>
      <c r="V63" s="7"/>
      <c r="W63" s="7">
        <v>786864020821.63196</v>
      </c>
      <c r="X63" s="4"/>
      <c r="Y63" s="9">
        <v>1.9123968001842219E-2</v>
      </c>
    </row>
    <row r="64" spans="1:25">
      <c r="A64" s="1" t="s">
        <v>70</v>
      </c>
      <c r="C64" s="7">
        <v>97151238</v>
      </c>
      <c r="D64" s="7"/>
      <c r="E64" s="7">
        <v>1083779094379</v>
      </c>
      <c r="F64" s="7"/>
      <c r="G64" s="7">
        <v>2089843791217.6001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97151238</v>
      </c>
      <c r="R64" s="7"/>
      <c r="S64" s="7">
        <v>17120</v>
      </c>
      <c r="T64" s="7"/>
      <c r="U64" s="7">
        <v>1083779094379</v>
      </c>
      <c r="V64" s="7"/>
      <c r="W64" s="7">
        <v>1653332980852.3701</v>
      </c>
      <c r="X64" s="4"/>
      <c r="Y64" s="9">
        <v>4.0182656959198343E-2</v>
      </c>
    </row>
    <row r="65" spans="1:25">
      <c r="A65" s="1" t="s">
        <v>71</v>
      </c>
      <c r="C65" s="7">
        <v>3391684</v>
      </c>
      <c r="D65" s="7"/>
      <c r="E65" s="7">
        <v>37380526065</v>
      </c>
      <c r="F65" s="7"/>
      <c r="G65" s="7">
        <v>74712517121.231995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3391684</v>
      </c>
      <c r="R65" s="7"/>
      <c r="S65" s="7">
        <v>23150</v>
      </c>
      <c r="T65" s="7"/>
      <c r="U65" s="7">
        <v>37380526065</v>
      </c>
      <c r="V65" s="7"/>
      <c r="W65" s="7">
        <v>78050305566.630005</v>
      </c>
      <c r="X65" s="4"/>
      <c r="Y65" s="9">
        <v>1.8969370903903519E-3</v>
      </c>
    </row>
    <row r="66" spans="1:25">
      <c r="A66" s="1" t="s">
        <v>72</v>
      </c>
      <c r="C66" s="7">
        <v>4802736</v>
      </c>
      <c r="D66" s="7"/>
      <c r="E66" s="7">
        <v>253961989089</v>
      </c>
      <c r="F66" s="7"/>
      <c r="G66" s="7">
        <v>699175691111.16003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4802736</v>
      </c>
      <c r="R66" s="7"/>
      <c r="S66" s="7">
        <v>145400</v>
      </c>
      <c r="T66" s="7"/>
      <c r="U66" s="7">
        <v>253961989089</v>
      </c>
      <c r="V66" s="7"/>
      <c r="W66" s="7">
        <v>694162823404.31995</v>
      </c>
      <c r="X66" s="4"/>
      <c r="Y66" s="9">
        <v>1.6870955173412236E-2</v>
      </c>
    </row>
    <row r="67" spans="1:25">
      <c r="A67" s="1" t="s">
        <v>73</v>
      </c>
      <c r="C67" s="7">
        <v>6601911</v>
      </c>
      <c r="D67" s="7"/>
      <c r="E67" s="7">
        <v>121041784644</v>
      </c>
      <c r="F67" s="7"/>
      <c r="G67" s="7">
        <v>269461572589.323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6601911</v>
      </c>
      <c r="R67" s="7"/>
      <c r="S67" s="7">
        <v>33160</v>
      </c>
      <c r="T67" s="7"/>
      <c r="U67" s="7">
        <v>121041784644</v>
      </c>
      <c r="V67" s="7"/>
      <c r="W67" s="7">
        <v>217616798515.87799</v>
      </c>
      <c r="X67" s="4"/>
      <c r="Y67" s="9">
        <v>5.2889655408763165E-3</v>
      </c>
    </row>
    <row r="68" spans="1:25">
      <c r="A68" s="1" t="s">
        <v>74</v>
      </c>
      <c r="C68" s="7">
        <v>6470000</v>
      </c>
      <c r="D68" s="7"/>
      <c r="E68" s="7">
        <v>77902503255</v>
      </c>
      <c r="F68" s="7"/>
      <c r="G68" s="7">
        <v>174679635060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6470000</v>
      </c>
      <c r="R68" s="7"/>
      <c r="S68" s="7">
        <v>31190</v>
      </c>
      <c r="T68" s="7"/>
      <c r="U68" s="7">
        <v>77902503255</v>
      </c>
      <c r="V68" s="7"/>
      <c r="W68" s="7">
        <v>200598594165</v>
      </c>
      <c r="X68" s="4"/>
      <c r="Y68" s="9">
        <v>4.875354565100392E-3</v>
      </c>
    </row>
    <row r="69" spans="1:25">
      <c r="A69" s="1" t="s">
        <v>75</v>
      </c>
      <c r="C69" s="7">
        <v>3083596</v>
      </c>
      <c r="D69" s="7"/>
      <c r="E69" s="7">
        <v>83539587535</v>
      </c>
      <c r="F69" s="7"/>
      <c r="G69" s="7">
        <v>141614485495.56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3083596</v>
      </c>
      <c r="R69" s="7"/>
      <c r="S69" s="7">
        <v>41370</v>
      </c>
      <c r="T69" s="7"/>
      <c r="U69" s="7">
        <v>83539587535</v>
      </c>
      <c r="V69" s="7"/>
      <c r="W69" s="7">
        <v>126809334739.20599</v>
      </c>
      <c r="X69" s="4"/>
      <c r="Y69" s="9">
        <v>3.0819780746300009E-3</v>
      </c>
    </row>
    <row r="70" spans="1:25">
      <c r="A70" s="1" t="s">
        <v>76</v>
      </c>
      <c r="C70" s="7">
        <v>11741531</v>
      </c>
      <c r="D70" s="7"/>
      <c r="E70" s="7">
        <v>132866986914</v>
      </c>
      <c r="F70" s="7"/>
      <c r="G70" s="7">
        <v>288290221596.58502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11741531</v>
      </c>
      <c r="R70" s="7"/>
      <c r="S70" s="7">
        <v>22980</v>
      </c>
      <c r="T70" s="7"/>
      <c r="U70" s="7">
        <v>132866986914</v>
      </c>
      <c r="V70" s="7"/>
      <c r="W70" s="7">
        <v>268214951104.83899</v>
      </c>
      <c r="X70" s="4"/>
      <c r="Y70" s="9">
        <v>6.5187046386853981E-3</v>
      </c>
    </row>
    <row r="71" spans="1:25">
      <c r="A71" s="1" t="s">
        <v>77</v>
      </c>
      <c r="C71" s="7">
        <v>11481221</v>
      </c>
      <c r="D71" s="7"/>
      <c r="E71" s="7">
        <v>214094602308</v>
      </c>
      <c r="F71" s="7"/>
      <c r="G71" s="7">
        <v>653959613218.36499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11481221</v>
      </c>
      <c r="R71" s="7"/>
      <c r="S71" s="7">
        <v>57600</v>
      </c>
      <c r="T71" s="7"/>
      <c r="U71" s="7">
        <v>214094602308</v>
      </c>
      <c r="V71" s="7"/>
      <c r="W71" s="7">
        <v>657383485538.88</v>
      </c>
      <c r="X71" s="4"/>
      <c r="Y71" s="9">
        <v>1.597706898487718E-2</v>
      </c>
    </row>
    <row r="72" spans="1:25">
      <c r="A72" s="1" t="s">
        <v>78</v>
      </c>
      <c r="C72" s="7">
        <v>45861974</v>
      </c>
      <c r="D72" s="7"/>
      <c r="E72" s="7">
        <v>371178100259</v>
      </c>
      <c r="F72" s="7"/>
      <c r="G72" s="7">
        <v>1148845200418.4399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45861974</v>
      </c>
      <c r="R72" s="7"/>
      <c r="S72" s="7">
        <v>28100</v>
      </c>
      <c r="T72" s="7"/>
      <c r="U72" s="7">
        <v>371178100259</v>
      </c>
      <c r="V72" s="7"/>
      <c r="W72" s="7">
        <v>1281053576657.0701</v>
      </c>
      <c r="X72" s="4"/>
      <c r="Y72" s="9">
        <v>3.1134766567486486E-2</v>
      </c>
    </row>
    <row r="73" spans="1:25">
      <c r="A73" s="1" t="s">
        <v>79</v>
      </c>
      <c r="C73" s="7">
        <v>8716106</v>
      </c>
      <c r="D73" s="7"/>
      <c r="E73" s="7">
        <v>50911105151</v>
      </c>
      <c r="F73" s="7"/>
      <c r="G73" s="7">
        <v>49472839916.703003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8716106</v>
      </c>
      <c r="R73" s="7"/>
      <c r="S73" s="7">
        <v>5100</v>
      </c>
      <c r="T73" s="7"/>
      <c r="U73" s="7">
        <v>50911105151</v>
      </c>
      <c r="V73" s="7"/>
      <c r="W73" s="7">
        <v>44187650363.43</v>
      </c>
      <c r="X73" s="4"/>
      <c r="Y73" s="9">
        <v>1.0739380493524728E-3</v>
      </c>
    </row>
    <row r="74" spans="1:25">
      <c r="A74" s="1" t="s">
        <v>80</v>
      </c>
      <c r="C74" s="7">
        <v>3351527</v>
      </c>
      <c r="D74" s="7"/>
      <c r="E74" s="7">
        <v>30228208366</v>
      </c>
      <c r="F74" s="7"/>
      <c r="G74" s="7">
        <v>44143506740.137497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3351527</v>
      </c>
      <c r="R74" s="7"/>
      <c r="S74" s="7">
        <v>12010</v>
      </c>
      <c r="T74" s="7"/>
      <c r="U74" s="7">
        <v>30228208366</v>
      </c>
      <c r="V74" s="7"/>
      <c r="W74" s="7">
        <v>40012340826.343498</v>
      </c>
      <c r="X74" s="4"/>
      <c r="Y74" s="9">
        <v>9.7246119455658036E-4</v>
      </c>
    </row>
    <row r="75" spans="1:25">
      <c r="A75" s="1" t="s">
        <v>81</v>
      </c>
      <c r="C75" s="7">
        <v>1159359</v>
      </c>
      <c r="D75" s="7"/>
      <c r="E75" s="7">
        <v>48644050350</v>
      </c>
      <c r="F75" s="7"/>
      <c r="G75" s="7">
        <v>80660732368.360504</v>
      </c>
      <c r="H75" s="7"/>
      <c r="I75" s="7">
        <v>2318718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3478077</v>
      </c>
      <c r="R75" s="7"/>
      <c r="S75" s="7">
        <v>20177</v>
      </c>
      <c r="T75" s="7"/>
      <c r="U75" s="7">
        <v>48644050350</v>
      </c>
      <c r="V75" s="7"/>
      <c r="W75" s="7">
        <v>69759605529.207397</v>
      </c>
      <c r="X75" s="4"/>
      <c r="Y75" s="9">
        <v>1.695439654959278E-3</v>
      </c>
    </row>
    <row r="76" spans="1:25">
      <c r="A76" s="1" t="s">
        <v>82</v>
      </c>
      <c r="C76" s="7">
        <v>4165054</v>
      </c>
      <c r="D76" s="7"/>
      <c r="E76" s="7">
        <v>189200861918</v>
      </c>
      <c r="F76" s="7"/>
      <c r="G76" s="7">
        <v>202252283716.995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4165054</v>
      </c>
      <c r="R76" s="7"/>
      <c r="S76" s="7">
        <v>42050</v>
      </c>
      <c r="T76" s="7"/>
      <c r="U76" s="7">
        <v>189200861918</v>
      </c>
      <c r="V76" s="7"/>
      <c r="W76" s="7">
        <v>174098434601.83499</v>
      </c>
      <c r="X76" s="4"/>
      <c r="Y76" s="9">
        <v>4.2312938505178399E-3</v>
      </c>
    </row>
    <row r="77" spans="1:25">
      <c r="A77" s="1" t="s">
        <v>83</v>
      </c>
      <c r="C77" s="7">
        <v>15638861</v>
      </c>
      <c r="D77" s="7"/>
      <c r="E77" s="7">
        <v>55696121133</v>
      </c>
      <c r="F77" s="7"/>
      <c r="G77" s="7">
        <v>117681780012.26801</v>
      </c>
      <c r="H77" s="7"/>
      <c r="I77" s="7">
        <v>0</v>
      </c>
      <c r="J77" s="7"/>
      <c r="K77" s="7">
        <v>0</v>
      </c>
      <c r="L77" s="7"/>
      <c r="M77" s="7">
        <v>-3038861</v>
      </c>
      <c r="N77" s="7"/>
      <c r="O77" s="7">
        <v>22969232261</v>
      </c>
      <c r="P77" s="7"/>
      <c r="Q77" s="7">
        <v>12600000</v>
      </c>
      <c r="R77" s="7"/>
      <c r="S77" s="7">
        <v>7890</v>
      </c>
      <c r="T77" s="7"/>
      <c r="U77" s="7">
        <v>44873544582</v>
      </c>
      <c r="V77" s="7"/>
      <c r="W77" s="7">
        <v>98822486700</v>
      </c>
      <c r="X77" s="4"/>
      <c r="Y77" s="9">
        <v>2.4017848363938345E-3</v>
      </c>
    </row>
    <row r="78" spans="1:25">
      <c r="A78" s="1" t="s">
        <v>84</v>
      </c>
      <c r="C78" s="7">
        <v>97846</v>
      </c>
      <c r="D78" s="7"/>
      <c r="E78" s="7">
        <v>4199636039</v>
      </c>
      <c r="F78" s="7"/>
      <c r="G78" s="7">
        <v>5312549646.3059998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97846</v>
      </c>
      <c r="R78" s="7"/>
      <c r="S78" s="7">
        <v>53630</v>
      </c>
      <c r="T78" s="7"/>
      <c r="U78" s="7">
        <v>4199636039</v>
      </c>
      <c r="V78" s="7"/>
      <c r="W78" s="7">
        <v>5216258468.1689997</v>
      </c>
      <c r="X78" s="4"/>
      <c r="Y78" s="9">
        <v>1.2677611047768984E-4</v>
      </c>
    </row>
    <row r="79" spans="1:25">
      <c r="A79" s="1" t="s">
        <v>85</v>
      </c>
      <c r="C79" s="7">
        <v>22399700</v>
      </c>
      <c r="D79" s="7"/>
      <c r="E79" s="7">
        <v>218316050937</v>
      </c>
      <c r="F79" s="7"/>
      <c r="G79" s="7">
        <v>537511421889.90002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22399700</v>
      </c>
      <c r="R79" s="7"/>
      <c r="S79" s="7">
        <v>18420</v>
      </c>
      <c r="T79" s="7"/>
      <c r="U79" s="7">
        <v>218316050937</v>
      </c>
      <c r="V79" s="7"/>
      <c r="W79" s="7">
        <v>410147489279.70001</v>
      </c>
      <c r="X79" s="4"/>
      <c r="Y79" s="9">
        <v>9.9682375270261879E-3</v>
      </c>
    </row>
    <row r="80" spans="1:25">
      <c r="A80" s="1" t="s">
        <v>86</v>
      </c>
      <c r="C80" s="7">
        <v>1391646</v>
      </c>
      <c r="D80" s="7"/>
      <c r="E80" s="7">
        <v>23523154184</v>
      </c>
      <c r="F80" s="7"/>
      <c r="G80" s="7">
        <v>30295708967.970001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1391646</v>
      </c>
      <c r="R80" s="7"/>
      <c r="S80" s="7">
        <v>21300</v>
      </c>
      <c r="T80" s="7"/>
      <c r="U80" s="7">
        <v>23523154184</v>
      </c>
      <c r="V80" s="7"/>
      <c r="W80" s="7">
        <v>29465689544.189999</v>
      </c>
      <c r="X80" s="4"/>
      <c r="Y80" s="9">
        <v>7.1613504885749749E-4</v>
      </c>
    </row>
    <row r="81" spans="1:25">
      <c r="A81" s="1" t="s">
        <v>87</v>
      </c>
      <c r="C81" s="7">
        <v>13451719</v>
      </c>
      <c r="D81" s="7"/>
      <c r="E81" s="7">
        <v>66482178275</v>
      </c>
      <c r="F81" s="7"/>
      <c r="G81" s="7">
        <v>91997167151.016006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13451719</v>
      </c>
      <c r="R81" s="7"/>
      <c r="S81" s="7">
        <v>5410</v>
      </c>
      <c r="T81" s="7"/>
      <c r="U81" s="7">
        <v>66482178275</v>
      </c>
      <c r="V81" s="7"/>
      <c r="W81" s="7">
        <v>72340795681.249496</v>
      </c>
      <c r="X81" s="4"/>
      <c r="Y81" s="9">
        <v>1.758172981897749E-3</v>
      </c>
    </row>
    <row r="82" spans="1:25">
      <c r="A82" s="1" t="s">
        <v>88</v>
      </c>
      <c r="C82" s="7">
        <v>350499418</v>
      </c>
      <c r="D82" s="7"/>
      <c r="E82" s="7">
        <v>621329712185</v>
      </c>
      <c r="F82" s="7"/>
      <c r="G82" s="7">
        <v>1314565820004.52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350499418</v>
      </c>
      <c r="R82" s="7"/>
      <c r="S82" s="7">
        <v>3040</v>
      </c>
      <c r="T82" s="7"/>
      <c r="U82" s="7">
        <v>621329712185</v>
      </c>
      <c r="V82" s="7"/>
      <c r="W82" s="7">
        <v>1059178397247.22</v>
      </c>
      <c r="X82" s="4"/>
      <c r="Y82" s="9">
        <v>2.5742305202934124E-2</v>
      </c>
    </row>
    <row r="83" spans="1:25">
      <c r="A83" s="1" t="s">
        <v>89</v>
      </c>
      <c r="C83" s="7">
        <v>132997404</v>
      </c>
      <c r="D83" s="7"/>
      <c r="E83" s="7">
        <v>443312672385</v>
      </c>
      <c r="F83" s="7"/>
      <c r="G83" s="7">
        <v>1010054370568.97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132997404</v>
      </c>
      <c r="R83" s="7"/>
      <c r="S83" s="7">
        <v>7790</v>
      </c>
      <c r="T83" s="7"/>
      <c r="U83" s="7">
        <v>443312672385</v>
      </c>
      <c r="V83" s="7"/>
      <c r="W83" s="7">
        <v>1029885280985.9</v>
      </c>
      <c r="X83" s="4"/>
      <c r="Y83" s="9">
        <v>2.5030364380591308E-2</v>
      </c>
    </row>
    <row r="84" spans="1:25">
      <c r="A84" s="1" t="s">
        <v>90</v>
      </c>
      <c r="C84" s="7">
        <v>457928837</v>
      </c>
      <c r="D84" s="7"/>
      <c r="E84" s="7">
        <v>1098145608532</v>
      </c>
      <c r="F84" s="7"/>
      <c r="G84" s="7">
        <v>2576455547976.3501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457928837</v>
      </c>
      <c r="R84" s="7"/>
      <c r="S84" s="7">
        <v>4960</v>
      </c>
      <c r="T84" s="7"/>
      <c r="U84" s="7">
        <v>1098145608532</v>
      </c>
      <c r="V84" s="7"/>
      <c r="W84" s="7">
        <v>2257812635682.46</v>
      </c>
      <c r="X84" s="4"/>
      <c r="Y84" s="9">
        <v>5.4873949572456261E-2</v>
      </c>
    </row>
    <row r="85" spans="1:25">
      <c r="A85" s="1" t="s">
        <v>91</v>
      </c>
      <c r="C85" s="7">
        <v>24900000</v>
      </c>
      <c r="D85" s="7"/>
      <c r="E85" s="7">
        <v>138408159015</v>
      </c>
      <c r="F85" s="7"/>
      <c r="G85" s="7">
        <v>265587296850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24900000</v>
      </c>
      <c r="R85" s="7"/>
      <c r="S85" s="7">
        <v>11030</v>
      </c>
      <c r="T85" s="7"/>
      <c r="U85" s="7">
        <v>138408159015</v>
      </c>
      <c r="V85" s="7"/>
      <c r="W85" s="7">
        <v>273012850350</v>
      </c>
      <c r="X85" s="4"/>
      <c r="Y85" s="9">
        <v>6.6353129334003006E-3</v>
      </c>
    </row>
    <row r="86" spans="1:25">
      <c r="A86" s="1" t="s">
        <v>92</v>
      </c>
      <c r="C86" s="7">
        <v>45567601</v>
      </c>
      <c r="D86" s="7"/>
      <c r="E86" s="7">
        <v>1587367168163</v>
      </c>
      <c r="F86" s="7"/>
      <c r="G86" s="7">
        <v>1580393969976.6001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45567601</v>
      </c>
      <c r="R86" s="7"/>
      <c r="S86" s="7">
        <v>28160</v>
      </c>
      <c r="T86" s="7"/>
      <c r="U86" s="7">
        <v>1587367168163</v>
      </c>
      <c r="V86" s="7"/>
      <c r="W86" s="7">
        <v>1275548701477.25</v>
      </c>
      <c r="X86" s="4"/>
      <c r="Y86" s="9">
        <v>3.100097590733775E-2</v>
      </c>
    </row>
    <row r="87" spans="1:25">
      <c r="A87" s="1" t="s">
        <v>93</v>
      </c>
      <c r="C87" s="7">
        <v>17807538</v>
      </c>
      <c r="D87" s="7"/>
      <c r="E87" s="7">
        <v>274362626869</v>
      </c>
      <c r="F87" s="7"/>
      <c r="G87" s="7">
        <v>383239275173.685</v>
      </c>
      <c r="H87" s="7"/>
      <c r="I87" s="7">
        <v>0</v>
      </c>
      <c r="J87" s="7"/>
      <c r="K87" s="7">
        <v>0</v>
      </c>
      <c r="L87" s="7"/>
      <c r="M87" s="7">
        <v>-200000</v>
      </c>
      <c r="N87" s="7"/>
      <c r="O87" s="7">
        <v>4423522505</v>
      </c>
      <c r="P87" s="7"/>
      <c r="Q87" s="7">
        <v>17607538</v>
      </c>
      <c r="R87" s="7"/>
      <c r="S87" s="7">
        <v>18880</v>
      </c>
      <c r="T87" s="7"/>
      <c r="U87" s="7">
        <v>271281205655</v>
      </c>
      <c r="V87" s="7"/>
      <c r="W87" s="7">
        <v>330452357051.23199</v>
      </c>
      <c r="X87" s="4"/>
      <c r="Y87" s="9">
        <v>8.0313245175224913E-3</v>
      </c>
    </row>
    <row r="88" spans="1:25">
      <c r="A88" s="1" t="s">
        <v>94</v>
      </c>
      <c r="C88" s="7">
        <v>52411932</v>
      </c>
      <c r="D88" s="7"/>
      <c r="E88" s="7">
        <v>685057927924</v>
      </c>
      <c r="F88" s="7"/>
      <c r="G88" s="7">
        <v>1771923754966.45</v>
      </c>
      <c r="H88" s="7"/>
      <c r="I88" s="7">
        <v>0</v>
      </c>
      <c r="J88" s="7"/>
      <c r="K88" s="7">
        <v>0</v>
      </c>
      <c r="L88" s="7"/>
      <c r="M88" s="7">
        <v>-100000</v>
      </c>
      <c r="N88" s="7"/>
      <c r="O88" s="7">
        <v>3409850638</v>
      </c>
      <c r="P88" s="7"/>
      <c r="Q88" s="7">
        <v>52311932</v>
      </c>
      <c r="R88" s="7"/>
      <c r="S88" s="7">
        <v>29110</v>
      </c>
      <c r="T88" s="7"/>
      <c r="U88" s="7">
        <v>683750863096</v>
      </c>
      <c r="V88" s="7"/>
      <c r="W88" s="7">
        <v>1513739678493.9099</v>
      </c>
      <c r="X88" s="4"/>
      <c r="Y88" s="9">
        <v>3.6789976931984561E-2</v>
      </c>
    </row>
    <row r="89" spans="1:25">
      <c r="A89" s="1" t="s">
        <v>95</v>
      </c>
      <c r="C89" s="7">
        <v>33400000</v>
      </c>
      <c r="D89" s="7"/>
      <c r="E89" s="7">
        <v>361247547419</v>
      </c>
      <c r="F89" s="7"/>
      <c r="G89" s="7">
        <v>394763100300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33400000</v>
      </c>
      <c r="R89" s="7"/>
      <c r="S89" s="7">
        <v>9410</v>
      </c>
      <c r="T89" s="7"/>
      <c r="U89" s="7">
        <v>361247547419</v>
      </c>
      <c r="V89" s="7"/>
      <c r="W89" s="7">
        <v>312423950700</v>
      </c>
      <c r="X89" s="4"/>
      <c r="Y89" s="9">
        <v>7.5931615604398163E-3</v>
      </c>
    </row>
    <row r="90" spans="1:25">
      <c r="A90" s="1" t="s">
        <v>96</v>
      </c>
      <c r="C90" s="7">
        <v>1856567</v>
      </c>
      <c r="D90" s="7"/>
      <c r="E90" s="7">
        <v>27921235486</v>
      </c>
      <c r="F90" s="7"/>
      <c r="G90" s="7">
        <v>39973972434.740997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1856567</v>
      </c>
      <c r="R90" s="7"/>
      <c r="S90" s="7">
        <v>18880</v>
      </c>
      <c r="T90" s="7"/>
      <c r="U90" s="7">
        <v>27921235486</v>
      </c>
      <c r="V90" s="7"/>
      <c r="W90" s="7">
        <v>34843425649.487999</v>
      </c>
      <c r="X90" s="4"/>
      <c r="Y90" s="9">
        <v>8.4683571692551103E-4</v>
      </c>
    </row>
    <row r="91" spans="1:25">
      <c r="A91" s="1" t="s">
        <v>97</v>
      </c>
      <c r="C91" s="7">
        <v>63703127</v>
      </c>
      <c r="D91" s="7"/>
      <c r="E91" s="7">
        <v>173248318174</v>
      </c>
      <c r="F91" s="7"/>
      <c r="G91" s="7">
        <v>442635412826.50598</v>
      </c>
      <c r="H91" s="7"/>
      <c r="I91" s="7">
        <v>26934418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90637545</v>
      </c>
      <c r="R91" s="7"/>
      <c r="S91" s="7">
        <v>5900</v>
      </c>
      <c r="T91" s="7"/>
      <c r="U91" s="7">
        <v>246456066298</v>
      </c>
      <c r="V91" s="7"/>
      <c r="W91" s="7">
        <v>531579684482.77502</v>
      </c>
      <c r="X91" s="4"/>
      <c r="Y91" s="9">
        <v>1.2919529432624043E-2</v>
      </c>
    </row>
    <row r="92" spans="1:25">
      <c r="A92" s="1" t="s">
        <v>98</v>
      </c>
      <c r="C92" s="7">
        <v>7047145</v>
      </c>
      <c r="D92" s="7"/>
      <c r="E92" s="7">
        <v>26242541787</v>
      </c>
      <c r="F92" s="7"/>
      <c r="G92" s="7">
        <v>53589890827.462502</v>
      </c>
      <c r="H92" s="7"/>
      <c r="I92" s="7">
        <v>0</v>
      </c>
      <c r="J92" s="7"/>
      <c r="K92" s="7">
        <v>0</v>
      </c>
      <c r="L92" s="7"/>
      <c r="M92" s="7">
        <v>-1200001</v>
      </c>
      <c r="N92" s="7"/>
      <c r="O92" s="7">
        <v>8218805436</v>
      </c>
      <c r="P92" s="7"/>
      <c r="Q92" s="7">
        <v>5847144</v>
      </c>
      <c r="R92" s="7"/>
      <c r="S92" s="7">
        <v>6840</v>
      </c>
      <c r="T92" s="7"/>
      <c r="U92" s="7">
        <v>21773912802</v>
      </c>
      <c r="V92" s="7"/>
      <c r="W92" s="7">
        <v>39756497893.487999</v>
      </c>
      <c r="X92" s="4"/>
      <c r="Y92" s="9">
        <v>9.6624317983998783E-4</v>
      </c>
    </row>
    <row r="93" spans="1:25">
      <c r="A93" s="1" t="s">
        <v>99</v>
      </c>
      <c r="C93" s="7">
        <v>147320977</v>
      </c>
      <c r="D93" s="7"/>
      <c r="E93" s="7">
        <v>401070011813</v>
      </c>
      <c r="F93" s="7"/>
      <c r="G93" s="7">
        <v>1022182031964.21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147320977</v>
      </c>
      <c r="R93" s="7"/>
      <c r="S93" s="7">
        <v>6590</v>
      </c>
      <c r="T93" s="7"/>
      <c r="U93" s="7">
        <v>401070011813</v>
      </c>
      <c r="V93" s="7"/>
      <c r="W93" s="7">
        <v>965068709261.34094</v>
      </c>
      <c r="X93" s="4"/>
      <c r="Y93" s="9">
        <v>2.3455060375262335E-2</v>
      </c>
    </row>
    <row r="94" spans="1:25">
      <c r="A94" s="1" t="s">
        <v>100</v>
      </c>
      <c r="C94" s="7">
        <v>17320000</v>
      </c>
      <c r="D94" s="7"/>
      <c r="E94" s="7">
        <v>555532681358</v>
      </c>
      <c r="F94" s="7"/>
      <c r="G94" s="7">
        <v>1752685102800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17320000</v>
      </c>
      <c r="R94" s="7"/>
      <c r="S94" s="7">
        <v>80000</v>
      </c>
      <c r="T94" s="7"/>
      <c r="U94" s="7">
        <v>555532681358</v>
      </c>
      <c r="V94" s="7"/>
      <c r="W94" s="7">
        <v>1377355680000</v>
      </c>
      <c r="X94" s="4"/>
      <c r="Y94" s="9">
        <v>3.3475295927206404E-2</v>
      </c>
    </row>
    <row r="95" spans="1:25">
      <c r="A95" s="1" t="s">
        <v>101</v>
      </c>
      <c r="C95" s="7">
        <v>2208762</v>
      </c>
      <c r="D95" s="7"/>
      <c r="E95" s="7">
        <v>40047906426</v>
      </c>
      <c r="F95" s="7"/>
      <c r="G95" s="7">
        <v>75419542400.535004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2208762</v>
      </c>
      <c r="R95" s="7"/>
      <c r="S95" s="7">
        <v>27400</v>
      </c>
      <c r="T95" s="7"/>
      <c r="U95" s="7">
        <v>40047906426</v>
      </c>
      <c r="V95" s="7"/>
      <c r="W95" s="7">
        <v>60159984331.139999</v>
      </c>
      <c r="X95" s="4"/>
      <c r="Y95" s="9">
        <v>1.4621301583197536E-3</v>
      </c>
    </row>
    <row r="96" spans="1:25">
      <c r="A96" s="1" t="s">
        <v>102</v>
      </c>
      <c r="C96" s="7">
        <v>56056136</v>
      </c>
      <c r="D96" s="7"/>
      <c r="E96" s="7">
        <v>194730172777</v>
      </c>
      <c r="F96" s="7"/>
      <c r="G96" s="7">
        <v>329877803785.53601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56056136</v>
      </c>
      <c r="R96" s="7"/>
      <c r="S96" s="7">
        <v>4921</v>
      </c>
      <c r="T96" s="7"/>
      <c r="U96" s="7">
        <v>194730172777</v>
      </c>
      <c r="V96" s="7"/>
      <c r="W96" s="7">
        <v>274210924396.72699</v>
      </c>
      <c r="X96" s="4"/>
      <c r="Y96" s="9">
        <v>6.6644309628528615E-3</v>
      </c>
    </row>
    <row r="97" spans="1:25">
      <c r="A97" s="1" t="s">
        <v>103</v>
      </c>
      <c r="C97" s="7">
        <v>2747631</v>
      </c>
      <c r="D97" s="7"/>
      <c r="E97" s="7">
        <v>40467677166</v>
      </c>
      <c r="F97" s="7"/>
      <c r="G97" s="7">
        <v>75820404852.468002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2747631</v>
      </c>
      <c r="R97" s="7"/>
      <c r="S97" s="7">
        <v>23570</v>
      </c>
      <c r="T97" s="7"/>
      <c r="U97" s="7">
        <v>40467677166</v>
      </c>
      <c r="V97" s="7"/>
      <c r="W97" s="7">
        <v>64376330777.113503</v>
      </c>
      <c r="X97" s="4"/>
      <c r="Y97" s="9">
        <v>1.5646043754446925E-3</v>
      </c>
    </row>
    <row r="98" spans="1:25">
      <c r="A98" s="1" t="s">
        <v>104</v>
      </c>
      <c r="C98" s="7">
        <v>906275</v>
      </c>
      <c r="D98" s="7"/>
      <c r="E98" s="7">
        <v>15407658515</v>
      </c>
      <c r="F98" s="7"/>
      <c r="G98" s="7">
        <v>16747408719.112499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906275</v>
      </c>
      <c r="R98" s="7"/>
      <c r="S98" s="7">
        <v>16920</v>
      </c>
      <c r="T98" s="7"/>
      <c r="U98" s="7">
        <v>15407658515</v>
      </c>
      <c r="V98" s="7"/>
      <c r="W98" s="7">
        <v>15242934670.65</v>
      </c>
      <c r="X98" s="4"/>
      <c r="Y98" s="9">
        <v>3.7046476542579272E-4</v>
      </c>
    </row>
    <row r="99" spans="1:25">
      <c r="A99" s="1" t="s">
        <v>105</v>
      </c>
      <c r="C99" s="7">
        <v>663903</v>
      </c>
      <c r="D99" s="7"/>
      <c r="E99" s="7">
        <v>2212110205</v>
      </c>
      <c r="F99" s="7"/>
      <c r="G99" s="7">
        <v>4177501079.3594999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663903</v>
      </c>
      <c r="R99" s="7"/>
      <c r="S99" s="7">
        <v>5220</v>
      </c>
      <c r="T99" s="7"/>
      <c r="U99" s="7">
        <v>2212110205</v>
      </c>
      <c r="V99" s="7"/>
      <c r="W99" s="7">
        <v>3444953490</v>
      </c>
      <c r="X99" s="4"/>
      <c r="Y99" s="9">
        <v>8.3726258371557647E-5</v>
      </c>
    </row>
    <row r="100" spans="1:25">
      <c r="A100" s="1" t="s">
        <v>106</v>
      </c>
      <c r="C100" s="7">
        <v>3110358</v>
      </c>
      <c r="D100" s="7"/>
      <c r="E100" s="7">
        <v>32403246960</v>
      </c>
      <c r="F100" s="7"/>
      <c r="G100" s="7">
        <v>85798875514.725006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3110358</v>
      </c>
      <c r="R100" s="7"/>
      <c r="S100" s="7">
        <v>31130</v>
      </c>
      <c r="T100" s="7"/>
      <c r="U100" s="7">
        <v>32403246960</v>
      </c>
      <c r="V100" s="7"/>
      <c r="W100" s="7">
        <v>96249333144.987</v>
      </c>
      <c r="X100" s="4"/>
      <c r="Y100" s="9">
        <v>2.339246831163259E-3</v>
      </c>
    </row>
    <row r="101" spans="1:25">
      <c r="A101" s="1" t="s">
        <v>107</v>
      </c>
      <c r="C101" s="7">
        <v>20137747</v>
      </c>
      <c r="D101" s="7"/>
      <c r="E101" s="7">
        <v>40761199794</v>
      </c>
      <c r="F101" s="7"/>
      <c r="G101" s="7">
        <v>135521368534.21899</v>
      </c>
      <c r="H101" s="7"/>
      <c r="I101" s="7">
        <v>400000</v>
      </c>
      <c r="J101" s="7"/>
      <c r="K101" s="7">
        <v>2658464756</v>
      </c>
      <c r="L101" s="7"/>
      <c r="M101" s="7">
        <v>0</v>
      </c>
      <c r="N101" s="7"/>
      <c r="O101" s="7">
        <v>0</v>
      </c>
      <c r="P101" s="7"/>
      <c r="Q101" s="7">
        <v>20537747</v>
      </c>
      <c r="R101" s="7"/>
      <c r="S101" s="7">
        <v>6890</v>
      </c>
      <c r="T101" s="7"/>
      <c r="U101" s="7">
        <v>43419664550</v>
      </c>
      <c r="V101" s="7"/>
      <c r="W101" s="7">
        <v>140663121621</v>
      </c>
      <c r="X101" s="4"/>
      <c r="Y101" s="9">
        <v>3.4186809483426968E-3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2500000</v>
      </c>
      <c r="J102" s="7"/>
      <c r="K102" s="7">
        <v>61431956000</v>
      </c>
      <c r="L102" s="7"/>
      <c r="M102" s="7">
        <v>0</v>
      </c>
      <c r="N102" s="7"/>
      <c r="O102" s="7">
        <v>0</v>
      </c>
      <c r="P102" s="7"/>
      <c r="Q102" s="7">
        <v>2500000</v>
      </c>
      <c r="R102" s="7"/>
      <c r="S102" s="7">
        <v>27550</v>
      </c>
      <c r="T102" s="7"/>
      <c r="U102" s="7">
        <v>61431956000</v>
      </c>
      <c r="V102" s="7"/>
      <c r="W102" s="7">
        <v>68465193720</v>
      </c>
      <c r="X102" s="4"/>
      <c r="Y102" s="9">
        <v>1.6639802294861944E-3</v>
      </c>
    </row>
    <row r="103" spans="1:25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4500000</v>
      </c>
      <c r="J103" s="7"/>
      <c r="K103" s="7">
        <v>55220094360</v>
      </c>
      <c r="L103" s="7"/>
      <c r="M103" s="7">
        <v>0</v>
      </c>
      <c r="N103" s="7"/>
      <c r="O103" s="7">
        <v>0</v>
      </c>
      <c r="P103" s="7"/>
      <c r="Q103" s="7">
        <v>4500000</v>
      </c>
      <c r="R103" s="7"/>
      <c r="S103" s="7">
        <v>12210</v>
      </c>
      <c r="T103" s="7"/>
      <c r="U103" s="7">
        <v>55220094360</v>
      </c>
      <c r="V103" s="7"/>
      <c r="W103" s="7">
        <v>54618077250</v>
      </c>
      <c r="X103" s="4"/>
      <c r="Y103" s="9">
        <v>1.3274394736723122E-3</v>
      </c>
    </row>
    <row r="104" spans="1:25" ht="24.75" thickBot="1">
      <c r="C104" s="7"/>
      <c r="D104" s="7"/>
      <c r="E104" s="8">
        <f>SUM(E9:E103)</f>
        <v>22036972770601</v>
      </c>
      <c r="F104" s="7"/>
      <c r="G104" s="8">
        <f>SUM(G9:G103)</f>
        <v>41278289337854.211</v>
      </c>
      <c r="H104" s="7"/>
      <c r="I104" s="7"/>
      <c r="J104" s="7"/>
      <c r="K104" s="8">
        <f>SUM(K9:K103)</f>
        <v>550560144681</v>
      </c>
      <c r="L104" s="7"/>
      <c r="M104" s="7"/>
      <c r="N104" s="7"/>
      <c r="O104" s="8">
        <f>SUM(O9:O103)</f>
        <v>780175934045</v>
      </c>
      <c r="P104" s="7"/>
      <c r="Q104" s="7"/>
      <c r="R104" s="7"/>
      <c r="S104" s="7"/>
      <c r="T104" s="7"/>
      <c r="U104" s="8">
        <f>SUM(U9:U103)</f>
        <v>22310922338945</v>
      </c>
      <c r="V104" s="7"/>
      <c r="W104" s="8">
        <f>SUM(W9:W103)</f>
        <v>36344093994046.563</v>
      </c>
      <c r="X104" s="4"/>
      <c r="Y104" s="10">
        <f>SUM(Y9:Y103)</f>
        <v>0.88330800774489426</v>
      </c>
    </row>
    <row r="105" spans="1:25" ht="24.75" thickTop="1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4"/>
      <c r="Y105" s="11"/>
    </row>
    <row r="106" spans="1:25">
      <c r="W106" s="12"/>
    </row>
    <row r="107" spans="1:25">
      <c r="Y107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H1" workbookViewId="0">
      <selection activeCell="W33" sqref="W33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111</v>
      </c>
      <c r="B6" s="18" t="s">
        <v>111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H6" s="18" t="s">
        <v>111</v>
      </c>
      <c r="I6" s="18" t="s">
        <v>111</v>
      </c>
      <c r="J6" s="18" t="s">
        <v>111</v>
      </c>
      <c r="K6" s="18" t="s">
        <v>111</v>
      </c>
      <c r="L6" s="18" t="s">
        <v>111</v>
      </c>
      <c r="M6" s="18" t="s">
        <v>111</v>
      </c>
      <c r="O6" s="18" t="s">
        <v>263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112</v>
      </c>
      <c r="C7" s="17" t="s">
        <v>113</v>
      </c>
      <c r="E7" s="17" t="s">
        <v>114</v>
      </c>
      <c r="G7" s="17" t="s">
        <v>115</v>
      </c>
      <c r="I7" s="17" t="s">
        <v>116</v>
      </c>
      <c r="K7" s="17" t="s">
        <v>117</v>
      </c>
      <c r="M7" s="17" t="s">
        <v>110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118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112</v>
      </c>
      <c r="C8" s="18" t="s">
        <v>113</v>
      </c>
      <c r="E8" s="18" t="s">
        <v>114</v>
      </c>
      <c r="G8" s="18" t="s">
        <v>115</v>
      </c>
      <c r="I8" s="18" t="s">
        <v>116</v>
      </c>
      <c r="K8" s="18" t="s">
        <v>117</v>
      </c>
      <c r="M8" s="18" t="s">
        <v>110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118</v>
      </c>
      <c r="AG8" s="18" t="s">
        <v>8</v>
      </c>
      <c r="AI8" s="18" t="s">
        <v>9</v>
      </c>
      <c r="AK8" s="18" t="s">
        <v>13</v>
      </c>
    </row>
    <row r="9" spans="1:37">
      <c r="A9" s="1" t="s">
        <v>119</v>
      </c>
      <c r="C9" s="4" t="s">
        <v>120</v>
      </c>
      <c r="D9" s="4"/>
      <c r="E9" s="4" t="s">
        <v>120</v>
      </c>
      <c r="F9" s="4"/>
      <c r="G9" s="4" t="s">
        <v>121</v>
      </c>
      <c r="H9" s="4"/>
      <c r="I9" s="4" t="s">
        <v>122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623586954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716780</v>
      </c>
      <c r="AF9" s="4"/>
      <c r="AG9" s="6">
        <v>529160890</v>
      </c>
      <c r="AH9" s="4"/>
      <c r="AI9" s="6">
        <v>644985075</v>
      </c>
      <c r="AK9" s="9">
        <v>1.5675737623746115E-5</v>
      </c>
    </row>
    <row r="10" spans="1:37">
      <c r="A10" s="1" t="s">
        <v>123</v>
      </c>
      <c r="C10" s="4" t="s">
        <v>120</v>
      </c>
      <c r="D10" s="4"/>
      <c r="E10" s="4" t="s">
        <v>120</v>
      </c>
      <c r="F10" s="4"/>
      <c r="G10" s="4" t="s">
        <v>124</v>
      </c>
      <c r="H10" s="4"/>
      <c r="I10" s="4" t="s">
        <v>125</v>
      </c>
      <c r="J10" s="4"/>
      <c r="K10" s="6">
        <v>0</v>
      </c>
      <c r="L10" s="4"/>
      <c r="M10" s="6">
        <v>0</v>
      </c>
      <c r="N10" s="4"/>
      <c r="O10" s="6">
        <v>35000</v>
      </c>
      <c r="P10" s="4"/>
      <c r="Q10" s="6">
        <v>31582373266</v>
      </c>
      <c r="R10" s="4"/>
      <c r="S10" s="6">
        <v>32271149793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35000</v>
      </c>
      <c r="AD10" s="4"/>
      <c r="AE10" s="6">
        <v>943380</v>
      </c>
      <c r="AF10" s="4"/>
      <c r="AG10" s="6">
        <v>31582373266</v>
      </c>
      <c r="AH10" s="4"/>
      <c r="AI10" s="6">
        <v>33012315433</v>
      </c>
      <c r="AK10" s="9">
        <v>8.0233235641933675E-4</v>
      </c>
    </row>
    <row r="11" spans="1:37">
      <c r="A11" s="1" t="s">
        <v>126</v>
      </c>
      <c r="C11" s="4" t="s">
        <v>120</v>
      </c>
      <c r="D11" s="4"/>
      <c r="E11" s="4" t="s">
        <v>120</v>
      </c>
      <c r="F11" s="4"/>
      <c r="G11" s="4" t="s">
        <v>127</v>
      </c>
      <c r="H11" s="4"/>
      <c r="I11" s="4" t="s">
        <v>128</v>
      </c>
      <c r="J11" s="4"/>
      <c r="K11" s="6">
        <v>0</v>
      </c>
      <c r="L11" s="4"/>
      <c r="M11" s="6">
        <v>0</v>
      </c>
      <c r="N11" s="4"/>
      <c r="O11" s="6">
        <v>69</v>
      </c>
      <c r="P11" s="4"/>
      <c r="Q11" s="6">
        <v>54034438</v>
      </c>
      <c r="R11" s="4"/>
      <c r="S11" s="6">
        <v>60764184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69</v>
      </c>
      <c r="AD11" s="4"/>
      <c r="AE11" s="6">
        <v>900960</v>
      </c>
      <c r="AF11" s="4"/>
      <c r="AG11" s="6">
        <v>54034438</v>
      </c>
      <c r="AH11" s="4"/>
      <c r="AI11" s="6">
        <v>62154972</v>
      </c>
      <c r="AK11" s="9">
        <v>1.5106164016016749E-6</v>
      </c>
    </row>
    <row r="12" spans="1:37">
      <c r="A12" s="1" t="s">
        <v>129</v>
      </c>
      <c r="C12" s="4" t="s">
        <v>120</v>
      </c>
      <c r="D12" s="4"/>
      <c r="E12" s="4" t="s">
        <v>120</v>
      </c>
      <c r="F12" s="4"/>
      <c r="G12" s="4" t="s">
        <v>130</v>
      </c>
      <c r="H12" s="4"/>
      <c r="I12" s="4" t="s">
        <v>131</v>
      </c>
      <c r="J12" s="4"/>
      <c r="K12" s="6">
        <v>0</v>
      </c>
      <c r="L12" s="4"/>
      <c r="M12" s="6">
        <v>0</v>
      </c>
      <c r="N12" s="4"/>
      <c r="O12" s="6">
        <v>36100</v>
      </c>
      <c r="P12" s="4"/>
      <c r="Q12" s="6">
        <v>32617977929</v>
      </c>
      <c r="R12" s="4"/>
      <c r="S12" s="6">
        <v>33348188545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36100</v>
      </c>
      <c r="AD12" s="4"/>
      <c r="AE12" s="6">
        <v>940930</v>
      </c>
      <c r="AF12" s="4"/>
      <c r="AG12" s="6">
        <v>32617977929</v>
      </c>
      <c r="AH12" s="4"/>
      <c r="AI12" s="6">
        <v>33961416377</v>
      </c>
      <c r="AK12" s="9">
        <v>8.2539933572361567E-4</v>
      </c>
    </row>
    <row r="13" spans="1:37">
      <c r="A13" s="1" t="s">
        <v>132</v>
      </c>
      <c r="C13" s="4" t="s">
        <v>120</v>
      </c>
      <c r="D13" s="4"/>
      <c r="E13" s="4" t="s">
        <v>120</v>
      </c>
      <c r="F13" s="4"/>
      <c r="G13" s="4" t="s">
        <v>133</v>
      </c>
      <c r="H13" s="4"/>
      <c r="I13" s="4" t="s">
        <v>134</v>
      </c>
      <c r="J13" s="4"/>
      <c r="K13" s="6">
        <v>0</v>
      </c>
      <c r="L13" s="4"/>
      <c r="M13" s="6">
        <v>0</v>
      </c>
      <c r="N13" s="4"/>
      <c r="O13" s="6">
        <v>48</v>
      </c>
      <c r="P13" s="4"/>
      <c r="Q13" s="6">
        <v>31152570</v>
      </c>
      <c r="R13" s="4"/>
      <c r="S13" s="6">
        <v>37099194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48</v>
      </c>
      <c r="AD13" s="4"/>
      <c r="AE13" s="6">
        <v>796050</v>
      </c>
      <c r="AF13" s="4"/>
      <c r="AG13" s="6">
        <v>31152570</v>
      </c>
      <c r="AH13" s="4"/>
      <c r="AI13" s="6">
        <v>38203474</v>
      </c>
      <c r="AK13" s="9">
        <v>9.2849843810665938E-7</v>
      </c>
    </row>
    <row r="14" spans="1:37">
      <c r="A14" s="1" t="s">
        <v>135</v>
      </c>
      <c r="C14" s="4" t="s">
        <v>120</v>
      </c>
      <c r="D14" s="4"/>
      <c r="E14" s="4" t="s">
        <v>120</v>
      </c>
      <c r="F14" s="4"/>
      <c r="G14" s="4" t="s">
        <v>136</v>
      </c>
      <c r="H14" s="4"/>
      <c r="I14" s="4" t="s">
        <v>137</v>
      </c>
      <c r="J14" s="4"/>
      <c r="K14" s="6">
        <v>0</v>
      </c>
      <c r="L14" s="4"/>
      <c r="M14" s="6">
        <v>0</v>
      </c>
      <c r="N14" s="4"/>
      <c r="O14" s="6">
        <v>27000</v>
      </c>
      <c r="P14" s="4"/>
      <c r="Q14" s="6">
        <v>25353544495</v>
      </c>
      <c r="R14" s="4"/>
      <c r="S14" s="6">
        <v>25888576844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27000</v>
      </c>
      <c r="AD14" s="4"/>
      <c r="AE14" s="6">
        <v>978630</v>
      </c>
      <c r="AF14" s="4"/>
      <c r="AG14" s="6">
        <v>25353544495</v>
      </c>
      <c r="AH14" s="4"/>
      <c r="AI14" s="6">
        <v>26418220829</v>
      </c>
      <c r="AK14" s="9">
        <v>6.4206927300075687E-4</v>
      </c>
    </row>
    <row r="15" spans="1:37">
      <c r="A15" s="1" t="s">
        <v>138</v>
      </c>
      <c r="C15" s="4" t="s">
        <v>120</v>
      </c>
      <c r="D15" s="4"/>
      <c r="E15" s="4" t="s">
        <v>120</v>
      </c>
      <c r="F15" s="4"/>
      <c r="G15" s="4" t="s">
        <v>139</v>
      </c>
      <c r="H15" s="4"/>
      <c r="I15" s="4" t="s">
        <v>140</v>
      </c>
      <c r="J15" s="4"/>
      <c r="K15" s="6">
        <v>0</v>
      </c>
      <c r="L15" s="4"/>
      <c r="M15" s="6">
        <v>0</v>
      </c>
      <c r="N15" s="4"/>
      <c r="O15" s="6">
        <v>344742</v>
      </c>
      <c r="P15" s="4"/>
      <c r="Q15" s="6">
        <v>310287239173</v>
      </c>
      <c r="R15" s="4"/>
      <c r="S15" s="6">
        <v>330404958057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344742</v>
      </c>
      <c r="AD15" s="4"/>
      <c r="AE15" s="6">
        <v>978837</v>
      </c>
      <c r="AF15" s="4"/>
      <c r="AG15" s="6">
        <v>310287239173</v>
      </c>
      <c r="AH15" s="4"/>
      <c r="AI15" s="6">
        <v>337385062930</v>
      </c>
      <c r="AK15" s="9">
        <v>8.1998172199308234E-3</v>
      </c>
    </row>
    <row r="16" spans="1:37">
      <c r="A16" s="1" t="s">
        <v>141</v>
      </c>
      <c r="C16" s="4" t="s">
        <v>120</v>
      </c>
      <c r="D16" s="4"/>
      <c r="E16" s="4" t="s">
        <v>120</v>
      </c>
      <c r="F16" s="4"/>
      <c r="G16" s="4" t="s">
        <v>139</v>
      </c>
      <c r="H16" s="4"/>
      <c r="I16" s="4" t="s">
        <v>142</v>
      </c>
      <c r="J16" s="4"/>
      <c r="K16" s="6">
        <v>0</v>
      </c>
      <c r="L16" s="4"/>
      <c r="M16" s="6">
        <v>0</v>
      </c>
      <c r="N16" s="4"/>
      <c r="O16" s="6">
        <v>96455</v>
      </c>
      <c r="P16" s="4"/>
      <c r="Q16" s="6">
        <v>76939212775</v>
      </c>
      <c r="R16" s="4"/>
      <c r="S16" s="6">
        <v>88568119663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96455</v>
      </c>
      <c r="AD16" s="4"/>
      <c r="AE16" s="6">
        <v>939026</v>
      </c>
      <c r="AF16" s="4"/>
      <c r="AG16" s="6">
        <v>76939212775</v>
      </c>
      <c r="AH16" s="4"/>
      <c r="AI16" s="6">
        <v>90557336338</v>
      </c>
      <c r="AK16" s="9">
        <v>2.2009083610564821E-3</v>
      </c>
    </row>
    <row r="17" spans="1:37">
      <c r="A17" s="1" t="s">
        <v>143</v>
      </c>
      <c r="C17" s="4" t="s">
        <v>120</v>
      </c>
      <c r="D17" s="4"/>
      <c r="E17" s="4" t="s">
        <v>120</v>
      </c>
      <c r="F17" s="4"/>
      <c r="G17" s="4" t="s">
        <v>144</v>
      </c>
      <c r="H17" s="4"/>
      <c r="I17" s="4" t="s">
        <v>142</v>
      </c>
      <c r="J17" s="4"/>
      <c r="K17" s="6">
        <v>0</v>
      </c>
      <c r="L17" s="4"/>
      <c r="M17" s="6">
        <v>0</v>
      </c>
      <c r="N17" s="4"/>
      <c r="O17" s="6">
        <v>555000</v>
      </c>
      <c r="P17" s="4"/>
      <c r="Q17" s="6">
        <v>497337072000</v>
      </c>
      <c r="R17" s="4"/>
      <c r="S17" s="6">
        <v>509675104640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555000</v>
      </c>
      <c r="AD17" s="4"/>
      <c r="AE17" s="6">
        <v>939000</v>
      </c>
      <c r="AF17" s="4"/>
      <c r="AG17" s="6">
        <v>497337072000</v>
      </c>
      <c r="AH17" s="4"/>
      <c r="AI17" s="6">
        <v>521050542468</v>
      </c>
      <c r="AK17" s="9">
        <v>1.266362883271206E-2</v>
      </c>
    </row>
    <row r="18" spans="1:37">
      <c r="A18" s="1" t="s">
        <v>145</v>
      </c>
      <c r="C18" s="4" t="s">
        <v>120</v>
      </c>
      <c r="D18" s="4"/>
      <c r="E18" s="4" t="s">
        <v>120</v>
      </c>
      <c r="F18" s="4"/>
      <c r="G18" s="4" t="s">
        <v>146</v>
      </c>
      <c r="H18" s="4"/>
      <c r="I18" s="4" t="s">
        <v>147</v>
      </c>
      <c r="J18" s="4"/>
      <c r="K18" s="6">
        <v>0</v>
      </c>
      <c r="L18" s="4"/>
      <c r="M18" s="6">
        <v>0</v>
      </c>
      <c r="N18" s="4"/>
      <c r="O18" s="6">
        <v>490000</v>
      </c>
      <c r="P18" s="4"/>
      <c r="Q18" s="6">
        <v>448504269483</v>
      </c>
      <c r="R18" s="4"/>
      <c r="S18" s="6">
        <v>459487702756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490000</v>
      </c>
      <c r="AD18" s="4"/>
      <c r="AE18" s="6">
        <v>956000</v>
      </c>
      <c r="AF18" s="4"/>
      <c r="AG18" s="6">
        <v>448504269483</v>
      </c>
      <c r="AH18" s="4"/>
      <c r="AI18" s="6">
        <v>468355095250</v>
      </c>
      <c r="AK18" s="9">
        <v>1.1382917020031233E-2</v>
      </c>
    </row>
    <row r="19" spans="1:37">
      <c r="A19" s="1" t="s">
        <v>148</v>
      </c>
      <c r="C19" s="4" t="s">
        <v>120</v>
      </c>
      <c r="D19" s="4"/>
      <c r="E19" s="4" t="s">
        <v>120</v>
      </c>
      <c r="F19" s="4"/>
      <c r="G19" s="4" t="s">
        <v>149</v>
      </c>
      <c r="H19" s="4"/>
      <c r="I19" s="4" t="s">
        <v>150</v>
      </c>
      <c r="J19" s="4"/>
      <c r="K19" s="6">
        <v>0</v>
      </c>
      <c r="L19" s="4"/>
      <c r="M19" s="6">
        <v>0</v>
      </c>
      <c r="N19" s="4"/>
      <c r="O19" s="6">
        <v>650000</v>
      </c>
      <c r="P19" s="4"/>
      <c r="Q19" s="6">
        <v>554776142056</v>
      </c>
      <c r="R19" s="4"/>
      <c r="S19" s="6">
        <v>584393559465</v>
      </c>
      <c r="T19" s="4"/>
      <c r="U19" s="6">
        <v>32913</v>
      </c>
      <c r="V19" s="4"/>
      <c r="W19" s="6">
        <v>30005637031</v>
      </c>
      <c r="X19" s="4"/>
      <c r="Y19" s="6">
        <v>0</v>
      </c>
      <c r="Z19" s="4"/>
      <c r="AA19" s="6">
        <v>0</v>
      </c>
      <c r="AB19" s="4"/>
      <c r="AC19" s="6">
        <v>682913</v>
      </c>
      <c r="AD19" s="4"/>
      <c r="AE19" s="6">
        <v>920060</v>
      </c>
      <c r="AF19" s="4"/>
      <c r="AG19" s="6">
        <v>584781779087</v>
      </c>
      <c r="AH19" s="4"/>
      <c r="AI19" s="6">
        <v>628207051610</v>
      </c>
      <c r="AK19" s="9">
        <v>1.5267964013625424E-2</v>
      </c>
    </row>
    <row r="20" spans="1:37">
      <c r="A20" s="1" t="s">
        <v>151</v>
      </c>
      <c r="C20" s="4" t="s">
        <v>120</v>
      </c>
      <c r="D20" s="4"/>
      <c r="E20" s="4" t="s">
        <v>120</v>
      </c>
      <c r="F20" s="4"/>
      <c r="G20" s="4" t="s">
        <v>152</v>
      </c>
      <c r="H20" s="4"/>
      <c r="I20" s="4" t="s">
        <v>153</v>
      </c>
      <c r="J20" s="4"/>
      <c r="K20" s="6">
        <v>15</v>
      </c>
      <c r="L20" s="4"/>
      <c r="M20" s="6">
        <v>15</v>
      </c>
      <c r="N20" s="4"/>
      <c r="O20" s="6">
        <v>214000</v>
      </c>
      <c r="P20" s="4"/>
      <c r="Q20" s="6">
        <v>200880230087</v>
      </c>
      <c r="R20" s="4"/>
      <c r="S20" s="6">
        <v>204703110840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214000</v>
      </c>
      <c r="AD20" s="4"/>
      <c r="AE20" s="6">
        <v>957510</v>
      </c>
      <c r="AF20" s="4"/>
      <c r="AG20" s="6">
        <v>200880230087</v>
      </c>
      <c r="AH20" s="4"/>
      <c r="AI20" s="6">
        <v>204870000580</v>
      </c>
      <c r="AK20" s="9">
        <v>4.9791669614506892E-3</v>
      </c>
    </row>
    <row r="21" spans="1:37">
      <c r="A21" s="1" t="s">
        <v>154</v>
      </c>
      <c r="C21" s="4" t="s">
        <v>120</v>
      </c>
      <c r="D21" s="4"/>
      <c r="E21" s="4" t="s">
        <v>120</v>
      </c>
      <c r="F21" s="4"/>
      <c r="G21" s="4" t="s">
        <v>155</v>
      </c>
      <c r="H21" s="4"/>
      <c r="I21" s="4" t="s">
        <v>156</v>
      </c>
      <c r="J21" s="4"/>
      <c r="K21" s="6">
        <v>17</v>
      </c>
      <c r="L21" s="4"/>
      <c r="M21" s="6">
        <v>17</v>
      </c>
      <c r="N21" s="4"/>
      <c r="O21" s="6">
        <v>2660</v>
      </c>
      <c r="P21" s="4"/>
      <c r="Q21" s="6">
        <v>2591491828</v>
      </c>
      <c r="R21" s="4"/>
      <c r="S21" s="6">
        <v>2608987035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2660</v>
      </c>
      <c r="AD21" s="4"/>
      <c r="AE21" s="6">
        <v>986500</v>
      </c>
      <c r="AF21" s="4"/>
      <c r="AG21" s="6">
        <v>2591491828</v>
      </c>
      <c r="AH21" s="4"/>
      <c r="AI21" s="6">
        <v>2623614383</v>
      </c>
      <c r="AK21" s="9">
        <v>6.3764406786923802E-5</v>
      </c>
    </row>
    <row r="22" spans="1:37">
      <c r="A22" s="1" t="s">
        <v>157</v>
      </c>
      <c r="C22" s="4" t="s">
        <v>120</v>
      </c>
      <c r="D22" s="4"/>
      <c r="E22" s="4" t="s">
        <v>120</v>
      </c>
      <c r="F22" s="4"/>
      <c r="G22" s="4" t="s">
        <v>158</v>
      </c>
      <c r="H22" s="4"/>
      <c r="I22" s="4" t="s">
        <v>159</v>
      </c>
      <c r="J22" s="4"/>
      <c r="K22" s="6">
        <v>16</v>
      </c>
      <c r="L22" s="4"/>
      <c r="M22" s="6">
        <v>16</v>
      </c>
      <c r="N22" s="4"/>
      <c r="O22" s="6">
        <v>45700</v>
      </c>
      <c r="P22" s="4"/>
      <c r="Q22" s="6">
        <v>42751731631</v>
      </c>
      <c r="R22" s="4"/>
      <c r="S22" s="6">
        <v>46377092628</v>
      </c>
      <c r="T22" s="4"/>
      <c r="U22" s="6">
        <v>0</v>
      </c>
      <c r="V22" s="4"/>
      <c r="W22" s="6">
        <v>0</v>
      </c>
      <c r="X22" s="4"/>
      <c r="Y22" s="6">
        <v>45700</v>
      </c>
      <c r="Z22" s="4"/>
      <c r="AA22" s="6">
        <v>45700000000</v>
      </c>
      <c r="AB22" s="4"/>
      <c r="AC22" s="6">
        <v>0</v>
      </c>
      <c r="AD22" s="4"/>
      <c r="AE22" s="6">
        <v>0</v>
      </c>
      <c r="AF22" s="4"/>
      <c r="AG22" s="6">
        <v>0</v>
      </c>
      <c r="AH22" s="4"/>
      <c r="AI22" s="6">
        <v>0</v>
      </c>
      <c r="AK22" s="9">
        <v>0</v>
      </c>
    </row>
    <row r="23" spans="1:37">
      <c r="A23" s="1" t="s">
        <v>160</v>
      </c>
      <c r="C23" s="4" t="s">
        <v>120</v>
      </c>
      <c r="D23" s="4"/>
      <c r="E23" s="4" t="s">
        <v>120</v>
      </c>
      <c r="F23" s="4"/>
      <c r="G23" s="4" t="s">
        <v>149</v>
      </c>
      <c r="H23" s="4"/>
      <c r="I23" s="4" t="s">
        <v>150</v>
      </c>
      <c r="J23" s="4"/>
      <c r="K23" s="6">
        <v>0</v>
      </c>
      <c r="L23" s="4"/>
      <c r="M23" s="6">
        <v>0</v>
      </c>
      <c r="N23" s="4"/>
      <c r="O23" s="6">
        <v>0</v>
      </c>
      <c r="P23" s="4"/>
      <c r="Q23" s="6">
        <v>0</v>
      </c>
      <c r="R23" s="4"/>
      <c r="S23" s="6">
        <v>0</v>
      </c>
      <c r="T23" s="4"/>
      <c r="U23" s="6">
        <v>120000</v>
      </c>
      <c r="V23" s="4"/>
      <c r="W23" s="6">
        <v>108735897500</v>
      </c>
      <c r="X23" s="4"/>
      <c r="Y23" s="6">
        <v>0</v>
      </c>
      <c r="Z23" s="4"/>
      <c r="AA23" s="6">
        <v>0</v>
      </c>
      <c r="AB23" s="4"/>
      <c r="AC23" s="6">
        <v>120000</v>
      </c>
      <c r="AD23" s="4"/>
      <c r="AE23" s="6">
        <v>920080</v>
      </c>
      <c r="AF23" s="4"/>
      <c r="AG23" s="6">
        <v>108735897500</v>
      </c>
      <c r="AH23" s="4"/>
      <c r="AI23" s="6">
        <v>110389588260</v>
      </c>
      <c r="AK23" s="9">
        <v>2.6829120378593636E-3</v>
      </c>
    </row>
    <row r="24" spans="1:37" ht="24.75" thickBot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3">
        <f>SUM(Q9:Q23)</f>
        <v>2224235632621</v>
      </c>
      <c r="R24" s="4"/>
      <c r="S24" s="13">
        <f>SUM(S9:S23)</f>
        <v>2318448000598</v>
      </c>
      <c r="T24" s="4"/>
      <c r="U24" s="4"/>
      <c r="V24" s="4"/>
      <c r="W24" s="13">
        <f>SUM(W9:W23)</f>
        <v>138741534531</v>
      </c>
      <c r="X24" s="4"/>
      <c r="Y24" s="4"/>
      <c r="Z24" s="4"/>
      <c r="AA24" s="13">
        <f>SUM(AA9:AA23)</f>
        <v>45700000000</v>
      </c>
      <c r="AB24" s="4"/>
      <c r="AC24" s="4"/>
      <c r="AD24" s="4"/>
      <c r="AE24" s="4"/>
      <c r="AF24" s="4"/>
      <c r="AG24" s="13">
        <f>SUM(AG9:AG23)</f>
        <v>2320225435521</v>
      </c>
      <c r="AH24" s="4"/>
      <c r="AI24" s="13">
        <f>SUM(AI9:AI23)</f>
        <v>2457575587979</v>
      </c>
      <c r="AK24" s="10">
        <f>SUM(AK9:AK23)</f>
        <v>5.9728994671060166E-2</v>
      </c>
    </row>
    <row r="25" spans="1:37" ht="24.75" thickTop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6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6"/>
    </row>
    <row r="26" spans="1:37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6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2"/>
  <sheetViews>
    <sheetView rightToLeft="1" workbookViewId="0">
      <selection activeCell="S10" sqref="S10"/>
    </sheetView>
  </sheetViews>
  <sheetFormatPr defaultRowHeight="24"/>
  <cols>
    <col min="1" max="1" width="32.42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3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3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3" ht="24.75">
      <c r="A6" s="17" t="s">
        <v>162</v>
      </c>
      <c r="C6" s="18" t="s">
        <v>163</v>
      </c>
      <c r="D6" s="18" t="s">
        <v>163</v>
      </c>
      <c r="E6" s="18" t="s">
        <v>163</v>
      </c>
      <c r="F6" s="18" t="s">
        <v>163</v>
      </c>
      <c r="G6" s="18" t="s">
        <v>163</v>
      </c>
      <c r="H6" s="18" t="s">
        <v>163</v>
      </c>
      <c r="I6" s="18" t="s">
        <v>163</v>
      </c>
      <c r="K6" s="18" t="s">
        <v>263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3" ht="24.75">
      <c r="A7" s="18" t="s">
        <v>162</v>
      </c>
      <c r="C7" s="18" t="s">
        <v>164</v>
      </c>
      <c r="E7" s="18" t="s">
        <v>165</v>
      </c>
      <c r="G7" s="18" t="s">
        <v>166</v>
      </c>
      <c r="I7" s="18" t="s">
        <v>117</v>
      </c>
      <c r="K7" s="18" t="s">
        <v>167</v>
      </c>
      <c r="M7" s="18" t="s">
        <v>168</v>
      </c>
      <c r="O7" s="18" t="s">
        <v>169</v>
      </c>
      <c r="Q7" s="18" t="s">
        <v>167</v>
      </c>
      <c r="S7" s="18" t="s">
        <v>161</v>
      </c>
    </row>
    <row r="8" spans="1:23">
      <c r="A8" s="1" t="s">
        <v>170</v>
      </c>
      <c r="C8" s="4" t="s">
        <v>171</v>
      </c>
      <c r="E8" s="4" t="s">
        <v>172</v>
      </c>
      <c r="F8" s="4"/>
      <c r="G8" s="4" t="s">
        <v>173</v>
      </c>
      <c r="H8" s="4"/>
      <c r="I8" s="6">
        <v>5</v>
      </c>
      <c r="J8" s="4"/>
      <c r="K8" s="6">
        <v>822295221</v>
      </c>
      <c r="L8" s="4"/>
      <c r="M8" s="6">
        <v>17993039705</v>
      </c>
      <c r="N8" s="4"/>
      <c r="O8" s="6">
        <v>106418721</v>
      </c>
      <c r="P8" s="4"/>
      <c r="Q8" s="6">
        <v>18708916205</v>
      </c>
      <c r="R8" s="4"/>
      <c r="S8" s="9">
        <v>4.5470209005104792E-4</v>
      </c>
      <c r="T8" s="4"/>
      <c r="U8" s="4"/>
      <c r="V8" s="4"/>
      <c r="W8" s="4"/>
    </row>
    <row r="9" spans="1:23">
      <c r="A9" s="1" t="s">
        <v>174</v>
      </c>
      <c r="C9" s="4" t="s">
        <v>175</v>
      </c>
      <c r="E9" s="4" t="s">
        <v>172</v>
      </c>
      <c r="F9" s="4"/>
      <c r="G9" s="4" t="s">
        <v>176</v>
      </c>
      <c r="H9" s="4"/>
      <c r="I9" s="6">
        <v>5</v>
      </c>
      <c r="J9" s="4"/>
      <c r="K9" s="6">
        <v>56840200618</v>
      </c>
      <c r="L9" s="4"/>
      <c r="M9" s="6">
        <v>70987756842</v>
      </c>
      <c r="N9" s="4"/>
      <c r="O9" s="6">
        <v>497983</v>
      </c>
      <c r="P9" s="4"/>
      <c r="Q9" s="6">
        <v>127827459477</v>
      </c>
      <c r="R9" s="4"/>
      <c r="S9" s="9">
        <v>3.1067226103975985E-3</v>
      </c>
      <c r="T9" s="4"/>
      <c r="U9" s="4"/>
      <c r="V9" s="4"/>
      <c r="W9" s="4"/>
    </row>
    <row r="10" spans="1:23">
      <c r="A10" s="1" t="s">
        <v>177</v>
      </c>
      <c r="C10" s="4" t="s">
        <v>178</v>
      </c>
      <c r="E10" s="4" t="s">
        <v>172</v>
      </c>
      <c r="F10" s="4"/>
      <c r="G10" s="4" t="s">
        <v>179</v>
      </c>
      <c r="H10" s="4"/>
      <c r="I10" s="6">
        <v>5</v>
      </c>
      <c r="J10" s="4"/>
      <c r="K10" s="6">
        <v>289442418935</v>
      </c>
      <c r="L10" s="4"/>
      <c r="M10" s="6">
        <v>742290897277</v>
      </c>
      <c r="N10" s="4"/>
      <c r="O10" s="6">
        <v>881816598874</v>
      </c>
      <c r="P10" s="4"/>
      <c r="Q10" s="6">
        <v>149916717338</v>
      </c>
      <c r="R10" s="4"/>
      <c r="S10" s="9">
        <v>3.6435806307669959E-3</v>
      </c>
      <c r="T10" s="4"/>
      <c r="U10" s="4"/>
      <c r="V10" s="4"/>
      <c r="W10" s="4"/>
    </row>
    <row r="11" spans="1:23" ht="24.75" thickBot="1">
      <c r="K11" s="14">
        <f>SUM(K8:K10)</f>
        <v>347104914774</v>
      </c>
      <c r="M11" s="14">
        <f>SUM(M8:M10)</f>
        <v>831271693824</v>
      </c>
      <c r="O11" s="14">
        <f>SUM(O8:O10)</f>
        <v>881923515578</v>
      </c>
      <c r="Q11" s="14">
        <f>SUM(Q8:Q10)</f>
        <v>296453093020</v>
      </c>
      <c r="S11" s="15">
        <f>SUM(S8:S10)</f>
        <v>7.2050053312156422E-3</v>
      </c>
    </row>
    <row r="12" spans="1:23" ht="24.75" thickTop="1">
      <c r="S12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G24" sqref="G24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181</v>
      </c>
      <c r="B6" s="18" t="s">
        <v>181</v>
      </c>
      <c r="C6" s="18" t="s">
        <v>181</v>
      </c>
      <c r="D6" s="18" t="s">
        <v>181</v>
      </c>
      <c r="E6" s="18" t="s">
        <v>181</v>
      </c>
      <c r="F6" s="18" t="s">
        <v>181</v>
      </c>
      <c r="G6" s="18" t="s">
        <v>181</v>
      </c>
      <c r="I6" s="18" t="s">
        <v>182</v>
      </c>
      <c r="J6" s="18" t="s">
        <v>182</v>
      </c>
      <c r="K6" s="18" t="s">
        <v>182</v>
      </c>
      <c r="L6" s="18" t="s">
        <v>182</v>
      </c>
      <c r="M6" s="18" t="s">
        <v>182</v>
      </c>
      <c r="O6" s="18" t="s">
        <v>183</v>
      </c>
      <c r="P6" s="18" t="s">
        <v>183</v>
      </c>
      <c r="Q6" s="18" t="s">
        <v>183</v>
      </c>
      <c r="R6" s="18" t="s">
        <v>183</v>
      </c>
      <c r="S6" s="18" t="s">
        <v>183</v>
      </c>
    </row>
    <row r="7" spans="1:19" ht="24.75">
      <c r="A7" s="18" t="s">
        <v>184</v>
      </c>
      <c r="C7" s="18" t="s">
        <v>185</v>
      </c>
      <c r="E7" s="18" t="s">
        <v>116</v>
      </c>
      <c r="G7" s="18" t="s">
        <v>117</v>
      </c>
      <c r="I7" s="18" t="s">
        <v>186</v>
      </c>
      <c r="K7" s="18" t="s">
        <v>187</v>
      </c>
      <c r="M7" s="18" t="s">
        <v>188</v>
      </c>
      <c r="O7" s="18" t="s">
        <v>186</v>
      </c>
      <c r="Q7" s="18" t="s">
        <v>187</v>
      </c>
      <c r="S7" s="18" t="s">
        <v>188</v>
      </c>
    </row>
    <row r="8" spans="1:19">
      <c r="A8" s="1" t="s">
        <v>189</v>
      </c>
      <c r="C8" s="4" t="s">
        <v>264</v>
      </c>
      <c r="E8" s="4" t="s">
        <v>191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957373476</v>
      </c>
      <c r="P8" s="4"/>
      <c r="Q8" s="6">
        <v>0</v>
      </c>
      <c r="R8" s="4"/>
      <c r="S8" s="6">
        <f>O8-Q8</f>
        <v>957373476</v>
      </c>
    </row>
    <row r="9" spans="1:19">
      <c r="A9" s="1" t="s">
        <v>192</v>
      </c>
      <c r="C9" s="4" t="s">
        <v>264</v>
      </c>
      <c r="E9" s="4" t="s">
        <v>193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f t="shared" ref="M9:M15" si="0">I9-K9</f>
        <v>0</v>
      </c>
      <c r="N9" s="4"/>
      <c r="O9" s="6">
        <v>2503821076</v>
      </c>
      <c r="P9" s="4"/>
      <c r="Q9" s="6">
        <v>0</v>
      </c>
      <c r="R9" s="4"/>
      <c r="S9" s="6">
        <f t="shared" ref="S9:S15" si="1">O9-Q9</f>
        <v>2503821076</v>
      </c>
    </row>
    <row r="10" spans="1:19">
      <c r="A10" s="1" t="s">
        <v>151</v>
      </c>
      <c r="C10" s="4" t="s">
        <v>264</v>
      </c>
      <c r="E10" s="4" t="s">
        <v>153</v>
      </c>
      <c r="F10" s="4"/>
      <c r="G10" s="6">
        <v>15</v>
      </c>
      <c r="H10" s="4"/>
      <c r="I10" s="6">
        <v>2595572984</v>
      </c>
      <c r="J10" s="4"/>
      <c r="K10" s="6">
        <v>0</v>
      </c>
      <c r="L10" s="4"/>
      <c r="M10" s="6">
        <f t="shared" si="0"/>
        <v>2595572984</v>
      </c>
      <c r="N10" s="4"/>
      <c r="O10" s="6">
        <v>8657974095</v>
      </c>
      <c r="P10" s="4"/>
      <c r="Q10" s="6">
        <v>0</v>
      </c>
      <c r="R10" s="4"/>
      <c r="S10" s="6">
        <f t="shared" si="1"/>
        <v>8657974095</v>
      </c>
    </row>
    <row r="11" spans="1:19">
      <c r="A11" s="1" t="s">
        <v>157</v>
      </c>
      <c r="C11" s="4" t="s">
        <v>264</v>
      </c>
      <c r="E11" s="4" t="s">
        <v>159</v>
      </c>
      <c r="F11" s="4"/>
      <c r="G11" s="6">
        <v>16</v>
      </c>
      <c r="H11" s="4"/>
      <c r="I11" s="6">
        <v>81093078</v>
      </c>
      <c r="J11" s="4"/>
      <c r="K11" s="6">
        <v>0</v>
      </c>
      <c r="L11" s="4"/>
      <c r="M11" s="6">
        <f t="shared" si="0"/>
        <v>81093078</v>
      </c>
      <c r="N11" s="4"/>
      <c r="O11" s="6">
        <v>1388679000</v>
      </c>
      <c r="P11" s="4"/>
      <c r="Q11" s="6">
        <v>0</v>
      </c>
      <c r="R11" s="4"/>
      <c r="S11" s="6">
        <f t="shared" si="1"/>
        <v>1388679000</v>
      </c>
    </row>
    <row r="12" spans="1:19">
      <c r="A12" s="1" t="s">
        <v>154</v>
      </c>
      <c r="C12" s="4" t="s">
        <v>264</v>
      </c>
      <c r="E12" s="4" t="s">
        <v>156</v>
      </c>
      <c r="F12" s="4"/>
      <c r="G12" s="6">
        <v>17</v>
      </c>
      <c r="H12" s="4"/>
      <c r="I12" s="6">
        <v>39601231</v>
      </c>
      <c r="J12" s="4"/>
      <c r="K12" s="6">
        <v>0</v>
      </c>
      <c r="L12" s="4"/>
      <c r="M12" s="6">
        <f t="shared" si="0"/>
        <v>39601231</v>
      </c>
      <c r="N12" s="4"/>
      <c r="O12" s="6">
        <v>700497819</v>
      </c>
      <c r="P12" s="4"/>
      <c r="Q12" s="6">
        <v>0</v>
      </c>
      <c r="R12" s="4"/>
      <c r="S12" s="6">
        <f t="shared" si="1"/>
        <v>700497819</v>
      </c>
    </row>
    <row r="13" spans="1:19">
      <c r="A13" s="1" t="s">
        <v>170</v>
      </c>
      <c r="C13" s="6">
        <v>1</v>
      </c>
      <c r="E13" s="4" t="s">
        <v>264</v>
      </c>
      <c r="F13" s="4"/>
      <c r="G13" s="6">
        <v>5</v>
      </c>
      <c r="H13" s="4"/>
      <c r="I13" s="6">
        <v>71344326</v>
      </c>
      <c r="J13" s="4"/>
      <c r="K13" s="6">
        <v>0</v>
      </c>
      <c r="L13" s="4"/>
      <c r="M13" s="6">
        <f t="shared" si="0"/>
        <v>71344326</v>
      </c>
      <c r="N13" s="4"/>
      <c r="O13" s="6">
        <v>93123047</v>
      </c>
      <c r="P13" s="4"/>
      <c r="Q13" s="6">
        <v>0</v>
      </c>
      <c r="R13" s="4"/>
      <c r="S13" s="6">
        <f t="shared" si="1"/>
        <v>93123047</v>
      </c>
    </row>
    <row r="14" spans="1:19">
      <c r="A14" s="1" t="s">
        <v>174</v>
      </c>
      <c r="C14" s="6">
        <v>17</v>
      </c>
      <c r="E14" s="4" t="s">
        <v>264</v>
      </c>
      <c r="F14" s="4"/>
      <c r="G14" s="6">
        <v>5</v>
      </c>
      <c r="H14" s="4"/>
      <c r="I14" s="6">
        <v>204394973</v>
      </c>
      <c r="J14" s="4"/>
      <c r="K14" s="6">
        <v>0</v>
      </c>
      <c r="L14" s="4"/>
      <c r="M14" s="6">
        <f t="shared" si="0"/>
        <v>204394973</v>
      </c>
      <c r="N14" s="4"/>
      <c r="O14" s="6">
        <v>233874160</v>
      </c>
      <c r="P14" s="4"/>
      <c r="Q14" s="6">
        <v>0</v>
      </c>
      <c r="R14" s="4"/>
      <c r="S14" s="6">
        <f t="shared" si="1"/>
        <v>233874160</v>
      </c>
    </row>
    <row r="15" spans="1:19">
      <c r="A15" s="1" t="s">
        <v>177</v>
      </c>
      <c r="C15" s="6">
        <v>1</v>
      </c>
      <c r="E15" s="4" t="s">
        <v>264</v>
      </c>
      <c r="F15" s="4"/>
      <c r="G15" s="6">
        <v>5</v>
      </c>
      <c r="H15" s="4"/>
      <c r="I15" s="6">
        <v>384881749</v>
      </c>
      <c r="J15" s="4"/>
      <c r="K15" s="6">
        <v>0</v>
      </c>
      <c r="L15" s="4"/>
      <c r="M15" s="6">
        <f t="shared" si="0"/>
        <v>384881749</v>
      </c>
      <c r="N15" s="4"/>
      <c r="O15" s="6">
        <v>2103315048</v>
      </c>
      <c r="P15" s="4"/>
      <c r="Q15" s="6">
        <v>0</v>
      </c>
      <c r="R15" s="4"/>
      <c r="S15" s="6">
        <f t="shared" si="1"/>
        <v>2103315048</v>
      </c>
    </row>
    <row r="16" spans="1:19" ht="24.75" thickBot="1">
      <c r="C16" s="4"/>
      <c r="E16" s="4"/>
      <c r="F16" s="4"/>
      <c r="G16" s="4"/>
      <c r="H16" s="4"/>
      <c r="I16" s="13">
        <f>SUM(I8:I15)</f>
        <v>3376888341</v>
      </c>
      <c r="J16" s="4"/>
      <c r="K16" s="13">
        <f>SUM(K8:K15)</f>
        <v>0</v>
      </c>
      <c r="L16" s="4"/>
      <c r="M16" s="13">
        <f>SUM(M8:M15)</f>
        <v>3376888341</v>
      </c>
      <c r="N16" s="4"/>
      <c r="O16" s="13">
        <f>SUM(O8:O15)</f>
        <v>16638657721</v>
      </c>
      <c r="P16" s="4"/>
      <c r="Q16" s="13">
        <f>SUM(Q8:Q15)</f>
        <v>0</v>
      </c>
      <c r="R16" s="4"/>
      <c r="S16" s="13">
        <f>SUM(S8:S15)</f>
        <v>16638657721</v>
      </c>
    </row>
    <row r="17" spans="3:19" ht="24.75" thickTop="1">
      <c r="C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</row>
    <row r="20" spans="3:19">
      <c r="M20" s="3"/>
      <c r="N20" s="3"/>
      <c r="O20" s="3"/>
      <c r="P20" s="3"/>
      <c r="Q20" s="3"/>
      <c r="R20" s="3"/>
      <c r="S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18" sqref="C18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180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8" t="s">
        <v>184</v>
      </c>
      <c r="C6" s="18" t="s">
        <v>167</v>
      </c>
      <c r="E6" s="18" t="s">
        <v>251</v>
      </c>
      <c r="G6" s="18" t="s">
        <v>13</v>
      </c>
    </row>
    <row r="7" spans="1:7">
      <c r="A7" s="1" t="s">
        <v>260</v>
      </c>
      <c r="C7" s="7">
        <v>-2908450003000</v>
      </c>
      <c r="E7" s="9">
        <f>C7/$C$11</f>
        <v>1.0180930638189523</v>
      </c>
      <c r="G7" s="9">
        <v>-7.0688432206274895E-2</v>
      </c>
    </row>
    <row r="8" spans="1:7">
      <c r="A8" s="1" t="s">
        <v>261</v>
      </c>
      <c r="C8" s="7">
        <v>50401530233</v>
      </c>
      <c r="E8" s="9">
        <f t="shared" ref="E8:E10" si="0">C8/$C$11</f>
        <v>-1.7642884795389252E-2</v>
      </c>
      <c r="G8" s="9">
        <v>1.2249603818628135E-3</v>
      </c>
    </row>
    <row r="9" spans="1:7">
      <c r="A9" s="1" t="s">
        <v>262</v>
      </c>
      <c r="C9" s="7">
        <v>660621048</v>
      </c>
      <c r="E9" s="9">
        <f t="shared" si="0"/>
        <v>-2.3124815832758437E-4</v>
      </c>
      <c r="G9" s="9">
        <v>1.60557548051359E-5</v>
      </c>
    </row>
    <row r="10" spans="1:7">
      <c r="A10" s="1" t="s">
        <v>267</v>
      </c>
      <c r="C10" s="7">
        <v>625433468</v>
      </c>
      <c r="E10" s="9">
        <f t="shared" si="0"/>
        <v>-2.1893086523551723E-4</v>
      </c>
      <c r="G10" s="9">
        <v>1.5200554750011251E-5</v>
      </c>
    </row>
    <row r="11" spans="1:7" ht="24.75" thickBot="1">
      <c r="C11" s="8">
        <f>SUM(C7:C10)</f>
        <v>-2856762418251</v>
      </c>
      <c r="E11" s="10">
        <f>SUM(E7:E10)</f>
        <v>0.99999999999999989</v>
      </c>
      <c r="G11" s="10">
        <f>SUM(G7:G10)</f>
        <v>-6.9432215514856926E-2</v>
      </c>
    </row>
    <row r="12" spans="1:7" ht="24.75" thickTop="1">
      <c r="C12" s="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2"/>
  <sheetViews>
    <sheetView rightToLeft="1" workbookViewId="0">
      <selection activeCell="G76" sqref="G76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194</v>
      </c>
      <c r="D6" s="18" t="s">
        <v>194</v>
      </c>
      <c r="E6" s="18" t="s">
        <v>194</v>
      </c>
      <c r="F6" s="18" t="s">
        <v>194</v>
      </c>
      <c r="G6" s="18" t="s">
        <v>194</v>
      </c>
      <c r="I6" s="18" t="s">
        <v>182</v>
      </c>
      <c r="J6" s="18" t="s">
        <v>182</v>
      </c>
      <c r="K6" s="18" t="s">
        <v>182</v>
      </c>
      <c r="L6" s="18" t="s">
        <v>182</v>
      </c>
      <c r="M6" s="18" t="s">
        <v>182</v>
      </c>
      <c r="O6" s="18" t="s">
        <v>183</v>
      </c>
      <c r="P6" s="18" t="s">
        <v>183</v>
      </c>
      <c r="Q6" s="18" t="s">
        <v>183</v>
      </c>
      <c r="R6" s="18" t="s">
        <v>183</v>
      </c>
      <c r="S6" s="18" t="s">
        <v>183</v>
      </c>
    </row>
    <row r="7" spans="1:19" ht="24.75">
      <c r="A7" s="18" t="s">
        <v>3</v>
      </c>
      <c r="C7" s="18" t="s">
        <v>195</v>
      </c>
      <c r="E7" s="18" t="s">
        <v>196</v>
      </c>
      <c r="G7" s="18" t="s">
        <v>197</v>
      </c>
      <c r="I7" s="18" t="s">
        <v>198</v>
      </c>
      <c r="K7" s="18" t="s">
        <v>187</v>
      </c>
      <c r="M7" s="18" t="s">
        <v>199</v>
      </c>
      <c r="O7" s="18" t="s">
        <v>198</v>
      </c>
      <c r="Q7" s="18" t="s">
        <v>187</v>
      </c>
      <c r="S7" s="18" t="s">
        <v>199</v>
      </c>
    </row>
    <row r="8" spans="1:19">
      <c r="A8" s="1" t="s">
        <v>103</v>
      </c>
      <c r="C8" s="4" t="s">
        <v>200</v>
      </c>
      <c r="D8" s="4"/>
      <c r="E8" s="6">
        <v>2747631</v>
      </c>
      <c r="F8" s="4"/>
      <c r="G8" s="6">
        <v>3050</v>
      </c>
      <c r="H8" s="4"/>
      <c r="I8" s="6">
        <v>8380274550</v>
      </c>
      <c r="J8" s="4"/>
      <c r="K8" s="6">
        <v>124403536</v>
      </c>
      <c r="L8" s="4"/>
      <c r="M8" s="6">
        <f>I8-K8</f>
        <v>8255871014</v>
      </c>
      <c r="N8" s="4"/>
      <c r="O8" s="6">
        <v>8380274550</v>
      </c>
      <c r="P8" s="4"/>
      <c r="Q8" s="6">
        <v>124403536</v>
      </c>
      <c r="R8" s="4"/>
      <c r="S8" s="6">
        <f>O8-Q8</f>
        <v>8255871014</v>
      </c>
    </row>
    <row r="9" spans="1:19">
      <c r="A9" s="1" t="s">
        <v>89</v>
      </c>
      <c r="C9" s="4" t="s">
        <v>201</v>
      </c>
      <c r="D9" s="4"/>
      <c r="E9" s="6">
        <v>132997404</v>
      </c>
      <c r="F9" s="4"/>
      <c r="G9" s="6">
        <v>550</v>
      </c>
      <c r="H9" s="4"/>
      <c r="I9" s="6">
        <v>73148572200</v>
      </c>
      <c r="J9" s="4"/>
      <c r="K9" s="6">
        <v>4336126703</v>
      </c>
      <c r="L9" s="4"/>
      <c r="M9" s="6">
        <f t="shared" ref="M9:M69" si="0">I9-K9</f>
        <v>68812445497</v>
      </c>
      <c r="N9" s="4"/>
      <c r="O9" s="6">
        <v>73148572200</v>
      </c>
      <c r="P9" s="4"/>
      <c r="Q9" s="6">
        <v>4336126703</v>
      </c>
      <c r="R9" s="4"/>
      <c r="S9" s="6">
        <f t="shared" ref="S9:S68" si="1">O9-Q9</f>
        <v>68812445497</v>
      </c>
    </row>
    <row r="10" spans="1:19">
      <c r="A10" s="1" t="s">
        <v>104</v>
      </c>
      <c r="C10" s="4" t="s">
        <v>202</v>
      </c>
      <c r="D10" s="4"/>
      <c r="E10" s="6">
        <v>906275</v>
      </c>
      <c r="F10" s="4"/>
      <c r="G10" s="6">
        <v>1000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906275000</v>
      </c>
      <c r="P10" s="4"/>
      <c r="Q10" s="6">
        <v>36917904</v>
      </c>
      <c r="R10" s="4"/>
      <c r="S10" s="6">
        <f t="shared" si="1"/>
        <v>869357096</v>
      </c>
    </row>
    <row r="11" spans="1:19">
      <c r="A11" s="1" t="s">
        <v>41</v>
      </c>
      <c r="C11" s="4" t="s">
        <v>200</v>
      </c>
      <c r="D11" s="4"/>
      <c r="E11" s="6">
        <v>37529309</v>
      </c>
      <c r="F11" s="4"/>
      <c r="G11" s="6">
        <v>500</v>
      </c>
      <c r="H11" s="4"/>
      <c r="I11" s="6">
        <v>18764654500</v>
      </c>
      <c r="J11" s="4"/>
      <c r="K11" s="6">
        <v>1281313358</v>
      </c>
      <c r="L11" s="4"/>
      <c r="M11" s="6">
        <f t="shared" si="0"/>
        <v>17483341142</v>
      </c>
      <c r="N11" s="4"/>
      <c r="O11" s="6">
        <v>18764654500</v>
      </c>
      <c r="P11" s="4"/>
      <c r="Q11" s="6">
        <v>1281313358</v>
      </c>
      <c r="R11" s="4"/>
      <c r="S11" s="6">
        <f t="shared" si="1"/>
        <v>17483341142</v>
      </c>
    </row>
    <row r="12" spans="1:19">
      <c r="A12" s="1" t="s">
        <v>95</v>
      </c>
      <c r="C12" s="4" t="s">
        <v>203</v>
      </c>
      <c r="D12" s="4"/>
      <c r="E12" s="6">
        <v>33400000</v>
      </c>
      <c r="F12" s="4"/>
      <c r="G12" s="6">
        <v>11</v>
      </c>
      <c r="H12" s="4"/>
      <c r="I12" s="6">
        <v>367400000</v>
      </c>
      <c r="J12" s="4"/>
      <c r="K12" s="6">
        <v>49436752</v>
      </c>
      <c r="L12" s="4"/>
      <c r="M12" s="6">
        <f t="shared" si="0"/>
        <v>317963248</v>
      </c>
      <c r="N12" s="4"/>
      <c r="O12" s="6">
        <v>367400000</v>
      </c>
      <c r="P12" s="4"/>
      <c r="Q12" s="6">
        <v>49436752</v>
      </c>
      <c r="R12" s="4"/>
      <c r="S12" s="6">
        <f t="shared" si="1"/>
        <v>317963248</v>
      </c>
    </row>
    <row r="13" spans="1:19">
      <c r="A13" s="1" t="s">
        <v>68</v>
      </c>
      <c r="C13" s="4" t="s">
        <v>204</v>
      </c>
      <c r="D13" s="4"/>
      <c r="E13" s="6">
        <v>17639506</v>
      </c>
      <c r="F13" s="4"/>
      <c r="G13" s="6">
        <v>200</v>
      </c>
      <c r="H13" s="4"/>
      <c r="I13" s="6">
        <v>3527901200</v>
      </c>
      <c r="J13" s="4"/>
      <c r="K13" s="6">
        <v>245086827</v>
      </c>
      <c r="L13" s="4"/>
      <c r="M13" s="6">
        <f t="shared" si="0"/>
        <v>3282814373</v>
      </c>
      <c r="N13" s="4"/>
      <c r="O13" s="6">
        <v>3527901200</v>
      </c>
      <c r="P13" s="4"/>
      <c r="Q13" s="6">
        <v>245086827</v>
      </c>
      <c r="R13" s="4"/>
      <c r="S13" s="6">
        <f t="shared" si="1"/>
        <v>3282814373</v>
      </c>
    </row>
    <row r="14" spans="1:19">
      <c r="A14" s="1" t="s">
        <v>19</v>
      </c>
      <c r="C14" s="4" t="s">
        <v>6</v>
      </c>
      <c r="D14" s="4"/>
      <c r="E14" s="6">
        <v>57488518</v>
      </c>
      <c r="F14" s="4"/>
      <c r="G14" s="6">
        <v>45</v>
      </c>
      <c r="H14" s="4"/>
      <c r="I14" s="6">
        <v>2586983310</v>
      </c>
      <c r="J14" s="4"/>
      <c r="K14" s="6">
        <v>365221173</v>
      </c>
      <c r="L14" s="4"/>
      <c r="M14" s="6">
        <f t="shared" si="0"/>
        <v>2221762137</v>
      </c>
      <c r="N14" s="4"/>
      <c r="O14" s="6">
        <v>2586983310</v>
      </c>
      <c r="P14" s="4"/>
      <c r="Q14" s="6">
        <v>365221173</v>
      </c>
      <c r="R14" s="4"/>
      <c r="S14" s="6">
        <f t="shared" si="1"/>
        <v>2221762137</v>
      </c>
    </row>
    <row r="15" spans="1:19">
      <c r="A15" s="1" t="s">
        <v>21</v>
      </c>
      <c r="C15" s="4" t="s">
        <v>205</v>
      </c>
      <c r="D15" s="4"/>
      <c r="E15" s="6">
        <v>28681867</v>
      </c>
      <c r="F15" s="4"/>
      <c r="G15" s="6">
        <v>125</v>
      </c>
      <c r="H15" s="4"/>
      <c r="I15" s="6">
        <v>3585233375</v>
      </c>
      <c r="J15" s="4"/>
      <c r="K15" s="6">
        <v>24389343</v>
      </c>
      <c r="L15" s="4"/>
      <c r="M15" s="6">
        <f t="shared" si="0"/>
        <v>3560844032</v>
      </c>
      <c r="N15" s="4"/>
      <c r="O15" s="6">
        <v>3585233375</v>
      </c>
      <c r="P15" s="4"/>
      <c r="Q15" s="6">
        <v>24389343</v>
      </c>
      <c r="R15" s="4"/>
      <c r="S15" s="6">
        <f t="shared" si="1"/>
        <v>3560844032</v>
      </c>
    </row>
    <row r="16" spans="1:19">
      <c r="A16" s="1" t="s">
        <v>66</v>
      </c>
      <c r="C16" s="4" t="s">
        <v>205</v>
      </c>
      <c r="D16" s="4"/>
      <c r="E16" s="6">
        <v>106414835</v>
      </c>
      <c r="F16" s="4"/>
      <c r="G16" s="6">
        <v>180</v>
      </c>
      <c r="H16" s="4"/>
      <c r="I16" s="6">
        <v>19154670300</v>
      </c>
      <c r="J16" s="4"/>
      <c r="K16" s="6">
        <v>2713859813</v>
      </c>
      <c r="L16" s="4"/>
      <c r="M16" s="6">
        <f t="shared" si="0"/>
        <v>16440810487</v>
      </c>
      <c r="N16" s="4"/>
      <c r="O16" s="6">
        <v>19154670300</v>
      </c>
      <c r="P16" s="4"/>
      <c r="Q16" s="6">
        <v>2713859813</v>
      </c>
      <c r="R16" s="4"/>
      <c r="S16" s="6">
        <f t="shared" si="1"/>
        <v>16440810487</v>
      </c>
    </row>
    <row r="17" spans="1:19">
      <c r="A17" s="1" t="s">
        <v>69</v>
      </c>
      <c r="C17" s="4" t="s">
        <v>6</v>
      </c>
      <c r="D17" s="4"/>
      <c r="E17" s="6">
        <v>51003472</v>
      </c>
      <c r="F17" s="4"/>
      <c r="G17" s="6">
        <v>2350</v>
      </c>
      <c r="H17" s="4"/>
      <c r="I17" s="6">
        <v>119858159200</v>
      </c>
      <c r="J17" s="4"/>
      <c r="K17" s="6">
        <v>16981667470</v>
      </c>
      <c r="L17" s="4"/>
      <c r="M17" s="6">
        <f t="shared" si="0"/>
        <v>102876491730</v>
      </c>
      <c r="N17" s="4"/>
      <c r="O17" s="6">
        <v>119858159200</v>
      </c>
      <c r="P17" s="4"/>
      <c r="Q17" s="6">
        <v>16981667470</v>
      </c>
      <c r="R17" s="4"/>
      <c r="S17" s="6">
        <f t="shared" si="1"/>
        <v>102876491730</v>
      </c>
    </row>
    <row r="18" spans="1:19">
      <c r="A18" s="1" t="s">
        <v>70</v>
      </c>
      <c r="C18" s="4" t="s">
        <v>206</v>
      </c>
      <c r="D18" s="4"/>
      <c r="E18" s="6">
        <v>97551238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f t="shared" si="0"/>
        <v>0</v>
      </c>
      <c r="N18" s="4"/>
      <c r="O18" s="6">
        <v>229245409300</v>
      </c>
      <c r="P18" s="4"/>
      <c r="Q18" s="6">
        <v>0</v>
      </c>
      <c r="R18" s="4"/>
      <c r="S18" s="6">
        <f t="shared" si="1"/>
        <v>229245409300</v>
      </c>
    </row>
    <row r="19" spans="1:19">
      <c r="A19" s="1" t="s">
        <v>99</v>
      </c>
      <c r="C19" s="4" t="s">
        <v>6</v>
      </c>
      <c r="D19" s="4"/>
      <c r="E19" s="6">
        <v>147320977</v>
      </c>
      <c r="F19" s="4"/>
      <c r="G19" s="6">
        <v>480</v>
      </c>
      <c r="H19" s="4"/>
      <c r="I19" s="6">
        <v>70714068960</v>
      </c>
      <c r="J19" s="4"/>
      <c r="K19" s="6">
        <v>10018865737</v>
      </c>
      <c r="L19" s="4"/>
      <c r="M19" s="6">
        <f t="shared" si="0"/>
        <v>60695203223</v>
      </c>
      <c r="N19" s="4"/>
      <c r="O19" s="6">
        <v>70714068960</v>
      </c>
      <c r="P19" s="4"/>
      <c r="Q19" s="6">
        <v>10018865737</v>
      </c>
      <c r="R19" s="4"/>
      <c r="S19" s="6">
        <f t="shared" si="1"/>
        <v>60695203223</v>
      </c>
    </row>
    <row r="20" spans="1:19">
      <c r="A20" s="1" t="s">
        <v>42</v>
      </c>
      <c r="C20" s="4" t="s">
        <v>207</v>
      </c>
      <c r="D20" s="4"/>
      <c r="E20" s="6">
        <v>28919330</v>
      </c>
      <c r="F20" s="4"/>
      <c r="G20" s="6">
        <v>360</v>
      </c>
      <c r="H20" s="4"/>
      <c r="I20" s="6">
        <v>10410958800</v>
      </c>
      <c r="J20" s="4"/>
      <c r="K20" s="6">
        <v>1427507353</v>
      </c>
      <c r="L20" s="4"/>
      <c r="M20" s="6">
        <f t="shared" si="0"/>
        <v>8983451447</v>
      </c>
      <c r="N20" s="4"/>
      <c r="O20" s="6">
        <v>10410958800</v>
      </c>
      <c r="P20" s="4"/>
      <c r="Q20" s="6">
        <v>1427507353</v>
      </c>
      <c r="R20" s="4"/>
      <c r="S20" s="6">
        <f t="shared" si="1"/>
        <v>8983451447</v>
      </c>
    </row>
    <row r="21" spans="1:19">
      <c r="A21" s="1" t="s">
        <v>48</v>
      </c>
      <c r="C21" s="4" t="s">
        <v>208</v>
      </c>
      <c r="D21" s="4"/>
      <c r="E21" s="6">
        <v>39487605</v>
      </c>
      <c r="F21" s="4"/>
      <c r="G21" s="6">
        <v>400</v>
      </c>
      <c r="H21" s="4"/>
      <c r="I21" s="6">
        <v>15795042000</v>
      </c>
      <c r="J21" s="4"/>
      <c r="K21" s="6">
        <v>936304036</v>
      </c>
      <c r="L21" s="4"/>
      <c r="M21" s="6">
        <f t="shared" si="0"/>
        <v>14858737964</v>
      </c>
      <c r="N21" s="4"/>
      <c r="O21" s="6">
        <v>15795042000</v>
      </c>
      <c r="P21" s="4"/>
      <c r="Q21" s="6">
        <v>936304036</v>
      </c>
      <c r="R21" s="4"/>
      <c r="S21" s="6">
        <f t="shared" si="1"/>
        <v>14858737964</v>
      </c>
    </row>
    <row r="22" spans="1:19">
      <c r="A22" s="1" t="s">
        <v>38</v>
      </c>
      <c r="C22" s="4" t="s">
        <v>208</v>
      </c>
      <c r="D22" s="4"/>
      <c r="E22" s="6">
        <v>31619307</v>
      </c>
      <c r="F22" s="4"/>
      <c r="G22" s="6">
        <v>4500</v>
      </c>
      <c r="H22" s="4"/>
      <c r="I22" s="6">
        <v>142286881500</v>
      </c>
      <c r="J22" s="4"/>
      <c r="K22" s="6">
        <v>19291708623</v>
      </c>
      <c r="L22" s="4"/>
      <c r="M22" s="6">
        <f t="shared" si="0"/>
        <v>122995172877</v>
      </c>
      <c r="N22" s="4"/>
      <c r="O22" s="6">
        <v>142286881500</v>
      </c>
      <c r="P22" s="4"/>
      <c r="Q22" s="6">
        <v>19291708623</v>
      </c>
      <c r="R22" s="4"/>
      <c r="S22" s="6">
        <f t="shared" si="1"/>
        <v>122995172877</v>
      </c>
    </row>
    <row r="23" spans="1:19">
      <c r="A23" s="1" t="s">
        <v>106</v>
      </c>
      <c r="C23" s="4" t="s">
        <v>209</v>
      </c>
      <c r="D23" s="4"/>
      <c r="E23" s="6">
        <v>3110358</v>
      </c>
      <c r="F23" s="4"/>
      <c r="G23" s="6">
        <v>3135</v>
      </c>
      <c r="H23" s="4"/>
      <c r="I23" s="6">
        <v>0</v>
      </c>
      <c r="J23" s="4"/>
      <c r="K23" s="6">
        <v>0</v>
      </c>
      <c r="L23" s="4"/>
      <c r="M23" s="6">
        <f t="shared" si="0"/>
        <v>0</v>
      </c>
      <c r="N23" s="4"/>
      <c r="O23" s="6">
        <v>9750972330</v>
      </c>
      <c r="P23" s="4"/>
      <c r="Q23" s="6">
        <v>578021556</v>
      </c>
      <c r="R23" s="4"/>
      <c r="S23" s="6">
        <f t="shared" si="1"/>
        <v>9172950774</v>
      </c>
    </row>
    <row r="24" spans="1:19">
      <c r="A24" s="1" t="s">
        <v>77</v>
      </c>
      <c r="C24" s="4" t="s">
        <v>210</v>
      </c>
      <c r="D24" s="4"/>
      <c r="E24" s="6">
        <v>11495373</v>
      </c>
      <c r="F24" s="4"/>
      <c r="G24" s="6">
        <v>5000</v>
      </c>
      <c r="H24" s="4"/>
      <c r="I24" s="6">
        <v>0</v>
      </c>
      <c r="J24" s="4"/>
      <c r="K24" s="6">
        <v>0</v>
      </c>
      <c r="L24" s="4"/>
      <c r="M24" s="6">
        <f t="shared" si="0"/>
        <v>0</v>
      </c>
      <c r="N24" s="4"/>
      <c r="O24" s="6">
        <v>57476865000</v>
      </c>
      <c r="P24" s="4"/>
      <c r="Q24" s="6">
        <v>2123155963</v>
      </c>
      <c r="R24" s="4"/>
      <c r="S24" s="6">
        <f t="shared" si="1"/>
        <v>55353709037</v>
      </c>
    </row>
    <row r="25" spans="1:19">
      <c r="A25" s="1" t="s">
        <v>87</v>
      </c>
      <c r="C25" s="4" t="s">
        <v>211</v>
      </c>
      <c r="D25" s="4"/>
      <c r="E25" s="6">
        <v>12851719</v>
      </c>
      <c r="F25" s="4"/>
      <c r="G25" s="6">
        <v>176</v>
      </c>
      <c r="H25" s="4"/>
      <c r="I25" s="6">
        <v>0</v>
      </c>
      <c r="J25" s="4"/>
      <c r="K25" s="6">
        <v>0</v>
      </c>
      <c r="L25" s="4"/>
      <c r="M25" s="6">
        <f t="shared" si="0"/>
        <v>0</v>
      </c>
      <c r="N25" s="4"/>
      <c r="O25" s="6">
        <v>2261902544</v>
      </c>
      <c r="P25" s="4"/>
      <c r="Q25" s="6">
        <v>247029015</v>
      </c>
      <c r="R25" s="4"/>
      <c r="S25" s="6">
        <f t="shared" si="1"/>
        <v>2014873529</v>
      </c>
    </row>
    <row r="26" spans="1:19">
      <c r="A26" s="1" t="s">
        <v>75</v>
      </c>
      <c r="C26" s="4" t="s">
        <v>212</v>
      </c>
      <c r="D26" s="4"/>
      <c r="E26" s="6">
        <v>3231469</v>
      </c>
      <c r="F26" s="4"/>
      <c r="G26" s="6">
        <v>5400</v>
      </c>
      <c r="H26" s="4"/>
      <c r="I26" s="6">
        <v>0</v>
      </c>
      <c r="J26" s="4"/>
      <c r="K26" s="6">
        <v>0</v>
      </c>
      <c r="L26" s="4"/>
      <c r="M26" s="6">
        <f t="shared" si="0"/>
        <v>0</v>
      </c>
      <c r="N26" s="4"/>
      <c r="O26" s="6">
        <v>17449932600</v>
      </c>
      <c r="P26" s="4"/>
      <c r="Q26" s="6">
        <v>710838253</v>
      </c>
      <c r="R26" s="4"/>
      <c r="S26" s="6">
        <f t="shared" si="1"/>
        <v>16739094347</v>
      </c>
    </row>
    <row r="27" spans="1:19">
      <c r="A27" s="1" t="s">
        <v>73</v>
      </c>
      <c r="C27" s="4" t="s">
        <v>213</v>
      </c>
      <c r="D27" s="4"/>
      <c r="E27" s="6">
        <v>6601911</v>
      </c>
      <c r="F27" s="4"/>
      <c r="G27" s="6">
        <v>4200</v>
      </c>
      <c r="H27" s="4"/>
      <c r="I27" s="6">
        <v>27728026200</v>
      </c>
      <c r="J27" s="4"/>
      <c r="K27" s="6">
        <v>1559365404</v>
      </c>
      <c r="L27" s="4"/>
      <c r="M27" s="6">
        <f t="shared" si="0"/>
        <v>26168660796</v>
      </c>
      <c r="N27" s="4"/>
      <c r="O27" s="6">
        <v>27728026200</v>
      </c>
      <c r="P27" s="4"/>
      <c r="Q27" s="6">
        <v>1559365404</v>
      </c>
      <c r="R27" s="4"/>
      <c r="S27" s="6">
        <f t="shared" si="1"/>
        <v>26168660796</v>
      </c>
    </row>
    <row r="28" spans="1:19">
      <c r="A28" s="1" t="s">
        <v>26</v>
      </c>
      <c r="C28" s="4" t="s">
        <v>214</v>
      </c>
      <c r="D28" s="4"/>
      <c r="E28" s="6">
        <v>18843402</v>
      </c>
      <c r="F28" s="4"/>
      <c r="G28" s="6">
        <v>2270</v>
      </c>
      <c r="H28" s="4"/>
      <c r="I28" s="6">
        <v>42774522540</v>
      </c>
      <c r="J28" s="4"/>
      <c r="K28" s="6">
        <v>5952115165</v>
      </c>
      <c r="L28" s="4"/>
      <c r="M28" s="6">
        <f t="shared" si="0"/>
        <v>36822407375</v>
      </c>
      <c r="N28" s="4"/>
      <c r="O28" s="6">
        <v>42774522540</v>
      </c>
      <c r="P28" s="4"/>
      <c r="Q28" s="6">
        <v>5952115165</v>
      </c>
      <c r="R28" s="4"/>
      <c r="S28" s="6">
        <f t="shared" si="1"/>
        <v>36822407375</v>
      </c>
    </row>
    <row r="29" spans="1:19">
      <c r="A29" s="1" t="s">
        <v>24</v>
      </c>
      <c r="C29" s="4" t="s">
        <v>215</v>
      </c>
      <c r="D29" s="4"/>
      <c r="E29" s="6">
        <v>156527115</v>
      </c>
      <c r="F29" s="4"/>
      <c r="G29" s="6">
        <v>900</v>
      </c>
      <c r="H29" s="4"/>
      <c r="I29" s="6">
        <v>140874403500</v>
      </c>
      <c r="J29" s="4"/>
      <c r="K29" s="6">
        <v>4664715348</v>
      </c>
      <c r="L29" s="4"/>
      <c r="M29" s="6">
        <f t="shared" si="0"/>
        <v>136209688152</v>
      </c>
      <c r="N29" s="4"/>
      <c r="O29" s="6">
        <v>140874403500</v>
      </c>
      <c r="P29" s="4"/>
      <c r="Q29" s="6">
        <v>4664715348</v>
      </c>
      <c r="R29" s="4"/>
      <c r="S29" s="6">
        <f t="shared" si="1"/>
        <v>136209688152</v>
      </c>
    </row>
    <row r="30" spans="1:19">
      <c r="A30" s="1" t="s">
        <v>97</v>
      </c>
      <c r="C30" s="4" t="s">
        <v>216</v>
      </c>
      <c r="D30" s="4"/>
      <c r="E30" s="6">
        <v>63703127</v>
      </c>
      <c r="F30" s="4"/>
      <c r="G30" s="6">
        <v>890</v>
      </c>
      <c r="H30" s="4"/>
      <c r="I30" s="6">
        <v>56695783030</v>
      </c>
      <c r="J30" s="4"/>
      <c r="K30" s="6">
        <v>0</v>
      </c>
      <c r="L30" s="4"/>
      <c r="M30" s="6">
        <f t="shared" si="0"/>
        <v>56695783030</v>
      </c>
      <c r="N30" s="4"/>
      <c r="O30" s="6">
        <v>56695783030</v>
      </c>
      <c r="P30" s="4"/>
      <c r="Q30" s="6">
        <v>0</v>
      </c>
      <c r="R30" s="4"/>
      <c r="S30" s="6">
        <f t="shared" si="1"/>
        <v>56695783030</v>
      </c>
    </row>
    <row r="31" spans="1:19">
      <c r="A31" s="1" t="s">
        <v>90</v>
      </c>
      <c r="C31" s="4" t="s">
        <v>205</v>
      </c>
      <c r="D31" s="4"/>
      <c r="E31" s="6">
        <v>457928837</v>
      </c>
      <c r="F31" s="4"/>
      <c r="G31" s="6">
        <v>500</v>
      </c>
      <c r="H31" s="4"/>
      <c r="I31" s="6">
        <v>228964418500</v>
      </c>
      <c r="J31" s="4"/>
      <c r="K31" s="6">
        <v>7728117368</v>
      </c>
      <c r="L31" s="4"/>
      <c r="M31" s="6">
        <f t="shared" si="0"/>
        <v>221236301132</v>
      </c>
      <c r="N31" s="4"/>
      <c r="O31" s="6">
        <v>228964418500</v>
      </c>
      <c r="P31" s="4"/>
      <c r="Q31" s="6">
        <v>7728117368</v>
      </c>
      <c r="R31" s="4"/>
      <c r="S31" s="6">
        <f t="shared" si="1"/>
        <v>221236301132</v>
      </c>
    </row>
    <row r="32" spans="1:19">
      <c r="A32" s="1" t="s">
        <v>88</v>
      </c>
      <c r="C32" s="4" t="s">
        <v>217</v>
      </c>
      <c r="D32" s="4"/>
      <c r="E32" s="6">
        <v>350499418</v>
      </c>
      <c r="F32" s="4"/>
      <c r="G32" s="6">
        <v>250</v>
      </c>
      <c r="H32" s="4"/>
      <c r="I32" s="6">
        <v>87624854500</v>
      </c>
      <c r="J32" s="4"/>
      <c r="K32" s="6">
        <v>12370567694</v>
      </c>
      <c r="L32" s="4"/>
      <c r="M32" s="6">
        <f t="shared" si="0"/>
        <v>75254286806</v>
      </c>
      <c r="N32" s="4"/>
      <c r="O32" s="6">
        <v>87624854500</v>
      </c>
      <c r="P32" s="4"/>
      <c r="Q32" s="6">
        <v>12370567694</v>
      </c>
      <c r="R32" s="4"/>
      <c r="S32" s="6">
        <f t="shared" si="1"/>
        <v>75254286806</v>
      </c>
    </row>
    <row r="33" spans="1:19">
      <c r="A33" s="1" t="s">
        <v>37</v>
      </c>
      <c r="C33" s="4" t="s">
        <v>209</v>
      </c>
      <c r="D33" s="4"/>
      <c r="E33" s="6">
        <v>3920102</v>
      </c>
      <c r="F33" s="4"/>
      <c r="G33" s="6">
        <v>6300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24696642600</v>
      </c>
      <c r="P33" s="4"/>
      <c r="Q33" s="6">
        <v>0</v>
      </c>
      <c r="R33" s="4"/>
      <c r="S33" s="6">
        <f t="shared" si="1"/>
        <v>24696642600</v>
      </c>
    </row>
    <row r="34" spans="1:19">
      <c r="A34" s="1" t="s">
        <v>35</v>
      </c>
      <c r="C34" s="4" t="s">
        <v>218</v>
      </c>
      <c r="D34" s="4"/>
      <c r="E34" s="6">
        <v>8846922</v>
      </c>
      <c r="F34" s="4"/>
      <c r="G34" s="6">
        <v>4200</v>
      </c>
      <c r="H34" s="4"/>
      <c r="I34" s="6">
        <v>0</v>
      </c>
      <c r="J34" s="4"/>
      <c r="K34" s="6">
        <v>0</v>
      </c>
      <c r="L34" s="4"/>
      <c r="M34" s="6">
        <f t="shared" si="0"/>
        <v>0</v>
      </c>
      <c r="N34" s="4"/>
      <c r="O34" s="6">
        <v>37157072400</v>
      </c>
      <c r="P34" s="4"/>
      <c r="Q34" s="6">
        <v>0</v>
      </c>
      <c r="R34" s="4"/>
      <c r="S34" s="6">
        <f t="shared" si="1"/>
        <v>37157072400</v>
      </c>
    </row>
    <row r="35" spans="1:19">
      <c r="A35" s="1" t="s">
        <v>71</v>
      </c>
      <c r="C35" s="4" t="s">
        <v>219</v>
      </c>
      <c r="D35" s="4"/>
      <c r="E35" s="6">
        <v>3591684</v>
      </c>
      <c r="F35" s="4"/>
      <c r="G35" s="6">
        <v>2400</v>
      </c>
      <c r="H35" s="4"/>
      <c r="I35" s="6">
        <v>0</v>
      </c>
      <c r="J35" s="4"/>
      <c r="K35" s="6">
        <v>0</v>
      </c>
      <c r="L35" s="4"/>
      <c r="M35" s="6">
        <f t="shared" si="0"/>
        <v>0</v>
      </c>
      <c r="N35" s="4"/>
      <c r="O35" s="6">
        <v>8620041600</v>
      </c>
      <c r="P35" s="4"/>
      <c r="Q35" s="6">
        <v>510981847</v>
      </c>
      <c r="R35" s="4"/>
      <c r="S35" s="6">
        <f t="shared" si="1"/>
        <v>8109059753</v>
      </c>
    </row>
    <row r="36" spans="1:19">
      <c r="A36" s="1" t="s">
        <v>84</v>
      </c>
      <c r="C36" s="4" t="s">
        <v>220</v>
      </c>
      <c r="D36" s="4"/>
      <c r="E36" s="6">
        <v>67359</v>
      </c>
      <c r="F36" s="4"/>
      <c r="G36" s="6">
        <v>5000</v>
      </c>
      <c r="H36" s="4"/>
      <c r="I36" s="6">
        <v>0</v>
      </c>
      <c r="J36" s="4"/>
      <c r="K36" s="6">
        <v>0</v>
      </c>
      <c r="L36" s="4"/>
      <c r="M36" s="6">
        <f t="shared" si="0"/>
        <v>0</v>
      </c>
      <c r="N36" s="4"/>
      <c r="O36" s="6">
        <v>336795000</v>
      </c>
      <c r="P36" s="4"/>
      <c r="Q36" s="6">
        <v>11152152</v>
      </c>
      <c r="R36" s="4"/>
      <c r="S36" s="6">
        <f t="shared" si="1"/>
        <v>325642848</v>
      </c>
    </row>
    <row r="37" spans="1:19">
      <c r="A37" s="1" t="s">
        <v>17</v>
      </c>
      <c r="C37" s="4" t="s">
        <v>4</v>
      </c>
      <c r="D37" s="4"/>
      <c r="E37" s="6">
        <v>175460623</v>
      </c>
      <c r="F37" s="4"/>
      <c r="G37" s="6">
        <v>58</v>
      </c>
      <c r="H37" s="4"/>
      <c r="I37" s="6">
        <v>0</v>
      </c>
      <c r="J37" s="4"/>
      <c r="K37" s="6">
        <v>0</v>
      </c>
      <c r="L37" s="4"/>
      <c r="M37" s="6">
        <f t="shared" si="0"/>
        <v>0</v>
      </c>
      <c r="N37" s="4"/>
      <c r="O37" s="6">
        <v>10176716134</v>
      </c>
      <c r="P37" s="4"/>
      <c r="Q37" s="6">
        <v>0</v>
      </c>
      <c r="R37" s="4"/>
      <c r="S37" s="6">
        <f t="shared" si="1"/>
        <v>10176716134</v>
      </c>
    </row>
    <row r="38" spans="1:19">
      <c r="A38" s="1" t="s">
        <v>20</v>
      </c>
      <c r="C38" s="4" t="s">
        <v>4</v>
      </c>
      <c r="D38" s="4"/>
      <c r="E38" s="6">
        <v>39731244</v>
      </c>
      <c r="F38" s="4"/>
      <c r="G38" s="6">
        <v>3</v>
      </c>
      <c r="H38" s="4"/>
      <c r="I38" s="6">
        <v>119193732</v>
      </c>
      <c r="J38" s="4"/>
      <c r="K38" s="6">
        <v>15113081</v>
      </c>
      <c r="L38" s="4"/>
      <c r="M38" s="6">
        <f t="shared" si="0"/>
        <v>104080651</v>
      </c>
      <c r="N38" s="4"/>
      <c r="O38" s="6">
        <v>119193732</v>
      </c>
      <c r="P38" s="4"/>
      <c r="Q38" s="6">
        <v>15113081</v>
      </c>
      <c r="R38" s="4"/>
      <c r="S38" s="6">
        <f t="shared" si="1"/>
        <v>104080651</v>
      </c>
    </row>
    <row r="39" spans="1:19">
      <c r="A39" s="1" t="s">
        <v>53</v>
      </c>
      <c r="C39" s="4" t="s">
        <v>221</v>
      </c>
      <c r="D39" s="4"/>
      <c r="E39" s="6">
        <v>72316982</v>
      </c>
      <c r="F39" s="4"/>
      <c r="G39" s="6">
        <v>70</v>
      </c>
      <c r="H39" s="4"/>
      <c r="I39" s="6">
        <v>5062188740</v>
      </c>
      <c r="J39" s="4"/>
      <c r="K39" s="6">
        <v>259852443</v>
      </c>
      <c r="L39" s="4"/>
      <c r="M39" s="6">
        <f t="shared" si="0"/>
        <v>4802336297</v>
      </c>
      <c r="N39" s="4"/>
      <c r="O39" s="6">
        <v>5062188740</v>
      </c>
      <c r="P39" s="4"/>
      <c r="Q39" s="6">
        <v>259852443</v>
      </c>
      <c r="R39" s="4"/>
      <c r="S39" s="6">
        <f t="shared" si="1"/>
        <v>4802336297</v>
      </c>
    </row>
    <row r="40" spans="1:19">
      <c r="A40" s="1" t="s">
        <v>29</v>
      </c>
      <c r="C40" s="4" t="s">
        <v>222</v>
      </c>
      <c r="D40" s="4"/>
      <c r="E40" s="6">
        <v>1348241</v>
      </c>
      <c r="F40" s="4"/>
      <c r="G40" s="6">
        <v>10400</v>
      </c>
      <c r="H40" s="4"/>
      <c r="I40" s="6">
        <v>14021706400</v>
      </c>
      <c r="J40" s="4"/>
      <c r="K40" s="6">
        <v>104853005</v>
      </c>
      <c r="L40" s="4"/>
      <c r="M40" s="6">
        <f t="shared" si="0"/>
        <v>13916853395</v>
      </c>
      <c r="N40" s="4"/>
      <c r="O40" s="6">
        <v>14021706400</v>
      </c>
      <c r="P40" s="4"/>
      <c r="Q40" s="6">
        <v>104853005</v>
      </c>
      <c r="R40" s="4"/>
      <c r="S40" s="6">
        <f t="shared" si="1"/>
        <v>13916853395</v>
      </c>
    </row>
    <row r="41" spans="1:19">
      <c r="A41" s="1" t="s">
        <v>34</v>
      </c>
      <c r="C41" s="4" t="s">
        <v>222</v>
      </c>
      <c r="D41" s="4"/>
      <c r="E41" s="6">
        <v>799790</v>
      </c>
      <c r="F41" s="4"/>
      <c r="G41" s="6">
        <v>11000</v>
      </c>
      <c r="H41" s="4"/>
      <c r="I41" s="6">
        <v>8797690000</v>
      </c>
      <c r="J41" s="4"/>
      <c r="K41" s="6">
        <v>1237579700</v>
      </c>
      <c r="L41" s="4"/>
      <c r="M41" s="6">
        <f t="shared" si="0"/>
        <v>7560110300</v>
      </c>
      <c r="N41" s="4"/>
      <c r="O41" s="6">
        <v>8797690000</v>
      </c>
      <c r="P41" s="4"/>
      <c r="Q41" s="6">
        <v>1237579700</v>
      </c>
      <c r="R41" s="4"/>
      <c r="S41" s="6">
        <f t="shared" si="1"/>
        <v>7560110300</v>
      </c>
    </row>
    <row r="42" spans="1:19">
      <c r="A42" s="1" t="s">
        <v>81</v>
      </c>
      <c r="C42" s="4" t="s">
        <v>223</v>
      </c>
      <c r="D42" s="4"/>
      <c r="E42" s="6">
        <v>1159359</v>
      </c>
      <c r="F42" s="4"/>
      <c r="G42" s="6">
        <v>8300</v>
      </c>
      <c r="H42" s="4"/>
      <c r="I42" s="6">
        <v>9622679700</v>
      </c>
      <c r="J42" s="4"/>
      <c r="K42" s="6">
        <v>1289872842</v>
      </c>
      <c r="L42" s="4"/>
      <c r="M42" s="6">
        <f t="shared" si="0"/>
        <v>8332806858</v>
      </c>
      <c r="N42" s="4"/>
      <c r="O42" s="6">
        <v>9622679700</v>
      </c>
      <c r="P42" s="4"/>
      <c r="Q42" s="6">
        <v>1289872842</v>
      </c>
      <c r="R42" s="4"/>
      <c r="S42" s="6">
        <f t="shared" si="1"/>
        <v>8332806858</v>
      </c>
    </row>
    <row r="43" spans="1:19">
      <c r="A43" s="1" t="s">
        <v>25</v>
      </c>
      <c r="C43" s="4" t="s">
        <v>217</v>
      </c>
      <c r="D43" s="4"/>
      <c r="E43" s="6">
        <v>20400000</v>
      </c>
      <c r="F43" s="4"/>
      <c r="G43" s="6">
        <v>2000</v>
      </c>
      <c r="H43" s="4"/>
      <c r="I43" s="6">
        <v>40800000000</v>
      </c>
      <c r="J43" s="4"/>
      <c r="K43" s="6">
        <v>5760000000</v>
      </c>
      <c r="L43" s="4"/>
      <c r="M43" s="6">
        <f t="shared" si="0"/>
        <v>35040000000</v>
      </c>
      <c r="N43" s="4"/>
      <c r="O43" s="6">
        <v>40800000000</v>
      </c>
      <c r="P43" s="4"/>
      <c r="Q43" s="6">
        <v>5760000000</v>
      </c>
      <c r="R43" s="4"/>
      <c r="S43" s="6">
        <f t="shared" si="1"/>
        <v>35040000000</v>
      </c>
    </row>
    <row r="44" spans="1:19">
      <c r="A44" s="1" t="s">
        <v>101</v>
      </c>
      <c r="C44" s="4" t="s">
        <v>217</v>
      </c>
      <c r="D44" s="4"/>
      <c r="E44" s="6">
        <v>2208762</v>
      </c>
      <c r="F44" s="4"/>
      <c r="G44" s="6">
        <v>5000</v>
      </c>
      <c r="H44" s="4"/>
      <c r="I44" s="6">
        <v>11043810000</v>
      </c>
      <c r="J44" s="4"/>
      <c r="K44" s="6">
        <v>1559126118</v>
      </c>
      <c r="L44" s="4"/>
      <c r="M44" s="6">
        <f t="shared" si="0"/>
        <v>9484683882</v>
      </c>
      <c r="N44" s="4"/>
      <c r="O44" s="6">
        <v>11043810000</v>
      </c>
      <c r="P44" s="4"/>
      <c r="Q44" s="6">
        <v>1559126118</v>
      </c>
      <c r="R44" s="4"/>
      <c r="S44" s="6">
        <f t="shared" si="1"/>
        <v>9484683882</v>
      </c>
    </row>
    <row r="45" spans="1:19">
      <c r="A45" s="1" t="s">
        <v>100</v>
      </c>
      <c r="C45" s="4" t="s">
        <v>224</v>
      </c>
      <c r="D45" s="4"/>
      <c r="E45" s="6">
        <v>17320000</v>
      </c>
      <c r="F45" s="4"/>
      <c r="G45" s="6">
        <v>11120</v>
      </c>
      <c r="H45" s="4"/>
      <c r="I45" s="6">
        <v>192598400000</v>
      </c>
      <c r="J45" s="4"/>
      <c r="K45" s="6">
        <v>7724196187</v>
      </c>
      <c r="L45" s="4"/>
      <c r="M45" s="6">
        <f t="shared" si="0"/>
        <v>184874203813</v>
      </c>
      <c r="N45" s="4"/>
      <c r="O45" s="6">
        <v>192598400000</v>
      </c>
      <c r="P45" s="4"/>
      <c r="Q45" s="6">
        <v>7724196187</v>
      </c>
      <c r="R45" s="4"/>
      <c r="S45" s="6">
        <f t="shared" si="1"/>
        <v>184874203813</v>
      </c>
    </row>
    <row r="46" spans="1:19">
      <c r="A46" s="1" t="s">
        <v>79</v>
      </c>
      <c r="C46" s="4" t="s">
        <v>225</v>
      </c>
      <c r="D46" s="4"/>
      <c r="E46" s="6">
        <v>8716106</v>
      </c>
      <c r="F46" s="4"/>
      <c r="G46" s="6">
        <v>449</v>
      </c>
      <c r="H46" s="4"/>
      <c r="I46" s="6">
        <v>0</v>
      </c>
      <c r="J46" s="4"/>
      <c r="K46" s="6">
        <v>0</v>
      </c>
      <c r="L46" s="4"/>
      <c r="M46" s="6">
        <f t="shared" si="0"/>
        <v>0</v>
      </c>
      <c r="N46" s="4"/>
      <c r="O46" s="6">
        <v>3913531594</v>
      </c>
      <c r="P46" s="4"/>
      <c r="Q46" s="6">
        <v>0</v>
      </c>
      <c r="R46" s="4"/>
      <c r="S46" s="6">
        <f t="shared" si="1"/>
        <v>3913531594</v>
      </c>
    </row>
    <row r="47" spans="1:19">
      <c r="A47" s="1" t="s">
        <v>102</v>
      </c>
      <c r="C47" s="4" t="s">
        <v>208</v>
      </c>
      <c r="D47" s="4"/>
      <c r="E47" s="6">
        <v>56056136</v>
      </c>
      <c r="F47" s="4"/>
      <c r="G47" s="6">
        <v>600</v>
      </c>
      <c r="H47" s="4"/>
      <c r="I47" s="6">
        <v>33633681600</v>
      </c>
      <c r="J47" s="4"/>
      <c r="K47" s="6">
        <v>4560161685</v>
      </c>
      <c r="L47" s="4"/>
      <c r="M47" s="6">
        <f t="shared" si="0"/>
        <v>29073519915</v>
      </c>
      <c r="N47" s="4"/>
      <c r="O47" s="6">
        <v>33633681600</v>
      </c>
      <c r="P47" s="4"/>
      <c r="Q47" s="6">
        <v>4560161685</v>
      </c>
      <c r="R47" s="4"/>
      <c r="S47" s="6">
        <f t="shared" si="1"/>
        <v>29073519915</v>
      </c>
    </row>
    <row r="48" spans="1:19">
      <c r="A48" s="1" t="s">
        <v>78</v>
      </c>
      <c r="C48" s="4" t="s">
        <v>193</v>
      </c>
      <c r="D48" s="4"/>
      <c r="E48" s="6">
        <v>45861974</v>
      </c>
      <c r="F48" s="4"/>
      <c r="G48" s="6">
        <v>2640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121075611360</v>
      </c>
      <c r="P48" s="4"/>
      <c r="Q48" s="6">
        <v>0</v>
      </c>
      <c r="R48" s="4"/>
      <c r="S48" s="6">
        <f t="shared" si="1"/>
        <v>121075611360</v>
      </c>
    </row>
    <row r="49" spans="1:19">
      <c r="A49" s="1" t="s">
        <v>57</v>
      </c>
      <c r="C49" s="4" t="s">
        <v>205</v>
      </c>
      <c r="D49" s="4"/>
      <c r="E49" s="6">
        <v>21644108</v>
      </c>
      <c r="F49" s="4"/>
      <c r="G49" s="6">
        <v>2211</v>
      </c>
      <c r="H49" s="4"/>
      <c r="I49" s="6">
        <v>47855122788</v>
      </c>
      <c r="J49" s="4"/>
      <c r="K49" s="6">
        <v>6780179066</v>
      </c>
      <c r="L49" s="4"/>
      <c r="M49" s="6">
        <f t="shared" si="0"/>
        <v>41074943722</v>
      </c>
      <c r="N49" s="4"/>
      <c r="O49" s="6">
        <v>47855122788</v>
      </c>
      <c r="P49" s="4"/>
      <c r="Q49" s="6">
        <v>6780179066</v>
      </c>
      <c r="R49" s="4"/>
      <c r="S49" s="6">
        <f t="shared" si="1"/>
        <v>41074943722</v>
      </c>
    </row>
    <row r="50" spans="1:19">
      <c r="A50" s="1" t="s">
        <v>91</v>
      </c>
      <c r="C50" s="4" t="s">
        <v>4</v>
      </c>
      <c r="D50" s="4"/>
      <c r="E50" s="6">
        <v>24900000</v>
      </c>
      <c r="F50" s="4"/>
      <c r="G50" s="6">
        <v>690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17181000000</v>
      </c>
      <c r="P50" s="4"/>
      <c r="Q50" s="6">
        <v>289242424</v>
      </c>
      <c r="R50" s="4"/>
      <c r="S50" s="6">
        <f t="shared" si="1"/>
        <v>16891757576</v>
      </c>
    </row>
    <row r="51" spans="1:19">
      <c r="A51" s="1" t="s">
        <v>80</v>
      </c>
      <c r="C51" s="4" t="s">
        <v>202</v>
      </c>
      <c r="D51" s="4"/>
      <c r="E51" s="6">
        <v>3400000</v>
      </c>
      <c r="F51" s="4"/>
      <c r="G51" s="6">
        <v>66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224400000</v>
      </c>
      <c r="P51" s="4"/>
      <c r="Q51" s="6">
        <v>6854183</v>
      </c>
      <c r="R51" s="4"/>
      <c r="S51" s="6">
        <f t="shared" si="1"/>
        <v>217545817</v>
      </c>
    </row>
    <row r="52" spans="1:19">
      <c r="A52" s="1" t="s">
        <v>94</v>
      </c>
      <c r="C52" s="4" t="s">
        <v>200</v>
      </c>
      <c r="D52" s="4"/>
      <c r="E52" s="6">
        <v>52311932</v>
      </c>
      <c r="F52" s="4"/>
      <c r="G52" s="6">
        <v>4290</v>
      </c>
      <c r="H52" s="4"/>
      <c r="I52" s="6">
        <v>224418188280</v>
      </c>
      <c r="J52" s="4"/>
      <c r="K52" s="6">
        <v>16121586316</v>
      </c>
      <c r="L52" s="4"/>
      <c r="M52" s="6">
        <f t="shared" si="0"/>
        <v>208296601964</v>
      </c>
      <c r="N52" s="4"/>
      <c r="O52" s="6">
        <v>224418188280</v>
      </c>
      <c r="P52" s="4"/>
      <c r="Q52" s="6">
        <v>16121586316</v>
      </c>
      <c r="R52" s="4"/>
      <c r="S52" s="6">
        <f t="shared" si="1"/>
        <v>208296601964</v>
      </c>
    </row>
    <row r="53" spans="1:19">
      <c r="A53" s="1" t="s">
        <v>18</v>
      </c>
      <c r="C53" s="4" t="s">
        <v>6</v>
      </c>
      <c r="D53" s="4"/>
      <c r="E53" s="6">
        <v>20006819</v>
      </c>
      <c r="F53" s="4"/>
      <c r="G53" s="6">
        <v>200</v>
      </c>
      <c r="H53" s="4"/>
      <c r="I53" s="6">
        <v>4001363800</v>
      </c>
      <c r="J53" s="4"/>
      <c r="K53" s="6">
        <v>566918681</v>
      </c>
      <c r="L53" s="4"/>
      <c r="M53" s="6">
        <f t="shared" si="0"/>
        <v>3434445119</v>
      </c>
      <c r="N53" s="4"/>
      <c r="O53" s="6">
        <v>4001363800</v>
      </c>
      <c r="P53" s="4"/>
      <c r="Q53" s="6">
        <v>566918681</v>
      </c>
      <c r="R53" s="4"/>
      <c r="S53" s="6">
        <f t="shared" si="1"/>
        <v>3434445119</v>
      </c>
    </row>
    <row r="54" spans="1:19">
      <c r="A54" s="1" t="s">
        <v>85</v>
      </c>
      <c r="C54" s="4" t="s">
        <v>217</v>
      </c>
      <c r="D54" s="4"/>
      <c r="E54" s="6">
        <v>22399700</v>
      </c>
      <c r="F54" s="4"/>
      <c r="G54" s="6">
        <v>3300</v>
      </c>
      <c r="H54" s="4"/>
      <c r="I54" s="6">
        <v>73919010000</v>
      </c>
      <c r="J54" s="4"/>
      <c r="K54" s="6">
        <v>3381915490</v>
      </c>
      <c r="L54" s="4"/>
      <c r="M54" s="6">
        <f t="shared" si="0"/>
        <v>70537094510</v>
      </c>
      <c r="N54" s="4"/>
      <c r="O54" s="6">
        <v>73919010000</v>
      </c>
      <c r="P54" s="4"/>
      <c r="Q54" s="6">
        <v>3381915490</v>
      </c>
      <c r="R54" s="4"/>
      <c r="S54" s="6">
        <f t="shared" si="1"/>
        <v>70537094510</v>
      </c>
    </row>
    <row r="55" spans="1:19">
      <c r="A55" s="1" t="s">
        <v>105</v>
      </c>
      <c r="C55" s="4" t="s">
        <v>226</v>
      </c>
      <c r="D55" s="4"/>
      <c r="E55" s="6">
        <v>663903</v>
      </c>
      <c r="F55" s="4"/>
      <c r="G55" s="6">
        <v>135</v>
      </c>
      <c r="H55" s="4"/>
      <c r="I55" s="6">
        <v>146058660</v>
      </c>
      <c r="J55" s="4"/>
      <c r="K55" s="6">
        <v>12517134</v>
      </c>
      <c r="L55" s="4"/>
      <c r="M55" s="6">
        <f t="shared" si="0"/>
        <v>133541526</v>
      </c>
      <c r="N55" s="4"/>
      <c r="O55" s="6">
        <v>146058660</v>
      </c>
      <c r="P55" s="4"/>
      <c r="Q55" s="6">
        <v>12517134</v>
      </c>
      <c r="R55" s="4"/>
      <c r="S55" s="6">
        <f t="shared" si="1"/>
        <v>133541526</v>
      </c>
    </row>
    <row r="56" spans="1:19">
      <c r="A56" s="1" t="s">
        <v>96</v>
      </c>
      <c r="C56" s="4" t="s">
        <v>206</v>
      </c>
      <c r="D56" s="4"/>
      <c r="E56" s="6">
        <v>1756567</v>
      </c>
      <c r="F56" s="4"/>
      <c r="G56" s="6">
        <v>750</v>
      </c>
      <c r="H56" s="4"/>
      <c r="I56" s="6">
        <v>0</v>
      </c>
      <c r="J56" s="4"/>
      <c r="K56" s="6">
        <v>0</v>
      </c>
      <c r="L56" s="4"/>
      <c r="M56" s="6">
        <f t="shared" si="0"/>
        <v>0</v>
      </c>
      <c r="N56" s="4"/>
      <c r="O56" s="6">
        <v>1317425250</v>
      </c>
      <c r="P56" s="4"/>
      <c r="Q56" s="6">
        <v>124223721</v>
      </c>
      <c r="R56" s="4"/>
      <c r="S56" s="6">
        <f t="shared" si="1"/>
        <v>1193201529</v>
      </c>
    </row>
    <row r="57" spans="1:19">
      <c r="A57" s="1" t="s">
        <v>31</v>
      </c>
      <c r="C57" s="4" t="s">
        <v>200</v>
      </c>
      <c r="D57" s="4"/>
      <c r="E57" s="6">
        <v>120572895</v>
      </c>
      <c r="F57" s="4"/>
      <c r="G57" s="6">
        <v>260</v>
      </c>
      <c r="H57" s="4"/>
      <c r="I57" s="6">
        <v>31348952700</v>
      </c>
      <c r="J57" s="4"/>
      <c r="K57" s="6">
        <v>0</v>
      </c>
      <c r="L57" s="4"/>
      <c r="M57" s="6">
        <f t="shared" si="0"/>
        <v>31348952700</v>
      </c>
      <c r="N57" s="4"/>
      <c r="O57" s="6">
        <v>31348952700</v>
      </c>
      <c r="P57" s="4"/>
      <c r="Q57" s="6">
        <v>0</v>
      </c>
      <c r="R57" s="4"/>
      <c r="S57" s="6">
        <f t="shared" si="1"/>
        <v>31348952700</v>
      </c>
    </row>
    <row r="58" spans="1:19">
      <c r="A58" s="1" t="s">
        <v>36</v>
      </c>
      <c r="C58" s="4" t="s">
        <v>207</v>
      </c>
      <c r="D58" s="4"/>
      <c r="E58" s="6">
        <v>2532184</v>
      </c>
      <c r="F58" s="4"/>
      <c r="G58" s="6">
        <v>13200</v>
      </c>
      <c r="H58" s="4"/>
      <c r="I58" s="6">
        <v>33424828800</v>
      </c>
      <c r="J58" s="4"/>
      <c r="K58" s="6">
        <v>4583073452</v>
      </c>
      <c r="L58" s="4"/>
      <c r="M58" s="6">
        <f t="shared" si="0"/>
        <v>28841755348</v>
      </c>
      <c r="N58" s="4"/>
      <c r="O58" s="6">
        <v>33424828800</v>
      </c>
      <c r="P58" s="4"/>
      <c r="Q58" s="6">
        <v>4583073452</v>
      </c>
      <c r="R58" s="4"/>
      <c r="S58" s="6">
        <f t="shared" si="1"/>
        <v>28841755348</v>
      </c>
    </row>
    <row r="59" spans="1:19">
      <c r="A59" s="1" t="s">
        <v>40</v>
      </c>
      <c r="C59" s="4" t="s">
        <v>211</v>
      </c>
      <c r="D59" s="4"/>
      <c r="E59" s="6">
        <v>3420000</v>
      </c>
      <c r="F59" s="4"/>
      <c r="G59" s="6">
        <v>21000</v>
      </c>
      <c r="H59" s="4"/>
      <c r="I59" s="6">
        <v>0</v>
      </c>
      <c r="J59" s="4"/>
      <c r="K59" s="6">
        <v>0</v>
      </c>
      <c r="L59" s="4"/>
      <c r="M59" s="6">
        <f t="shared" si="0"/>
        <v>0</v>
      </c>
      <c r="N59" s="4"/>
      <c r="O59" s="6">
        <v>71820000000</v>
      </c>
      <c r="P59" s="4"/>
      <c r="Q59" s="6">
        <v>0</v>
      </c>
      <c r="R59" s="4"/>
      <c r="S59" s="6">
        <f t="shared" si="1"/>
        <v>71820000000</v>
      </c>
    </row>
    <row r="60" spans="1:19">
      <c r="A60" s="1" t="s">
        <v>39</v>
      </c>
      <c r="C60" s="4" t="s">
        <v>227</v>
      </c>
      <c r="D60" s="4"/>
      <c r="E60" s="6">
        <v>14781376</v>
      </c>
      <c r="F60" s="4"/>
      <c r="G60" s="6">
        <v>3875</v>
      </c>
      <c r="H60" s="4"/>
      <c r="I60" s="6">
        <v>0</v>
      </c>
      <c r="J60" s="4"/>
      <c r="K60" s="6">
        <v>0</v>
      </c>
      <c r="L60" s="4"/>
      <c r="M60" s="6">
        <f t="shared" si="0"/>
        <v>0</v>
      </c>
      <c r="N60" s="4"/>
      <c r="O60" s="6">
        <v>57277832000</v>
      </c>
      <c r="P60" s="4"/>
      <c r="Q60" s="6">
        <v>5400887385</v>
      </c>
      <c r="R60" s="4"/>
      <c r="S60" s="6">
        <f t="shared" si="1"/>
        <v>51876944615</v>
      </c>
    </row>
    <row r="61" spans="1:19">
      <c r="A61" s="1" t="s">
        <v>72</v>
      </c>
      <c r="C61" s="4" t="s">
        <v>202</v>
      </c>
      <c r="D61" s="4"/>
      <c r="E61" s="6">
        <v>5409630</v>
      </c>
      <c r="F61" s="4"/>
      <c r="G61" s="6">
        <v>15000</v>
      </c>
      <c r="H61" s="4"/>
      <c r="I61" s="6">
        <v>0</v>
      </c>
      <c r="J61" s="4"/>
      <c r="K61" s="6">
        <v>0</v>
      </c>
      <c r="L61" s="4"/>
      <c r="M61" s="6">
        <f t="shared" si="0"/>
        <v>0</v>
      </c>
      <c r="N61" s="4"/>
      <c r="O61" s="6">
        <v>81144450000</v>
      </c>
      <c r="P61" s="4"/>
      <c r="Q61" s="6">
        <v>3305490079</v>
      </c>
      <c r="R61" s="4"/>
      <c r="S61" s="6">
        <f t="shared" si="1"/>
        <v>77838959921</v>
      </c>
    </row>
    <row r="62" spans="1:19">
      <c r="A62" s="1" t="s">
        <v>33</v>
      </c>
      <c r="C62" s="4" t="s">
        <v>228</v>
      </c>
      <c r="D62" s="4"/>
      <c r="E62" s="6">
        <v>22604504</v>
      </c>
      <c r="F62" s="4"/>
      <c r="G62" s="6">
        <v>1300</v>
      </c>
      <c r="H62" s="4"/>
      <c r="I62" s="6">
        <v>0</v>
      </c>
      <c r="J62" s="4"/>
      <c r="K62" s="6">
        <v>0</v>
      </c>
      <c r="L62" s="4"/>
      <c r="M62" s="6">
        <f t="shared" si="0"/>
        <v>0</v>
      </c>
      <c r="N62" s="4"/>
      <c r="O62" s="6">
        <v>29385855200</v>
      </c>
      <c r="P62" s="4"/>
      <c r="Q62" s="6">
        <v>0</v>
      </c>
      <c r="R62" s="4"/>
      <c r="S62" s="6">
        <f t="shared" si="1"/>
        <v>29385855200</v>
      </c>
    </row>
    <row r="63" spans="1:19">
      <c r="A63" s="1" t="s">
        <v>30</v>
      </c>
      <c r="C63" s="4" t="s">
        <v>229</v>
      </c>
      <c r="D63" s="4"/>
      <c r="E63" s="6">
        <v>10200000</v>
      </c>
      <c r="F63" s="4"/>
      <c r="G63" s="6">
        <v>5600</v>
      </c>
      <c r="H63" s="4"/>
      <c r="I63" s="6">
        <v>57120000000</v>
      </c>
      <c r="J63" s="4"/>
      <c r="K63" s="6">
        <v>580881356</v>
      </c>
      <c r="L63" s="4"/>
      <c r="M63" s="6">
        <f t="shared" si="0"/>
        <v>56539118644</v>
      </c>
      <c r="N63" s="4"/>
      <c r="O63" s="6">
        <v>57120000000</v>
      </c>
      <c r="P63" s="4"/>
      <c r="Q63" s="6">
        <v>580881356</v>
      </c>
      <c r="R63" s="4"/>
      <c r="S63" s="6">
        <f t="shared" si="1"/>
        <v>56539118644</v>
      </c>
    </row>
    <row r="64" spans="1:19">
      <c r="A64" s="1" t="s">
        <v>58</v>
      </c>
      <c r="C64" s="4" t="s">
        <v>225</v>
      </c>
      <c r="D64" s="4"/>
      <c r="E64" s="6">
        <v>5779305</v>
      </c>
      <c r="F64" s="4"/>
      <c r="G64" s="6">
        <v>2550</v>
      </c>
      <c r="H64" s="4"/>
      <c r="I64" s="6">
        <v>0</v>
      </c>
      <c r="J64" s="4"/>
      <c r="K64" s="6">
        <v>0</v>
      </c>
      <c r="L64" s="4"/>
      <c r="M64" s="6">
        <f t="shared" si="0"/>
        <v>0</v>
      </c>
      <c r="N64" s="4"/>
      <c r="O64" s="6">
        <v>14737227750</v>
      </c>
      <c r="P64" s="4"/>
      <c r="Q64" s="6">
        <v>765570273</v>
      </c>
      <c r="R64" s="4"/>
      <c r="S64" s="6">
        <f t="shared" si="1"/>
        <v>13971657477</v>
      </c>
    </row>
    <row r="65" spans="1:19">
      <c r="A65" s="1" t="s">
        <v>56</v>
      </c>
      <c r="C65" s="4" t="s">
        <v>230</v>
      </c>
      <c r="D65" s="4"/>
      <c r="E65" s="6">
        <v>682417</v>
      </c>
      <c r="F65" s="4"/>
      <c r="G65" s="6">
        <v>4100</v>
      </c>
      <c r="H65" s="4"/>
      <c r="I65" s="6">
        <v>0</v>
      </c>
      <c r="J65" s="4"/>
      <c r="K65" s="6">
        <v>0</v>
      </c>
      <c r="L65" s="4"/>
      <c r="M65" s="6">
        <f t="shared" si="0"/>
        <v>0</v>
      </c>
      <c r="N65" s="4"/>
      <c r="O65" s="6">
        <v>2797909700</v>
      </c>
      <c r="P65" s="4"/>
      <c r="Q65" s="6">
        <v>274779273</v>
      </c>
      <c r="R65" s="4"/>
      <c r="S65" s="6">
        <f t="shared" si="1"/>
        <v>2523130427</v>
      </c>
    </row>
    <row r="66" spans="1:19">
      <c r="A66" s="1" t="s">
        <v>54</v>
      </c>
      <c r="C66" s="4" t="s">
        <v>231</v>
      </c>
      <c r="D66" s="4"/>
      <c r="E66" s="6">
        <v>19534256</v>
      </c>
      <c r="F66" s="4"/>
      <c r="G66" s="6">
        <v>1000</v>
      </c>
      <c r="H66" s="4"/>
      <c r="I66" s="6">
        <v>0</v>
      </c>
      <c r="J66" s="4"/>
      <c r="K66" s="6">
        <v>0</v>
      </c>
      <c r="L66" s="4"/>
      <c r="M66" s="6">
        <f t="shared" si="0"/>
        <v>0</v>
      </c>
      <c r="N66" s="4"/>
      <c r="O66" s="6">
        <v>19534256000</v>
      </c>
      <c r="P66" s="4"/>
      <c r="Q66" s="6">
        <v>1122368485</v>
      </c>
      <c r="R66" s="4"/>
      <c r="S66" s="6">
        <f t="shared" si="1"/>
        <v>18411887515</v>
      </c>
    </row>
    <row r="67" spans="1:19">
      <c r="A67" s="1" t="s">
        <v>83</v>
      </c>
      <c r="C67" s="4" t="s">
        <v>232</v>
      </c>
      <c r="D67" s="4"/>
      <c r="E67" s="6">
        <v>20403795</v>
      </c>
      <c r="F67" s="4"/>
      <c r="G67" s="6">
        <v>100</v>
      </c>
      <c r="H67" s="4"/>
      <c r="I67" s="6">
        <v>0</v>
      </c>
      <c r="J67" s="4"/>
      <c r="K67" s="6">
        <v>0</v>
      </c>
      <c r="L67" s="4"/>
      <c r="M67" s="6">
        <f t="shared" si="0"/>
        <v>0</v>
      </c>
      <c r="N67" s="4"/>
      <c r="O67" s="6">
        <v>2040379500</v>
      </c>
      <c r="P67" s="4"/>
      <c r="Q67" s="6">
        <v>0</v>
      </c>
      <c r="R67" s="4"/>
      <c r="S67" s="6">
        <f t="shared" si="1"/>
        <v>2040379500</v>
      </c>
    </row>
    <row r="68" spans="1:19">
      <c r="A68" s="1" t="s">
        <v>82</v>
      </c>
      <c r="C68" s="4" t="s">
        <v>223</v>
      </c>
      <c r="D68" s="4"/>
      <c r="E68" s="6">
        <v>4165054</v>
      </c>
      <c r="F68" s="4"/>
      <c r="G68" s="6">
        <v>4327</v>
      </c>
      <c r="H68" s="4"/>
      <c r="I68" s="6">
        <v>18022188658</v>
      </c>
      <c r="J68" s="4"/>
      <c r="K68" s="6">
        <v>1689230594</v>
      </c>
      <c r="L68" s="4"/>
      <c r="M68" s="6">
        <f t="shared" si="0"/>
        <v>16332958064</v>
      </c>
      <c r="N68" s="4"/>
      <c r="O68" s="6">
        <v>18022188658</v>
      </c>
      <c r="P68" s="4"/>
      <c r="Q68" s="6">
        <v>1689230594</v>
      </c>
      <c r="R68" s="4"/>
      <c r="S68" s="6">
        <f t="shared" si="1"/>
        <v>16332958064</v>
      </c>
    </row>
    <row r="69" spans="1:19">
      <c r="A69" s="1" t="s">
        <v>28</v>
      </c>
      <c r="C69" s="4" t="s">
        <v>221</v>
      </c>
      <c r="D69" s="4"/>
      <c r="E69" s="6">
        <v>23983165</v>
      </c>
      <c r="F69" s="4"/>
      <c r="G69" s="6">
        <v>2940</v>
      </c>
      <c r="H69" s="4"/>
      <c r="I69" s="6">
        <v>70510505100</v>
      </c>
      <c r="J69" s="4"/>
      <c r="K69" s="6">
        <v>2334784937</v>
      </c>
      <c r="L69" s="4"/>
      <c r="M69" s="6">
        <f t="shared" si="0"/>
        <v>68175720163</v>
      </c>
      <c r="N69" s="4"/>
      <c r="O69" s="6">
        <v>70510505100</v>
      </c>
      <c r="P69" s="4"/>
      <c r="Q69" s="6">
        <v>2334784937</v>
      </c>
      <c r="R69" s="4"/>
      <c r="S69" s="6">
        <f>O69-Q69</f>
        <v>68175720163</v>
      </c>
    </row>
    <row r="70" spans="1:19" ht="24.75" thickBot="1">
      <c r="C70" s="4"/>
      <c r="D70" s="4"/>
      <c r="E70" s="4"/>
      <c r="F70" s="4"/>
      <c r="G70" s="4"/>
      <c r="H70" s="4"/>
      <c r="I70" s="13">
        <f>SUM(I8:I69)</f>
        <v>1949708377123</v>
      </c>
      <c r="J70" s="4"/>
      <c r="K70" s="13">
        <f>SUM(K8:K69)</f>
        <v>148632613790</v>
      </c>
      <c r="L70" s="4"/>
      <c r="M70" s="13">
        <f>SUM(M8:M69)</f>
        <v>1801075763333</v>
      </c>
      <c r="N70" s="4"/>
      <c r="O70" s="13">
        <f>SUM(O8:O69)</f>
        <v>2770236879985</v>
      </c>
      <c r="P70" s="4"/>
      <c r="Q70" s="13">
        <f>SUM(Q8:Q69)</f>
        <v>164140126303</v>
      </c>
      <c r="R70" s="4"/>
      <c r="S70" s="13">
        <f>SUM(S8:S69)</f>
        <v>2606096753682</v>
      </c>
    </row>
    <row r="71" spans="1:19" ht="24.75" thickTop="1">
      <c r="C71" s="4"/>
      <c r="D71" s="4"/>
      <c r="E71" s="4"/>
      <c r="F71" s="4"/>
      <c r="G71" s="4"/>
      <c r="H71" s="4"/>
      <c r="I71" s="6"/>
      <c r="J71" s="4"/>
      <c r="K71" s="4"/>
      <c r="L71" s="4"/>
      <c r="M71" s="4"/>
      <c r="N71" s="4"/>
      <c r="O71" s="6"/>
      <c r="P71" s="4"/>
      <c r="Q71" s="4"/>
      <c r="R71" s="4"/>
      <c r="S71" s="4"/>
    </row>
    <row r="72" spans="1:19">
      <c r="I72" s="3"/>
      <c r="O7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0"/>
  <sheetViews>
    <sheetView rightToLeft="1" workbookViewId="0">
      <selection activeCell="Q15" sqref="Q15"/>
    </sheetView>
  </sheetViews>
  <sheetFormatPr defaultRowHeight="2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9.5703125" style="1" bestFit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182</v>
      </c>
      <c r="D6" s="18" t="s">
        <v>182</v>
      </c>
      <c r="E6" s="18" t="s">
        <v>182</v>
      </c>
      <c r="F6" s="18" t="s">
        <v>182</v>
      </c>
      <c r="G6" s="18" t="s">
        <v>182</v>
      </c>
      <c r="H6" s="18" t="s">
        <v>182</v>
      </c>
      <c r="I6" s="18" t="s">
        <v>182</v>
      </c>
      <c r="K6" s="18" t="s">
        <v>183</v>
      </c>
      <c r="L6" s="18" t="s">
        <v>183</v>
      </c>
      <c r="M6" s="18" t="s">
        <v>183</v>
      </c>
      <c r="N6" s="18" t="s">
        <v>183</v>
      </c>
      <c r="O6" s="18" t="s">
        <v>183</v>
      </c>
      <c r="P6" s="18" t="s">
        <v>183</v>
      </c>
      <c r="Q6" s="18" t="s">
        <v>183</v>
      </c>
    </row>
    <row r="7" spans="1:17" ht="24.75">
      <c r="A7" s="18" t="s">
        <v>3</v>
      </c>
      <c r="C7" s="18" t="s">
        <v>7</v>
      </c>
      <c r="E7" s="18" t="s">
        <v>233</v>
      </c>
      <c r="G7" s="18" t="s">
        <v>234</v>
      </c>
      <c r="I7" s="18" t="s">
        <v>235</v>
      </c>
      <c r="K7" s="18" t="s">
        <v>7</v>
      </c>
      <c r="M7" s="18" t="s">
        <v>233</v>
      </c>
      <c r="O7" s="18" t="s">
        <v>234</v>
      </c>
      <c r="Q7" s="18" t="s">
        <v>235</v>
      </c>
    </row>
    <row r="8" spans="1:17">
      <c r="A8" s="1" t="s">
        <v>78</v>
      </c>
      <c r="C8" s="7">
        <v>45861974</v>
      </c>
      <c r="D8" s="7"/>
      <c r="E8" s="7">
        <v>1281053576657</v>
      </c>
      <c r="F8" s="7"/>
      <c r="G8" s="7">
        <v>1148845200418</v>
      </c>
      <c r="H8" s="7"/>
      <c r="I8" s="7">
        <f>E8-G8</f>
        <v>132208376239</v>
      </c>
      <c r="J8" s="7"/>
      <c r="K8" s="7">
        <v>45861974</v>
      </c>
      <c r="L8" s="7"/>
      <c r="M8" s="7">
        <v>1281053576657</v>
      </c>
      <c r="N8" s="7"/>
      <c r="O8" s="7">
        <v>1144286290892</v>
      </c>
      <c r="P8" s="7"/>
      <c r="Q8" s="7">
        <f>M8-O8</f>
        <v>136767285765</v>
      </c>
    </row>
    <row r="9" spans="1:17">
      <c r="A9" s="1" t="s">
        <v>67</v>
      </c>
      <c r="C9" s="7">
        <v>109126430</v>
      </c>
      <c r="D9" s="7"/>
      <c r="E9" s="7">
        <v>544555181262</v>
      </c>
      <c r="F9" s="7"/>
      <c r="G9" s="7">
        <v>581437404694</v>
      </c>
      <c r="H9" s="7"/>
      <c r="I9" s="7">
        <f t="shared" ref="I9:I72" si="0">E9-G9</f>
        <v>-36882223432</v>
      </c>
      <c r="J9" s="7"/>
      <c r="K9" s="7">
        <v>109126430</v>
      </c>
      <c r="L9" s="7"/>
      <c r="M9" s="7">
        <v>544555181262</v>
      </c>
      <c r="N9" s="7"/>
      <c r="O9" s="7">
        <v>735474926087</v>
      </c>
      <c r="P9" s="7"/>
      <c r="Q9" s="7">
        <f t="shared" ref="Q9:Q72" si="1">M9-O9</f>
        <v>-190919744825</v>
      </c>
    </row>
    <row r="10" spans="1:17">
      <c r="A10" s="1" t="s">
        <v>54</v>
      </c>
      <c r="C10" s="7">
        <v>19534256</v>
      </c>
      <c r="D10" s="7"/>
      <c r="E10" s="7">
        <v>278648689987</v>
      </c>
      <c r="F10" s="7"/>
      <c r="G10" s="7">
        <v>289328604934</v>
      </c>
      <c r="H10" s="7"/>
      <c r="I10" s="7">
        <f t="shared" si="0"/>
        <v>-10679914947</v>
      </c>
      <c r="J10" s="7"/>
      <c r="K10" s="7">
        <v>19534256</v>
      </c>
      <c r="L10" s="7"/>
      <c r="M10" s="7">
        <v>278648689987</v>
      </c>
      <c r="N10" s="7"/>
      <c r="O10" s="7">
        <v>313989499448</v>
      </c>
      <c r="P10" s="7"/>
      <c r="Q10" s="7">
        <f t="shared" si="1"/>
        <v>-35340809461</v>
      </c>
    </row>
    <row r="11" spans="1:17">
      <c r="A11" s="1" t="s">
        <v>55</v>
      </c>
      <c r="C11" s="7">
        <v>4719543</v>
      </c>
      <c r="D11" s="7"/>
      <c r="E11" s="7">
        <v>124370650174</v>
      </c>
      <c r="F11" s="7"/>
      <c r="G11" s="7">
        <v>125449686370</v>
      </c>
      <c r="H11" s="7"/>
      <c r="I11" s="7">
        <f t="shared" si="0"/>
        <v>-1079036196</v>
      </c>
      <c r="J11" s="7"/>
      <c r="K11" s="7">
        <v>4719543</v>
      </c>
      <c r="L11" s="7"/>
      <c r="M11" s="7">
        <v>124370650174</v>
      </c>
      <c r="N11" s="7"/>
      <c r="O11" s="7">
        <v>160184036608</v>
      </c>
      <c r="P11" s="7"/>
      <c r="Q11" s="7">
        <f t="shared" si="1"/>
        <v>-35813386434</v>
      </c>
    </row>
    <row r="12" spans="1:17">
      <c r="A12" s="1" t="s">
        <v>95</v>
      </c>
      <c r="C12" s="7">
        <v>33400000</v>
      </c>
      <c r="D12" s="7"/>
      <c r="E12" s="7">
        <v>312423950700</v>
      </c>
      <c r="F12" s="7"/>
      <c r="G12" s="7">
        <v>394763100300</v>
      </c>
      <c r="H12" s="7"/>
      <c r="I12" s="7">
        <f t="shared" si="0"/>
        <v>-82339149600</v>
      </c>
      <c r="J12" s="7"/>
      <c r="K12" s="7">
        <v>33400000</v>
      </c>
      <c r="L12" s="7"/>
      <c r="M12" s="7">
        <v>312423950700</v>
      </c>
      <c r="N12" s="7"/>
      <c r="O12" s="7">
        <v>445893056191</v>
      </c>
      <c r="P12" s="7"/>
      <c r="Q12" s="7">
        <f t="shared" si="1"/>
        <v>-133469105491</v>
      </c>
    </row>
    <row r="13" spans="1:17">
      <c r="A13" s="1" t="s">
        <v>69</v>
      </c>
      <c r="C13" s="7">
        <v>51003472</v>
      </c>
      <c r="D13" s="7"/>
      <c r="E13" s="7">
        <v>786864020821</v>
      </c>
      <c r="F13" s="7"/>
      <c r="G13" s="7">
        <v>953398717897</v>
      </c>
      <c r="H13" s="7"/>
      <c r="I13" s="7">
        <f t="shared" si="0"/>
        <v>-166534697076</v>
      </c>
      <c r="J13" s="7"/>
      <c r="K13" s="7">
        <v>51003472</v>
      </c>
      <c r="L13" s="7"/>
      <c r="M13" s="7">
        <v>786864020821</v>
      </c>
      <c r="N13" s="7"/>
      <c r="O13" s="7">
        <v>1081431029002</v>
      </c>
      <c r="P13" s="7"/>
      <c r="Q13" s="7">
        <f t="shared" si="1"/>
        <v>-294567008181</v>
      </c>
    </row>
    <row r="14" spans="1:17">
      <c r="A14" s="1" t="s">
        <v>28</v>
      </c>
      <c r="C14" s="7">
        <v>23983165</v>
      </c>
      <c r="D14" s="7"/>
      <c r="E14" s="7">
        <v>342349079816</v>
      </c>
      <c r="F14" s="7"/>
      <c r="G14" s="7">
        <v>423302862250</v>
      </c>
      <c r="H14" s="7"/>
      <c r="I14" s="7">
        <f t="shared" si="0"/>
        <v>-80953782434</v>
      </c>
      <c r="J14" s="7"/>
      <c r="K14" s="7">
        <v>23983165</v>
      </c>
      <c r="L14" s="7"/>
      <c r="M14" s="7">
        <v>342349079816</v>
      </c>
      <c r="N14" s="7"/>
      <c r="O14" s="7">
        <v>423302862250</v>
      </c>
      <c r="P14" s="7"/>
      <c r="Q14" s="7">
        <f t="shared" si="1"/>
        <v>-80953782434</v>
      </c>
    </row>
    <row r="15" spans="1:17">
      <c r="A15" s="1" t="s">
        <v>94</v>
      </c>
      <c r="C15" s="7">
        <v>52311932</v>
      </c>
      <c r="D15" s="7"/>
      <c r="E15" s="7">
        <v>1513739678493</v>
      </c>
      <c r="F15" s="7"/>
      <c r="G15" s="7">
        <v>1767574135159</v>
      </c>
      <c r="H15" s="7"/>
      <c r="I15" s="7">
        <f t="shared" si="0"/>
        <v>-253834456666</v>
      </c>
      <c r="J15" s="7"/>
      <c r="K15" s="7">
        <v>52311932</v>
      </c>
      <c r="L15" s="7"/>
      <c r="M15" s="7">
        <v>1513739678493</v>
      </c>
      <c r="N15" s="7"/>
      <c r="O15" s="7">
        <v>2275370173623</v>
      </c>
      <c r="P15" s="7"/>
      <c r="Q15" s="7">
        <f t="shared" si="1"/>
        <v>-761630495130</v>
      </c>
    </row>
    <row r="16" spans="1:17">
      <c r="A16" s="1" t="s">
        <v>89</v>
      </c>
      <c r="C16" s="7">
        <v>132997404</v>
      </c>
      <c r="D16" s="7"/>
      <c r="E16" s="7">
        <v>1029885280985</v>
      </c>
      <c r="F16" s="7"/>
      <c r="G16" s="7">
        <v>1010054370568</v>
      </c>
      <c r="H16" s="7"/>
      <c r="I16" s="7">
        <f t="shared" si="0"/>
        <v>19830910417</v>
      </c>
      <c r="J16" s="7"/>
      <c r="K16" s="7">
        <v>132997404</v>
      </c>
      <c r="L16" s="7"/>
      <c r="M16" s="7">
        <v>1029885280985</v>
      </c>
      <c r="N16" s="7"/>
      <c r="O16" s="7">
        <v>921476304040</v>
      </c>
      <c r="P16" s="7"/>
      <c r="Q16" s="7">
        <f t="shared" si="1"/>
        <v>108408976945</v>
      </c>
    </row>
    <row r="17" spans="1:17">
      <c r="A17" s="1" t="s">
        <v>105</v>
      </c>
      <c r="C17" s="7">
        <v>663903</v>
      </c>
      <c r="D17" s="7"/>
      <c r="E17" s="7">
        <v>3444953496</v>
      </c>
      <c r="F17" s="7"/>
      <c r="G17" s="7">
        <v>4177501079</v>
      </c>
      <c r="H17" s="7"/>
      <c r="I17" s="7">
        <f t="shared" si="0"/>
        <v>-732547583</v>
      </c>
      <c r="J17" s="7"/>
      <c r="K17" s="7">
        <v>663903</v>
      </c>
      <c r="L17" s="7"/>
      <c r="M17" s="7">
        <v>3444953496</v>
      </c>
      <c r="N17" s="7"/>
      <c r="O17" s="7">
        <v>5114634022</v>
      </c>
      <c r="P17" s="7"/>
      <c r="Q17" s="7">
        <f t="shared" si="1"/>
        <v>-1669680526</v>
      </c>
    </row>
    <row r="18" spans="1:17">
      <c r="A18" s="1" t="s">
        <v>45</v>
      </c>
      <c r="C18" s="7">
        <v>361300</v>
      </c>
      <c r="D18" s="7"/>
      <c r="E18" s="7">
        <v>985512636114</v>
      </c>
      <c r="F18" s="7"/>
      <c r="G18" s="7">
        <v>1010806663808</v>
      </c>
      <c r="H18" s="7"/>
      <c r="I18" s="7">
        <f t="shared" si="0"/>
        <v>-25294027694</v>
      </c>
      <c r="J18" s="7"/>
      <c r="K18" s="7">
        <v>361300</v>
      </c>
      <c r="L18" s="7"/>
      <c r="M18" s="7">
        <v>985512636114</v>
      </c>
      <c r="N18" s="7"/>
      <c r="O18" s="7">
        <v>1134316402209</v>
      </c>
      <c r="P18" s="7"/>
      <c r="Q18" s="7">
        <f t="shared" si="1"/>
        <v>-148803766095</v>
      </c>
    </row>
    <row r="19" spans="1:17">
      <c r="A19" s="1" t="s">
        <v>37</v>
      </c>
      <c r="C19" s="7">
        <v>3920102</v>
      </c>
      <c r="D19" s="7"/>
      <c r="E19" s="7">
        <v>154818965827</v>
      </c>
      <c r="F19" s="7"/>
      <c r="G19" s="7">
        <v>212608174567</v>
      </c>
      <c r="H19" s="7"/>
      <c r="I19" s="7">
        <f t="shared" si="0"/>
        <v>-57789208740</v>
      </c>
      <c r="J19" s="7"/>
      <c r="K19" s="7">
        <v>3920102</v>
      </c>
      <c r="L19" s="7"/>
      <c r="M19" s="7">
        <v>154818965827</v>
      </c>
      <c r="N19" s="7"/>
      <c r="O19" s="7">
        <v>242341572985</v>
      </c>
      <c r="P19" s="7"/>
      <c r="Q19" s="7">
        <f t="shared" si="1"/>
        <v>-87522607158</v>
      </c>
    </row>
    <row r="20" spans="1:17">
      <c r="A20" s="1" t="s">
        <v>98</v>
      </c>
      <c r="C20" s="7">
        <v>5847144</v>
      </c>
      <c r="D20" s="7"/>
      <c r="E20" s="7">
        <v>39756497893</v>
      </c>
      <c r="F20" s="7"/>
      <c r="G20" s="7">
        <v>43009213811</v>
      </c>
      <c r="H20" s="7"/>
      <c r="I20" s="7">
        <f t="shared" si="0"/>
        <v>-3252715918</v>
      </c>
      <c r="J20" s="7"/>
      <c r="K20" s="7">
        <v>5847144</v>
      </c>
      <c r="L20" s="7"/>
      <c r="M20" s="7">
        <v>39756497893</v>
      </c>
      <c r="N20" s="7"/>
      <c r="O20" s="7">
        <v>51555575562</v>
      </c>
      <c r="P20" s="7"/>
      <c r="Q20" s="7">
        <f t="shared" si="1"/>
        <v>-11799077669</v>
      </c>
    </row>
    <row r="21" spans="1:17">
      <c r="A21" s="1" t="s">
        <v>96</v>
      </c>
      <c r="C21" s="7">
        <v>1856567</v>
      </c>
      <c r="D21" s="7"/>
      <c r="E21" s="7">
        <v>34843425649</v>
      </c>
      <c r="F21" s="7"/>
      <c r="G21" s="7">
        <v>39973972434</v>
      </c>
      <c r="H21" s="7"/>
      <c r="I21" s="7">
        <f t="shared" si="0"/>
        <v>-5130546785</v>
      </c>
      <c r="J21" s="7"/>
      <c r="K21" s="7">
        <v>1856567</v>
      </c>
      <c r="L21" s="7"/>
      <c r="M21" s="7">
        <v>34843425649</v>
      </c>
      <c r="N21" s="7"/>
      <c r="O21" s="7">
        <v>51181751089</v>
      </c>
      <c r="P21" s="7"/>
      <c r="Q21" s="7">
        <f t="shared" si="1"/>
        <v>-16338325440</v>
      </c>
    </row>
    <row r="22" spans="1:17">
      <c r="A22" s="1" t="s">
        <v>15</v>
      </c>
      <c r="C22" s="7">
        <v>8324569</v>
      </c>
      <c r="D22" s="7"/>
      <c r="E22" s="7">
        <v>39914352331</v>
      </c>
      <c r="F22" s="7"/>
      <c r="G22" s="7">
        <v>37775488997</v>
      </c>
      <c r="H22" s="7"/>
      <c r="I22" s="7">
        <f t="shared" si="0"/>
        <v>2138863334</v>
      </c>
      <c r="J22" s="7"/>
      <c r="K22" s="7">
        <v>8324569</v>
      </c>
      <c r="L22" s="7"/>
      <c r="M22" s="7">
        <v>39914352331</v>
      </c>
      <c r="N22" s="7"/>
      <c r="O22" s="7">
        <v>49401917313</v>
      </c>
      <c r="P22" s="7"/>
      <c r="Q22" s="7">
        <f t="shared" si="1"/>
        <v>-9487564982</v>
      </c>
    </row>
    <row r="23" spans="1:17">
      <c r="A23" s="1" t="s">
        <v>100</v>
      </c>
      <c r="C23" s="7">
        <v>17320000</v>
      </c>
      <c r="D23" s="7"/>
      <c r="E23" s="7">
        <v>1377355680000</v>
      </c>
      <c r="F23" s="7"/>
      <c r="G23" s="7">
        <v>1752685102800</v>
      </c>
      <c r="H23" s="7"/>
      <c r="I23" s="7">
        <f t="shared" si="0"/>
        <v>-375329422800</v>
      </c>
      <c r="J23" s="7"/>
      <c r="K23" s="7">
        <v>17320000</v>
      </c>
      <c r="L23" s="7"/>
      <c r="M23" s="7">
        <v>1377355680000</v>
      </c>
      <c r="N23" s="7"/>
      <c r="O23" s="7">
        <v>1678652235029</v>
      </c>
      <c r="P23" s="7"/>
      <c r="Q23" s="7">
        <f t="shared" si="1"/>
        <v>-301296555029</v>
      </c>
    </row>
    <row r="24" spans="1:17">
      <c r="A24" s="1" t="s">
        <v>26</v>
      </c>
      <c r="C24" s="7">
        <v>18843402</v>
      </c>
      <c r="D24" s="7"/>
      <c r="E24" s="7">
        <v>224400779422</v>
      </c>
      <c r="F24" s="7"/>
      <c r="G24" s="7">
        <v>307942304983</v>
      </c>
      <c r="H24" s="7"/>
      <c r="I24" s="7">
        <f t="shared" si="0"/>
        <v>-83541525561</v>
      </c>
      <c r="J24" s="7"/>
      <c r="K24" s="7">
        <v>18843402</v>
      </c>
      <c r="L24" s="7"/>
      <c r="M24" s="7">
        <v>224400779422</v>
      </c>
      <c r="N24" s="7"/>
      <c r="O24" s="7">
        <v>360984150076</v>
      </c>
      <c r="P24" s="7"/>
      <c r="Q24" s="7">
        <f t="shared" si="1"/>
        <v>-136583370654</v>
      </c>
    </row>
    <row r="25" spans="1:17">
      <c r="A25" s="1" t="s">
        <v>83</v>
      </c>
      <c r="C25" s="7">
        <v>12600000</v>
      </c>
      <c r="D25" s="7"/>
      <c r="E25" s="7">
        <v>98822486700</v>
      </c>
      <c r="F25" s="7"/>
      <c r="G25" s="7">
        <v>98288373835</v>
      </c>
      <c r="H25" s="7"/>
      <c r="I25" s="7">
        <f t="shared" si="0"/>
        <v>534112865</v>
      </c>
      <c r="J25" s="7"/>
      <c r="K25" s="7">
        <v>12600000</v>
      </c>
      <c r="L25" s="7"/>
      <c r="M25" s="7">
        <v>98822486700</v>
      </c>
      <c r="N25" s="7"/>
      <c r="O25" s="7">
        <v>80410692612</v>
      </c>
      <c r="P25" s="7"/>
      <c r="Q25" s="7">
        <f t="shared" si="1"/>
        <v>18411794088</v>
      </c>
    </row>
    <row r="26" spans="1:17">
      <c r="A26" s="1" t="s">
        <v>68</v>
      </c>
      <c r="C26" s="7">
        <v>17639506</v>
      </c>
      <c r="D26" s="7"/>
      <c r="E26" s="7">
        <v>107311451748</v>
      </c>
      <c r="F26" s="7"/>
      <c r="G26" s="7">
        <v>104155232579</v>
      </c>
      <c r="H26" s="7"/>
      <c r="I26" s="7">
        <f t="shared" si="0"/>
        <v>3156219169</v>
      </c>
      <c r="J26" s="7"/>
      <c r="K26" s="7">
        <v>17639506</v>
      </c>
      <c r="L26" s="7"/>
      <c r="M26" s="7">
        <v>107311451748</v>
      </c>
      <c r="N26" s="7"/>
      <c r="O26" s="7">
        <v>117130800456</v>
      </c>
      <c r="P26" s="7"/>
      <c r="Q26" s="7">
        <f t="shared" si="1"/>
        <v>-9819348708</v>
      </c>
    </row>
    <row r="27" spans="1:17">
      <c r="A27" s="1" t="s">
        <v>49</v>
      </c>
      <c r="C27" s="7">
        <v>7814023</v>
      </c>
      <c r="D27" s="7"/>
      <c r="E27" s="7">
        <v>144942101648</v>
      </c>
      <c r="F27" s="7"/>
      <c r="G27" s="7">
        <v>148359814656</v>
      </c>
      <c r="H27" s="7"/>
      <c r="I27" s="7">
        <f t="shared" si="0"/>
        <v>-3417713008</v>
      </c>
      <c r="J27" s="7"/>
      <c r="K27" s="7">
        <v>7814023</v>
      </c>
      <c r="L27" s="7"/>
      <c r="M27" s="7">
        <v>144942101648</v>
      </c>
      <c r="N27" s="7"/>
      <c r="O27" s="7">
        <v>110732519933</v>
      </c>
      <c r="P27" s="7"/>
      <c r="Q27" s="7">
        <f t="shared" si="1"/>
        <v>34209581715</v>
      </c>
    </row>
    <row r="28" spans="1:17">
      <c r="A28" s="1" t="s">
        <v>80</v>
      </c>
      <c r="C28" s="7">
        <v>3351527</v>
      </c>
      <c r="D28" s="7"/>
      <c r="E28" s="7">
        <v>40012340826</v>
      </c>
      <c r="F28" s="7"/>
      <c r="G28" s="7">
        <v>44143506740</v>
      </c>
      <c r="H28" s="7"/>
      <c r="I28" s="7">
        <f t="shared" si="0"/>
        <v>-4131165914</v>
      </c>
      <c r="J28" s="7"/>
      <c r="K28" s="7">
        <v>3351527</v>
      </c>
      <c r="L28" s="7"/>
      <c r="M28" s="7">
        <v>40012340826</v>
      </c>
      <c r="N28" s="7"/>
      <c r="O28" s="7">
        <v>45142982376</v>
      </c>
      <c r="P28" s="7"/>
      <c r="Q28" s="7">
        <f t="shared" si="1"/>
        <v>-5130641550</v>
      </c>
    </row>
    <row r="29" spans="1:17">
      <c r="A29" s="1" t="s">
        <v>81</v>
      </c>
      <c r="C29" s="7">
        <v>3478077</v>
      </c>
      <c r="D29" s="7"/>
      <c r="E29" s="7">
        <v>69759605529</v>
      </c>
      <c r="F29" s="7"/>
      <c r="G29" s="7">
        <v>80660732368</v>
      </c>
      <c r="H29" s="7"/>
      <c r="I29" s="7">
        <f t="shared" si="0"/>
        <v>-10901126839</v>
      </c>
      <c r="J29" s="7"/>
      <c r="K29" s="7">
        <v>3478077</v>
      </c>
      <c r="L29" s="7"/>
      <c r="M29" s="7">
        <v>69759605529</v>
      </c>
      <c r="N29" s="7"/>
      <c r="O29" s="7">
        <v>96242002572</v>
      </c>
      <c r="P29" s="7"/>
      <c r="Q29" s="7">
        <f t="shared" si="1"/>
        <v>-26482397043</v>
      </c>
    </row>
    <row r="30" spans="1:17">
      <c r="A30" s="1" t="s">
        <v>51</v>
      </c>
      <c r="C30" s="7">
        <v>10064516</v>
      </c>
      <c r="D30" s="7"/>
      <c r="E30" s="7">
        <v>54425198786</v>
      </c>
      <c r="F30" s="7"/>
      <c r="G30" s="7">
        <v>55825847284</v>
      </c>
      <c r="H30" s="7"/>
      <c r="I30" s="7">
        <f t="shared" si="0"/>
        <v>-1400648498</v>
      </c>
      <c r="J30" s="7"/>
      <c r="K30" s="7">
        <v>10064516</v>
      </c>
      <c r="L30" s="7"/>
      <c r="M30" s="7">
        <v>54425198786</v>
      </c>
      <c r="N30" s="7"/>
      <c r="O30" s="7">
        <v>53633805764</v>
      </c>
      <c r="P30" s="7"/>
      <c r="Q30" s="7">
        <f t="shared" si="1"/>
        <v>791393022</v>
      </c>
    </row>
    <row r="31" spans="1:17">
      <c r="A31" s="1" t="s">
        <v>35</v>
      </c>
      <c r="C31" s="7">
        <v>8846922</v>
      </c>
      <c r="D31" s="7"/>
      <c r="E31" s="7">
        <v>300764472242</v>
      </c>
      <c r="F31" s="7"/>
      <c r="G31" s="7">
        <v>308679326774</v>
      </c>
      <c r="H31" s="7"/>
      <c r="I31" s="7">
        <f t="shared" si="0"/>
        <v>-7914854532</v>
      </c>
      <c r="J31" s="7"/>
      <c r="K31" s="7">
        <v>8846922</v>
      </c>
      <c r="L31" s="7"/>
      <c r="M31" s="7">
        <v>300764472242</v>
      </c>
      <c r="N31" s="7"/>
      <c r="O31" s="7">
        <v>386346368412</v>
      </c>
      <c r="P31" s="7"/>
      <c r="Q31" s="7">
        <f t="shared" si="1"/>
        <v>-85581896170</v>
      </c>
    </row>
    <row r="32" spans="1:17">
      <c r="A32" s="1" t="s">
        <v>34</v>
      </c>
      <c r="C32" s="7">
        <v>799790</v>
      </c>
      <c r="D32" s="7"/>
      <c r="E32" s="7">
        <v>100452198374</v>
      </c>
      <c r="F32" s="7"/>
      <c r="G32" s="7">
        <v>119095681175</v>
      </c>
      <c r="H32" s="7"/>
      <c r="I32" s="7">
        <f t="shared" si="0"/>
        <v>-18643482801</v>
      </c>
      <c r="J32" s="7"/>
      <c r="K32" s="7">
        <v>799790</v>
      </c>
      <c r="L32" s="7"/>
      <c r="M32" s="7">
        <v>100452198374</v>
      </c>
      <c r="N32" s="7"/>
      <c r="O32" s="7">
        <v>152009974991</v>
      </c>
      <c r="P32" s="7"/>
      <c r="Q32" s="7">
        <f t="shared" si="1"/>
        <v>-51557776617</v>
      </c>
    </row>
    <row r="33" spans="1:17">
      <c r="A33" s="1" t="s">
        <v>42</v>
      </c>
      <c r="C33" s="7">
        <v>28419330</v>
      </c>
      <c r="D33" s="7"/>
      <c r="E33" s="7">
        <v>253404607828</v>
      </c>
      <c r="F33" s="7"/>
      <c r="G33" s="7">
        <v>317034734929</v>
      </c>
      <c r="H33" s="7"/>
      <c r="I33" s="7">
        <f t="shared" si="0"/>
        <v>-63630127101</v>
      </c>
      <c r="J33" s="7"/>
      <c r="K33" s="7">
        <v>28419330</v>
      </c>
      <c r="L33" s="7"/>
      <c r="M33" s="7">
        <v>253404607828</v>
      </c>
      <c r="N33" s="7"/>
      <c r="O33" s="7">
        <v>313153855105</v>
      </c>
      <c r="P33" s="7"/>
      <c r="Q33" s="7">
        <f t="shared" si="1"/>
        <v>-59749247277</v>
      </c>
    </row>
    <row r="34" spans="1:17">
      <c r="A34" s="1" t="s">
        <v>61</v>
      </c>
      <c r="C34" s="7">
        <v>1395025035</v>
      </c>
      <c r="D34" s="7"/>
      <c r="E34" s="7">
        <v>1641881969073</v>
      </c>
      <c r="F34" s="7"/>
      <c r="G34" s="7">
        <v>1824929621030</v>
      </c>
      <c r="H34" s="7"/>
      <c r="I34" s="7">
        <f t="shared" si="0"/>
        <v>-183047651957</v>
      </c>
      <c r="J34" s="7"/>
      <c r="K34" s="7">
        <v>1395025035</v>
      </c>
      <c r="L34" s="7"/>
      <c r="M34" s="7">
        <v>1641881969073</v>
      </c>
      <c r="N34" s="7"/>
      <c r="O34" s="7">
        <v>1996883475934</v>
      </c>
      <c r="P34" s="7"/>
      <c r="Q34" s="7">
        <f t="shared" si="1"/>
        <v>-355001506861</v>
      </c>
    </row>
    <row r="35" spans="1:17">
      <c r="A35" s="1" t="s">
        <v>73</v>
      </c>
      <c r="C35" s="7">
        <v>6601911</v>
      </c>
      <c r="D35" s="7"/>
      <c r="E35" s="7">
        <v>217616798515</v>
      </c>
      <c r="F35" s="7"/>
      <c r="G35" s="7">
        <v>269461572589</v>
      </c>
      <c r="H35" s="7"/>
      <c r="I35" s="7">
        <f t="shared" si="0"/>
        <v>-51844774074</v>
      </c>
      <c r="J35" s="7"/>
      <c r="K35" s="7">
        <v>6601911</v>
      </c>
      <c r="L35" s="7"/>
      <c r="M35" s="7">
        <v>217616798515</v>
      </c>
      <c r="N35" s="7"/>
      <c r="O35" s="7">
        <v>243932943330</v>
      </c>
      <c r="P35" s="7"/>
      <c r="Q35" s="7">
        <f t="shared" si="1"/>
        <v>-26316144815</v>
      </c>
    </row>
    <row r="36" spans="1:17">
      <c r="A36" s="1" t="s">
        <v>31</v>
      </c>
      <c r="C36" s="7">
        <v>119405605</v>
      </c>
      <c r="D36" s="7"/>
      <c r="E36" s="7">
        <v>324037736705</v>
      </c>
      <c r="F36" s="7"/>
      <c r="G36" s="7">
        <v>371786212936</v>
      </c>
      <c r="H36" s="7"/>
      <c r="I36" s="7">
        <f t="shared" si="0"/>
        <v>-47748476231</v>
      </c>
      <c r="J36" s="7"/>
      <c r="K36" s="7">
        <v>119405605</v>
      </c>
      <c r="L36" s="7"/>
      <c r="M36" s="7">
        <v>324037736705</v>
      </c>
      <c r="N36" s="7"/>
      <c r="O36" s="7">
        <v>429676412928</v>
      </c>
      <c r="P36" s="7"/>
      <c r="Q36" s="7">
        <f t="shared" si="1"/>
        <v>-105638676223</v>
      </c>
    </row>
    <row r="37" spans="1:17">
      <c r="A37" s="1" t="s">
        <v>74</v>
      </c>
      <c r="C37" s="7">
        <v>6470000</v>
      </c>
      <c r="D37" s="7"/>
      <c r="E37" s="7">
        <v>200598594165</v>
      </c>
      <c r="F37" s="7"/>
      <c r="G37" s="7">
        <v>174679635060</v>
      </c>
      <c r="H37" s="7"/>
      <c r="I37" s="7">
        <f t="shared" si="0"/>
        <v>25918959105</v>
      </c>
      <c r="J37" s="7"/>
      <c r="K37" s="7">
        <v>6470000</v>
      </c>
      <c r="L37" s="7"/>
      <c r="M37" s="7">
        <v>200598594165</v>
      </c>
      <c r="N37" s="7"/>
      <c r="O37" s="7">
        <v>178667167230</v>
      </c>
      <c r="P37" s="7"/>
      <c r="Q37" s="7">
        <f t="shared" si="1"/>
        <v>21931426935</v>
      </c>
    </row>
    <row r="38" spans="1:17">
      <c r="A38" s="1" t="s">
        <v>84</v>
      </c>
      <c r="C38" s="7">
        <v>97846</v>
      </c>
      <c r="D38" s="7"/>
      <c r="E38" s="7">
        <v>5216258468</v>
      </c>
      <c r="F38" s="7"/>
      <c r="G38" s="7">
        <v>5312549646</v>
      </c>
      <c r="H38" s="7"/>
      <c r="I38" s="7">
        <f t="shared" si="0"/>
        <v>-96291178</v>
      </c>
      <c r="J38" s="7"/>
      <c r="K38" s="7">
        <v>97846</v>
      </c>
      <c r="L38" s="7"/>
      <c r="M38" s="7">
        <v>5216258468</v>
      </c>
      <c r="N38" s="7"/>
      <c r="O38" s="7">
        <v>5151832335</v>
      </c>
      <c r="P38" s="7"/>
      <c r="Q38" s="7">
        <f t="shared" si="1"/>
        <v>64426133</v>
      </c>
    </row>
    <row r="39" spans="1:17">
      <c r="A39" s="1" t="s">
        <v>24</v>
      </c>
      <c r="C39" s="7">
        <v>156527115</v>
      </c>
      <c r="D39" s="7"/>
      <c r="E39" s="7">
        <v>1034711928127</v>
      </c>
      <c r="F39" s="7"/>
      <c r="G39" s="7">
        <v>1370798810045</v>
      </c>
      <c r="H39" s="7"/>
      <c r="I39" s="7">
        <f t="shared" si="0"/>
        <v>-336086881918</v>
      </c>
      <c r="J39" s="7"/>
      <c r="K39" s="7">
        <v>156527115</v>
      </c>
      <c r="L39" s="7"/>
      <c r="M39" s="7">
        <v>1034711928127</v>
      </c>
      <c r="N39" s="7"/>
      <c r="O39" s="7">
        <v>1452028728067</v>
      </c>
      <c r="P39" s="7"/>
      <c r="Q39" s="7">
        <f t="shared" si="1"/>
        <v>-417316799940</v>
      </c>
    </row>
    <row r="40" spans="1:17">
      <c r="A40" s="1" t="s">
        <v>30</v>
      </c>
      <c r="C40" s="7">
        <v>10200000</v>
      </c>
      <c r="D40" s="7"/>
      <c r="E40" s="7">
        <v>445724067600</v>
      </c>
      <c r="F40" s="7"/>
      <c r="G40" s="7">
        <v>553403539800</v>
      </c>
      <c r="H40" s="7"/>
      <c r="I40" s="7">
        <f t="shared" si="0"/>
        <v>-107679472200</v>
      </c>
      <c r="J40" s="7"/>
      <c r="K40" s="7">
        <v>10200000</v>
      </c>
      <c r="L40" s="7"/>
      <c r="M40" s="7">
        <v>445724067600</v>
      </c>
      <c r="N40" s="7"/>
      <c r="O40" s="7">
        <v>528359444156</v>
      </c>
      <c r="P40" s="7"/>
      <c r="Q40" s="7">
        <f t="shared" si="1"/>
        <v>-82635376556</v>
      </c>
    </row>
    <row r="41" spans="1:17">
      <c r="A41" s="1" t="s">
        <v>99</v>
      </c>
      <c r="C41" s="7">
        <v>147320977</v>
      </c>
      <c r="D41" s="7"/>
      <c r="E41" s="7">
        <v>965068709261</v>
      </c>
      <c r="F41" s="7"/>
      <c r="G41" s="7">
        <v>1022182031964</v>
      </c>
      <c r="H41" s="7"/>
      <c r="I41" s="7">
        <f t="shared" si="0"/>
        <v>-57113322703</v>
      </c>
      <c r="J41" s="7"/>
      <c r="K41" s="7">
        <v>147320977</v>
      </c>
      <c r="L41" s="7"/>
      <c r="M41" s="7">
        <v>965068709261</v>
      </c>
      <c r="N41" s="7"/>
      <c r="O41" s="7">
        <v>1167162005506</v>
      </c>
      <c r="P41" s="7"/>
      <c r="Q41" s="7">
        <f t="shared" si="1"/>
        <v>-202093296245</v>
      </c>
    </row>
    <row r="42" spans="1:17">
      <c r="A42" s="1" t="s">
        <v>27</v>
      </c>
      <c r="C42" s="7">
        <v>25205961</v>
      </c>
      <c r="D42" s="7"/>
      <c r="E42" s="7">
        <v>107891073701</v>
      </c>
      <c r="F42" s="7"/>
      <c r="G42" s="7">
        <v>131543924043</v>
      </c>
      <c r="H42" s="7"/>
      <c r="I42" s="7">
        <f t="shared" si="0"/>
        <v>-23652850342</v>
      </c>
      <c r="J42" s="7"/>
      <c r="K42" s="7">
        <v>25205961</v>
      </c>
      <c r="L42" s="7"/>
      <c r="M42" s="7">
        <v>107891073701</v>
      </c>
      <c r="N42" s="7"/>
      <c r="O42" s="7">
        <v>146577515362</v>
      </c>
      <c r="P42" s="7"/>
      <c r="Q42" s="7">
        <f t="shared" si="1"/>
        <v>-38686441661</v>
      </c>
    </row>
    <row r="43" spans="1:17">
      <c r="A43" s="1" t="s">
        <v>44</v>
      </c>
      <c r="C43" s="7">
        <v>4500</v>
      </c>
      <c r="D43" s="7"/>
      <c r="E43" s="7">
        <v>12271630263</v>
      </c>
      <c r="F43" s="7"/>
      <c r="G43" s="7">
        <v>12605292663</v>
      </c>
      <c r="H43" s="7"/>
      <c r="I43" s="7">
        <f t="shared" si="0"/>
        <v>-333662400</v>
      </c>
      <c r="J43" s="7"/>
      <c r="K43" s="7">
        <v>4500</v>
      </c>
      <c r="L43" s="7"/>
      <c r="M43" s="7">
        <v>12271630263</v>
      </c>
      <c r="N43" s="7"/>
      <c r="O43" s="7">
        <v>14138953188</v>
      </c>
      <c r="P43" s="7"/>
      <c r="Q43" s="7">
        <f t="shared" si="1"/>
        <v>-1867322925</v>
      </c>
    </row>
    <row r="44" spans="1:17">
      <c r="A44" s="1" t="s">
        <v>70</v>
      </c>
      <c r="C44" s="7">
        <v>97151238</v>
      </c>
      <c r="D44" s="7"/>
      <c r="E44" s="7">
        <v>1653332980852</v>
      </c>
      <c r="F44" s="7"/>
      <c r="G44" s="7">
        <v>2089843791217</v>
      </c>
      <c r="H44" s="7"/>
      <c r="I44" s="7">
        <f t="shared" si="0"/>
        <v>-436510810365</v>
      </c>
      <c r="J44" s="7"/>
      <c r="K44" s="7">
        <v>97151238</v>
      </c>
      <c r="L44" s="7"/>
      <c r="M44" s="7">
        <v>1653332980852</v>
      </c>
      <c r="N44" s="7"/>
      <c r="O44" s="7">
        <v>2857600636892</v>
      </c>
      <c r="P44" s="7"/>
      <c r="Q44" s="7">
        <f t="shared" si="1"/>
        <v>-1204267656040</v>
      </c>
    </row>
    <row r="45" spans="1:17">
      <c r="A45" s="1" t="s">
        <v>79</v>
      </c>
      <c r="C45" s="7">
        <v>8716106</v>
      </c>
      <c r="D45" s="7"/>
      <c r="E45" s="7">
        <v>44187650363</v>
      </c>
      <c r="F45" s="7"/>
      <c r="G45" s="7">
        <v>49472839916</v>
      </c>
      <c r="H45" s="7"/>
      <c r="I45" s="7">
        <f t="shared" si="0"/>
        <v>-5285189553</v>
      </c>
      <c r="J45" s="7"/>
      <c r="K45" s="7">
        <v>8716106</v>
      </c>
      <c r="L45" s="7"/>
      <c r="M45" s="7">
        <v>44187650363</v>
      </c>
      <c r="N45" s="7"/>
      <c r="O45" s="7">
        <v>64895196396</v>
      </c>
      <c r="P45" s="7"/>
      <c r="Q45" s="7">
        <f t="shared" si="1"/>
        <v>-20707546033</v>
      </c>
    </row>
    <row r="46" spans="1:17">
      <c r="A46" s="1" t="s">
        <v>82</v>
      </c>
      <c r="C46" s="7">
        <v>4165054</v>
      </c>
      <c r="D46" s="7"/>
      <c r="E46" s="7">
        <v>174098434601</v>
      </c>
      <c r="F46" s="7"/>
      <c r="G46" s="7">
        <v>202252283716</v>
      </c>
      <c r="H46" s="7"/>
      <c r="I46" s="7">
        <f t="shared" si="0"/>
        <v>-28153849115</v>
      </c>
      <c r="J46" s="7"/>
      <c r="K46" s="7">
        <v>4165054</v>
      </c>
      <c r="L46" s="7"/>
      <c r="M46" s="7">
        <v>174098434601</v>
      </c>
      <c r="N46" s="7"/>
      <c r="O46" s="7">
        <v>278019260012</v>
      </c>
      <c r="P46" s="7"/>
      <c r="Q46" s="7">
        <f t="shared" si="1"/>
        <v>-103920825411</v>
      </c>
    </row>
    <row r="47" spans="1:17">
      <c r="A47" s="1" t="s">
        <v>63</v>
      </c>
      <c r="C47" s="7">
        <v>5400000</v>
      </c>
      <c r="D47" s="7"/>
      <c r="E47" s="7">
        <v>96890053500</v>
      </c>
      <c r="F47" s="7"/>
      <c r="G47" s="7">
        <v>100057096800</v>
      </c>
      <c r="H47" s="7"/>
      <c r="I47" s="7">
        <f t="shared" si="0"/>
        <v>-3167043300</v>
      </c>
      <c r="J47" s="7"/>
      <c r="K47" s="7">
        <v>5400000</v>
      </c>
      <c r="L47" s="7"/>
      <c r="M47" s="7">
        <v>96890053500</v>
      </c>
      <c r="N47" s="7"/>
      <c r="O47" s="7">
        <v>101291706916</v>
      </c>
      <c r="P47" s="7"/>
      <c r="Q47" s="7">
        <f t="shared" si="1"/>
        <v>-4401653416</v>
      </c>
    </row>
    <row r="48" spans="1:17">
      <c r="A48" s="1" t="s">
        <v>23</v>
      </c>
      <c r="C48" s="7">
        <v>22405204</v>
      </c>
      <c r="D48" s="7"/>
      <c r="E48" s="7">
        <v>577064748567</v>
      </c>
      <c r="F48" s="7"/>
      <c r="G48" s="7">
        <v>560360828790</v>
      </c>
      <c r="H48" s="7"/>
      <c r="I48" s="7">
        <f t="shared" si="0"/>
        <v>16703919777</v>
      </c>
      <c r="J48" s="7"/>
      <c r="K48" s="7">
        <v>22405204</v>
      </c>
      <c r="L48" s="7"/>
      <c r="M48" s="7">
        <v>577064748567</v>
      </c>
      <c r="N48" s="7"/>
      <c r="O48" s="7">
        <v>651814268163</v>
      </c>
      <c r="P48" s="7"/>
      <c r="Q48" s="7">
        <f t="shared" si="1"/>
        <v>-74749519596</v>
      </c>
    </row>
    <row r="49" spans="1:17">
      <c r="A49" s="1" t="s">
        <v>76</v>
      </c>
      <c r="C49" s="7">
        <v>11741531</v>
      </c>
      <c r="D49" s="7"/>
      <c r="E49" s="7">
        <v>268214951104</v>
      </c>
      <c r="F49" s="7"/>
      <c r="G49" s="7">
        <v>288290221596</v>
      </c>
      <c r="H49" s="7"/>
      <c r="I49" s="7">
        <f t="shared" si="0"/>
        <v>-20075270492</v>
      </c>
      <c r="J49" s="7"/>
      <c r="K49" s="7">
        <v>11741531</v>
      </c>
      <c r="L49" s="7"/>
      <c r="M49" s="7">
        <v>268214951104</v>
      </c>
      <c r="N49" s="7"/>
      <c r="O49" s="7">
        <v>278952886484</v>
      </c>
      <c r="P49" s="7"/>
      <c r="Q49" s="7">
        <f t="shared" si="1"/>
        <v>-10737935380</v>
      </c>
    </row>
    <row r="50" spans="1:17">
      <c r="A50" s="1" t="s">
        <v>62</v>
      </c>
      <c r="C50" s="7">
        <v>5320000</v>
      </c>
      <c r="D50" s="7"/>
      <c r="E50" s="7">
        <v>184510391940</v>
      </c>
      <c r="F50" s="7"/>
      <c r="G50" s="7">
        <v>182682135180</v>
      </c>
      <c r="H50" s="7"/>
      <c r="I50" s="7">
        <f t="shared" si="0"/>
        <v>1828256760</v>
      </c>
      <c r="J50" s="7"/>
      <c r="K50" s="7">
        <v>5320000</v>
      </c>
      <c r="L50" s="7"/>
      <c r="M50" s="7">
        <v>184510391940</v>
      </c>
      <c r="N50" s="7"/>
      <c r="O50" s="7">
        <v>178587444420</v>
      </c>
      <c r="P50" s="7"/>
      <c r="Q50" s="7">
        <f t="shared" si="1"/>
        <v>5922947520</v>
      </c>
    </row>
    <row r="51" spans="1:17">
      <c r="A51" s="1" t="s">
        <v>16</v>
      </c>
      <c r="C51" s="7">
        <v>8430413</v>
      </c>
      <c r="D51" s="7"/>
      <c r="E51" s="7">
        <v>82796890181</v>
      </c>
      <c r="F51" s="7"/>
      <c r="G51" s="7">
        <v>59899316302</v>
      </c>
      <c r="H51" s="7"/>
      <c r="I51" s="7">
        <f t="shared" si="0"/>
        <v>22897573879</v>
      </c>
      <c r="J51" s="7"/>
      <c r="K51" s="7">
        <v>8430413</v>
      </c>
      <c r="L51" s="7"/>
      <c r="M51" s="7">
        <v>82796890181</v>
      </c>
      <c r="N51" s="7"/>
      <c r="O51" s="7">
        <v>67670841183</v>
      </c>
      <c r="P51" s="7"/>
      <c r="Q51" s="7">
        <f t="shared" si="1"/>
        <v>15126048998</v>
      </c>
    </row>
    <row r="52" spans="1:17">
      <c r="A52" s="1" t="s">
        <v>92</v>
      </c>
      <c r="C52" s="7">
        <v>45567601</v>
      </c>
      <c r="D52" s="7"/>
      <c r="E52" s="7">
        <v>1275548701477</v>
      </c>
      <c r="F52" s="7"/>
      <c r="G52" s="7">
        <v>1580393969976</v>
      </c>
      <c r="H52" s="7"/>
      <c r="I52" s="7">
        <f t="shared" si="0"/>
        <v>-304845268499</v>
      </c>
      <c r="J52" s="7"/>
      <c r="K52" s="7">
        <v>45567601</v>
      </c>
      <c r="L52" s="7"/>
      <c r="M52" s="7">
        <v>1275548701477</v>
      </c>
      <c r="N52" s="7"/>
      <c r="O52" s="7">
        <v>2009493058138</v>
      </c>
      <c r="P52" s="7"/>
      <c r="Q52" s="7">
        <f t="shared" si="1"/>
        <v>-733944356661</v>
      </c>
    </row>
    <row r="53" spans="1:17">
      <c r="A53" s="1" t="s">
        <v>25</v>
      </c>
      <c r="C53" s="7">
        <v>20400000</v>
      </c>
      <c r="D53" s="7"/>
      <c r="E53" s="7">
        <v>209072572200</v>
      </c>
      <c r="F53" s="7"/>
      <c r="G53" s="7">
        <v>276397590600</v>
      </c>
      <c r="H53" s="7"/>
      <c r="I53" s="7">
        <f t="shared" si="0"/>
        <v>-67325018400</v>
      </c>
      <c r="J53" s="7"/>
      <c r="K53" s="7">
        <v>20400000</v>
      </c>
      <c r="L53" s="7"/>
      <c r="M53" s="7">
        <v>209072572200</v>
      </c>
      <c r="N53" s="7"/>
      <c r="O53" s="7">
        <v>278628238800</v>
      </c>
      <c r="P53" s="7"/>
      <c r="Q53" s="7">
        <f t="shared" si="1"/>
        <v>-69555666600</v>
      </c>
    </row>
    <row r="54" spans="1:17">
      <c r="A54" s="1" t="s">
        <v>106</v>
      </c>
      <c r="C54" s="7">
        <v>3110358</v>
      </c>
      <c r="D54" s="7"/>
      <c r="E54" s="7">
        <v>96249333144</v>
      </c>
      <c r="F54" s="7"/>
      <c r="G54" s="7">
        <v>85798875514</v>
      </c>
      <c r="H54" s="7"/>
      <c r="I54" s="7">
        <f t="shared" si="0"/>
        <v>10450457630</v>
      </c>
      <c r="J54" s="7"/>
      <c r="K54" s="7">
        <v>3110358</v>
      </c>
      <c r="L54" s="7"/>
      <c r="M54" s="7">
        <v>96249333144</v>
      </c>
      <c r="N54" s="7"/>
      <c r="O54" s="7">
        <v>92137170823</v>
      </c>
      <c r="P54" s="7"/>
      <c r="Q54" s="7">
        <f t="shared" si="1"/>
        <v>4112162321</v>
      </c>
    </row>
    <row r="55" spans="1:17">
      <c r="A55" s="1" t="s">
        <v>91</v>
      </c>
      <c r="C55" s="7">
        <v>24900000</v>
      </c>
      <c r="D55" s="7"/>
      <c r="E55" s="7">
        <v>273012850350</v>
      </c>
      <c r="F55" s="7"/>
      <c r="G55" s="7">
        <v>265587296850</v>
      </c>
      <c r="H55" s="7"/>
      <c r="I55" s="7">
        <f t="shared" si="0"/>
        <v>7425553500</v>
      </c>
      <c r="J55" s="7"/>
      <c r="K55" s="7">
        <v>24900000</v>
      </c>
      <c r="L55" s="7"/>
      <c r="M55" s="7">
        <v>273012850350</v>
      </c>
      <c r="N55" s="7"/>
      <c r="O55" s="7">
        <v>296527103196</v>
      </c>
      <c r="P55" s="7"/>
      <c r="Q55" s="7">
        <f t="shared" si="1"/>
        <v>-23514252846</v>
      </c>
    </row>
    <row r="56" spans="1:17">
      <c r="A56" s="1" t="s">
        <v>36</v>
      </c>
      <c r="C56" s="7">
        <v>2532184</v>
      </c>
      <c r="D56" s="7"/>
      <c r="E56" s="7">
        <v>277235322022</v>
      </c>
      <c r="F56" s="7"/>
      <c r="G56" s="7">
        <v>334273204690</v>
      </c>
      <c r="H56" s="7"/>
      <c r="I56" s="7">
        <f t="shared" si="0"/>
        <v>-57037882668</v>
      </c>
      <c r="J56" s="7"/>
      <c r="K56" s="7">
        <v>2532184</v>
      </c>
      <c r="L56" s="7"/>
      <c r="M56" s="7">
        <v>277235322022</v>
      </c>
      <c r="N56" s="7"/>
      <c r="O56" s="7">
        <v>346808449866</v>
      </c>
      <c r="P56" s="7"/>
      <c r="Q56" s="7">
        <f t="shared" si="1"/>
        <v>-69573127844</v>
      </c>
    </row>
    <row r="57" spans="1:17">
      <c r="A57" s="1" t="s">
        <v>58</v>
      </c>
      <c r="C57" s="7">
        <v>5779305</v>
      </c>
      <c r="D57" s="7"/>
      <c r="E57" s="7">
        <v>132133117110</v>
      </c>
      <c r="F57" s="7"/>
      <c r="G57" s="7">
        <v>128686166229</v>
      </c>
      <c r="H57" s="7"/>
      <c r="I57" s="7">
        <f t="shared" si="0"/>
        <v>3446950881</v>
      </c>
      <c r="J57" s="7"/>
      <c r="K57" s="7">
        <v>5779305</v>
      </c>
      <c r="L57" s="7"/>
      <c r="M57" s="7">
        <v>132133117110</v>
      </c>
      <c r="N57" s="7"/>
      <c r="O57" s="7">
        <v>179241445831</v>
      </c>
      <c r="P57" s="7"/>
      <c r="Q57" s="7">
        <f t="shared" si="1"/>
        <v>-47108328721</v>
      </c>
    </row>
    <row r="58" spans="1:17">
      <c r="A58" s="1" t="s">
        <v>53</v>
      </c>
      <c r="C58" s="7">
        <v>72316982</v>
      </c>
      <c r="D58" s="7"/>
      <c r="E58" s="7">
        <v>372373085057</v>
      </c>
      <c r="F58" s="7"/>
      <c r="G58" s="7">
        <v>439227712297</v>
      </c>
      <c r="H58" s="7"/>
      <c r="I58" s="7">
        <f t="shared" si="0"/>
        <v>-66854627240</v>
      </c>
      <c r="J58" s="7"/>
      <c r="K58" s="7">
        <v>72316982</v>
      </c>
      <c r="L58" s="7"/>
      <c r="M58" s="7">
        <v>372373085057</v>
      </c>
      <c r="N58" s="7"/>
      <c r="O58" s="7">
        <v>468701257635</v>
      </c>
      <c r="P58" s="7"/>
      <c r="Q58" s="7">
        <f t="shared" si="1"/>
        <v>-96328172578</v>
      </c>
    </row>
    <row r="59" spans="1:17">
      <c r="A59" s="1" t="s">
        <v>39</v>
      </c>
      <c r="C59" s="7">
        <v>14739409</v>
      </c>
      <c r="D59" s="7"/>
      <c r="E59" s="7">
        <v>559695303528</v>
      </c>
      <c r="F59" s="7"/>
      <c r="G59" s="7">
        <v>529659299019</v>
      </c>
      <c r="H59" s="7"/>
      <c r="I59" s="7">
        <f t="shared" si="0"/>
        <v>30036004509</v>
      </c>
      <c r="J59" s="7"/>
      <c r="K59" s="7">
        <v>14739409</v>
      </c>
      <c r="L59" s="7"/>
      <c r="M59" s="7">
        <v>559695303528</v>
      </c>
      <c r="N59" s="7"/>
      <c r="O59" s="7">
        <v>539915495714</v>
      </c>
      <c r="P59" s="7"/>
      <c r="Q59" s="7">
        <f t="shared" si="1"/>
        <v>19779807814</v>
      </c>
    </row>
    <row r="60" spans="1:17">
      <c r="A60" s="1" t="s">
        <v>75</v>
      </c>
      <c r="C60" s="7">
        <v>3083596</v>
      </c>
      <c r="D60" s="7"/>
      <c r="E60" s="7">
        <v>126809334739</v>
      </c>
      <c r="F60" s="7"/>
      <c r="G60" s="7">
        <v>141614485495</v>
      </c>
      <c r="H60" s="7"/>
      <c r="I60" s="7">
        <f t="shared" si="0"/>
        <v>-14805150756</v>
      </c>
      <c r="J60" s="7"/>
      <c r="K60" s="7">
        <v>3083596</v>
      </c>
      <c r="L60" s="7"/>
      <c r="M60" s="7">
        <v>126809334739</v>
      </c>
      <c r="N60" s="7"/>
      <c r="O60" s="7">
        <v>145047563950</v>
      </c>
      <c r="P60" s="7"/>
      <c r="Q60" s="7">
        <f t="shared" si="1"/>
        <v>-18238229211</v>
      </c>
    </row>
    <row r="61" spans="1:17">
      <c r="A61" s="1" t="s">
        <v>88</v>
      </c>
      <c r="C61" s="7">
        <v>350499418</v>
      </c>
      <c r="D61" s="7"/>
      <c r="E61" s="7">
        <v>1059178397247</v>
      </c>
      <c r="F61" s="7"/>
      <c r="G61" s="7">
        <v>1314565820004</v>
      </c>
      <c r="H61" s="7"/>
      <c r="I61" s="7">
        <f t="shared" si="0"/>
        <v>-255387422757</v>
      </c>
      <c r="J61" s="7"/>
      <c r="K61" s="7">
        <v>350499418</v>
      </c>
      <c r="L61" s="7"/>
      <c r="M61" s="7">
        <v>1059178397247</v>
      </c>
      <c r="N61" s="7"/>
      <c r="O61" s="7">
        <v>1502709351123</v>
      </c>
      <c r="P61" s="7"/>
      <c r="Q61" s="7">
        <f t="shared" si="1"/>
        <v>-443530953876</v>
      </c>
    </row>
    <row r="62" spans="1:17">
      <c r="A62" s="1" t="s">
        <v>40</v>
      </c>
      <c r="C62" s="7">
        <v>2567202</v>
      </c>
      <c r="D62" s="7"/>
      <c r="E62" s="7">
        <v>435588444909</v>
      </c>
      <c r="F62" s="7"/>
      <c r="G62" s="7">
        <v>425789044660</v>
      </c>
      <c r="H62" s="7"/>
      <c r="I62" s="7">
        <f t="shared" si="0"/>
        <v>9799400249</v>
      </c>
      <c r="J62" s="7"/>
      <c r="K62" s="7">
        <v>2567202</v>
      </c>
      <c r="L62" s="7"/>
      <c r="M62" s="7">
        <v>435588444909</v>
      </c>
      <c r="N62" s="7"/>
      <c r="O62" s="7">
        <v>500688106633</v>
      </c>
      <c r="P62" s="7"/>
      <c r="Q62" s="7">
        <f t="shared" si="1"/>
        <v>-65099661724</v>
      </c>
    </row>
    <row r="63" spans="1:17">
      <c r="A63" s="1" t="s">
        <v>107</v>
      </c>
      <c r="C63" s="7">
        <v>20537747</v>
      </c>
      <c r="D63" s="7"/>
      <c r="E63" s="7">
        <v>140663121622</v>
      </c>
      <c r="F63" s="7"/>
      <c r="G63" s="7">
        <v>138179833290</v>
      </c>
      <c r="H63" s="7"/>
      <c r="I63" s="7">
        <f t="shared" si="0"/>
        <v>2483288332</v>
      </c>
      <c r="J63" s="7"/>
      <c r="K63" s="7">
        <v>20537747</v>
      </c>
      <c r="L63" s="7"/>
      <c r="M63" s="7">
        <v>140663121622</v>
      </c>
      <c r="N63" s="7"/>
      <c r="O63" s="7">
        <v>131096612700</v>
      </c>
      <c r="P63" s="7"/>
      <c r="Q63" s="7">
        <f t="shared" si="1"/>
        <v>9566508922</v>
      </c>
    </row>
    <row r="64" spans="1:17">
      <c r="A64" s="1" t="s">
        <v>22</v>
      </c>
      <c r="C64" s="7">
        <v>17293030</v>
      </c>
      <c r="D64" s="7"/>
      <c r="E64" s="7">
        <v>99187087440</v>
      </c>
      <c r="F64" s="7"/>
      <c r="G64" s="7">
        <v>103656522923</v>
      </c>
      <c r="H64" s="7"/>
      <c r="I64" s="7">
        <f t="shared" si="0"/>
        <v>-4469435483</v>
      </c>
      <c r="J64" s="7"/>
      <c r="K64" s="7">
        <v>17293030</v>
      </c>
      <c r="L64" s="7"/>
      <c r="M64" s="7">
        <v>99187087440</v>
      </c>
      <c r="N64" s="7"/>
      <c r="O64" s="7">
        <v>126863207159</v>
      </c>
      <c r="P64" s="7"/>
      <c r="Q64" s="7">
        <f t="shared" si="1"/>
        <v>-27676119719</v>
      </c>
    </row>
    <row r="65" spans="1:19">
      <c r="A65" s="1" t="s">
        <v>29</v>
      </c>
      <c r="C65" s="7">
        <v>1348241</v>
      </c>
      <c r="D65" s="7"/>
      <c r="E65" s="7">
        <v>102392729006</v>
      </c>
      <c r="F65" s="7"/>
      <c r="G65" s="7">
        <v>122965090135</v>
      </c>
      <c r="H65" s="7"/>
      <c r="I65" s="7">
        <f t="shared" si="0"/>
        <v>-20572361129</v>
      </c>
      <c r="J65" s="7"/>
      <c r="K65" s="7">
        <v>1348241</v>
      </c>
      <c r="L65" s="7"/>
      <c r="M65" s="7">
        <v>102392729006</v>
      </c>
      <c r="N65" s="7"/>
      <c r="O65" s="7">
        <v>132570287278</v>
      </c>
      <c r="P65" s="7"/>
      <c r="Q65" s="7">
        <f t="shared" si="1"/>
        <v>-30177558272</v>
      </c>
    </row>
    <row r="66" spans="1:19">
      <c r="A66" s="1" t="s">
        <v>21</v>
      </c>
      <c r="C66" s="7">
        <v>28681867</v>
      </c>
      <c r="D66" s="7"/>
      <c r="E66" s="7">
        <v>151822192671</v>
      </c>
      <c r="F66" s="7"/>
      <c r="G66" s="7">
        <v>148849321243</v>
      </c>
      <c r="H66" s="7"/>
      <c r="I66" s="7">
        <f t="shared" si="0"/>
        <v>2972871428</v>
      </c>
      <c r="J66" s="7"/>
      <c r="K66" s="7">
        <v>28681867</v>
      </c>
      <c r="L66" s="7"/>
      <c r="M66" s="7">
        <v>151822192671</v>
      </c>
      <c r="N66" s="7"/>
      <c r="O66" s="7">
        <v>139798444043</v>
      </c>
      <c r="P66" s="7"/>
      <c r="Q66" s="7">
        <f t="shared" si="1"/>
        <v>12023748628</v>
      </c>
    </row>
    <row r="67" spans="1:19">
      <c r="A67" s="1" t="s">
        <v>71</v>
      </c>
      <c r="C67" s="7">
        <v>3391684</v>
      </c>
      <c r="D67" s="7"/>
      <c r="E67" s="7">
        <v>78050305566</v>
      </c>
      <c r="F67" s="7"/>
      <c r="G67" s="7">
        <v>74712517121</v>
      </c>
      <c r="H67" s="7"/>
      <c r="I67" s="7">
        <f t="shared" si="0"/>
        <v>3337788445</v>
      </c>
      <c r="J67" s="7"/>
      <c r="K67" s="7">
        <v>3391684</v>
      </c>
      <c r="L67" s="7"/>
      <c r="M67" s="7">
        <v>78050305566</v>
      </c>
      <c r="N67" s="7"/>
      <c r="O67" s="7">
        <v>76027403501</v>
      </c>
      <c r="P67" s="7"/>
      <c r="Q67" s="7">
        <f t="shared" si="1"/>
        <v>2022902065</v>
      </c>
    </row>
    <row r="68" spans="1:19">
      <c r="A68" s="1" t="s">
        <v>87</v>
      </c>
      <c r="C68" s="7">
        <v>13451719</v>
      </c>
      <c r="D68" s="7"/>
      <c r="E68" s="7">
        <v>72340795681</v>
      </c>
      <c r="F68" s="7"/>
      <c r="G68" s="7">
        <v>91997167151</v>
      </c>
      <c r="H68" s="7"/>
      <c r="I68" s="7">
        <f t="shared" si="0"/>
        <v>-19656371470</v>
      </c>
      <c r="J68" s="7"/>
      <c r="K68" s="7">
        <v>13451719</v>
      </c>
      <c r="L68" s="7"/>
      <c r="M68" s="7">
        <v>72340795681</v>
      </c>
      <c r="N68" s="7"/>
      <c r="O68" s="7">
        <v>110546939462</v>
      </c>
      <c r="P68" s="7"/>
      <c r="Q68" s="7">
        <f t="shared" si="1"/>
        <v>-38206143781</v>
      </c>
    </row>
    <row r="69" spans="1:19">
      <c r="A69" s="1" t="s">
        <v>108</v>
      </c>
      <c r="C69" s="7">
        <v>2500000</v>
      </c>
      <c r="D69" s="7"/>
      <c r="E69" s="7">
        <v>68465193750</v>
      </c>
      <c r="F69" s="7"/>
      <c r="G69" s="7">
        <v>61431956000</v>
      </c>
      <c r="H69" s="7"/>
      <c r="I69" s="7">
        <f t="shared" si="0"/>
        <v>7033237750</v>
      </c>
      <c r="J69" s="7"/>
      <c r="K69" s="7">
        <v>2500000</v>
      </c>
      <c r="L69" s="7"/>
      <c r="M69" s="7">
        <v>68465193750</v>
      </c>
      <c r="N69" s="7"/>
      <c r="O69" s="7">
        <v>61431956000</v>
      </c>
      <c r="P69" s="7"/>
      <c r="Q69" s="7">
        <f t="shared" si="1"/>
        <v>7033237750</v>
      </c>
    </row>
    <row r="70" spans="1:19">
      <c r="A70" s="1" t="s">
        <v>20</v>
      </c>
      <c r="C70" s="7">
        <v>39731244</v>
      </c>
      <c r="D70" s="7"/>
      <c r="E70" s="7">
        <v>78752717137</v>
      </c>
      <c r="F70" s="7"/>
      <c r="G70" s="7">
        <v>97552262452</v>
      </c>
      <c r="H70" s="7"/>
      <c r="I70" s="7">
        <f t="shared" si="0"/>
        <v>-18799545315</v>
      </c>
      <c r="J70" s="7"/>
      <c r="K70" s="7">
        <v>39731244</v>
      </c>
      <c r="L70" s="7"/>
      <c r="M70" s="7">
        <v>78752717137</v>
      </c>
      <c r="N70" s="7"/>
      <c r="O70" s="7">
        <v>101778210632</v>
      </c>
      <c r="P70" s="7"/>
      <c r="Q70" s="7">
        <f t="shared" si="1"/>
        <v>-23025493495</v>
      </c>
    </row>
    <row r="71" spans="1:19">
      <c r="A71" s="1" t="s">
        <v>50</v>
      </c>
      <c r="C71" s="7">
        <v>34955553</v>
      </c>
      <c r="D71" s="7"/>
      <c r="E71" s="7">
        <v>59765816030</v>
      </c>
      <c r="F71" s="7"/>
      <c r="G71" s="7">
        <v>93019239427</v>
      </c>
      <c r="H71" s="7"/>
      <c r="I71" s="7">
        <f t="shared" si="0"/>
        <v>-33253423397</v>
      </c>
      <c r="J71" s="7"/>
      <c r="K71" s="7">
        <v>34955553</v>
      </c>
      <c r="L71" s="7"/>
      <c r="M71" s="7">
        <v>59765816030</v>
      </c>
      <c r="N71" s="7"/>
      <c r="O71" s="7">
        <v>69631461576</v>
      </c>
      <c r="P71" s="7"/>
      <c r="Q71" s="7">
        <f t="shared" si="1"/>
        <v>-9865645546</v>
      </c>
    </row>
    <row r="72" spans="1:19">
      <c r="A72" s="1" t="s">
        <v>90</v>
      </c>
      <c r="C72" s="7">
        <v>457928837</v>
      </c>
      <c r="D72" s="7"/>
      <c r="E72" s="7">
        <v>2257812635682</v>
      </c>
      <c r="F72" s="7"/>
      <c r="G72" s="7">
        <v>2576455547976</v>
      </c>
      <c r="H72" s="7"/>
      <c r="I72" s="7">
        <f t="shared" si="0"/>
        <v>-318642912294</v>
      </c>
      <c r="J72" s="7"/>
      <c r="K72" s="7">
        <v>457928837</v>
      </c>
      <c r="L72" s="7"/>
      <c r="M72" s="7">
        <v>2257812635682</v>
      </c>
      <c r="N72" s="7"/>
      <c r="O72" s="7">
        <v>2872414488320</v>
      </c>
      <c r="P72" s="7"/>
      <c r="Q72" s="7">
        <f t="shared" si="1"/>
        <v>-614601852638</v>
      </c>
    </row>
    <row r="73" spans="1:19">
      <c r="A73" s="1" t="s">
        <v>65</v>
      </c>
      <c r="C73" s="7">
        <v>23903225</v>
      </c>
      <c r="D73" s="7"/>
      <c r="E73" s="7">
        <v>196503476709</v>
      </c>
      <c r="F73" s="7"/>
      <c r="G73" s="7">
        <v>200780456855</v>
      </c>
      <c r="H73" s="7"/>
      <c r="I73" s="7">
        <f t="shared" ref="I73:I115" si="2">E73-G73</f>
        <v>-4276980146</v>
      </c>
      <c r="J73" s="7"/>
      <c r="K73" s="7">
        <v>23903225</v>
      </c>
      <c r="L73" s="7"/>
      <c r="M73" s="7">
        <v>196503476709</v>
      </c>
      <c r="N73" s="7"/>
      <c r="O73" s="7">
        <v>226115711978</v>
      </c>
      <c r="P73" s="7"/>
      <c r="Q73" s="7">
        <f t="shared" ref="Q73:Q115" si="3">M73-O73</f>
        <v>-29612235269</v>
      </c>
    </row>
    <row r="74" spans="1:19">
      <c r="A74" s="1" t="s">
        <v>47</v>
      </c>
      <c r="C74" s="7">
        <v>25100</v>
      </c>
      <c r="D74" s="7"/>
      <c r="E74" s="7">
        <v>68195459087</v>
      </c>
      <c r="F74" s="7"/>
      <c r="G74" s="7">
        <v>70170891806</v>
      </c>
      <c r="H74" s="7"/>
      <c r="I74" s="7">
        <f t="shared" si="2"/>
        <v>-1975432719</v>
      </c>
      <c r="J74" s="7"/>
      <c r="K74" s="7">
        <v>25100</v>
      </c>
      <c r="L74" s="7"/>
      <c r="M74" s="7">
        <v>68195459087</v>
      </c>
      <c r="N74" s="7"/>
      <c r="O74" s="7">
        <f>70624171200+8012871573</f>
        <v>78637042773</v>
      </c>
      <c r="P74" s="7"/>
      <c r="Q74" s="7">
        <f>M74-O74</f>
        <v>-10441583686</v>
      </c>
      <c r="S74" s="16"/>
    </row>
    <row r="75" spans="1:19">
      <c r="A75" s="1" t="s">
        <v>19</v>
      </c>
      <c r="C75" s="7">
        <v>57488518</v>
      </c>
      <c r="D75" s="7"/>
      <c r="E75" s="7">
        <v>166181909512</v>
      </c>
      <c r="F75" s="7"/>
      <c r="G75" s="7">
        <v>212356250257</v>
      </c>
      <c r="H75" s="7"/>
      <c r="I75" s="7">
        <f t="shared" si="2"/>
        <v>-46174340745</v>
      </c>
      <c r="J75" s="7"/>
      <c r="K75" s="7">
        <v>57488518</v>
      </c>
      <c r="L75" s="7"/>
      <c r="M75" s="7">
        <v>166181909512</v>
      </c>
      <c r="N75" s="7"/>
      <c r="O75" s="7">
        <v>259102055614</v>
      </c>
      <c r="P75" s="7"/>
      <c r="Q75" s="7">
        <f t="shared" si="3"/>
        <v>-92920146102</v>
      </c>
      <c r="S75" s="12"/>
    </row>
    <row r="76" spans="1:19">
      <c r="A76" s="1" t="s">
        <v>57</v>
      </c>
      <c r="C76" s="7">
        <v>21644108</v>
      </c>
      <c r="D76" s="7"/>
      <c r="E76" s="7">
        <v>386824038196</v>
      </c>
      <c r="F76" s="7"/>
      <c r="G76" s="7">
        <v>436761108815</v>
      </c>
      <c r="H76" s="7"/>
      <c r="I76" s="7">
        <f t="shared" si="2"/>
        <v>-49937070619</v>
      </c>
      <c r="J76" s="7"/>
      <c r="K76" s="7">
        <v>21644108</v>
      </c>
      <c r="L76" s="7"/>
      <c r="M76" s="7">
        <v>386824038196</v>
      </c>
      <c r="N76" s="7"/>
      <c r="O76" s="7">
        <v>504964690832</v>
      </c>
      <c r="P76" s="7"/>
      <c r="Q76" s="7">
        <f t="shared" si="3"/>
        <v>-118140652636</v>
      </c>
      <c r="S76" s="12"/>
    </row>
    <row r="77" spans="1:19">
      <c r="A77" s="1" t="s">
        <v>101</v>
      </c>
      <c r="C77" s="7">
        <v>2208762</v>
      </c>
      <c r="D77" s="7"/>
      <c r="E77" s="7">
        <v>60159984331</v>
      </c>
      <c r="F77" s="7"/>
      <c r="G77" s="7">
        <v>75419542400</v>
      </c>
      <c r="H77" s="7"/>
      <c r="I77" s="7">
        <f t="shared" si="2"/>
        <v>-15259558069</v>
      </c>
      <c r="J77" s="7"/>
      <c r="K77" s="7">
        <v>2208762</v>
      </c>
      <c r="L77" s="7"/>
      <c r="M77" s="7">
        <v>60159984331</v>
      </c>
      <c r="N77" s="7"/>
      <c r="O77" s="7">
        <v>64112100088</v>
      </c>
      <c r="P77" s="7"/>
      <c r="Q77" s="7">
        <f t="shared" si="3"/>
        <v>-3952115757</v>
      </c>
    </row>
    <row r="78" spans="1:19">
      <c r="A78" s="1" t="s">
        <v>56</v>
      </c>
      <c r="C78" s="7">
        <v>682417</v>
      </c>
      <c r="D78" s="7"/>
      <c r="E78" s="7">
        <v>37547038853</v>
      </c>
      <c r="F78" s="7"/>
      <c r="G78" s="7">
        <v>31747089762</v>
      </c>
      <c r="H78" s="7"/>
      <c r="I78" s="7">
        <f t="shared" si="2"/>
        <v>5799949091</v>
      </c>
      <c r="J78" s="7"/>
      <c r="K78" s="7">
        <v>682417</v>
      </c>
      <c r="L78" s="7"/>
      <c r="M78" s="7">
        <v>37547038853</v>
      </c>
      <c r="N78" s="7"/>
      <c r="O78" s="7">
        <v>31781007593</v>
      </c>
      <c r="P78" s="7"/>
      <c r="Q78" s="7">
        <f t="shared" si="3"/>
        <v>5766031260</v>
      </c>
    </row>
    <row r="79" spans="1:19">
      <c r="A79" s="1" t="s">
        <v>102</v>
      </c>
      <c r="C79" s="7">
        <v>56056136</v>
      </c>
      <c r="D79" s="7"/>
      <c r="E79" s="7">
        <v>274210924396</v>
      </c>
      <c r="F79" s="7"/>
      <c r="G79" s="7">
        <v>329877803785</v>
      </c>
      <c r="H79" s="7"/>
      <c r="I79" s="7">
        <f t="shared" si="2"/>
        <v>-55666879389</v>
      </c>
      <c r="J79" s="7"/>
      <c r="K79" s="7">
        <v>56056136</v>
      </c>
      <c r="L79" s="7"/>
      <c r="M79" s="7">
        <v>274210924396</v>
      </c>
      <c r="N79" s="7"/>
      <c r="O79" s="7">
        <v>361082460903</v>
      </c>
      <c r="P79" s="7"/>
      <c r="Q79" s="7">
        <f t="shared" si="3"/>
        <v>-86871536507</v>
      </c>
    </row>
    <row r="80" spans="1:19">
      <c r="A80" s="1" t="s">
        <v>97</v>
      </c>
      <c r="C80" s="7">
        <v>90637545</v>
      </c>
      <c r="D80" s="7"/>
      <c r="E80" s="7">
        <v>531579684482</v>
      </c>
      <c r="F80" s="7"/>
      <c r="G80" s="7">
        <v>515843160950</v>
      </c>
      <c r="H80" s="7"/>
      <c r="I80" s="7">
        <f t="shared" si="2"/>
        <v>15736523532</v>
      </c>
      <c r="J80" s="7"/>
      <c r="K80" s="7">
        <v>90637545</v>
      </c>
      <c r="L80" s="7"/>
      <c r="M80" s="7">
        <v>531579684482</v>
      </c>
      <c r="N80" s="7"/>
      <c r="O80" s="7">
        <v>656468907744</v>
      </c>
      <c r="P80" s="7"/>
      <c r="Q80" s="7">
        <f t="shared" si="3"/>
        <v>-124889223262</v>
      </c>
    </row>
    <row r="81" spans="1:17">
      <c r="A81" s="1" t="s">
        <v>41</v>
      </c>
      <c r="C81" s="7">
        <v>37529309</v>
      </c>
      <c r="D81" s="7"/>
      <c r="E81" s="7">
        <v>242489062474</v>
      </c>
      <c r="F81" s="7"/>
      <c r="G81" s="7">
        <v>257784526415</v>
      </c>
      <c r="H81" s="7"/>
      <c r="I81" s="7">
        <f t="shared" si="2"/>
        <v>-15295463941</v>
      </c>
      <c r="J81" s="7"/>
      <c r="K81" s="7">
        <v>37529309</v>
      </c>
      <c r="L81" s="7"/>
      <c r="M81" s="7">
        <v>242489062474</v>
      </c>
      <c r="N81" s="7"/>
      <c r="O81" s="7">
        <v>299779531250</v>
      </c>
      <c r="P81" s="7"/>
      <c r="Q81" s="7">
        <f t="shared" si="3"/>
        <v>-57290468776</v>
      </c>
    </row>
    <row r="82" spans="1:17">
      <c r="A82" s="1" t="s">
        <v>86</v>
      </c>
      <c r="C82" s="7">
        <v>1391646</v>
      </c>
      <c r="D82" s="7"/>
      <c r="E82" s="7">
        <v>29465689544</v>
      </c>
      <c r="F82" s="7"/>
      <c r="G82" s="7">
        <v>30295708967</v>
      </c>
      <c r="H82" s="7"/>
      <c r="I82" s="7">
        <f t="shared" si="2"/>
        <v>-830019423</v>
      </c>
      <c r="J82" s="7"/>
      <c r="K82" s="7">
        <v>1391646</v>
      </c>
      <c r="L82" s="7"/>
      <c r="M82" s="7">
        <v>29465689544</v>
      </c>
      <c r="N82" s="7"/>
      <c r="O82" s="7">
        <v>31333233247</v>
      </c>
      <c r="P82" s="7"/>
      <c r="Q82" s="7">
        <f t="shared" si="3"/>
        <v>-1867543703</v>
      </c>
    </row>
    <row r="83" spans="1:17">
      <c r="A83" s="1" t="s">
        <v>48</v>
      </c>
      <c r="C83" s="7">
        <v>39487605</v>
      </c>
      <c r="D83" s="7"/>
      <c r="E83" s="7">
        <v>198618427976</v>
      </c>
      <c r="F83" s="7"/>
      <c r="G83" s="7">
        <v>223740126376</v>
      </c>
      <c r="H83" s="7"/>
      <c r="I83" s="7">
        <f t="shared" si="2"/>
        <v>-25121698400</v>
      </c>
      <c r="J83" s="7"/>
      <c r="K83" s="7">
        <v>39487605</v>
      </c>
      <c r="L83" s="7"/>
      <c r="M83" s="7">
        <v>198618427976</v>
      </c>
      <c r="N83" s="7"/>
      <c r="O83" s="7">
        <v>277516262034</v>
      </c>
      <c r="P83" s="7"/>
      <c r="Q83" s="7">
        <f t="shared" si="3"/>
        <v>-78897834058</v>
      </c>
    </row>
    <row r="84" spans="1:17">
      <c r="A84" s="1" t="s">
        <v>85</v>
      </c>
      <c r="C84" s="7">
        <v>22399700</v>
      </c>
      <c r="D84" s="7"/>
      <c r="E84" s="7">
        <v>410147489279</v>
      </c>
      <c r="F84" s="7"/>
      <c r="G84" s="7">
        <v>537511421889</v>
      </c>
      <c r="H84" s="7"/>
      <c r="I84" s="7">
        <f t="shared" si="2"/>
        <v>-127363932610</v>
      </c>
      <c r="J84" s="7"/>
      <c r="K84" s="7">
        <v>22399700</v>
      </c>
      <c r="L84" s="7"/>
      <c r="M84" s="7">
        <v>410147489279</v>
      </c>
      <c r="N84" s="7"/>
      <c r="O84" s="7">
        <v>640604954754</v>
      </c>
      <c r="P84" s="7"/>
      <c r="Q84" s="7">
        <f t="shared" si="3"/>
        <v>-230457465475</v>
      </c>
    </row>
    <row r="85" spans="1:17">
      <c r="A85" s="1" t="s">
        <v>43</v>
      </c>
      <c r="C85" s="7">
        <v>375100</v>
      </c>
      <c r="D85" s="7"/>
      <c r="E85" s="7">
        <v>1017785477572</v>
      </c>
      <c r="F85" s="7"/>
      <c r="G85" s="7">
        <v>1051455449932</v>
      </c>
      <c r="H85" s="7"/>
      <c r="I85" s="7">
        <f t="shared" si="2"/>
        <v>-33669972360</v>
      </c>
      <c r="J85" s="7"/>
      <c r="K85" s="7">
        <v>375100</v>
      </c>
      <c r="L85" s="7"/>
      <c r="M85" s="7">
        <v>1017785477572</v>
      </c>
      <c r="N85" s="7"/>
      <c r="O85" s="7">
        <v>1177076758767</v>
      </c>
      <c r="P85" s="7"/>
      <c r="Q85" s="7">
        <f t="shared" si="3"/>
        <v>-159291281195</v>
      </c>
    </row>
    <row r="86" spans="1:17">
      <c r="A86" s="1" t="s">
        <v>64</v>
      </c>
      <c r="C86" s="7">
        <v>147766665</v>
      </c>
      <c r="D86" s="7"/>
      <c r="E86" s="7">
        <v>474152699392</v>
      </c>
      <c r="F86" s="7"/>
      <c r="G86" s="7">
        <v>540105165943</v>
      </c>
      <c r="H86" s="7"/>
      <c r="I86" s="7">
        <f t="shared" si="2"/>
        <v>-65952466551</v>
      </c>
      <c r="J86" s="7"/>
      <c r="K86" s="7">
        <v>147766665</v>
      </c>
      <c r="L86" s="7"/>
      <c r="M86" s="7">
        <v>474152699392</v>
      </c>
      <c r="N86" s="7"/>
      <c r="O86" s="7">
        <v>590627637217</v>
      </c>
      <c r="P86" s="7"/>
      <c r="Q86" s="7">
        <f t="shared" si="3"/>
        <v>-116474937825</v>
      </c>
    </row>
    <row r="87" spans="1:17">
      <c r="A87" s="1" t="s">
        <v>59</v>
      </c>
      <c r="C87" s="7">
        <v>58236662</v>
      </c>
      <c r="D87" s="7"/>
      <c r="E87" s="7">
        <v>199547360359</v>
      </c>
      <c r="F87" s="7"/>
      <c r="G87" s="7">
        <v>195379269281</v>
      </c>
      <c r="H87" s="7"/>
      <c r="I87" s="7">
        <f t="shared" si="2"/>
        <v>4168091078</v>
      </c>
      <c r="J87" s="7"/>
      <c r="K87" s="7">
        <v>58236662</v>
      </c>
      <c r="L87" s="7"/>
      <c r="M87" s="7">
        <v>199547360359</v>
      </c>
      <c r="N87" s="7"/>
      <c r="O87" s="7">
        <v>220446535508</v>
      </c>
      <c r="P87" s="7"/>
      <c r="Q87" s="7">
        <f t="shared" si="3"/>
        <v>-20899175149</v>
      </c>
    </row>
    <row r="88" spans="1:17">
      <c r="A88" s="1" t="s">
        <v>32</v>
      </c>
      <c r="C88" s="7">
        <v>12297513</v>
      </c>
      <c r="D88" s="7"/>
      <c r="E88" s="7">
        <v>1659943508492</v>
      </c>
      <c r="F88" s="7"/>
      <c r="G88" s="7">
        <v>1975209309244</v>
      </c>
      <c r="H88" s="7"/>
      <c r="I88" s="7">
        <f t="shared" si="2"/>
        <v>-315265800752</v>
      </c>
      <c r="J88" s="7"/>
      <c r="K88" s="7">
        <v>12297513</v>
      </c>
      <c r="L88" s="7"/>
      <c r="M88" s="7">
        <v>1659943508492</v>
      </c>
      <c r="N88" s="7"/>
      <c r="O88" s="7">
        <v>2316291866137</v>
      </c>
      <c r="P88" s="7"/>
      <c r="Q88" s="7">
        <f t="shared" si="3"/>
        <v>-656348357645</v>
      </c>
    </row>
    <row r="89" spans="1:17">
      <c r="A89" s="1" t="s">
        <v>60</v>
      </c>
      <c r="C89" s="7">
        <v>11359792</v>
      </c>
      <c r="D89" s="7"/>
      <c r="E89" s="7">
        <v>84013977207</v>
      </c>
      <c r="F89" s="7"/>
      <c r="G89" s="7">
        <v>82884757083</v>
      </c>
      <c r="H89" s="7"/>
      <c r="I89" s="7">
        <f t="shared" si="2"/>
        <v>1129220124</v>
      </c>
      <c r="J89" s="7"/>
      <c r="K89" s="7">
        <v>11359792</v>
      </c>
      <c r="L89" s="7"/>
      <c r="M89" s="7">
        <v>84013977207</v>
      </c>
      <c r="N89" s="7"/>
      <c r="O89" s="7">
        <v>63462170955</v>
      </c>
      <c r="P89" s="7"/>
      <c r="Q89" s="7">
        <f t="shared" si="3"/>
        <v>20551806252</v>
      </c>
    </row>
    <row r="90" spans="1:17">
      <c r="A90" s="1" t="s">
        <v>66</v>
      </c>
      <c r="C90" s="7">
        <v>106414835</v>
      </c>
      <c r="D90" s="7"/>
      <c r="E90" s="7">
        <v>749992017128</v>
      </c>
      <c r="F90" s="7"/>
      <c r="G90" s="7">
        <v>787993854171</v>
      </c>
      <c r="H90" s="7"/>
      <c r="I90" s="7">
        <f t="shared" si="2"/>
        <v>-38001837043</v>
      </c>
      <c r="J90" s="7"/>
      <c r="K90" s="7">
        <v>106414835</v>
      </c>
      <c r="L90" s="7"/>
      <c r="M90" s="7">
        <v>749992017128</v>
      </c>
      <c r="N90" s="7"/>
      <c r="O90" s="7">
        <v>796848866187</v>
      </c>
      <c r="P90" s="7"/>
      <c r="Q90" s="7">
        <f t="shared" si="3"/>
        <v>-46856849059</v>
      </c>
    </row>
    <row r="91" spans="1:17">
      <c r="A91" s="1" t="s">
        <v>103</v>
      </c>
      <c r="C91" s="7">
        <v>2747631</v>
      </c>
      <c r="D91" s="7"/>
      <c r="E91" s="7">
        <v>64376330777</v>
      </c>
      <c r="F91" s="7"/>
      <c r="G91" s="7">
        <v>75820404852</v>
      </c>
      <c r="H91" s="7"/>
      <c r="I91" s="7">
        <f t="shared" si="2"/>
        <v>-11444074075</v>
      </c>
      <c r="J91" s="7"/>
      <c r="K91" s="7">
        <v>2747631</v>
      </c>
      <c r="L91" s="7"/>
      <c r="M91" s="7">
        <v>64376330777</v>
      </c>
      <c r="N91" s="7"/>
      <c r="O91" s="7">
        <v>86499719808</v>
      </c>
      <c r="P91" s="7"/>
      <c r="Q91" s="7">
        <f t="shared" si="3"/>
        <v>-22123389031</v>
      </c>
    </row>
    <row r="92" spans="1:17">
      <c r="A92" s="1" t="s">
        <v>17</v>
      </c>
      <c r="C92" s="7">
        <v>175460623</v>
      </c>
      <c r="D92" s="7"/>
      <c r="E92" s="7">
        <v>384414257574</v>
      </c>
      <c r="F92" s="7"/>
      <c r="G92" s="7">
        <v>492901402860</v>
      </c>
      <c r="H92" s="7"/>
      <c r="I92" s="7">
        <f t="shared" si="2"/>
        <v>-108487145286</v>
      </c>
      <c r="J92" s="7"/>
      <c r="K92" s="7">
        <v>175460623</v>
      </c>
      <c r="L92" s="7"/>
      <c r="M92" s="7">
        <v>384414257574</v>
      </c>
      <c r="N92" s="7"/>
      <c r="O92" s="7">
        <v>427146332546</v>
      </c>
      <c r="P92" s="7"/>
      <c r="Q92" s="7">
        <f t="shared" si="3"/>
        <v>-42732074972</v>
      </c>
    </row>
    <row r="93" spans="1:17">
      <c r="A93" s="1" t="s">
        <v>38</v>
      </c>
      <c r="C93" s="7">
        <v>31619307</v>
      </c>
      <c r="D93" s="7"/>
      <c r="E93" s="7">
        <v>676398824094</v>
      </c>
      <c r="F93" s="7"/>
      <c r="G93" s="7">
        <v>939477734766</v>
      </c>
      <c r="H93" s="7"/>
      <c r="I93" s="7">
        <f t="shared" si="2"/>
        <v>-263078910672</v>
      </c>
      <c r="J93" s="7"/>
      <c r="K93" s="7">
        <v>31619307</v>
      </c>
      <c r="L93" s="7"/>
      <c r="M93" s="7">
        <v>676398824094</v>
      </c>
      <c r="N93" s="7"/>
      <c r="O93" s="7">
        <v>1162010433400</v>
      </c>
      <c r="P93" s="7"/>
      <c r="Q93" s="7">
        <f t="shared" si="3"/>
        <v>-485611609306</v>
      </c>
    </row>
    <row r="94" spans="1:17">
      <c r="A94" s="1" t="s">
        <v>77</v>
      </c>
      <c r="C94" s="7">
        <v>11481221</v>
      </c>
      <c r="D94" s="7"/>
      <c r="E94" s="7">
        <v>657383485538</v>
      </c>
      <c r="F94" s="7"/>
      <c r="G94" s="7">
        <v>653959613218</v>
      </c>
      <c r="H94" s="7"/>
      <c r="I94" s="7">
        <f t="shared" si="2"/>
        <v>3423872320</v>
      </c>
      <c r="J94" s="7"/>
      <c r="K94" s="7">
        <v>11481221</v>
      </c>
      <c r="L94" s="7"/>
      <c r="M94" s="7">
        <v>657383485538</v>
      </c>
      <c r="N94" s="7"/>
      <c r="O94" s="7">
        <v>740469453850</v>
      </c>
      <c r="P94" s="7"/>
      <c r="Q94" s="7">
        <f t="shared" si="3"/>
        <v>-83085968312</v>
      </c>
    </row>
    <row r="95" spans="1:17">
      <c r="A95" s="1" t="s">
        <v>72</v>
      </c>
      <c r="C95" s="7">
        <v>4802736</v>
      </c>
      <c r="D95" s="7"/>
      <c r="E95" s="7">
        <v>694162823404</v>
      </c>
      <c r="F95" s="7"/>
      <c r="G95" s="7">
        <v>699175691111</v>
      </c>
      <c r="H95" s="7"/>
      <c r="I95" s="7">
        <f t="shared" si="2"/>
        <v>-5012867707</v>
      </c>
      <c r="J95" s="7"/>
      <c r="K95" s="7">
        <v>4802736</v>
      </c>
      <c r="L95" s="7"/>
      <c r="M95" s="7">
        <v>694162823404</v>
      </c>
      <c r="N95" s="7"/>
      <c r="O95" s="7">
        <v>631382623139</v>
      </c>
      <c r="P95" s="7"/>
      <c r="Q95" s="7">
        <f t="shared" si="3"/>
        <v>62780200265</v>
      </c>
    </row>
    <row r="96" spans="1:17">
      <c r="A96" s="1" t="s">
        <v>93</v>
      </c>
      <c r="C96" s="7">
        <v>17607538</v>
      </c>
      <c r="D96" s="7"/>
      <c r="E96" s="7">
        <v>330452357051</v>
      </c>
      <c r="F96" s="7"/>
      <c r="G96" s="7">
        <v>378656704676</v>
      </c>
      <c r="H96" s="7"/>
      <c r="I96" s="7">
        <f t="shared" si="2"/>
        <v>-48204347625</v>
      </c>
      <c r="J96" s="7"/>
      <c r="K96" s="7">
        <v>17607538</v>
      </c>
      <c r="L96" s="7"/>
      <c r="M96" s="7">
        <v>330452357051</v>
      </c>
      <c r="N96" s="7"/>
      <c r="O96" s="7">
        <v>403438921095</v>
      </c>
      <c r="P96" s="7"/>
      <c r="Q96" s="7">
        <f t="shared" si="3"/>
        <v>-72986564044</v>
      </c>
    </row>
    <row r="97" spans="1:17">
      <c r="A97" s="1" t="s">
        <v>18</v>
      </c>
      <c r="C97" s="7">
        <v>28581170</v>
      </c>
      <c r="D97" s="7"/>
      <c r="E97" s="7">
        <v>101029914408</v>
      </c>
      <c r="F97" s="7"/>
      <c r="G97" s="7">
        <v>100095188822</v>
      </c>
      <c r="H97" s="7"/>
      <c r="I97" s="7">
        <f t="shared" si="2"/>
        <v>934725586</v>
      </c>
      <c r="J97" s="7"/>
      <c r="K97" s="7">
        <v>28581170</v>
      </c>
      <c r="L97" s="7"/>
      <c r="M97" s="7">
        <v>101029914408</v>
      </c>
      <c r="N97" s="7"/>
      <c r="O97" s="7">
        <v>105502012595</v>
      </c>
      <c r="P97" s="7"/>
      <c r="Q97" s="7">
        <f t="shared" si="3"/>
        <v>-4472098187</v>
      </c>
    </row>
    <row r="98" spans="1:17">
      <c r="A98" s="1" t="s">
        <v>109</v>
      </c>
      <c r="C98" s="7">
        <v>4500000</v>
      </c>
      <c r="D98" s="7"/>
      <c r="E98" s="7">
        <v>54618077250</v>
      </c>
      <c r="F98" s="7"/>
      <c r="G98" s="7">
        <v>55220094360</v>
      </c>
      <c r="H98" s="7"/>
      <c r="I98" s="7">
        <f t="shared" si="2"/>
        <v>-602017110</v>
      </c>
      <c r="J98" s="7"/>
      <c r="K98" s="7">
        <v>4500000</v>
      </c>
      <c r="L98" s="7"/>
      <c r="M98" s="7">
        <v>54618077250</v>
      </c>
      <c r="N98" s="7"/>
      <c r="O98" s="7">
        <v>55220094360</v>
      </c>
      <c r="P98" s="7"/>
      <c r="Q98" s="7">
        <f t="shared" si="3"/>
        <v>-602017110</v>
      </c>
    </row>
    <row r="99" spans="1:17">
      <c r="A99" s="1" t="s">
        <v>104</v>
      </c>
      <c r="C99" s="7">
        <v>906275</v>
      </c>
      <c r="D99" s="7"/>
      <c r="E99" s="7">
        <v>15242934670</v>
      </c>
      <c r="F99" s="7"/>
      <c r="G99" s="7">
        <v>16747408719</v>
      </c>
      <c r="H99" s="7"/>
      <c r="I99" s="7">
        <f t="shared" si="2"/>
        <v>-1504474049</v>
      </c>
      <c r="J99" s="7"/>
      <c r="K99" s="7">
        <v>906275</v>
      </c>
      <c r="L99" s="7"/>
      <c r="M99" s="7">
        <v>15242934670</v>
      </c>
      <c r="N99" s="7"/>
      <c r="O99" s="7">
        <v>21152724944</v>
      </c>
      <c r="P99" s="7"/>
      <c r="Q99" s="7">
        <f t="shared" si="3"/>
        <v>-5909790274</v>
      </c>
    </row>
    <row r="100" spans="1:17">
      <c r="A100" s="1" t="s">
        <v>46</v>
      </c>
      <c r="C100" s="7">
        <v>4300</v>
      </c>
      <c r="D100" s="7"/>
      <c r="E100" s="7">
        <v>11692661979</v>
      </c>
      <c r="F100" s="7"/>
      <c r="G100" s="7">
        <v>12074948024</v>
      </c>
      <c r="H100" s="7"/>
      <c r="I100" s="7">
        <f t="shared" si="2"/>
        <v>-382286045</v>
      </c>
      <c r="J100" s="7"/>
      <c r="K100" s="7">
        <v>4300</v>
      </c>
      <c r="L100" s="7"/>
      <c r="M100" s="7">
        <v>11692661979</v>
      </c>
      <c r="N100" s="7"/>
      <c r="O100" s="7">
        <v>13502292410</v>
      </c>
      <c r="P100" s="7"/>
      <c r="Q100" s="7">
        <f t="shared" si="3"/>
        <v>-1809630431</v>
      </c>
    </row>
    <row r="101" spans="1:17">
      <c r="A101" s="1" t="s">
        <v>33</v>
      </c>
      <c r="C101" s="7">
        <v>22604504</v>
      </c>
      <c r="D101" s="7"/>
      <c r="E101" s="7">
        <v>360868315651</v>
      </c>
      <c r="F101" s="7"/>
      <c r="G101" s="7">
        <v>343341710034</v>
      </c>
      <c r="H101" s="7"/>
      <c r="I101" s="7">
        <f t="shared" si="2"/>
        <v>17526605617</v>
      </c>
      <c r="J101" s="7"/>
      <c r="K101" s="7">
        <v>22604504</v>
      </c>
      <c r="L101" s="7"/>
      <c r="M101" s="7">
        <v>360868315651</v>
      </c>
      <c r="N101" s="7"/>
      <c r="O101" s="7">
        <v>400640228397</v>
      </c>
      <c r="P101" s="7"/>
      <c r="Q101" s="7">
        <f t="shared" si="3"/>
        <v>-39771912746</v>
      </c>
    </row>
    <row r="102" spans="1:17">
      <c r="A102" s="1" t="s">
        <v>160</v>
      </c>
      <c r="C102" s="7">
        <v>120000</v>
      </c>
      <c r="D102" s="7"/>
      <c r="E102" s="7">
        <v>110389588260</v>
      </c>
      <c r="F102" s="7"/>
      <c r="G102" s="7">
        <v>108735897500</v>
      </c>
      <c r="H102" s="7"/>
      <c r="I102" s="7">
        <f t="shared" si="2"/>
        <v>1653690760</v>
      </c>
      <c r="J102" s="7"/>
      <c r="K102" s="7">
        <v>120000</v>
      </c>
      <c r="L102" s="7"/>
      <c r="M102" s="7">
        <v>110389588260</v>
      </c>
      <c r="N102" s="7"/>
      <c r="O102" s="7">
        <v>108735897500</v>
      </c>
      <c r="P102" s="7"/>
      <c r="Q102" s="7">
        <f t="shared" si="3"/>
        <v>1653690760</v>
      </c>
    </row>
    <row r="103" spans="1:17">
      <c r="A103" s="1" t="s">
        <v>141</v>
      </c>
      <c r="C103" s="7">
        <v>96455</v>
      </c>
      <c r="D103" s="7"/>
      <c r="E103" s="7">
        <v>90557336337</v>
      </c>
      <c r="F103" s="7"/>
      <c r="G103" s="7">
        <v>88568119663</v>
      </c>
      <c r="H103" s="7"/>
      <c r="I103" s="7">
        <f t="shared" si="2"/>
        <v>1989216674</v>
      </c>
      <c r="J103" s="7"/>
      <c r="K103" s="7">
        <v>96455</v>
      </c>
      <c r="L103" s="7"/>
      <c r="M103" s="7">
        <v>90557336337</v>
      </c>
      <c r="N103" s="7"/>
      <c r="O103" s="7">
        <v>84503856924</v>
      </c>
      <c r="P103" s="7"/>
      <c r="Q103" s="7">
        <f t="shared" si="3"/>
        <v>6053479413</v>
      </c>
    </row>
    <row r="104" spans="1:17">
      <c r="A104" s="1" t="s">
        <v>123</v>
      </c>
      <c r="C104" s="7">
        <v>35000</v>
      </c>
      <c r="D104" s="7"/>
      <c r="E104" s="7">
        <v>33012315433</v>
      </c>
      <c r="F104" s="7"/>
      <c r="G104" s="7">
        <v>32271149793</v>
      </c>
      <c r="H104" s="7"/>
      <c r="I104" s="7">
        <f t="shared" si="2"/>
        <v>741165640</v>
      </c>
      <c r="J104" s="7"/>
      <c r="K104" s="7">
        <v>35000</v>
      </c>
      <c r="L104" s="7"/>
      <c r="M104" s="7">
        <v>33012315433</v>
      </c>
      <c r="N104" s="7"/>
      <c r="O104" s="7">
        <v>31582373266</v>
      </c>
      <c r="P104" s="7"/>
      <c r="Q104" s="7">
        <f t="shared" si="3"/>
        <v>1429942167</v>
      </c>
    </row>
    <row r="105" spans="1:17">
      <c r="A105" s="1" t="s">
        <v>129</v>
      </c>
      <c r="C105" s="7">
        <v>36100</v>
      </c>
      <c r="D105" s="7"/>
      <c r="E105" s="7">
        <v>33961416377</v>
      </c>
      <c r="F105" s="7"/>
      <c r="G105" s="7">
        <v>33348188545</v>
      </c>
      <c r="H105" s="7"/>
      <c r="I105" s="7">
        <f t="shared" si="2"/>
        <v>613227832</v>
      </c>
      <c r="J105" s="7"/>
      <c r="K105" s="7">
        <v>36100</v>
      </c>
      <c r="L105" s="7"/>
      <c r="M105" s="7">
        <v>33961416377</v>
      </c>
      <c r="N105" s="7"/>
      <c r="O105" s="7">
        <v>32617977929</v>
      </c>
      <c r="P105" s="7"/>
      <c r="Q105" s="7">
        <f t="shared" si="3"/>
        <v>1343438448</v>
      </c>
    </row>
    <row r="106" spans="1:17">
      <c r="A106" s="1" t="s">
        <v>138</v>
      </c>
      <c r="C106" s="7">
        <v>344742</v>
      </c>
      <c r="D106" s="7"/>
      <c r="E106" s="7">
        <v>337385062925</v>
      </c>
      <c r="F106" s="7"/>
      <c r="G106" s="7">
        <v>330404958057</v>
      </c>
      <c r="H106" s="7"/>
      <c r="I106" s="7">
        <f t="shared" si="2"/>
        <v>6980104868</v>
      </c>
      <c r="J106" s="7"/>
      <c r="K106" s="7">
        <v>344742</v>
      </c>
      <c r="L106" s="7"/>
      <c r="M106" s="7">
        <v>337385062925</v>
      </c>
      <c r="N106" s="7"/>
      <c r="O106" s="7">
        <v>315393820476</v>
      </c>
      <c r="P106" s="7"/>
      <c r="Q106" s="7">
        <f t="shared" si="3"/>
        <v>21991242449</v>
      </c>
    </row>
    <row r="107" spans="1:17">
      <c r="A107" s="1" t="s">
        <v>132</v>
      </c>
      <c r="C107" s="7">
        <v>48</v>
      </c>
      <c r="D107" s="7"/>
      <c r="E107" s="7">
        <v>38203474</v>
      </c>
      <c r="F107" s="7"/>
      <c r="G107" s="7">
        <v>37099194</v>
      </c>
      <c r="H107" s="7"/>
      <c r="I107" s="7">
        <f t="shared" si="2"/>
        <v>1104280</v>
      </c>
      <c r="J107" s="7"/>
      <c r="K107" s="7">
        <v>48</v>
      </c>
      <c r="L107" s="7"/>
      <c r="M107" s="7">
        <v>38203474</v>
      </c>
      <c r="N107" s="7"/>
      <c r="O107" s="7">
        <v>35398382</v>
      </c>
      <c r="P107" s="7"/>
      <c r="Q107" s="7">
        <f t="shared" si="3"/>
        <v>2805092</v>
      </c>
    </row>
    <row r="108" spans="1:17">
      <c r="A108" s="1" t="s">
        <v>143</v>
      </c>
      <c r="C108" s="7">
        <v>555000</v>
      </c>
      <c r="D108" s="7"/>
      <c r="E108" s="7">
        <v>521050542468</v>
      </c>
      <c r="F108" s="7"/>
      <c r="G108" s="7">
        <v>509675104640</v>
      </c>
      <c r="H108" s="7"/>
      <c r="I108" s="7">
        <f t="shared" si="2"/>
        <v>11375437828</v>
      </c>
      <c r="J108" s="7"/>
      <c r="K108" s="7">
        <v>555000</v>
      </c>
      <c r="L108" s="7"/>
      <c r="M108" s="7">
        <v>521050542468</v>
      </c>
      <c r="N108" s="7"/>
      <c r="O108" s="7">
        <v>497337072000</v>
      </c>
      <c r="P108" s="7"/>
      <c r="Q108" s="7">
        <f t="shared" si="3"/>
        <v>23713470468</v>
      </c>
    </row>
    <row r="109" spans="1:17">
      <c r="A109" s="1" t="s">
        <v>151</v>
      </c>
      <c r="C109" s="7">
        <v>214000</v>
      </c>
      <c r="D109" s="7"/>
      <c r="E109" s="7">
        <v>204870000580</v>
      </c>
      <c r="F109" s="7"/>
      <c r="G109" s="7">
        <v>204703110835</v>
      </c>
      <c r="H109" s="7"/>
      <c r="I109" s="7">
        <f t="shared" si="2"/>
        <v>166889745</v>
      </c>
      <c r="J109" s="7"/>
      <c r="K109" s="7">
        <v>214000</v>
      </c>
      <c r="L109" s="7"/>
      <c r="M109" s="7">
        <v>204870000580</v>
      </c>
      <c r="N109" s="7"/>
      <c r="O109" s="7">
        <v>200819714827</v>
      </c>
      <c r="P109" s="7"/>
      <c r="Q109" s="7">
        <f t="shared" si="3"/>
        <v>4050285753</v>
      </c>
    </row>
    <row r="110" spans="1:17">
      <c r="A110" s="1" t="s">
        <v>119</v>
      </c>
      <c r="C110" s="7">
        <v>900</v>
      </c>
      <c r="D110" s="7"/>
      <c r="E110" s="7">
        <v>644985075</v>
      </c>
      <c r="F110" s="7"/>
      <c r="G110" s="7">
        <v>623586954</v>
      </c>
      <c r="H110" s="7"/>
      <c r="I110" s="7">
        <f t="shared" si="2"/>
        <v>21398121</v>
      </c>
      <c r="J110" s="7"/>
      <c r="K110" s="7">
        <v>900</v>
      </c>
      <c r="L110" s="7"/>
      <c r="M110" s="7">
        <v>644985075</v>
      </c>
      <c r="N110" s="7"/>
      <c r="O110" s="7">
        <v>592398608</v>
      </c>
      <c r="P110" s="7"/>
      <c r="Q110" s="7">
        <f t="shared" si="3"/>
        <v>52586467</v>
      </c>
    </row>
    <row r="111" spans="1:17">
      <c r="A111" s="1" t="s">
        <v>148</v>
      </c>
      <c r="C111" s="7">
        <v>682913</v>
      </c>
      <c r="D111" s="7"/>
      <c r="E111" s="7">
        <v>628207051610</v>
      </c>
      <c r="F111" s="7"/>
      <c r="G111" s="7">
        <v>614399196496</v>
      </c>
      <c r="H111" s="7"/>
      <c r="I111" s="7">
        <f t="shared" si="2"/>
        <v>13807855114</v>
      </c>
      <c r="J111" s="7"/>
      <c r="K111" s="7">
        <v>682913</v>
      </c>
      <c r="L111" s="7"/>
      <c r="M111" s="7">
        <v>628207051610</v>
      </c>
      <c r="N111" s="7"/>
      <c r="O111" s="7">
        <v>591252165005</v>
      </c>
      <c r="P111" s="7"/>
      <c r="Q111" s="7">
        <f t="shared" si="3"/>
        <v>36954886605</v>
      </c>
    </row>
    <row r="112" spans="1:17">
      <c r="A112" s="1" t="s">
        <v>135</v>
      </c>
      <c r="C112" s="7">
        <v>27000</v>
      </c>
      <c r="D112" s="7"/>
      <c r="E112" s="7">
        <v>26418220829</v>
      </c>
      <c r="F112" s="7"/>
      <c r="G112" s="7">
        <v>25888576844</v>
      </c>
      <c r="H112" s="7"/>
      <c r="I112" s="7">
        <f t="shared" si="2"/>
        <v>529643985</v>
      </c>
      <c r="J112" s="7"/>
      <c r="K112" s="7">
        <v>27000</v>
      </c>
      <c r="L112" s="7"/>
      <c r="M112" s="7">
        <v>26418220829</v>
      </c>
      <c r="N112" s="7"/>
      <c r="O112" s="7">
        <v>25353544495</v>
      </c>
      <c r="P112" s="7"/>
      <c r="Q112" s="7">
        <f t="shared" si="3"/>
        <v>1064676334</v>
      </c>
    </row>
    <row r="113" spans="1:19">
      <c r="A113" s="1" t="s">
        <v>154</v>
      </c>
      <c r="C113" s="7">
        <v>2660</v>
      </c>
      <c r="D113" s="7"/>
      <c r="E113" s="7">
        <v>2623614383</v>
      </c>
      <c r="F113" s="7"/>
      <c r="G113" s="7">
        <v>2608987035</v>
      </c>
      <c r="H113" s="7"/>
      <c r="I113" s="7">
        <f t="shared" si="2"/>
        <v>14627348</v>
      </c>
      <c r="J113" s="7"/>
      <c r="K113" s="7">
        <v>2660</v>
      </c>
      <c r="L113" s="7"/>
      <c r="M113" s="7">
        <v>2623614384</v>
      </c>
      <c r="N113" s="7"/>
      <c r="O113" s="7">
        <v>2591035290</v>
      </c>
      <c r="P113" s="7"/>
      <c r="Q113" s="7">
        <f>M113-O113</f>
        <v>32579094</v>
      </c>
    </row>
    <row r="114" spans="1:19">
      <c r="A114" s="1" t="s">
        <v>145</v>
      </c>
      <c r="C114" s="7">
        <v>490000</v>
      </c>
      <c r="D114" s="7"/>
      <c r="E114" s="7">
        <v>468355095250</v>
      </c>
      <c r="F114" s="7"/>
      <c r="G114" s="7">
        <v>459487702756</v>
      </c>
      <c r="H114" s="7"/>
      <c r="I114" s="7">
        <f t="shared" si="2"/>
        <v>8867392494</v>
      </c>
      <c r="J114" s="7"/>
      <c r="K114" s="7">
        <v>490000</v>
      </c>
      <c r="L114" s="7"/>
      <c r="M114" s="7">
        <v>468355095250</v>
      </c>
      <c r="N114" s="7"/>
      <c r="O114" s="7">
        <v>448504269483</v>
      </c>
      <c r="P114" s="7"/>
      <c r="Q114" s="7">
        <f t="shared" si="3"/>
        <v>19850825767</v>
      </c>
    </row>
    <row r="115" spans="1:19">
      <c r="A115" s="1" t="s">
        <v>126</v>
      </c>
      <c r="C115" s="7">
        <v>69</v>
      </c>
      <c r="D115" s="7"/>
      <c r="E115" s="7">
        <v>62154972</v>
      </c>
      <c r="F115" s="7"/>
      <c r="G115" s="7">
        <v>60764184</v>
      </c>
      <c r="H115" s="7"/>
      <c r="I115" s="7">
        <f t="shared" si="2"/>
        <v>1390788</v>
      </c>
      <c r="J115" s="7"/>
      <c r="K115" s="7">
        <v>69</v>
      </c>
      <c r="L115" s="7"/>
      <c r="M115" s="7">
        <v>62154972</v>
      </c>
      <c r="N115" s="7"/>
      <c r="O115" s="7">
        <v>58225444</v>
      </c>
      <c r="P115" s="7"/>
      <c r="Q115" s="7">
        <f t="shared" si="3"/>
        <v>3929528</v>
      </c>
    </row>
    <row r="116" spans="1:19" ht="24.75" thickBot="1">
      <c r="C116" s="7"/>
      <c r="D116" s="7"/>
      <c r="E116" s="8">
        <f>SUM(E8:E115)</f>
        <v>38801669582020</v>
      </c>
      <c r="F116" s="7"/>
      <c r="G116" s="8">
        <f>SUM(G8:G115)</f>
        <v>43413349619623</v>
      </c>
      <c r="H116" s="7"/>
      <c r="I116" s="8">
        <f>SUM(I8:I115)</f>
        <v>-4611680037603</v>
      </c>
      <c r="J116" s="7"/>
      <c r="K116" s="7"/>
      <c r="L116" s="7"/>
      <c r="M116" s="8">
        <f>SUM(M8:M115)</f>
        <v>38801669582021</v>
      </c>
      <c r="N116" s="7"/>
      <c r="O116" s="8">
        <f>SUM(O8:O115)</f>
        <v>48235820769283</v>
      </c>
      <c r="P116" s="7"/>
      <c r="Q116" s="8">
        <f>SUM(Q8:Q115)</f>
        <v>-9434151187262</v>
      </c>
      <c r="S116" s="3"/>
    </row>
    <row r="117" spans="1:19" ht="24.75" thickTop="1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S117" s="3"/>
    </row>
    <row r="120" spans="1:19">
      <c r="I120" s="7"/>
      <c r="J120" s="7"/>
      <c r="K120" s="7"/>
      <c r="L120" s="7"/>
      <c r="M120" s="7"/>
      <c r="N120" s="7"/>
      <c r="O120" s="7"/>
      <c r="P120" s="7"/>
      <c r="Q120" s="7"/>
    </row>
  </sheetData>
  <autoFilter ref="A7:A115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1"/>
  <sheetViews>
    <sheetView rightToLeft="1" workbookViewId="0">
      <selection activeCell="E52" sqref="E52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0.5703125" style="1" bestFit="1" customWidth="1"/>
    <col min="20" max="20" width="18" style="1" bestFit="1" customWidth="1"/>
    <col min="21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182</v>
      </c>
      <c r="D6" s="18" t="s">
        <v>182</v>
      </c>
      <c r="E6" s="18" t="s">
        <v>182</v>
      </c>
      <c r="F6" s="18" t="s">
        <v>182</v>
      </c>
      <c r="G6" s="18" t="s">
        <v>182</v>
      </c>
      <c r="H6" s="18" t="s">
        <v>182</v>
      </c>
      <c r="I6" s="18" t="s">
        <v>182</v>
      </c>
      <c r="K6" s="18" t="s">
        <v>183</v>
      </c>
      <c r="L6" s="18" t="s">
        <v>183</v>
      </c>
      <c r="M6" s="18" t="s">
        <v>183</v>
      </c>
      <c r="N6" s="18" t="s">
        <v>183</v>
      </c>
      <c r="O6" s="18" t="s">
        <v>183</v>
      </c>
      <c r="P6" s="18" t="s">
        <v>183</v>
      </c>
      <c r="Q6" s="18" t="s">
        <v>183</v>
      </c>
    </row>
    <row r="7" spans="1:17" ht="24.75">
      <c r="A7" s="18" t="s">
        <v>3</v>
      </c>
      <c r="C7" s="18" t="s">
        <v>7</v>
      </c>
      <c r="E7" s="18" t="s">
        <v>233</v>
      </c>
      <c r="G7" s="18" t="s">
        <v>234</v>
      </c>
      <c r="I7" s="18" t="s">
        <v>236</v>
      </c>
      <c r="K7" s="18" t="s">
        <v>7</v>
      </c>
      <c r="M7" s="18" t="s">
        <v>233</v>
      </c>
      <c r="O7" s="18" t="s">
        <v>234</v>
      </c>
      <c r="Q7" s="18" t="s">
        <v>236</v>
      </c>
    </row>
    <row r="8" spans="1:17">
      <c r="A8" s="1" t="s">
        <v>28</v>
      </c>
      <c r="C8" s="7">
        <v>24144028</v>
      </c>
      <c r="D8" s="7"/>
      <c r="E8" s="7">
        <v>426142094200</v>
      </c>
      <c r="F8" s="7"/>
      <c r="G8" s="7">
        <v>474967342755</v>
      </c>
      <c r="H8" s="7"/>
      <c r="I8" s="7">
        <f>E8-G8</f>
        <v>-48825248555</v>
      </c>
      <c r="J8" s="7"/>
      <c r="K8" s="7">
        <v>24544028</v>
      </c>
      <c r="L8" s="7"/>
      <c r="M8" s="7">
        <v>434030875015</v>
      </c>
      <c r="N8" s="7"/>
      <c r="O8" s="7">
        <v>482836242550</v>
      </c>
      <c r="P8" s="7"/>
      <c r="Q8" s="7">
        <f>M8-O8</f>
        <v>-48805367535</v>
      </c>
    </row>
    <row r="9" spans="1:17">
      <c r="A9" s="1" t="s">
        <v>50</v>
      </c>
      <c r="C9" s="7">
        <v>2</v>
      </c>
      <c r="D9" s="7"/>
      <c r="E9" s="7">
        <v>2</v>
      </c>
      <c r="F9" s="7"/>
      <c r="G9" s="7">
        <v>3984</v>
      </c>
      <c r="H9" s="7"/>
      <c r="I9" s="7">
        <f t="shared" ref="I9:I71" si="0">E9-G9</f>
        <v>-3982</v>
      </c>
      <c r="J9" s="7"/>
      <c r="K9" s="7">
        <v>2</v>
      </c>
      <c r="L9" s="7"/>
      <c r="M9" s="7">
        <v>2</v>
      </c>
      <c r="N9" s="7"/>
      <c r="O9" s="7">
        <v>3984</v>
      </c>
      <c r="P9" s="7"/>
      <c r="Q9" s="7">
        <f t="shared" ref="Q9:Q71" si="1">M9-O9</f>
        <v>-3982</v>
      </c>
    </row>
    <row r="10" spans="1:17">
      <c r="A10" s="1" t="s">
        <v>83</v>
      </c>
      <c r="C10" s="7">
        <v>3038861</v>
      </c>
      <c r="D10" s="7"/>
      <c r="E10" s="7">
        <v>22969232261</v>
      </c>
      <c r="F10" s="7"/>
      <c r="G10" s="7">
        <v>19393406177</v>
      </c>
      <c r="H10" s="7"/>
      <c r="I10" s="7">
        <f t="shared" si="0"/>
        <v>3575826084</v>
      </c>
      <c r="J10" s="7"/>
      <c r="K10" s="7">
        <v>7803795</v>
      </c>
      <c r="L10" s="7"/>
      <c r="M10" s="7">
        <v>57338083544</v>
      </c>
      <c r="N10" s="7"/>
      <c r="O10" s="7">
        <v>49802266722</v>
      </c>
      <c r="P10" s="7"/>
      <c r="Q10" s="7">
        <f t="shared" si="1"/>
        <v>7535816822</v>
      </c>
    </row>
    <row r="11" spans="1:17">
      <c r="A11" s="1" t="s">
        <v>31</v>
      </c>
      <c r="C11" s="7">
        <v>1167290</v>
      </c>
      <c r="D11" s="7"/>
      <c r="E11" s="7">
        <v>3110412898</v>
      </c>
      <c r="F11" s="7"/>
      <c r="G11" s="7">
        <v>4200447507</v>
      </c>
      <c r="H11" s="7"/>
      <c r="I11" s="7">
        <f t="shared" si="0"/>
        <v>-1090034609</v>
      </c>
      <c r="J11" s="7"/>
      <c r="K11" s="7">
        <v>10423040</v>
      </c>
      <c r="L11" s="7"/>
      <c r="M11" s="7">
        <v>34865944904</v>
      </c>
      <c r="N11" s="7"/>
      <c r="O11" s="7">
        <v>37506902787</v>
      </c>
      <c r="P11" s="7"/>
      <c r="Q11" s="7">
        <f t="shared" si="1"/>
        <v>-2640957883</v>
      </c>
    </row>
    <row r="12" spans="1:17">
      <c r="A12" s="1" t="s">
        <v>93</v>
      </c>
      <c r="C12" s="7">
        <v>200000</v>
      </c>
      <c r="D12" s="7"/>
      <c r="E12" s="7">
        <v>4423522505</v>
      </c>
      <c r="F12" s="7"/>
      <c r="G12" s="7">
        <v>4582570497</v>
      </c>
      <c r="H12" s="7"/>
      <c r="I12" s="7">
        <f t="shared" si="0"/>
        <v>-159047992</v>
      </c>
      <c r="J12" s="7"/>
      <c r="K12" s="7">
        <v>2542462</v>
      </c>
      <c r="L12" s="7"/>
      <c r="M12" s="7">
        <v>57953731242</v>
      </c>
      <c r="N12" s="7"/>
      <c r="O12" s="7">
        <v>58255056780</v>
      </c>
      <c r="P12" s="7"/>
      <c r="Q12" s="7">
        <f t="shared" si="1"/>
        <v>-301325538</v>
      </c>
    </row>
    <row r="13" spans="1:17">
      <c r="A13" s="1" t="s">
        <v>69</v>
      </c>
      <c r="C13" s="7">
        <v>6753776</v>
      </c>
      <c r="D13" s="7"/>
      <c r="E13" s="7">
        <v>121984261995</v>
      </c>
      <c r="F13" s="7"/>
      <c r="G13" s="7">
        <v>143200896454</v>
      </c>
      <c r="H13" s="7"/>
      <c r="I13" s="7">
        <f t="shared" si="0"/>
        <v>-21216634459</v>
      </c>
      <c r="J13" s="7"/>
      <c r="K13" s="7">
        <v>9592728</v>
      </c>
      <c r="L13" s="7"/>
      <c r="M13" s="7">
        <v>177608308230</v>
      </c>
      <c r="N13" s="7"/>
      <c r="O13" s="7">
        <v>203395441169</v>
      </c>
      <c r="P13" s="7"/>
      <c r="Q13" s="7">
        <f t="shared" si="1"/>
        <v>-25787132939</v>
      </c>
    </row>
    <row r="14" spans="1:17">
      <c r="A14" s="1" t="s">
        <v>16</v>
      </c>
      <c r="C14" s="7">
        <v>5165319</v>
      </c>
      <c r="D14" s="7"/>
      <c r="E14" s="7">
        <v>53010087305</v>
      </c>
      <c r="F14" s="7"/>
      <c r="G14" s="7">
        <v>41461964157</v>
      </c>
      <c r="H14" s="7"/>
      <c r="I14" s="7">
        <f t="shared" si="0"/>
        <v>11548123148</v>
      </c>
      <c r="J14" s="7"/>
      <c r="K14" s="7">
        <v>5165319</v>
      </c>
      <c r="L14" s="7"/>
      <c r="M14" s="7">
        <v>53010087305</v>
      </c>
      <c r="N14" s="7"/>
      <c r="O14" s="7">
        <v>41461964157</v>
      </c>
      <c r="P14" s="7"/>
      <c r="Q14" s="7">
        <f t="shared" si="1"/>
        <v>11548123148</v>
      </c>
    </row>
    <row r="15" spans="1:17">
      <c r="A15" s="1" t="s">
        <v>62</v>
      </c>
      <c r="C15" s="7">
        <v>100000</v>
      </c>
      <c r="D15" s="7"/>
      <c r="E15" s="7">
        <v>3440370976</v>
      </c>
      <c r="F15" s="7"/>
      <c r="G15" s="7">
        <v>3356906850</v>
      </c>
      <c r="H15" s="7"/>
      <c r="I15" s="7">
        <f t="shared" si="0"/>
        <v>83464126</v>
      </c>
      <c r="J15" s="7"/>
      <c r="K15" s="7">
        <v>100000</v>
      </c>
      <c r="L15" s="7"/>
      <c r="M15" s="7">
        <v>3440370976</v>
      </c>
      <c r="N15" s="7"/>
      <c r="O15" s="7">
        <v>3356906850</v>
      </c>
      <c r="P15" s="7"/>
      <c r="Q15" s="7">
        <f t="shared" si="1"/>
        <v>83464126</v>
      </c>
    </row>
    <row r="16" spans="1:17">
      <c r="A16" s="1" t="s">
        <v>94</v>
      </c>
      <c r="C16" s="7">
        <v>100000</v>
      </c>
      <c r="D16" s="7"/>
      <c r="E16" s="7">
        <v>3409850638</v>
      </c>
      <c r="F16" s="7"/>
      <c r="G16" s="7">
        <v>4349619807</v>
      </c>
      <c r="H16" s="7"/>
      <c r="I16" s="7">
        <f t="shared" si="0"/>
        <v>-939769169</v>
      </c>
      <c r="J16" s="7"/>
      <c r="K16" s="7">
        <v>582265</v>
      </c>
      <c r="L16" s="7"/>
      <c r="M16" s="7">
        <v>20303668986</v>
      </c>
      <c r="N16" s="7"/>
      <c r="O16" s="7">
        <v>25326313887</v>
      </c>
      <c r="P16" s="7"/>
      <c r="Q16" s="7">
        <f t="shared" si="1"/>
        <v>-5022644901</v>
      </c>
    </row>
    <row r="17" spans="1:17">
      <c r="A17" s="1" t="s">
        <v>28</v>
      </c>
      <c r="C17" s="7">
        <v>160863</v>
      </c>
      <c r="D17" s="7"/>
      <c r="E17" s="7">
        <v>2772583652</v>
      </c>
      <c r="F17" s="7"/>
      <c r="G17" s="7">
        <v>2839231950</v>
      </c>
      <c r="H17" s="7"/>
      <c r="I17" s="7">
        <f t="shared" si="0"/>
        <v>-66648298</v>
      </c>
      <c r="J17" s="7"/>
      <c r="K17" s="7">
        <v>160863</v>
      </c>
      <c r="L17" s="7"/>
      <c r="M17" s="7">
        <v>2772583652</v>
      </c>
      <c r="N17" s="7"/>
      <c r="O17" s="7">
        <v>2839231950</v>
      </c>
      <c r="P17" s="7"/>
      <c r="Q17" s="7">
        <f t="shared" si="1"/>
        <v>-66648298</v>
      </c>
    </row>
    <row r="18" spans="1:17">
      <c r="A18" s="1" t="s">
        <v>66</v>
      </c>
      <c r="C18" s="7">
        <v>15600000</v>
      </c>
      <c r="D18" s="7"/>
      <c r="E18" s="7">
        <v>125838777902</v>
      </c>
      <c r="F18" s="7"/>
      <c r="G18" s="7">
        <v>116815928088</v>
      </c>
      <c r="H18" s="7"/>
      <c r="I18" s="7">
        <f t="shared" si="0"/>
        <v>9022849814</v>
      </c>
      <c r="J18" s="7"/>
      <c r="K18" s="7">
        <v>15600000</v>
      </c>
      <c r="L18" s="7"/>
      <c r="M18" s="7">
        <v>125838777902</v>
      </c>
      <c r="N18" s="7"/>
      <c r="O18" s="7">
        <v>116815928088</v>
      </c>
      <c r="P18" s="7"/>
      <c r="Q18" s="7">
        <f t="shared" si="1"/>
        <v>9022849814</v>
      </c>
    </row>
    <row r="19" spans="1:17">
      <c r="A19" s="1" t="s">
        <v>42</v>
      </c>
      <c r="C19" s="7">
        <v>500000</v>
      </c>
      <c r="D19" s="7"/>
      <c r="E19" s="7">
        <v>4855934275</v>
      </c>
      <c r="F19" s="7"/>
      <c r="G19" s="7">
        <v>5509522119</v>
      </c>
      <c r="H19" s="7"/>
      <c r="I19" s="7">
        <f t="shared" si="0"/>
        <v>-653587844</v>
      </c>
      <c r="J19" s="7"/>
      <c r="K19" s="7">
        <v>2875454</v>
      </c>
      <c r="L19" s="7"/>
      <c r="M19" s="7">
        <v>29811393179</v>
      </c>
      <c r="N19" s="7"/>
      <c r="O19" s="7">
        <v>31684754585</v>
      </c>
      <c r="P19" s="7"/>
      <c r="Q19" s="7">
        <f t="shared" si="1"/>
        <v>-1873361406</v>
      </c>
    </row>
    <row r="20" spans="1:17">
      <c r="A20" s="1" t="s">
        <v>52</v>
      </c>
      <c r="C20" s="7">
        <v>26934418</v>
      </c>
      <c r="D20" s="7"/>
      <c r="E20" s="7">
        <v>46273330124</v>
      </c>
      <c r="F20" s="7"/>
      <c r="G20" s="7">
        <v>46273330124</v>
      </c>
      <c r="H20" s="7"/>
      <c r="I20" s="7">
        <f t="shared" si="0"/>
        <v>0</v>
      </c>
      <c r="J20" s="7"/>
      <c r="K20" s="7">
        <v>26934418</v>
      </c>
      <c r="L20" s="7"/>
      <c r="M20" s="7">
        <v>46273330124</v>
      </c>
      <c r="N20" s="7"/>
      <c r="O20" s="7">
        <v>46273330124</v>
      </c>
      <c r="P20" s="7"/>
      <c r="Q20" s="7">
        <f t="shared" si="1"/>
        <v>0</v>
      </c>
    </row>
    <row r="21" spans="1:17">
      <c r="A21" s="1" t="s">
        <v>98</v>
      </c>
      <c r="C21" s="7">
        <v>1200001</v>
      </c>
      <c r="D21" s="7"/>
      <c r="E21" s="7">
        <v>8218805436</v>
      </c>
      <c r="F21" s="7"/>
      <c r="G21" s="7">
        <v>10580677016</v>
      </c>
      <c r="H21" s="7"/>
      <c r="I21" s="7">
        <f t="shared" si="0"/>
        <v>-2361871580</v>
      </c>
      <c r="J21" s="7"/>
      <c r="K21" s="7">
        <v>4652856</v>
      </c>
      <c r="L21" s="7"/>
      <c r="M21" s="7">
        <v>37750801503</v>
      </c>
      <c r="N21" s="7"/>
      <c r="O21" s="7">
        <v>41025271188</v>
      </c>
      <c r="P21" s="7"/>
      <c r="Q21" s="7">
        <f t="shared" si="1"/>
        <v>-3274469685</v>
      </c>
    </row>
    <row r="22" spans="1:17">
      <c r="A22" s="1" t="s">
        <v>95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7100000</v>
      </c>
      <c r="L22" s="7"/>
      <c r="M22" s="7">
        <v>90841385071</v>
      </c>
      <c r="N22" s="7"/>
      <c r="O22" s="7">
        <v>94785649559</v>
      </c>
      <c r="P22" s="7"/>
      <c r="Q22" s="7">
        <f t="shared" si="1"/>
        <v>-3944264488</v>
      </c>
    </row>
    <row r="23" spans="1:17">
      <c r="A23" s="1" t="s">
        <v>237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4454707</v>
      </c>
      <c r="L23" s="7"/>
      <c r="M23" s="7">
        <v>29556866981</v>
      </c>
      <c r="N23" s="7"/>
      <c r="O23" s="7">
        <v>29536103960</v>
      </c>
      <c r="P23" s="7"/>
      <c r="Q23" s="7">
        <f t="shared" si="1"/>
        <v>20763021</v>
      </c>
    </row>
    <row r="24" spans="1:17">
      <c r="A24" s="1" t="s">
        <v>48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2000000</v>
      </c>
      <c r="L24" s="7"/>
      <c r="M24" s="7">
        <v>12272541354</v>
      </c>
      <c r="N24" s="7"/>
      <c r="O24" s="7">
        <v>14055866980</v>
      </c>
      <c r="P24" s="7"/>
      <c r="Q24" s="7">
        <f t="shared" si="1"/>
        <v>-1783325626</v>
      </c>
    </row>
    <row r="25" spans="1:17">
      <c r="A25" s="1" t="s">
        <v>84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60000</v>
      </c>
      <c r="L25" s="7"/>
      <c r="M25" s="7">
        <v>3118551990</v>
      </c>
      <c r="N25" s="7"/>
      <c r="O25" s="7">
        <v>3154518206</v>
      </c>
      <c r="P25" s="7"/>
      <c r="Q25" s="7">
        <f t="shared" si="1"/>
        <v>-35966216</v>
      </c>
    </row>
    <row r="26" spans="1:17">
      <c r="A26" s="1" t="s">
        <v>34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370686</v>
      </c>
      <c r="L26" s="7"/>
      <c r="M26" s="7">
        <v>65891427350</v>
      </c>
      <c r="N26" s="7"/>
      <c r="O26" s="7">
        <v>70453455892</v>
      </c>
      <c r="P26" s="7"/>
      <c r="Q26" s="7">
        <f t="shared" si="1"/>
        <v>-4562028542</v>
      </c>
    </row>
    <row r="27" spans="1:17">
      <c r="A27" s="1" t="s">
        <v>238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4109830</v>
      </c>
      <c r="L27" s="7"/>
      <c r="M27" s="7">
        <v>53296451190</v>
      </c>
      <c r="N27" s="7"/>
      <c r="O27" s="7">
        <v>52987333354</v>
      </c>
      <c r="P27" s="7"/>
      <c r="Q27" s="7">
        <f t="shared" si="1"/>
        <v>309117836</v>
      </c>
    </row>
    <row r="28" spans="1:17">
      <c r="A28" s="1" t="s">
        <v>239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78683960</v>
      </c>
      <c r="L28" s="7"/>
      <c r="M28" s="7">
        <v>200757554454</v>
      </c>
      <c r="N28" s="7"/>
      <c r="O28" s="7">
        <v>203439270929</v>
      </c>
      <c r="P28" s="7"/>
      <c r="Q28" s="7">
        <f t="shared" si="1"/>
        <v>-2681716475</v>
      </c>
    </row>
    <row r="29" spans="1:17">
      <c r="A29" s="1" t="s">
        <v>65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1</v>
      </c>
      <c r="L29" s="7"/>
      <c r="M29" s="7">
        <v>1</v>
      </c>
      <c r="N29" s="7"/>
      <c r="O29" s="7">
        <v>9458</v>
      </c>
      <c r="P29" s="7"/>
      <c r="Q29" s="7">
        <f t="shared" si="1"/>
        <v>-9457</v>
      </c>
    </row>
    <row r="30" spans="1:17">
      <c r="A30" s="1" t="s">
        <v>103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100000</v>
      </c>
      <c r="L30" s="7"/>
      <c r="M30" s="7">
        <v>2673999498</v>
      </c>
      <c r="N30" s="7"/>
      <c r="O30" s="7">
        <v>3148156343</v>
      </c>
      <c r="P30" s="7"/>
      <c r="Q30" s="7">
        <f t="shared" si="1"/>
        <v>-474156845</v>
      </c>
    </row>
    <row r="31" spans="1:17">
      <c r="A31" s="1" t="s">
        <v>19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9600000</v>
      </c>
      <c r="L31" s="7"/>
      <c r="M31" s="7">
        <v>46760112181</v>
      </c>
      <c r="N31" s="7"/>
      <c r="O31" s="7">
        <v>43267417921</v>
      </c>
      <c r="P31" s="7"/>
      <c r="Q31" s="7">
        <f t="shared" si="1"/>
        <v>3492694260</v>
      </c>
    </row>
    <row r="32" spans="1:17">
      <c r="A32" s="1" t="s">
        <v>70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400000</v>
      </c>
      <c r="L32" s="7"/>
      <c r="M32" s="7">
        <v>8966690828</v>
      </c>
      <c r="N32" s="7"/>
      <c r="O32" s="7">
        <v>11765575790</v>
      </c>
      <c r="P32" s="7"/>
      <c r="Q32" s="7">
        <f t="shared" si="1"/>
        <v>-2798884962</v>
      </c>
    </row>
    <row r="33" spans="1:17">
      <c r="A33" s="1" t="s">
        <v>77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14152</v>
      </c>
      <c r="L33" s="7"/>
      <c r="M33" s="7">
        <v>771759269</v>
      </c>
      <c r="N33" s="7"/>
      <c r="O33" s="7">
        <v>912718578</v>
      </c>
      <c r="P33" s="7"/>
      <c r="Q33" s="7">
        <f t="shared" si="1"/>
        <v>-140959309</v>
      </c>
    </row>
    <row r="34" spans="1:17">
      <c r="A34" s="1" t="s">
        <v>88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2000000</v>
      </c>
      <c r="L34" s="7"/>
      <c r="M34" s="7">
        <v>8235315604</v>
      </c>
      <c r="N34" s="7"/>
      <c r="O34" s="7">
        <v>8574675271</v>
      </c>
      <c r="P34" s="7"/>
      <c r="Q34" s="7">
        <f t="shared" si="1"/>
        <v>-339359667</v>
      </c>
    </row>
    <row r="35" spans="1:17">
      <c r="A35" s="1" t="s">
        <v>71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200000</v>
      </c>
      <c r="L35" s="7"/>
      <c r="M35" s="7">
        <v>3831508349</v>
      </c>
      <c r="N35" s="7"/>
      <c r="O35" s="7">
        <v>4483165477</v>
      </c>
      <c r="P35" s="7"/>
      <c r="Q35" s="7">
        <f t="shared" si="1"/>
        <v>-651657128</v>
      </c>
    </row>
    <row r="36" spans="1:17">
      <c r="A36" s="1" t="s">
        <v>101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295000</v>
      </c>
      <c r="L36" s="7"/>
      <c r="M36" s="7">
        <v>9090756659</v>
      </c>
      <c r="N36" s="7"/>
      <c r="O36" s="7">
        <v>8562746702</v>
      </c>
      <c r="P36" s="7"/>
      <c r="Q36" s="7">
        <f t="shared" si="1"/>
        <v>528009957</v>
      </c>
    </row>
    <row r="37" spans="1:17">
      <c r="A37" s="1" t="s">
        <v>79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3600000</v>
      </c>
      <c r="L37" s="7"/>
      <c r="M37" s="7">
        <v>24893000301</v>
      </c>
      <c r="N37" s="7"/>
      <c r="O37" s="7">
        <v>26803564122</v>
      </c>
      <c r="P37" s="7"/>
      <c r="Q37" s="7">
        <f t="shared" si="1"/>
        <v>-1910563821</v>
      </c>
    </row>
    <row r="38" spans="1:17">
      <c r="A38" s="1" t="s">
        <v>99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14680617</v>
      </c>
      <c r="L38" s="7"/>
      <c r="M38" s="7">
        <v>105216137932</v>
      </c>
      <c r="N38" s="7"/>
      <c r="O38" s="7">
        <v>116308340084</v>
      </c>
      <c r="P38" s="7"/>
      <c r="Q38" s="7">
        <f t="shared" si="1"/>
        <v>-11092202152</v>
      </c>
    </row>
    <row r="39" spans="1:17">
      <c r="A39" s="1" t="s">
        <v>20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24000000</v>
      </c>
      <c r="L39" s="7"/>
      <c r="M39" s="7">
        <v>67811681683</v>
      </c>
      <c r="N39" s="7"/>
      <c r="O39" s="7">
        <v>61480004432</v>
      </c>
      <c r="P39" s="7"/>
      <c r="Q39" s="7">
        <f t="shared" si="1"/>
        <v>6331677251</v>
      </c>
    </row>
    <row r="40" spans="1:17">
      <c r="A40" s="1" t="s">
        <v>91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1633395</v>
      </c>
      <c r="L40" s="7"/>
      <c r="M40" s="7">
        <v>19025265128</v>
      </c>
      <c r="N40" s="7"/>
      <c r="O40" s="7">
        <v>19451641975</v>
      </c>
      <c r="P40" s="7"/>
      <c r="Q40" s="7">
        <f t="shared" si="1"/>
        <v>-426376847</v>
      </c>
    </row>
    <row r="41" spans="1:17">
      <c r="A41" s="1" t="s">
        <v>72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606894</v>
      </c>
      <c r="L41" s="7"/>
      <c r="M41" s="7">
        <v>83079469305</v>
      </c>
      <c r="N41" s="7"/>
      <c r="O41" s="7">
        <v>79784174134</v>
      </c>
      <c r="P41" s="7"/>
      <c r="Q41" s="7">
        <f t="shared" si="1"/>
        <v>3295295171</v>
      </c>
    </row>
    <row r="42" spans="1:17">
      <c r="A42" s="1" t="s">
        <v>30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264570</v>
      </c>
      <c r="L42" s="7"/>
      <c r="M42" s="7">
        <v>13112971149</v>
      </c>
      <c r="N42" s="7"/>
      <c r="O42" s="7">
        <v>13704711524</v>
      </c>
      <c r="P42" s="7"/>
      <c r="Q42" s="7">
        <f t="shared" si="1"/>
        <v>-591740375</v>
      </c>
    </row>
    <row r="43" spans="1:17">
      <c r="A43" s="1" t="s">
        <v>240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12000000</v>
      </c>
      <c r="L43" s="7"/>
      <c r="M43" s="7">
        <v>35462734393</v>
      </c>
      <c r="N43" s="7"/>
      <c r="O43" s="7">
        <v>24081846480</v>
      </c>
      <c r="P43" s="7"/>
      <c r="Q43" s="7">
        <f t="shared" si="1"/>
        <v>11380887913</v>
      </c>
    </row>
    <row r="44" spans="1:17">
      <c r="A44" s="1" t="s">
        <v>53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5803200</v>
      </c>
      <c r="L44" s="7"/>
      <c r="M44" s="7">
        <v>41983632892</v>
      </c>
      <c r="N44" s="7"/>
      <c r="O44" s="7">
        <v>37611734664</v>
      </c>
      <c r="P44" s="7"/>
      <c r="Q44" s="7">
        <f t="shared" si="1"/>
        <v>4371898228</v>
      </c>
    </row>
    <row r="45" spans="1:17">
      <c r="A45" s="1" t="s">
        <v>57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444108</v>
      </c>
      <c r="L45" s="7"/>
      <c r="M45" s="7">
        <v>11389811393</v>
      </c>
      <c r="N45" s="7"/>
      <c r="O45" s="7">
        <v>10361196632</v>
      </c>
      <c r="P45" s="7"/>
      <c r="Q45" s="7">
        <f t="shared" si="1"/>
        <v>1028614761</v>
      </c>
    </row>
    <row r="46" spans="1:17">
      <c r="A46" s="1" t="s">
        <v>40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852798</v>
      </c>
      <c r="L46" s="7"/>
      <c r="M46" s="7">
        <v>143496212444</v>
      </c>
      <c r="N46" s="7"/>
      <c r="O46" s="7">
        <v>166323419567</v>
      </c>
      <c r="P46" s="7"/>
      <c r="Q46" s="7">
        <f t="shared" si="1"/>
        <v>-22827207123</v>
      </c>
    </row>
    <row r="47" spans="1:17">
      <c r="A47" s="1" t="s">
        <v>63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832355</v>
      </c>
      <c r="L47" s="7"/>
      <c r="M47" s="7">
        <v>14800856536</v>
      </c>
      <c r="N47" s="7"/>
      <c r="O47" s="7">
        <v>15613084927</v>
      </c>
      <c r="P47" s="7"/>
      <c r="Q47" s="7">
        <f t="shared" si="1"/>
        <v>-812228391</v>
      </c>
    </row>
    <row r="48" spans="1:17">
      <c r="A48" s="1" t="s">
        <v>55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1000000</v>
      </c>
      <c r="L48" s="7"/>
      <c r="M48" s="7">
        <v>30437811496</v>
      </c>
      <c r="N48" s="7"/>
      <c r="O48" s="7">
        <v>33940581839</v>
      </c>
      <c r="P48" s="7"/>
      <c r="Q48" s="7">
        <f t="shared" si="1"/>
        <v>-3502770343</v>
      </c>
    </row>
    <row r="49" spans="1:17">
      <c r="A49" s="1" t="s">
        <v>241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1824</v>
      </c>
      <c r="L49" s="7"/>
      <c r="M49" s="7">
        <v>41758973</v>
      </c>
      <c r="N49" s="7"/>
      <c r="O49" s="7">
        <v>43451483</v>
      </c>
      <c r="P49" s="7"/>
      <c r="Q49" s="7">
        <f t="shared" si="1"/>
        <v>-1692510</v>
      </c>
    </row>
    <row r="50" spans="1:17">
      <c r="A50" s="1" t="s">
        <v>17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22800000</v>
      </c>
      <c r="L50" s="7"/>
      <c r="M50" s="7">
        <v>58592968706</v>
      </c>
      <c r="N50" s="7"/>
      <c r="O50" s="7">
        <v>55504968599</v>
      </c>
      <c r="P50" s="7"/>
      <c r="Q50" s="7">
        <f t="shared" si="1"/>
        <v>3088000107</v>
      </c>
    </row>
    <row r="51" spans="1:17">
      <c r="A51" s="1" t="s">
        <v>92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232604</v>
      </c>
      <c r="L51" s="7"/>
      <c r="M51" s="7">
        <v>8693872255</v>
      </c>
      <c r="N51" s="7"/>
      <c r="O51" s="7">
        <v>10257641669</v>
      </c>
      <c r="P51" s="7"/>
      <c r="Q51" s="7">
        <f t="shared" si="1"/>
        <v>-1563769414</v>
      </c>
    </row>
    <row r="52" spans="1:17">
      <c r="A52" s="1" t="s">
        <v>102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200000</v>
      </c>
      <c r="L52" s="7"/>
      <c r="M52" s="7">
        <v>1149871799</v>
      </c>
      <c r="N52" s="7"/>
      <c r="O52" s="7">
        <v>1288288797</v>
      </c>
      <c r="P52" s="7"/>
      <c r="Q52" s="7">
        <f t="shared" si="1"/>
        <v>-138416998</v>
      </c>
    </row>
    <row r="53" spans="1:17">
      <c r="A53" s="1" t="s">
        <v>68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3608132</v>
      </c>
      <c r="L53" s="7"/>
      <c r="M53" s="7">
        <v>21526978448</v>
      </c>
      <c r="N53" s="7"/>
      <c r="O53" s="7">
        <v>23958912764</v>
      </c>
      <c r="P53" s="7"/>
      <c r="Q53" s="7">
        <f t="shared" si="1"/>
        <v>-2431934316</v>
      </c>
    </row>
    <row r="54" spans="1:17">
      <c r="A54" s="1" t="s">
        <v>80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448473</v>
      </c>
      <c r="L54" s="7"/>
      <c r="M54" s="7">
        <v>6184439933</v>
      </c>
      <c r="N54" s="7"/>
      <c r="O54" s="7">
        <v>6040652124</v>
      </c>
      <c r="P54" s="7"/>
      <c r="Q54" s="7">
        <f t="shared" si="1"/>
        <v>143787809</v>
      </c>
    </row>
    <row r="55" spans="1:17">
      <c r="A55" s="1" t="s">
        <v>39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41967</v>
      </c>
      <c r="L55" s="7"/>
      <c r="M55" s="7">
        <v>1541219897</v>
      </c>
      <c r="N55" s="7"/>
      <c r="O55" s="7">
        <v>1537282337</v>
      </c>
      <c r="P55" s="7"/>
      <c r="Q55" s="7">
        <f t="shared" si="1"/>
        <v>3937560</v>
      </c>
    </row>
    <row r="56" spans="1:17">
      <c r="A56" s="1" t="s">
        <v>243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2500000</v>
      </c>
      <c r="L56" s="7"/>
      <c r="M56" s="7">
        <v>73559700312</v>
      </c>
      <c r="N56" s="7"/>
      <c r="O56" s="7">
        <v>76914618750</v>
      </c>
      <c r="P56" s="7"/>
      <c r="Q56" s="7">
        <f t="shared" si="1"/>
        <v>-3354918438</v>
      </c>
    </row>
    <row r="57" spans="1:17">
      <c r="A57" s="1" t="s">
        <v>75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147873</v>
      </c>
      <c r="L57" s="7"/>
      <c r="M57" s="7">
        <v>6674651272</v>
      </c>
      <c r="N57" s="7"/>
      <c r="O57" s="7">
        <v>6955716107</v>
      </c>
      <c r="P57" s="7"/>
      <c r="Q57" s="7">
        <f t="shared" si="1"/>
        <v>-281064835</v>
      </c>
    </row>
    <row r="58" spans="1:17">
      <c r="A58" s="1" t="s">
        <v>97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1928210</v>
      </c>
      <c r="L58" s="7"/>
      <c r="M58" s="7">
        <v>14244258754</v>
      </c>
      <c r="N58" s="7"/>
      <c r="O58" s="7">
        <v>17654549260</v>
      </c>
      <c r="P58" s="7"/>
      <c r="Q58" s="7">
        <f t="shared" si="1"/>
        <v>-3410290506</v>
      </c>
    </row>
    <row r="59" spans="1:17">
      <c r="A59" s="1" t="s">
        <v>100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300000</v>
      </c>
      <c r="L59" s="7"/>
      <c r="M59" s="7">
        <v>26421974622</v>
      </c>
      <c r="N59" s="7"/>
      <c r="O59" s="7">
        <v>29075962471</v>
      </c>
      <c r="P59" s="7"/>
      <c r="Q59" s="7">
        <f t="shared" si="1"/>
        <v>-2653987849</v>
      </c>
    </row>
    <row r="60" spans="1:17">
      <c r="A60" s="1" t="s">
        <v>26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749856</v>
      </c>
      <c r="L60" s="7"/>
      <c r="M60" s="7">
        <v>14190306520</v>
      </c>
      <c r="N60" s="7"/>
      <c r="O60" s="7">
        <v>14363749218</v>
      </c>
      <c r="P60" s="7"/>
      <c r="Q60" s="7">
        <f t="shared" si="1"/>
        <v>-173442698</v>
      </c>
    </row>
    <row r="61" spans="1:17">
      <c r="A61" s="1" t="s">
        <v>244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1</v>
      </c>
      <c r="L61" s="7"/>
      <c r="M61" s="7">
        <v>1</v>
      </c>
      <c r="N61" s="7"/>
      <c r="O61" s="7">
        <v>10517</v>
      </c>
      <c r="P61" s="7"/>
      <c r="Q61" s="7">
        <f t="shared" si="1"/>
        <v>-10516</v>
      </c>
    </row>
    <row r="62" spans="1:17">
      <c r="A62" s="1" t="s">
        <v>61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5200000</v>
      </c>
      <c r="L62" s="7"/>
      <c r="M62" s="7">
        <v>7256167486</v>
      </c>
      <c r="N62" s="7"/>
      <c r="O62" s="7">
        <v>7443446366</v>
      </c>
      <c r="P62" s="7"/>
      <c r="Q62" s="7">
        <f t="shared" si="1"/>
        <v>-187278880</v>
      </c>
    </row>
    <row r="63" spans="1:17">
      <c r="A63" s="1" t="s">
        <v>58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42207</v>
      </c>
      <c r="L63" s="7"/>
      <c r="M63" s="7">
        <v>1045431278</v>
      </c>
      <c r="N63" s="7"/>
      <c r="O63" s="7">
        <v>1309023081</v>
      </c>
      <c r="P63" s="7"/>
      <c r="Q63" s="7">
        <f t="shared" si="1"/>
        <v>-263591803</v>
      </c>
    </row>
    <row r="64" spans="1:17">
      <c r="A64" s="1" t="s">
        <v>157</v>
      </c>
      <c r="C64" s="7">
        <v>45700</v>
      </c>
      <c r="D64" s="7"/>
      <c r="E64" s="7">
        <v>45700000000</v>
      </c>
      <c r="F64" s="7"/>
      <c r="G64" s="7">
        <v>44777882537</v>
      </c>
      <c r="H64" s="7"/>
      <c r="I64" s="7">
        <f t="shared" si="0"/>
        <v>922117463</v>
      </c>
      <c r="J64" s="7"/>
      <c r="K64" s="7">
        <v>45700</v>
      </c>
      <c r="L64" s="7"/>
      <c r="M64" s="7">
        <v>45700000000</v>
      </c>
      <c r="N64" s="7"/>
      <c r="O64" s="7">
        <v>44777882537</v>
      </c>
      <c r="P64" s="7"/>
      <c r="Q64" s="7">
        <f t="shared" si="1"/>
        <v>922117463</v>
      </c>
    </row>
    <row r="65" spans="1:20">
      <c r="A65" s="1" t="s">
        <v>151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86000</v>
      </c>
      <c r="L65" s="7"/>
      <c r="M65" s="7">
        <v>80735064121</v>
      </c>
      <c r="N65" s="7"/>
      <c r="O65" s="7">
        <v>80703249885</v>
      </c>
      <c r="P65" s="7"/>
      <c r="Q65" s="7">
        <f t="shared" si="1"/>
        <v>31814236</v>
      </c>
    </row>
    <row r="66" spans="1:20">
      <c r="A66" s="1" t="s">
        <v>141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35000</v>
      </c>
      <c r="L66" s="7"/>
      <c r="M66" s="7">
        <v>30902897836</v>
      </c>
      <c r="N66" s="7"/>
      <c r="O66" s="7">
        <v>30663366257</v>
      </c>
      <c r="P66" s="7"/>
      <c r="Q66" s="7">
        <f t="shared" si="1"/>
        <v>239531579</v>
      </c>
    </row>
    <row r="67" spans="1:20">
      <c r="A67" s="1" t="s">
        <v>245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100000</v>
      </c>
      <c r="L67" s="7"/>
      <c r="M67" s="7">
        <v>91385643720</v>
      </c>
      <c r="N67" s="7"/>
      <c r="O67" s="7">
        <v>90466599956</v>
      </c>
      <c r="P67" s="7"/>
      <c r="Q67" s="7">
        <f t="shared" si="1"/>
        <v>919043764</v>
      </c>
    </row>
    <row r="68" spans="1:20">
      <c r="A68" s="1" t="s">
        <v>192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238254</v>
      </c>
      <c r="L68" s="7"/>
      <c r="M68" s="7">
        <v>237649391283</v>
      </c>
      <c r="N68" s="7"/>
      <c r="O68" s="7">
        <v>235033084170</v>
      </c>
      <c r="P68" s="7"/>
      <c r="Q68" s="7">
        <f t="shared" si="1"/>
        <v>2616307113</v>
      </c>
    </row>
    <row r="69" spans="1:20">
      <c r="A69" s="1" t="s">
        <v>154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100000</v>
      </c>
      <c r="L69" s="7"/>
      <c r="M69" s="7">
        <v>97722445688</v>
      </c>
      <c r="N69" s="7"/>
      <c r="O69" s="7">
        <v>97407341718</v>
      </c>
      <c r="P69" s="7"/>
      <c r="Q69" s="7">
        <f t="shared" si="1"/>
        <v>315103970</v>
      </c>
    </row>
    <row r="70" spans="1:20">
      <c r="A70" s="1" t="s">
        <v>246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33800</v>
      </c>
      <c r="L70" s="7"/>
      <c r="M70" s="7">
        <v>30453349332</v>
      </c>
      <c r="N70" s="7"/>
      <c r="O70" s="7">
        <v>29967440613</v>
      </c>
      <c r="P70" s="7"/>
      <c r="Q70" s="7">
        <f t="shared" si="1"/>
        <v>485908719</v>
      </c>
    </row>
    <row r="71" spans="1:20">
      <c r="A71" s="1" t="s">
        <v>189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100000</v>
      </c>
      <c r="L71" s="7"/>
      <c r="M71" s="7">
        <v>98449422970</v>
      </c>
      <c r="N71" s="7"/>
      <c r="O71" s="7">
        <v>97927559750</v>
      </c>
      <c r="P71" s="7"/>
      <c r="Q71" s="7">
        <f t="shared" si="1"/>
        <v>521863220</v>
      </c>
    </row>
    <row r="72" spans="1:20">
      <c r="A72" s="1" t="s">
        <v>129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ref="I72:I73" si="2">E72-G72</f>
        <v>0</v>
      </c>
      <c r="J72" s="7"/>
      <c r="K72" s="7">
        <v>56400</v>
      </c>
      <c r="L72" s="7"/>
      <c r="M72" s="7">
        <v>50478437127</v>
      </c>
      <c r="N72" s="7"/>
      <c r="O72" s="7">
        <v>50005326891</v>
      </c>
      <c r="P72" s="7"/>
      <c r="Q72" s="7">
        <f t="shared" ref="Q72:Q73" si="3">M72-O72</f>
        <v>473110236</v>
      </c>
    </row>
    <row r="73" spans="1:20">
      <c r="A73" s="1" t="s">
        <v>247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2"/>
        <v>0</v>
      </c>
      <c r="J73" s="7"/>
      <c r="K73" s="7">
        <v>200000</v>
      </c>
      <c r="L73" s="7"/>
      <c r="M73" s="7">
        <v>168896221438</v>
      </c>
      <c r="N73" s="7"/>
      <c r="O73" s="7">
        <v>168035538037</v>
      </c>
      <c r="P73" s="7"/>
      <c r="Q73" s="7">
        <f t="shared" si="3"/>
        <v>860683401</v>
      </c>
    </row>
    <row r="74" spans="1:20" ht="24.75" thickBot="1">
      <c r="C74" s="7"/>
      <c r="D74" s="7"/>
      <c r="E74" s="8">
        <f>SUM(E8:E73)</f>
        <v>872149264169</v>
      </c>
      <c r="F74" s="7"/>
      <c r="G74" s="8">
        <f>SUM(G8:G73)</f>
        <v>922309730022</v>
      </c>
      <c r="H74" s="7"/>
      <c r="I74" s="8">
        <f>SUM(I8:I73)</f>
        <v>-50160465853</v>
      </c>
      <c r="J74" s="7"/>
      <c r="K74" s="7"/>
      <c r="L74" s="7"/>
      <c r="M74" s="8">
        <f>SUM(M8:M73)</f>
        <v>3381268935766</v>
      </c>
      <c r="N74" s="7"/>
      <c r="O74" s="8">
        <f>SUM(O8:O73)</f>
        <v>3472506242978</v>
      </c>
      <c r="P74" s="7"/>
      <c r="Q74" s="8">
        <f>SUM(Q8:Q73)</f>
        <v>-91237307212</v>
      </c>
      <c r="T74" s="3"/>
    </row>
    <row r="75" spans="1:20" ht="24.75" thickTop="1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T75" s="3"/>
    </row>
    <row r="76" spans="1:20">
      <c r="I76" s="4"/>
      <c r="J76" s="4"/>
      <c r="K76" s="4"/>
      <c r="L76" s="4"/>
      <c r="M76" s="4"/>
      <c r="N76" s="4"/>
      <c r="O76" s="4"/>
      <c r="P76" s="4"/>
      <c r="Q76" s="4"/>
      <c r="T76" s="3"/>
    </row>
    <row r="77" spans="1:20">
      <c r="E77" s="3"/>
      <c r="I77" s="4"/>
      <c r="J77" s="4"/>
      <c r="K77" s="4"/>
      <c r="L77" s="4"/>
      <c r="M77" s="4"/>
      <c r="N77" s="4"/>
      <c r="O77" s="4"/>
      <c r="P77" s="4"/>
      <c r="Q77" s="4"/>
      <c r="T77" s="3"/>
    </row>
    <row r="78" spans="1:20">
      <c r="E78" s="3"/>
      <c r="I78" s="4"/>
      <c r="J78" s="4"/>
      <c r="K78" s="4"/>
      <c r="L78" s="4"/>
      <c r="M78" s="4"/>
      <c r="N78" s="4"/>
      <c r="O78" s="4"/>
      <c r="P78" s="4"/>
      <c r="Q78" s="4"/>
      <c r="T78" s="3"/>
    </row>
    <row r="79" spans="1:20">
      <c r="E79" s="3"/>
      <c r="I79" s="7"/>
      <c r="J79" s="7"/>
      <c r="K79" s="7"/>
      <c r="L79" s="7"/>
      <c r="M79" s="7"/>
      <c r="N79" s="7"/>
      <c r="O79" s="7"/>
      <c r="P79" s="7"/>
      <c r="Q79" s="7"/>
      <c r="T79" s="3"/>
    </row>
    <row r="80" spans="1:20">
      <c r="E80" s="3"/>
      <c r="I80" s="4"/>
      <c r="T80" s="3"/>
    </row>
    <row r="81" spans="5:20">
      <c r="E81" s="3"/>
      <c r="T81" s="3"/>
    </row>
  </sheetData>
  <autoFilter ref="A7:A73" xr:uid="{00000000-0001-0000-09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2023-07-25T04:27:01Z</dcterms:created>
  <dcterms:modified xsi:type="dcterms:W3CDTF">2023-08-01T08:40:22Z</dcterms:modified>
</cp:coreProperties>
</file>