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A.Ghayouri\Desktop\پرتفوی تارنما\"/>
    </mc:Choice>
  </mc:AlternateContent>
  <xr:revisionPtr revIDLastSave="0" documentId="13_ncr:1_{9C55FCF2-1511-4AFF-8D69-B1690F5AC89F}" xr6:coauthVersionLast="47" xr6:coauthVersionMax="47" xr10:uidLastSave="{00000000-0000-0000-0000-000000000000}"/>
  <bookViews>
    <workbookView xWindow="28680" yWindow="-120" windowWidth="29040" windowHeight="15840" activeTab="1" xr2:uid="{00000000-000D-0000-FFFF-FFFF00000000}"/>
  </bookViews>
  <sheets>
    <sheet name="تاییدیه" sheetId="16" r:id="rId1"/>
    <sheet name="سهام" sheetId="1" r:id="rId2"/>
    <sheet name="اوراق مشارکت" sheetId="3" r:id="rId3"/>
    <sheet name="سپرده" sheetId="6" r:id="rId4"/>
    <sheet name="سود اوراق بهادار و سپرده بانکی" sheetId="7" r:id="rId5"/>
    <sheet name="درآمد سود سهام" sheetId="8" r:id="rId6"/>
    <sheet name="درآمد ناشی از تغییر قیمت اوراق" sheetId="9" r:id="rId7"/>
    <sheet name="درآمد ناشی از فروش" sheetId="10" r:id="rId8"/>
    <sheet name="سرمایه‌گذاری در سهام" sheetId="11" r:id="rId9"/>
    <sheet name="سرمایه‌گذاری در اوراق بهادار" sheetId="12" r:id="rId10"/>
    <sheet name="درآمد سپرده بانکی" sheetId="13" r:id="rId11"/>
    <sheet name="سایر درآمدها" sheetId="14" r:id="rId12"/>
    <sheet name="جمع درآمدها" sheetId="15" r:id="rId13"/>
  </sheets>
  <definedNames>
    <definedName name="_xlnm._FilterDatabase" localSheetId="5" hidden="1">'درآمد سود سهام'!$A$7:$A$72</definedName>
    <definedName name="_xlnm._FilterDatabase" localSheetId="6" hidden="1">'درآمد ناشی از تغییر قیمت اوراق'!$A$7:$Q$114</definedName>
    <definedName name="_xlnm._FilterDatabase" localSheetId="8" hidden="1">'سرمایه‌گذاری در سهام'!$A$7:$A$115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91" i="10" l="1"/>
  <c r="Q9" i="10"/>
  <c r="Q10" i="10"/>
  <c r="Q11" i="10"/>
  <c r="Q12" i="10"/>
  <c r="Q13" i="10"/>
  <c r="Q14" i="10"/>
  <c r="Q15" i="10"/>
  <c r="Q16" i="10"/>
  <c r="Q17" i="10"/>
  <c r="Q18" i="10"/>
  <c r="Q19" i="10"/>
  <c r="Q20" i="10"/>
  <c r="Q21" i="10"/>
  <c r="Q22" i="10"/>
  <c r="Q23" i="10"/>
  <c r="Q24" i="10"/>
  <c r="Q25" i="10"/>
  <c r="Q26" i="10"/>
  <c r="Q27" i="10"/>
  <c r="Q28" i="10"/>
  <c r="Q29" i="10"/>
  <c r="Q30" i="10"/>
  <c r="Q31" i="10"/>
  <c r="Q32" i="10"/>
  <c r="Q33" i="10"/>
  <c r="Q34" i="10"/>
  <c r="Q35" i="10"/>
  <c r="Q36" i="10"/>
  <c r="Q37" i="10"/>
  <c r="Q38" i="10"/>
  <c r="Q39" i="10"/>
  <c r="Q40" i="10"/>
  <c r="Q41" i="10"/>
  <c r="Q42" i="10"/>
  <c r="Q43" i="10"/>
  <c r="Q44" i="10"/>
  <c r="Q45" i="10"/>
  <c r="Q46" i="10"/>
  <c r="Q47" i="10"/>
  <c r="Q48" i="10"/>
  <c r="Q49" i="10"/>
  <c r="Q50" i="10"/>
  <c r="Q51" i="10"/>
  <c r="Q52" i="10"/>
  <c r="Q53" i="10"/>
  <c r="Q54" i="10"/>
  <c r="Q55" i="10"/>
  <c r="Q56" i="10"/>
  <c r="Q57" i="10"/>
  <c r="Q58" i="10"/>
  <c r="Q59" i="10"/>
  <c r="Q60" i="10"/>
  <c r="Q61" i="10"/>
  <c r="Q62" i="10"/>
  <c r="Q63" i="10"/>
  <c r="Q64" i="10"/>
  <c r="Q65" i="10"/>
  <c r="Q66" i="10"/>
  <c r="Q67" i="10"/>
  <c r="Q68" i="10"/>
  <c r="Q69" i="10"/>
  <c r="Q70" i="10"/>
  <c r="Q71" i="10"/>
  <c r="Q72" i="10"/>
  <c r="Q73" i="10"/>
  <c r="Q74" i="10"/>
  <c r="Q75" i="10"/>
  <c r="Q76" i="10"/>
  <c r="Q77" i="10"/>
  <c r="Q78" i="10"/>
  <c r="Q79" i="10"/>
  <c r="Q80" i="10"/>
  <c r="Q81" i="10"/>
  <c r="Q82" i="10"/>
  <c r="Q83" i="10"/>
  <c r="Q84" i="10"/>
  <c r="Q85" i="10"/>
  <c r="Q86" i="10"/>
  <c r="Q87" i="10"/>
  <c r="Q8" i="10"/>
  <c r="I9" i="10"/>
  <c r="I10" i="10"/>
  <c r="I11" i="10"/>
  <c r="I12" i="10"/>
  <c r="I13" i="10"/>
  <c r="I14" i="10"/>
  <c r="I15" i="10"/>
  <c r="I16" i="10"/>
  <c r="I17" i="10"/>
  <c r="I18" i="10"/>
  <c r="I19" i="10"/>
  <c r="I20" i="10"/>
  <c r="I21" i="10"/>
  <c r="I22" i="10"/>
  <c r="I23" i="10"/>
  <c r="I24" i="10"/>
  <c r="I25" i="10"/>
  <c r="I26" i="10"/>
  <c r="I27" i="10"/>
  <c r="I28" i="10"/>
  <c r="I29" i="10"/>
  <c r="I30" i="10"/>
  <c r="I31" i="10"/>
  <c r="I32" i="10"/>
  <c r="I33" i="10"/>
  <c r="I34" i="10"/>
  <c r="I35" i="10"/>
  <c r="I36" i="10"/>
  <c r="I37" i="10"/>
  <c r="I38" i="10"/>
  <c r="I39" i="10"/>
  <c r="I40" i="10"/>
  <c r="I41" i="10"/>
  <c r="I42" i="10"/>
  <c r="I43" i="10"/>
  <c r="I44" i="10"/>
  <c r="I45" i="10"/>
  <c r="I46" i="10"/>
  <c r="I47" i="10"/>
  <c r="I48" i="10"/>
  <c r="I49" i="10"/>
  <c r="I50" i="10"/>
  <c r="I51" i="10"/>
  <c r="I52" i="10"/>
  <c r="I53" i="10"/>
  <c r="I54" i="10"/>
  <c r="I55" i="10"/>
  <c r="I56" i="10"/>
  <c r="I57" i="10"/>
  <c r="I58" i="10"/>
  <c r="I59" i="10"/>
  <c r="I60" i="10"/>
  <c r="I61" i="10"/>
  <c r="I62" i="10"/>
  <c r="I63" i="10"/>
  <c r="I64" i="10"/>
  <c r="I65" i="10"/>
  <c r="I66" i="10"/>
  <c r="I67" i="10"/>
  <c r="I68" i="10"/>
  <c r="I69" i="10"/>
  <c r="I70" i="10"/>
  <c r="I71" i="10"/>
  <c r="I72" i="10"/>
  <c r="I73" i="10"/>
  <c r="I74" i="10"/>
  <c r="I75" i="10"/>
  <c r="I76" i="10"/>
  <c r="I77" i="10"/>
  <c r="I78" i="10"/>
  <c r="I79" i="10"/>
  <c r="I80" i="10"/>
  <c r="I81" i="10"/>
  <c r="I82" i="10"/>
  <c r="I83" i="10"/>
  <c r="I84" i="10"/>
  <c r="I85" i="10"/>
  <c r="I86" i="10"/>
  <c r="I87" i="10"/>
  <c r="I8" i="10"/>
  <c r="Q115" i="9"/>
  <c r="O75" i="9"/>
  <c r="C10" i="15"/>
  <c r="E7" i="15" s="1"/>
  <c r="G10" i="15"/>
  <c r="E9" i="15"/>
  <c r="K11" i="13"/>
  <c r="K9" i="13"/>
  <c r="K10" i="13"/>
  <c r="K8" i="13"/>
  <c r="G11" i="13"/>
  <c r="G9" i="13"/>
  <c r="G10" i="13"/>
  <c r="G8" i="13"/>
  <c r="E11" i="13"/>
  <c r="I11" i="13"/>
  <c r="Q24" i="12"/>
  <c r="I25" i="12"/>
  <c r="Q28" i="12"/>
  <c r="O28" i="12"/>
  <c r="M28" i="12"/>
  <c r="K28" i="12"/>
  <c r="G28" i="12"/>
  <c r="E28" i="12"/>
  <c r="C28" i="12"/>
  <c r="Q9" i="12"/>
  <c r="Q10" i="12"/>
  <c r="Q11" i="12"/>
  <c r="Q12" i="12"/>
  <c r="Q13" i="12"/>
  <c r="Q14" i="12"/>
  <c r="Q15" i="12"/>
  <c r="Q16" i="12"/>
  <c r="Q17" i="12"/>
  <c r="Q18" i="12"/>
  <c r="Q19" i="12"/>
  <c r="Q20" i="12"/>
  <c r="Q21" i="12"/>
  <c r="Q22" i="12"/>
  <c r="Q23" i="12"/>
  <c r="Q25" i="12"/>
  <c r="Q26" i="12"/>
  <c r="Q27" i="12"/>
  <c r="Q8" i="12"/>
  <c r="I9" i="12"/>
  <c r="I10" i="12"/>
  <c r="I11" i="12"/>
  <c r="I12" i="12"/>
  <c r="I13" i="12"/>
  <c r="I14" i="12"/>
  <c r="I15" i="12"/>
  <c r="I16" i="12"/>
  <c r="I17" i="12"/>
  <c r="I18" i="12"/>
  <c r="I19" i="12"/>
  <c r="I20" i="12"/>
  <c r="I21" i="12"/>
  <c r="I22" i="12"/>
  <c r="I23" i="12"/>
  <c r="I24" i="12"/>
  <c r="I26" i="12"/>
  <c r="I27" i="12"/>
  <c r="I28" i="12" s="1"/>
  <c r="I8" i="12"/>
  <c r="M116" i="11"/>
  <c r="S114" i="11"/>
  <c r="S9" i="11"/>
  <c r="S10" i="11"/>
  <c r="S11" i="11"/>
  <c r="S12" i="11"/>
  <c r="S13" i="11"/>
  <c r="S14" i="11"/>
  <c r="S15" i="11"/>
  <c r="S16" i="11"/>
  <c r="S17" i="11"/>
  <c r="S18" i="11"/>
  <c r="S19" i="11"/>
  <c r="S20" i="11"/>
  <c r="S21" i="11"/>
  <c r="S22" i="11"/>
  <c r="S23" i="11"/>
  <c r="S24" i="11"/>
  <c r="S25" i="11"/>
  <c r="S26" i="11"/>
  <c r="S27" i="11"/>
  <c r="S28" i="11"/>
  <c r="S29" i="11"/>
  <c r="S30" i="11"/>
  <c r="S31" i="11"/>
  <c r="S32" i="11"/>
  <c r="S33" i="11"/>
  <c r="S34" i="11"/>
  <c r="S35" i="11"/>
  <c r="S36" i="11"/>
  <c r="S37" i="11"/>
  <c r="S38" i="11"/>
  <c r="S39" i="11"/>
  <c r="S40" i="11"/>
  <c r="S41" i="11"/>
  <c r="S42" i="11"/>
  <c r="S43" i="11"/>
  <c r="S44" i="11"/>
  <c r="S45" i="11"/>
  <c r="S46" i="11"/>
  <c r="S47" i="11"/>
  <c r="S48" i="11"/>
  <c r="S49" i="11"/>
  <c r="S50" i="11"/>
  <c r="S51" i="11"/>
  <c r="S52" i="11"/>
  <c r="S53" i="11"/>
  <c r="S54" i="11"/>
  <c r="S55" i="11"/>
  <c r="S56" i="11"/>
  <c r="S57" i="11"/>
  <c r="S58" i="11"/>
  <c r="S59" i="11"/>
  <c r="S60" i="11"/>
  <c r="S61" i="11"/>
  <c r="S62" i="11"/>
  <c r="S63" i="11"/>
  <c r="S64" i="11"/>
  <c r="S65" i="11"/>
  <c r="S66" i="11"/>
  <c r="S67" i="11"/>
  <c r="S68" i="11"/>
  <c r="S69" i="11"/>
  <c r="S70" i="11"/>
  <c r="S71" i="11"/>
  <c r="S72" i="11"/>
  <c r="S73" i="11"/>
  <c r="S74" i="11"/>
  <c r="S75" i="11"/>
  <c r="S76" i="11"/>
  <c r="S77" i="11"/>
  <c r="S78" i="11"/>
  <c r="S79" i="11"/>
  <c r="S80" i="11"/>
  <c r="S81" i="11"/>
  <c r="S82" i="11"/>
  <c r="S83" i="11"/>
  <c r="S84" i="11"/>
  <c r="S85" i="11"/>
  <c r="S86" i="11"/>
  <c r="S87" i="11"/>
  <c r="S88" i="11"/>
  <c r="S89" i="11"/>
  <c r="S90" i="11"/>
  <c r="S91" i="11"/>
  <c r="S92" i="11"/>
  <c r="S93" i="11"/>
  <c r="S94" i="11"/>
  <c r="S95" i="11"/>
  <c r="S96" i="11"/>
  <c r="S97" i="11"/>
  <c r="S98" i="11"/>
  <c r="S99" i="11"/>
  <c r="S100" i="11"/>
  <c r="S101" i="11"/>
  <c r="S102" i="11"/>
  <c r="S103" i="11"/>
  <c r="S104" i="11"/>
  <c r="S105" i="11"/>
  <c r="S106" i="11"/>
  <c r="S107" i="11"/>
  <c r="S108" i="11"/>
  <c r="S109" i="11"/>
  <c r="S110" i="11"/>
  <c r="S111" i="11"/>
  <c r="S112" i="11"/>
  <c r="S113" i="11"/>
  <c r="S115" i="11"/>
  <c r="S8" i="11"/>
  <c r="I9" i="11"/>
  <c r="I10" i="11"/>
  <c r="I11" i="11"/>
  <c r="I12" i="11"/>
  <c r="I13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I33" i="11"/>
  <c r="I34" i="11"/>
  <c r="I35" i="11"/>
  <c r="I36" i="11"/>
  <c r="I37" i="11"/>
  <c r="I38" i="11"/>
  <c r="I39" i="11"/>
  <c r="I40" i="11"/>
  <c r="I41" i="11"/>
  <c r="I42" i="11"/>
  <c r="I43" i="11"/>
  <c r="I44" i="11"/>
  <c r="I45" i="11"/>
  <c r="I46" i="11"/>
  <c r="I47" i="11"/>
  <c r="I48" i="11"/>
  <c r="I49" i="11"/>
  <c r="I50" i="11"/>
  <c r="I51" i="11"/>
  <c r="I52" i="11"/>
  <c r="I53" i="11"/>
  <c r="I54" i="11"/>
  <c r="I55" i="11"/>
  <c r="I56" i="11"/>
  <c r="I57" i="11"/>
  <c r="I58" i="11"/>
  <c r="I59" i="11"/>
  <c r="I60" i="11"/>
  <c r="I61" i="11"/>
  <c r="I62" i="11"/>
  <c r="I63" i="11"/>
  <c r="I64" i="11"/>
  <c r="I65" i="11"/>
  <c r="I66" i="11"/>
  <c r="I67" i="11"/>
  <c r="I68" i="11"/>
  <c r="I69" i="11"/>
  <c r="I70" i="11"/>
  <c r="I71" i="11"/>
  <c r="I72" i="11"/>
  <c r="I73" i="11"/>
  <c r="I74" i="11"/>
  <c r="I75" i="11"/>
  <c r="I76" i="11"/>
  <c r="I77" i="11"/>
  <c r="I78" i="11"/>
  <c r="I79" i="11"/>
  <c r="I80" i="11"/>
  <c r="I81" i="11"/>
  <c r="I82" i="11"/>
  <c r="I83" i="11"/>
  <c r="I84" i="11"/>
  <c r="I85" i="11"/>
  <c r="I86" i="11"/>
  <c r="I87" i="11"/>
  <c r="I88" i="11"/>
  <c r="I89" i="11"/>
  <c r="I90" i="11"/>
  <c r="I91" i="11"/>
  <c r="I92" i="11"/>
  <c r="I93" i="11"/>
  <c r="I94" i="11"/>
  <c r="I95" i="11"/>
  <c r="I96" i="11"/>
  <c r="I97" i="11"/>
  <c r="I98" i="11"/>
  <c r="I99" i="11"/>
  <c r="I100" i="11"/>
  <c r="I101" i="11"/>
  <c r="I102" i="11"/>
  <c r="I103" i="11"/>
  <c r="I104" i="11"/>
  <c r="I105" i="11"/>
  <c r="I106" i="11"/>
  <c r="I107" i="11"/>
  <c r="I108" i="11"/>
  <c r="I109" i="11"/>
  <c r="I110" i="11"/>
  <c r="I111" i="11"/>
  <c r="I112" i="11"/>
  <c r="I113" i="11"/>
  <c r="I114" i="11"/>
  <c r="I115" i="11"/>
  <c r="I8" i="11"/>
  <c r="C116" i="11"/>
  <c r="E116" i="11"/>
  <c r="G116" i="11"/>
  <c r="O116" i="11"/>
  <c r="Q116" i="11"/>
  <c r="J88" i="10"/>
  <c r="P88" i="10"/>
  <c r="J91" i="10"/>
  <c r="E87" i="10"/>
  <c r="G87" i="10"/>
  <c r="M87" i="10"/>
  <c r="O87" i="10"/>
  <c r="P116" i="9"/>
  <c r="P119" i="9"/>
  <c r="E115" i="9"/>
  <c r="G115" i="9"/>
  <c r="M115" i="9"/>
  <c r="O115" i="9"/>
  <c r="Q9" i="9"/>
  <c r="Q10" i="9"/>
  <c r="Q11" i="9"/>
  <c r="Q12" i="9"/>
  <c r="Q13" i="9"/>
  <c r="Q14" i="9"/>
  <c r="Q15" i="9"/>
  <c r="Q16" i="9"/>
  <c r="Q17" i="9"/>
  <c r="Q18" i="9"/>
  <c r="Q19" i="9"/>
  <c r="Q20" i="9"/>
  <c r="Q21" i="9"/>
  <c r="Q22" i="9"/>
  <c r="Q23" i="9"/>
  <c r="Q24" i="9"/>
  <c r="Q25" i="9"/>
  <c r="Q26" i="9"/>
  <c r="Q27" i="9"/>
  <c r="Q28" i="9"/>
  <c r="Q29" i="9"/>
  <c r="Q30" i="9"/>
  <c r="Q31" i="9"/>
  <c r="Q32" i="9"/>
  <c r="Q33" i="9"/>
  <c r="Q34" i="9"/>
  <c r="Q35" i="9"/>
  <c r="Q36" i="9"/>
  <c r="Q37" i="9"/>
  <c r="Q38" i="9"/>
  <c r="Q39" i="9"/>
  <c r="Q40" i="9"/>
  <c r="Q41" i="9"/>
  <c r="Q42" i="9"/>
  <c r="Q43" i="9"/>
  <c r="Q44" i="9"/>
  <c r="Q45" i="9"/>
  <c r="Q46" i="9"/>
  <c r="Q47" i="9"/>
  <c r="Q48" i="9"/>
  <c r="Q49" i="9"/>
  <c r="Q50" i="9"/>
  <c r="Q51" i="9"/>
  <c r="Q52" i="9"/>
  <c r="Q53" i="9"/>
  <c r="Q54" i="9"/>
  <c r="Q55" i="9"/>
  <c r="Q56" i="9"/>
  <c r="Q57" i="9"/>
  <c r="Q58" i="9"/>
  <c r="Q59" i="9"/>
  <c r="Q60" i="9"/>
  <c r="Q61" i="9"/>
  <c r="Q62" i="9"/>
  <c r="Q63" i="9"/>
  <c r="Q64" i="9"/>
  <c r="Q65" i="9"/>
  <c r="Q66" i="9"/>
  <c r="Q67" i="9"/>
  <c r="Q68" i="9"/>
  <c r="Q69" i="9"/>
  <c r="Q70" i="9"/>
  <c r="Q71" i="9"/>
  <c r="Q72" i="9"/>
  <c r="Q73" i="9"/>
  <c r="Q74" i="9"/>
  <c r="Q76" i="9"/>
  <c r="Q77" i="9"/>
  <c r="Q78" i="9"/>
  <c r="Q79" i="9"/>
  <c r="Q80" i="9"/>
  <c r="Q81" i="9"/>
  <c r="Q82" i="9"/>
  <c r="Q83" i="9"/>
  <c r="Q84" i="9"/>
  <c r="Q85" i="9"/>
  <c r="Q86" i="9"/>
  <c r="Q87" i="9"/>
  <c r="Q88" i="9"/>
  <c r="Q89" i="9"/>
  <c r="Q90" i="9"/>
  <c r="Q91" i="9"/>
  <c r="Q92" i="9"/>
  <c r="Q93" i="9"/>
  <c r="Q94" i="9"/>
  <c r="Q95" i="9"/>
  <c r="Q96" i="9"/>
  <c r="Q97" i="9"/>
  <c r="Q98" i="9"/>
  <c r="Q99" i="9"/>
  <c r="Q100" i="9"/>
  <c r="Q101" i="9"/>
  <c r="Q102" i="9"/>
  <c r="Q103" i="9"/>
  <c r="Q104" i="9"/>
  <c r="Q105" i="9"/>
  <c r="Q106" i="9"/>
  <c r="Q107" i="9"/>
  <c r="Q108" i="9"/>
  <c r="Q109" i="9"/>
  <c r="Q110" i="9"/>
  <c r="Q111" i="9"/>
  <c r="Q112" i="9"/>
  <c r="Q113" i="9"/>
  <c r="Q114" i="9"/>
  <c r="Q8" i="9"/>
  <c r="I9" i="9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65" i="9"/>
  <c r="I66" i="9"/>
  <c r="I67" i="9"/>
  <c r="I68" i="9"/>
  <c r="I69" i="9"/>
  <c r="I70" i="9"/>
  <c r="I71" i="9"/>
  <c r="I72" i="9"/>
  <c r="I73" i="9"/>
  <c r="I74" i="9"/>
  <c r="I75" i="9"/>
  <c r="I76" i="9"/>
  <c r="I77" i="9"/>
  <c r="I78" i="9"/>
  <c r="I79" i="9"/>
  <c r="I80" i="9"/>
  <c r="I81" i="9"/>
  <c r="I82" i="9"/>
  <c r="I83" i="9"/>
  <c r="I84" i="9"/>
  <c r="I85" i="9"/>
  <c r="I86" i="9"/>
  <c r="I87" i="9"/>
  <c r="I88" i="9"/>
  <c r="I89" i="9"/>
  <c r="I90" i="9"/>
  <c r="I91" i="9"/>
  <c r="I92" i="9"/>
  <c r="I93" i="9"/>
  <c r="I94" i="9"/>
  <c r="I95" i="9"/>
  <c r="I96" i="9"/>
  <c r="I97" i="9"/>
  <c r="I98" i="9"/>
  <c r="I99" i="9"/>
  <c r="I100" i="9"/>
  <c r="I101" i="9"/>
  <c r="I102" i="9"/>
  <c r="I103" i="9"/>
  <c r="I104" i="9"/>
  <c r="I105" i="9"/>
  <c r="I106" i="9"/>
  <c r="I107" i="9"/>
  <c r="I108" i="9"/>
  <c r="I109" i="9"/>
  <c r="I110" i="9"/>
  <c r="I111" i="9"/>
  <c r="I112" i="9"/>
  <c r="I113" i="9"/>
  <c r="I114" i="9"/>
  <c r="I8" i="9"/>
  <c r="O73" i="8"/>
  <c r="Q73" i="8"/>
  <c r="S9" i="8"/>
  <c r="S10" i="8"/>
  <c r="S11" i="8"/>
  <c r="S12" i="8"/>
  <c r="S13" i="8"/>
  <c r="S14" i="8"/>
  <c r="S15" i="8"/>
  <c r="S16" i="8"/>
  <c r="S17" i="8"/>
  <c r="S18" i="8"/>
  <c r="S19" i="8"/>
  <c r="S20" i="8"/>
  <c r="S21" i="8"/>
  <c r="S22" i="8"/>
  <c r="S23" i="8"/>
  <c r="S24" i="8"/>
  <c r="S25" i="8"/>
  <c r="S26" i="8"/>
  <c r="S27" i="8"/>
  <c r="S28" i="8"/>
  <c r="S29" i="8"/>
  <c r="S30" i="8"/>
  <c r="S31" i="8"/>
  <c r="S32" i="8"/>
  <c r="S33" i="8"/>
  <c r="S34" i="8"/>
  <c r="S35" i="8"/>
  <c r="S36" i="8"/>
  <c r="S37" i="8"/>
  <c r="S38" i="8"/>
  <c r="S39" i="8"/>
  <c r="S40" i="8"/>
  <c r="S41" i="8"/>
  <c r="S42" i="8"/>
  <c r="S43" i="8"/>
  <c r="S44" i="8"/>
  <c r="S45" i="8"/>
  <c r="S46" i="8"/>
  <c r="S47" i="8"/>
  <c r="S48" i="8"/>
  <c r="S49" i="8"/>
  <c r="S50" i="8"/>
  <c r="S51" i="8"/>
  <c r="S52" i="8"/>
  <c r="S53" i="8"/>
  <c r="S54" i="8"/>
  <c r="S55" i="8"/>
  <c r="S56" i="8"/>
  <c r="S57" i="8"/>
  <c r="S58" i="8"/>
  <c r="S59" i="8"/>
  <c r="S60" i="8"/>
  <c r="S61" i="8"/>
  <c r="S62" i="8"/>
  <c r="S63" i="8"/>
  <c r="S64" i="8"/>
  <c r="S65" i="8"/>
  <c r="S66" i="8"/>
  <c r="S67" i="8"/>
  <c r="S68" i="8"/>
  <c r="S69" i="8"/>
  <c r="S70" i="8"/>
  <c r="S71" i="8"/>
  <c r="S72" i="8"/>
  <c r="S8" i="8"/>
  <c r="S73" i="8" s="1"/>
  <c r="M9" i="8"/>
  <c r="M10" i="8"/>
  <c r="M11" i="8"/>
  <c r="M12" i="8"/>
  <c r="M13" i="8"/>
  <c r="M14" i="8"/>
  <c r="M15" i="8"/>
  <c r="M16" i="8"/>
  <c r="M17" i="8"/>
  <c r="M18" i="8"/>
  <c r="M19" i="8"/>
  <c r="M20" i="8"/>
  <c r="M21" i="8"/>
  <c r="M22" i="8"/>
  <c r="M23" i="8"/>
  <c r="M24" i="8"/>
  <c r="M25" i="8"/>
  <c r="M26" i="8"/>
  <c r="M27" i="8"/>
  <c r="M28" i="8"/>
  <c r="M29" i="8"/>
  <c r="M30" i="8"/>
  <c r="M31" i="8"/>
  <c r="M32" i="8"/>
  <c r="M33" i="8"/>
  <c r="M34" i="8"/>
  <c r="M35" i="8"/>
  <c r="M36" i="8"/>
  <c r="M37" i="8"/>
  <c r="M38" i="8"/>
  <c r="M39" i="8"/>
  <c r="M40" i="8"/>
  <c r="M41" i="8"/>
  <c r="M42" i="8"/>
  <c r="M43" i="8"/>
  <c r="M44" i="8"/>
  <c r="M45" i="8"/>
  <c r="M46" i="8"/>
  <c r="M47" i="8"/>
  <c r="M48" i="8"/>
  <c r="M49" i="8"/>
  <c r="M50" i="8"/>
  <c r="M51" i="8"/>
  <c r="M52" i="8"/>
  <c r="M53" i="8"/>
  <c r="M54" i="8"/>
  <c r="M55" i="8"/>
  <c r="M56" i="8"/>
  <c r="M57" i="8"/>
  <c r="M58" i="8"/>
  <c r="M59" i="8"/>
  <c r="M60" i="8"/>
  <c r="M61" i="8"/>
  <c r="M62" i="8"/>
  <c r="M63" i="8"/>
  <c r="M64" i="8"/>
  <c r="M65" i="8"/>
  <c r="M66" i="8"/>
  <c r="M67" i="8"/>
  <c r="M68" i="8"/>
  <c r="M69" i="8"/>
  <c r="M70" i="8"/>
  <c r="M71" i="8"/>
  <c r="M72" i="8"/>
  <c r="M8" i="8"/>
  <c r="I73" i="8"/>
  <c r="K73" i="8"/>
  <c r="S16" i="7"/>
  <c r="Q16" i="7"/>
  <c r="O16" i="7"/>
  <c r="I16" i="7"/>
  <c r="K16" i="7"/>
  <c r="M16" i="7"/>
  <c r="S11" i="6"/>
  <c r="Q11" i="6"/>
  <c r="O11" i="6"/>
  <c r="M11" i="6"/>
  <c r="K11" i="6"/>
  <c r="AK23" i="3"/>
  <c r="AI23" i="3"/>
  <c r="AG23" i="3"/>
  <c r="AA23" i="3"/>
  <c r="W23" i="3"/>
  <c r="S23" i="3"/>
  <c r="Q23" i="3"/>
  <c r="Y110" i="1"/>
  <c r="W110" i="1"/>
  <c r="U110" i="1"/>
  <c r="O110" i="1"/>
  <c r="K110" i="1"/>
  <c r="E110" i="1"/>
  <c r="G110" i="1"/>
  <c r="I115" i="9" l="1"/>
  <c r="E8" i="15"/>
  <c r="E10" i="15" s="1"/>
  <c r="I116" i="11"/>
  <c r="K46" i="11" s="1"/>
  <c r="S116" i="11"/>
  <c r="U69" i="11" s="1"/>
  <c r="U85" i="11"/>
  <c r="U72" i="11"/>
  <c r="U63" i="11"/>
  <c r="K110" i="11"/>
  <c r="K78" i="11"/>
  <c r="K26" i="11"/>
  <c r="K101" i="11"/>
  <c r="K73" i="11"/>
  <c r="K25" i="11"/>
  <c r="K113" i="11"/>
  <c r="K8" i="11"/>
  <c r="K72" i="11"/>
  <c r="K52" i="11"/>
  <c r="K28" i="11"/>
  <c r="K83" i="11"/>
  <c r="K59" i="11"/>
  <c r="K35" i="11"/>
  <c r="M73" i="8"/>
  <c r="U38" i="11" l="1"/>
  <c r="U71" i="11"/>
  <c r="K15" i="11"/>
  <c r="K115" i="11"/>
  <c r="K92" i="11"/>
  <c r="K53" i="11"/>
  <c r="U102" i="11"/>
  <c r="U23" i="11"/>
  <c r="U50" i="11"/>
  <c r="U114" i="11"/>
  <c r="U20" i="11"/>
  <c r="U84" i="11"/>
  <c r="U95" i="11"/>
  <c r="U67" i="11"/>
  <c r="U70" i="11"/>
  <c r="U31" i="11"/>
  <c r="U40" i="11"/>
  <c r="U104" i="11"/>
  <c r="U49" i="11"/>
  <c r="U107" i="11"/>
  <c r="U18" i="11"/>
  <c r="U82" i="11"/>
  <c r="U43" i="11"/>
  <c r="U52" i="11"/>
  <c r="U8" i="11"/>
  <c r="U89" i="11"/>
  <c r="U101" i="11"/>
  <c r="U22" i="11"/>
  <c r="U54" i="11"/>
  <c r="U86" i="11"/>
  <c r="U11" i="11"/>
  <c r="U47" i="11"/>
  <c r="U24" i="11"/>
  <c r="U56" i="11"/>
  <c r="U88" i="11"/>
  <c r="U17" i="11"/>
  <c r="U103" i="11"/>
  <c r="U97" i="11"/>
  <c r="U75" i="11"/>
  <c r="U77" i="11"/>
  <c r="U34" i="11"/>
  <c r="U66" i="11"/>
  <c r="U98" i="11"/>
  <c r="U27" i="11"/>
  <c r="U59" i="11"/>
  <c r="U36" i="11"/>
  <c r="U68" i="11"/>
  <c r="U100" i="11"/>
  <c r="U61" i="11"/>
  <c r="U33" i="11"/>
  <c r="U9" i="11"/>
  <c r="U99" i="11"/>
  <c r="K11" i="11"/>
  <c r="K47" i="11"/>
  <c r="K102" i="11"/>
  <c r="K86" i="11"/>
  <c r="K70" i="11"/>
  <c r="K54" i="11"/>
  <c r="K38" i="11"/>
  <c r="K22" i="11"/>
  <c r="K109" i="11"/>
  <c r="K81" i="11"/>
  <c r="K65" i="11"/>
  <c r="K49" i="11"/>
  <c r="K29" i="11"/>
  <c r="K13" i="11"/>
  <c r="K97" i="11"/>
  <c r="K112" i="11"/>
  <c r="K96" i="11"/>
  <c r="K80" i="11"/>
  <c r="K64" i="11"/>
  <c r="K48" i="11"/>
  <c r="K32" i="11"/>
  <c r="K16" i="11"/>
  <c r="K103" i="11"/>
  <c r="K79" i="11"/>
  <c r="K63" i="11"/>
  <c r="K43" i="11"/>
  <c r="K27" i="11"/>
  <c r="K107" i="11"/>
  <c r="K114" i="11"/>
  <c r="K98" i="11"/>
  <c r="K82" i="11"/>
  <c r="K66" i="11"/>
  <c r="K50" i="11"/>
  <c r="K19" i="11"/>
  <c r="K39" i="11"/>
  <c r="K67" i="11"/>
  <c r="K87" i="11"/>
  <c r="K12" i="11"/>
  <c r="K36" i="11"/>
  <c r="K56" i="11"/>
  <c r="K76" i="11"/>
  <c r="K100" i="11"/>
  <c r="K45" i="11"/>
  <c r="K9" i="11"/>
  <c r="K33" i="11"/>
  <c r="K57" i="11"/>
  <c r="K77" i="11"/>
  <c r="K10" i="11"/>
  <c r="K30" i="11"/>
  <c r="K58" i="11"/>
  <c r="K90" i="11"/>
  <c r="K91" i="11"/>
  <c r="K23" i="11"/>
  <c r="K51" i="11"/>
  <c r="K71" i="11"/>
  <c r="K95" i="11"/>
  <c r="K20" i="11"/>
  <c r="K40" i="11"/>
  <c r="K60" i="11"/>
  <c r="K84" i="11"/>
  <c r="K104" i="11"/>
  <c r="K89" i="11"/>
  <c r="K17" i="11"/>
  <c r="K37" i="11"/>
  <c r="K61" i="11"/>
  <c r="K85" i="11"/>
  <c r="K14" i="11"/>
  <c r="K34" i="11"/>
  <c r="K62" i="11"/>
  <c r="K94" i="11"/>
  <c r="K99" i="11"/>
  <c r="K31" i="11"/>
  <c r="K55" i="11"/>
  <c r="K75" i="11"/>
  <c r="K111" i="11"/>
  <c r="K24" i="11"/>
  <c r="K44" i="11"/>
  <c r="K68" i="11"/>
  <c r="K88" i="11"/>
  <c r="K108" i="11"/>
  <c r="K105" i="11"/>
  <c r="K21" i="11"/>
  <c r="K41" i="11"/>
  <c r="K69" i="11"/>
  <c r="K93" i="11"/>
  <c r="K18" i="11"/>
  <c r="K42" i="11"/>
  <c r="K74" i="11"/>
  <c r="K106" i="11"/>
  <c r="U10" i="11"/>
  <c r="U81" i="11"/>
  <c r="U93" i="11"/>
  <c r="U109" i="11"/>
  <c r="U91" i="11"/>
  <c r="U53" i="11"/>
  <c r="U113" i="11"/>
  <c r="U73" i="11"/>
  <c r="U21" i="11"/>
  <c r="U87" i="11"/>
  <c r="U45" i="11"/>
  <c r="U112" i="11"/>
  <c r="U96" i="11"/>
  <c r="U80" i="11"/>
  <c r="U64" i="11"/>
  <c r="U48" i="11"/>
  <c r="U32" i="11"/>
  <c r="U16" i="11"/>
  <c r="U55" i="11"/>
  <c r="U39" i="11"/>
  <c r="U19" i="11"/>
  <c r="U110" i="11"/>
  <c r="U94" i="11"/>
  <c r="U78" i="11"/>
  <c r="U62" i="11"/>
  <c r="U46" i="11"/>
  <c r="U30" i="11"/>
  <c r="U14" i="11"/>
  <c r="U57" i="11"/>
  <c r="U25" i="11"/>
  <c r="U115" i="11"/>
  <c r="U83" i="11"/>
  <c r="U37" i="11"/>
  <c r="U105" i="11"/>
  <c r="U65" i="11"/>
  <c r="U111" i="11"/>
  <c r="U79" i="11"/>
  <c r="U29" i="11"/>
  <c r="U108" i="11"/>
  <c r="U92" i="11"/>
  <c r="U76" i="11"/>
  <c r="U60" i="11"/>
  <c r="U44" i="11"/>
  <c r="U28" i="11"/>
  <c r="U12" i="11"/>
  <c r="U51" i="11"/>
  <c r="U35" i="11"/>
  <c r="U15" i="11"/>
  <c r="U106" i="11"/>
  <c r="U90" i="11"/>
  <c r="U74" i="11"/>
  <c r="U58" i="11"/>
  <c r="U42" i="11"/>
  <c r="U26" i="11"/>
  <c r="U13" i="11"/>
  <c r="U41" i="11"/>
  <c r="K116" i="11" l="1"/>
  <c r="U116" i="11"/>
</calcChain>
</file>

<file path=xl/sharedStrings.xml><?xml version="1.0" encoding="utf-8"?>
<sst xmlns="http://schemas.openxmlformats.org/spreadsheetml/2006/main" count="1025" uniqueCount="275">
  <si>
    <t>صندوق سرمایه‌گذاری مشترک پیشرو</t>
  </si>
  <si>
    <t>صورت وضعیت سبد</t>
  </si>
  <si>
    <t>برای ماه منتهی به 1402/05/31</t>
  </si>
  <si>
    <t>نام شرکت</t>
  </si>
  <si>
    <t>1402/04/31</t>
  </si>
  <si>
    <t>تغییرات طی دوره</t>
  </si>
  <si>
    <t>1402/05/31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</si>
  <si>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</si>
  <si>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</si>
  <si>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</si>
  <si>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</si>
  <si>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</si>
  <si>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</si>
  <si>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</si>
  <si>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</si>
  <si>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اختیارخ فملی-2333-1402/07/05</t>
  </si>
  <si>
    <t>افست‌</t>
  </si>
  <si>
    <t>بانک تجارت</t>
  </si>
  <si>
    <t>بانک خاورمیانه</t>
  </si>
  <si>
    <t>بانک سینا</t>
  </si>
  <si>
    <t>بانک صادرات ایران</t>
  </si>
  <si>
    <t>بانک‌اقتصادنوین‌</t>
  </si>
  <si>
    <t>بیمه اتکایی امین</t>
  </si>
  <si>
    <t>بین المللی توسعه ص. معادن غدیر</t>
  </si>
  <si>
    <t>پالایش نفت اصفهان</t>
  </si>
  <si>
    <t>پالایش نفت بندرعباس</t>
  </si>
  <si>
    <t>پالایش نفت تبریز</t>
  </si>
  <si>
    <t>پالایش نفت تهران</t>
  </si>
  <si>
    <t>پالایش نفت شیراز</t>
  </si>
  <si>
    <t>پتروشیمی امیرکبیر</t>
  </si>
  <si>
    <t>پتروشیمی بوعلی سینا</t>
  </si>
  <si>
    <t>پتروشیمی پارس</t>
  </si>
  <si>
    <t>پتروشیمی پردیس</t>
  </si>
  <si>
    <t>پتروشیمی تندگویان</t>
  </si>
  <si>
    <t>پتروشیمی زاگرس</t>
  </si>
  <si>
    <t>پتروشیمی شازند</t>
  </si>
  <si>
    <t>پتروشیمی نوری</t>
  </si>
  <si>
    <t>پتروشیمی‌ خارک‌</t>
  </si>
  <si>
    <t>پتروشیمی‌شیراز</t>
  </si>
  <si>
    <t>پخش هجرت</t>
  </si>
  <si>
    <t>پلی پروپیلن جم - جم پیلن</t>
  </si>
  <si>
    <t>تایدواترخاورمیانه</t>
  </si>
  <si>
    <t>تراکتورسازی‌ایران‌</t>
  </si>
  <si>
    <t>تمام سکه طرح جدید 0310 صادرات</t>
  </si>
  <si>
    <t>تمام سکه طرح جدید0211ملت</t>
  </si>
  <si>
    <t>تمام سکه طرح جدید0312 رفاه</t>
  </si>
  <si>
    <t>تمام سکه طرح جدید0411 آینده</t>
  </si>
  <si>
    <t>تمام سکه طرح جدید0412 سامان</t>
  </si>
  <si>
    <t>توسعه‌معادن‌وفلزات‌</t>
  </si>
  <si>
    <t>تولیدی مخازن گازطبیعی آسیاناما</t>
  </si>
  <si>
    <t>ح . داروپخش‌ (هلدینگ‌</t>
  </si>
  <si>
    <t>ح . سرمایه گذاری صبا تامین</t>
  </si>
  <si>
    <t>ح . سرمایه گذاری صدرتامین</t>
  </si>
  <si>
    <t>حفاری شمال</t>
  </si>
  <si>
    <t>حمل و نقل گهرترابر سیرجان</t>
  </si>
  <si>
    <t>داروپخش‌ (هلدینگ‌</t>
  </si>
  <si>
    <t>داروسازی دانا</t>
  </si>
  <si>
    <t>داروسازی کاسپین تامین</t>
  </si>
  <si>
    <t>زغال سنگ پروده طبس</t>
  </si>
  <si>
    <t>س.ص.بازنشستگی کارکنان بانکها</t>
  </si>
  <si>
    <t>سپید ماکیان</t>
  </si>
  <si>
    <t>سخت آژند</t>
  </si>
  <si>
    <t>سرمایه گذاری تامین اجتماعی</t>
  </si>
  <si>
    <t>سرمایه گذاری دارویی تامین</t>
  </si>
  <si>
    <t>سرمایه گذاری سیمان تامین</t>
  </si>
  <si>
    <t>سرمایه گذاری صبا تامین</t>
  </si>
  <si>
    <t>سرمایه گذاری صدرتامین</t>
  </si>
  <si>
    <t>سرمایه‌ گذاری‌ پارس‌ توشه‌</t>
  </si>
  <si>
    <t>سرمایه‌گذاری‌ سپه‌</t>
  </si>
  <si>
    <t>سرمایه‌گذاری‌ صنعت‌ نفت‌</t>
  </si>
  <si>
    <t>سرمایه‌گذاری‌صندوق‌بازنشستگی‌</t>
  </si>
  <si>
    <t>سرمایه‌گذاری‌غدیر(هلدینگ‌</t>
  </si>
  <si>
    <t>سیمان آبیک</t>
  </si>
  <si>
    <t>سیمان ساوه</t>
  </si>
  <si>
    <t>سیمان فارس و خوزستان</t>
  </si>
  <si>
    <t>سیمان‌ کرمان‌</t>
  </si>
  <si>
    <t>سیمان‌ارومیه‌</t>
  </si>
  <si>
    <t>سیمان‌مازندران‌</t>
  </si>
  <si>
    <t>سیمان‌هگمتان‌</t>
  </si>
  <si>
    <t>شرکت آهن و فولاد ارفع</t>
  </si>
  <si>
    <t>شرکت ارتباطات سیار ایران</t>
  </si>
  <si>
    <t>شوکو پارس</t>
  </si>
  <si>
    <t>صنایع پتروشیمی کرمانشاه</t>
  </si>
  <si>
    <t>صنایع فروآلیاژ ایران</t>
  </si>
  <si>
    <t>صنایع گلدیران</t>
  </si>
  <si>
    <t>صنایع‌ لاستیکی‌  سهند</t>
  </si>
  <si>
    <t>فجر انرژی خلیج فارس</t>
  </si>
  <si>
    <t>فرآورده های سیمان شرق</t>
  </si>
  <si>
    <t>فرآورده‌های‌نسوزآذر</t>
  </si>
  <si>
    <t>فولاد  خوزستان</t>
  </si>
  <si>
    <t>فولاد امیرکبیرکاشان</t>
  </si>
  <si>
    <t>فولاد مبارکه اصفهان</t>
  </si>
  <si>
    <t>فولاد کاوه جنوب کیش</t>
  </si>
  <si>
    <t>گسترش نفت و گاز پارسیان</t>
  </si>
  <si>
    <t>م .صنایع و معادن احیاء سپاهان</t>
  </si>
  <si>
    <t>مبین انرژی خلیج فارس</t>
  </si>
  <si>
    <t>مخابرات ایران</t>
  </si>
  <si>
    <t>مدیریت صنعت شوینده ت.ص.بهشهر</t>
  </si>
  <si>
    <t>معدنی‌وصنعتی‌چادرملو</t>
  </si>
  <si>
    <t>ملی شیمی کشاورز</t>
  </si>
  <si>
    <t>ملی‌ صنایع‌ مس‌ ایران‌</t>
  </si>
  <si>
    <t>نفت ایرانول</t>
  </si>
  <si>
    <t>نفت پاسارگاد</t>
  </si>
  <si>
    <t>نفت سپاهان</t>
  </si>
  <si>
    <t>نفت‌ بهران‌</t>
  </si>
  <si>
    <t>نوردوقطعات‌ فولادی‌</t>
  </si>
  <si>
    <t>واسپاری ملت</t>
  </si>
  <si>
    <t>کارخانجات‌داروپخش‌</t>
  </si>
  <si>
    <t>کویر تایر</t>
  </si>
  <si>
    <t>بانک سامان</t>
  </si>
  <si>
    <t>مولد نیروگاهی تجارت فارس</t>
  </si>
  <si>
    <t>شیشه‌ همدان‌</t>
  </si>
  <si>
    <t>سیمرغ</t>
  </si>
  <si>
    <t>دوده‌ صنعتی‌ پارس‌</t>
  </si>
  <si>
    <t>کاشی‌ پارس‌</t>
  </si>
  <si>
    <t>ح . سرمایه‌گذاری‌ سپه‌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</si>
  <si>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</si>
  <si>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</si>
  <si>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</si>
  <si>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</si>
  <si>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</si>
  <si>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</si>
  <si>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</si>
  <si>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</si>
  <si>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</si>
  <si>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اسناد خزانه-م10بودجه00-031115</t>
  </si>
  <si>
    <t>بله</t>
  </si>
  <si>
    <t>1400/06/07</t>
  </si>
  <si>
    <t>1403/11/15</t>
  </si>
  <si>
    <t>اسنادخزانه-م10بودجه99-020807</t>
  </si>
  <si>
    <t>1399/11/21</t>
  </si>
  <si>
    <t>1402/08/07</t>
  </si>
  <si>
    <t>اسنادخزانه-م14بودجه99-021025</t>
  </si>
  <si>
    <t>1400/01/08</t>
  </si>
  <si>
    <t>1402/10/25</t>
  </si>
  <si>
    <t>اسنادخزانه-م20بودجه98-020806</t>
  </si>
  <si>
    <t>1399/02/20</t>
  </si>
  <si>
    <t>1402/08/06</t>
  </si>
  <si>
    <t>اسنادخزانه-م4بودجه00-030522</t>
  </si>
  <si>
    <t>1400/03/11</t>
  </si>
  <si>
    <t>1403/05/22</t>
  </si>
  <si>
    <t>اسنادخزانه-م8بودجه99-020606</t>
  </si>
  <si>
    <t>1399/09/25</t>
  </si>
  <si>
    <t>1402/06/06</t>
  </si>
  <si>
    <t>گام بانک اقتصاد نوین0205</t>
  </si>
  <si>
    <t>1401/04/01</t>
  </si>
  <si>
    <t>گام بانک صادرات ایران0207</t>
  </si>
  <si>
    <t>1402/07/30</t>
  </si>
  <si>
    <t>گواهی اعتبار مولد سامان0207</t>
  </si>
  <si>
    <t>1401/08/01</t>
  </si>
  <si>
    <t>گواهی اعتبار مولد سامان0208</t>
  </si>
  <si>
    <t>1401/09/01</t>
  </si>
  <si>
    <t>1402/08/30</t>
  </si>
  <si>
    <t>گواهی اعتبار مولد شهر0206</t>
  </si>
  <si>
    <t>1401/07/01</t>
  </si>
  <si>
    <t>1402/06/31</t>
  </si>
  <si>
    <t>گواهی اعتبارمولد رفاه0208</t>
  </si>
  <si>
    <t>مرابحه عام دولت3-ش.خ0211</t>
  </si>
  <si>
    <t>1399/03/13</t>
  </si>
  <si>
    <t>1402/11/13</t>
  </si>
  <si>
    <t>مرابحه عام دولت4-ش.خ 0206</t>
  </si>
  <si>
    <t>1399/06/12</t>
  </si>
  <si>
    <t>1402/06/12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</si>
  <si>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</si>
  <si>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</si>
  <si>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</si>
  <si>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</si>
  <si>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</si>
  <si>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</si>
  <si>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</si>
  <si>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</si>
  <si>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</si>
  <si>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ملت باجه کارگزاری مفید</t>
  </si>
  <si>
    <t>5802352684</t>
  </si>
  <si>
    <t>سپرده کوتاه مدت</t>
  </si>
  <si>
    <t>1395/07/14</t>
  </si>
  <si>
    <t>بانک پاسارگاد هفت تیر</t>
  </si>
  <si>
    <t>207-8100-15666666-1</t>
  </si>
  <si>
    <t>1399/03/18</t>
  </si>
  <si>
    <t xml:space="preserve">بانک خاورمیانه ظفر </t>
  </si>
  <si>
    <t>1009-10-810-707074688</t>
  </si>
  <si>
    <t>1401/06/14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</si>
  <si>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</si>
  <si>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</si>
  <si>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</si>
  <si>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</si>
  <si>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</si>
  <si>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</si>
  <si>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</si>
  <si>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</si>
  <si>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</si>
  <si>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>مرابحه عام دولت109-ش.خ020719</t>
  </si>
  <si>
    <t/>
  </si>
  <si>
    <t>1402/07/19</t>
  </si>
  <si>
    <t>مرابحه عام دولت104-ش.خ020303</t>
  </si>
  <si>
    <t>1402/03/03</t>
  </si>
  <si>
    <t>مرابحه عام دولت86-ش.خ020404</t>
  </si>
  <si>
    <t>1402/04/04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</si>
  <si>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</si>
  <si>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</si>
  <si>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</si>
  <si>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</si>
  <si>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</si>
  <si>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</si>
  <si>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1402/04/21</t>
  </si>
  <si>
    <t>1402/04/19</t>
  </si>
  <si>
    <t>1402/02/30</t>
  </si>
  <si>
    <t>1402/04/15</t>
  </si>
  <si>
    <t>1402/04/18</t>
  </si>
  <si>
    <t>1402/04/29</t>
  </si>
  <si>
    <t>1402/01/31</t>
  </si>
  <si>
    <t>1402/04/20</t>
  </si>
  <si>
    <t>1402/04/17</t>
  </si>
  <si>
    <t>1402/05/01</t>
  </si>
  <si>
    <t>1402/03/08</t>
  </si>
  <si>
    <t>1402/02/25</t>
  </si>
  <si>
    <t>1402/02/27</t>
  </si>
  <si>
    <t>1402/02/10</t>
  </si>
  <si>
    <t>1402/04/12</t>
  </si>
  <si>
    <t>1402/04/24</t>
  </si>
  <si>
    <t>1402/04/30</t>
  </si>
  <si>
    <t>1402/04/07</t>
  </si>
  <si>
    <t>1402/04/28</t>
  </si>
  <si>
    <t>1402/03/20</t>
  </si>
  <si>
    <t>1402/03/02</t>
  </si>
  <si>
    <t>1402/02/19</t>
  </si>
  <si>
    <t>1402/03/31</t>
  </si>
  <si>
    <t>1402/04/26</t>
  </si>
  <si>
    <t>1402/04/27</t>
  </si>
  <si>
    <t>1402/04/14</t>
  </si>
  <si>
    <t>1402/04/10</t>
  </si>
  <si>
    <t>1402/03/28</t>
  </si>
  <si>
    <t>1402/04/25</t>
  </si>
  <si>
    <t>1402/05/11</t>
  </si>
  <si>
    <t>1402/03/07</t>
  </si>
  <si>
    <t>1402/03/22</t>
  </si>
  <si>
    <t>1402/05/16</t>
  </si>
  <si>
    <t>1402/04/11</t>
  </si>
  <si>
    <t>1402/02/07</t>
  </si>
  <si>
    <t>1402/03/27</t>
  </si>
  <si>
    <t>1402/02/09</t>
  </si>
  <si>
    <t>بهای فروش</t>
  </si>
  <si>
    <t>ارزش دفتری</t>
  </si>
  <si>
    <t>سود و زیان ناشی از تغییر قیمت</t>
  </si>
  <si>
    <t>سود و زیان ناشی از فروش</t>
  </si>
  <si>
    <t>نیروترانس‌</t>
  </si>
  <si>
    <t>صنایع پتروشیمی خلیج فارس</t>
  </si>
  <si>
    <t>گ.س.وت.ص.پتروشیمی خلیج فارس</t>
  </si>
  <si>
    <t>گروه انتخاب الکترونیک آرمان</t>
  </si>
  <si>
    <t>داروسازی‌ ابوریحان‌</t>
  </si>
  <si>
    <t>تمام سکه طرح جدید0112سامان</t>
  </si>
  <si>
    <t>ح . معدنی‌وصنعتی‌چادرملو</t>
  </si>
  <si>
    <t>تولیدی و خدمات صنایع نسوز توکا</t>
  </si>
  <si>
    <t>س. الماس حکمت ایرانیان</t>
  </si>
  <si>
    <t>گواهی اعتبارمولد صنعت020930</t>
  </si>
  <si>
    <t>اسنادخزانه-م7بودجه99-020704</t>
  </si>
  <si>
    <t>اسنادخزانه-م11بودجه99-020906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</si>
  <si>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</si>
  <si>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</si>
  <si>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</si>
  <si>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</si>
  <si>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</si>
  <si>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</si>
  <si>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</si>
  <si>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</si>
  <si>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</si>
  <si>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</si>
  <si>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</si>
  <si>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سایر درآمدها برای تنزیل سود سهام</t>
  </si>
  <si>
    <t>سرمایه‌گذاری در سهام</t>
  </si>
  <si>
    <t>سرمایه‌گذاری در اوراق بهادار</t>
  </si>
  <si>
    <t>درآمد سپرده بانکی</t>
  </si>
  <si>
    <t>-</t>
  </si>
  <si>
    <t>از ابتدای سال مالی</t>
  </si>
  <si>
    <t xml:space="preserve"> تا پایان ماه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</si>
</sst>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>
    <font>
      <sz val="11"/>
      <name val="Calibri"/>
    </font>
    <font>
      <sz val="16"/>
      <name val="B Mitra"/>
      <charset val="178"/>
    </font>
    <font>
      <b/>
      <sz val="16"/>
      <color rgb="FF000000"/>
      <name val="B Mitra"/>
      <charset val="178"/>
    </font>
    <font>
      <b/>
      <sz val="16"/>
      <name val="B Mitra"/>
      <charset val="178"/>
    </font>
    <font>
      <sz val="11"/>
      <name val="Calibri"/>
    </font>
    <font>
      <b/>
      <sz val="12"/>
      <name val="B Mitra"/>
      <charset val="17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22">
    <xf numFmtId="0" fontId="0" fillId="0" borderId="0" xfId="0"/>
    <xf numFmtId="0" fontId="1" fillId="0" borderId="0" xfId="0" applyFont="1"/>
    <xf numFmtId="0" fontId="3" fillId="0" borderId="0" xfId="0" applyFont="1"/>
    <xf numFmtId="3" fontId="1" fillId="0" borderId="0" xfId="0" applyNumberFormat="1" applyFont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3" fontId="1" fillId="0" borderId="0" xfId="0" applyNumberFormat="1" applyFont="1" applyAlignment="1">
      <alignment horizontal="center"/>
    </xf>
    <xf numFmtId="37" fontId="1" fillId="0" borderId="0" xfId="0" applyNumberFormat="1" applyFont="1" applyAlignment="1">
      <alignment horizontal="center"/>
    </xf>
    <xf numFmtId="37" fontId="1" fillId="0" borderId="2" xfId="0" applyNumberFormat="1" applyFont="1" applyBorder="1" applyAlignment="1">
      <alignment horizontal="center"/>
    </xf>
    <xf numFmtId="10" fontId="1" fillId="0" borderId="0" xfId="2" applyNumberFormat="1" applyFont="1" applyAlignment="1">
      <alignment horizontal="center"/>
    </xf>
    <xf numFmtId="10" fontId="1" fillId="0" borderId="2" xfId="2" applyNumberFormat="1" applyFont="1" applyBorder="1" applyAlignment="1">
      <alignment horizontal="center"/>
    </xf>
    <xf numFmtId="3" fontId="1" fillId="0" borderId="2" xfId="0" applyNumberFormat="1" applyFont="1" applyBorder="1" applyAlignment="1">
      <alignment horizontal="center"/>
    </xf>
    <xf numFmtId="10" fontId="1" fillId="0" borderId="2" xfId="0" applyNumberFormat="1" applyFont="1" applyBorder="1" applyAlignment="1">
      <alignment horizontal="center"/>
    </xf>
    <xf numFmtId="37" fontId="1" fillId="0" borderId="0" xfId="0" applyNumberFormat="1" applyFont="1"/>
    <xf numFmtId="37" fontId="1" fillId="0" borderId="2" xfId="0" applyNumberFormat="1" applyFont="1" applyBorder="1"/>
    <xf numFmtId="37" fontId="1" fillId="0" borderId="0" xfId="1" applyNumberFormat="1" applyFont="1" applyAlignment="1">
      <alignment horizontal="center"/>
    </xf>
    <xf numFmtId="37" fontId="5" fillId="0" borderId="2" xfId="1" applyNumberFormat="1" applyFont="1" applyBorder="1" applyAlignment="1">
      <alignment horizontal="center"/>
    </xf>
    <xf numFmtId="37" fontId="5" fillId="0" borderId="0" xfId="1" applyNumberFormat="1" applyFont="1" applyAlignment="1">
      <alignment horizont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0</xdr:row>
          <xdr:rowOff>0</xdr:rowOff>
        </xdr:from>
        <xdr:to>
          <xdr:col>13</xdr:col>
          <xdr:colOff>66675</xdr:colOff>
          <xdr:row>32</xdr:row>
          <xdr:rowOff>9525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40454A93-31E5-4578-E553-4BBABC74242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413B5C-CD86-4E04-8C44-5D60051F5D81}">
  <dimension ref="A1"/>
  <sheetViews>
    <sheetView rightToLeft="1" workbookViewId="0"/>
  </sheetViews>
  <sheetFormatPr defaultRowHeight="15"/>
  <sheetData/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1025" r:id="rId4">
          <objectPr defaultSize="0" r:id="rId5">
            <anchor moveWithCells="1">
              <from>
                <xdr:col>0</xdr:col>
                <xdr:colOff>19050</xdr:colOff>
                <xdr:row>0</xdr:row>
                <xdr:rowOff>0</xdr:rowOff>
              </from>
              <to>
                <xdr:col>13</xdr:col>
                <xdr:colOff>66675</xdr:colOff>
                <xdr:row>32</xdr:row>
                <xdr:rowOff>19050</xdr:rowOff>
              </to>
            </anchor>
          </objectPr>
        </oleObject>
      </mc:Choice>
      <mc:Fallback>
        <oleObject progId="Document" shapeId="1025" r:id="rId4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29"/>
  <sheetViews>
    <sheetView rightToLeft="1" topLeftCell="A19" workbookViewId="0">
      <selection activeCell="K40" sqref="K40"/>
    </sheetView>
  </sheetViews>
  <sheetFormatPr defaultRowHeight="24"/>
  <cols>
    <col min="1" max="1" width="32" style="1" bestFit="1" customWidth="1"/>
    <col min="2" max="2" width="1" style="1" customWidth="1"/>
    <col min="3" max="3" width="18.85546875" style="1" bestFit="1" customWidth="1"/>
    <col min="4" max="4" width="1" style="1" customWidth="1"/>
    <col min="5" max="5" width="20.7109375" style="1" bestFit="1" customWidth="1"/>
    <col min="6" max="6" width="1" style="1" customWidth="1"/>
    <col min="7" max="7" width="21.140625" style="1" bestFit="1" customWidth="1"/>
    <col min="8" max="8" width="1" style="1" customWidth="1"/>
    <col min="9" max="9" width="21.140625" style="1" bestFit="1" customWidth="1"/>
    <col min="10" max="10" width="1" style="1" customWidth="1"/>
    <col min="11" max="11" width="20" style="1" bestFit="1" customWidth="1"/>
    <col min="12" max="12" width="1" style="1" customWidth="1"/>
    <col min="13" max="13" width="20" style="1" bestFit="1" customWidth="1"/>
    <col min="14" max="14" width="1" style="1" customWidth="1"/>
    <col min="15" max="15" width="21.140625" style="1" bestFit="1" customWidth="1"/>
    <col min="16" max="16" width="1" style="1" customWidth="1"/>
    <col min="17" max="17" width="21.1406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4.75">
      <c r="A2" s="21" t="s">
        <v>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</row>
    <row r="3" spans="1:17" ht="24.75">
      <c r="A3" s="21" t="s">
        <v>182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</row>
    <row r="4" spans="1:17" ht="24.75">
      <c r="A4" s="21" t="s">
        <v>2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</row>
    <row r="6" spans="1:17" ht="24.75">
      <c r="A6" s="21" t="s">
        <v>186</v>
      </c>
      <c r="C6" s="20" t="s">
        <v>184</v>
      </c>
      <c r="D6" s="20" t="s">
        <v>184</v>
      </c>
      <c r="E6" s="20" t="s">
        <v>184</v>
      </c>
      <c r="F6" s="20" t="s">
        <v>184</v>
      </c>
      <c r="G6" s="20" t="s">
        <v>184</v>
      </c>
      <c r="H6" s="20" t="s">
        <v>184</v>
      </c>
      <c r="I6" s="20" t="s">
        <v>184</v>
      </c>
      <c r="K6" s="20" t="s">
        <v>185</v>
      </c>
      <c r="L6" s="20" t="s">
        <v>185</v>
      </c>
      <c r="M6" s="20" t="s">
        <v>185</v>
      </c>
      <c r="N6" s="20" t="s">
        <v>185</v>
      </c>
      <c r="O6" s="20" t="s">
        <v>185</v>
      </c>
      <c r="P6" s="20" t="s">
        <v>185</v>
      </c>
      <c r="Q6" s="20" t="s">
        <v>185</v>
      </c>
    </row>
    <row r="7" spans="1:17" ht="24.75">
      <c r="A7" s="20" t="s">
        <v>186</v>
      </c>
      <c r="C7" s="20" t="s">
        <v>261</v>
      </c>
      <c r="E7" s="20" t="s">
        <v>258</v>
      </c>
      <c r="G7" s="20" t="s">
        <v>259</v>
      </c>
      <c r="I7" s="20" t="s">
        <v>262</v>
      </c>
      <c r="K7" s="20" t="s">
        <v>261</v>
      </c>
      <c r="M7" s="20" t="s">
        <v>258</v>
      </c>
      <c r="O7" s="20" t="s">
        <v>259</v>
      </c>
      <c r="Q7" s="20" t="s">
        <v>262</v>
      </c>
    </row>
    <row r="8" spans="1:17">
      <c r="A8" s="1" t="s">
        <v>144</v>
      </c>
      <c r="C8" s="15">
        <v>0</v>
      </c>
      <c r="D8" s="15"/>
      <c r="E8" s="15">
        <v>0</v>
      </c>
      <c r="F8" s="15"/>
      <c r="G8" s="15">
        <v>28259159235</v>
      </c>
      <c r="H8" s="15"/>
      <c r="I8" s="15">
        <f>C8+E8+G8</f>
        <v>28259159235</v>
      </c>
      <c r="J8" s="15"/>
      <c r="K8" s="15">
        <v>0</v>
      </c>
      <c r="L8" s="15"/>
      <c r="M8" s="15">
        <v>0</v>
      </c>
      <c r="N8" s="15"/>
      <c r="O8" s="15">
        <v>28259159235</v>
      </c>
      <c r="P8" s="15"/>
      <c r="Q8" s="15">
        <f>K8+M8+O8</f>
        <v>28259159235</v>
      </c>
    </row>
    <row r="9" spans="1:17">
      <c r="A9" s="1" t="s">
        <v>153</v>
      </c>
      <c r="C9" s="15">
        <v>0</v>
      </c>
      <c r="D9" s="15"/>
      <c r="E9" s="15">
        <v>7544933106</v>
      </c>
      <c r="F9" s="15"/>
      <c r="G9" s="15">
        <v>3097398266</v>
      </c>
      <c r="H9" s="15"/>
      <c r="I9" s="15">
        <f t="shared" ref="I9:I27" si="0">C9+E9+G9</f>
        <v>10642331372</v>
      </c>
      <c r="J9" s="15"/>
      <c r="K9" s="15">
        <v>0</v>
      </c>
      <c r="L9" s="15"/>
      <c r="M9" s="15">
        <v>27395758873</v>
      </c>
      <c r="N9" s="15"/>
      <c r="O9" s="15">
        <v>3097398266</v>
      </c>
      <c r="P9" s="15"/>
      <c r="Q9" s="15">
        <f t="shared" ref="Q9:Q27" si="1">K9+M9+O9</f>
        <v>30493157139</v>
      </c>
    </row>
    <row r="10" spans="1:17">
      <c r="A10" s="1" t="s">
        <v>146</v>
      </c>
      <c r="C10" s="15">
        <v>0</v>
      </c>
      <c r="D10" s="15"/>
      <c r="E10" s="15">
        <v>0</v>
      </c>
      <c r="F10" s="15"/>
      <c r="G10" s="15">
        <v>7403350047</v>
      </c>
      <c r="H10" s="15"/>
      <c r="I10" s="15">
        <f t="shared" si="0"/>
        <v>7403350047</v>
      </c>
      <c r="J10" s="15"/>
      <c r="K10" s="15">
        <v>0</v>
      </c>
      <c r="L10" s="15"/>
      <c r="M10" s="15">
        <v>0</v>
      </c>
      <c r="N10" s="15"/>
      <c r="O10" s="15">
        <v>7642881626</v>
      </c>
      <c r="P10" s="15"/>
      <c r="Q10" s="15">
        <f t="shared" si="1"/>
        <v>7642881626</v>
      </c>
    </row>
    <row r="11" spans="1:17">
      <c r="A11" s="1" t="s">
        <v>148</v>
      </c>
      <c r="C11" s="15">
        <v>0</v>
      </c>
      <c r="D11" s="15"/>
      <c r="E11" s="15">
        <v>-11252255830</v>
      </c>
      <c r="F11" s="15"/>
      <c r="G11" s="15">
        <v>20579561305</v>
      </c>
      <c r="H11" s="15"/>
      <c r="I11" s="15">
        <f t="shared" si="0"/>
        <v>9327305475</v>
      </c>
      <c r="J11" s="15"/>
      <c r="K11" s="15">
        <v>0</v>
      </c>
      <c r="L11" s="15"/>
      <c r="M11" s="15">
        <v>12461214637</v>
      </c>
      <c r="N11" s="15"/>
      <c r="O11" s="15">
        <v>20579561305</v>
      </c>
      <c r="P11" s="15"/>
      <c r="Q11" s="15">
        <f t="shared" si="1"/>
        <v>33040775942</v>
      </c>
    </row>
    <row r="12" spans="1:17">
      <c r="A12" s="1" t="s">
        <v>156</v>
      </c>
      <c r="C12" s="15">
        <v>0</v>
      </c>
      <c r="D12" s="15"/>
      <c r="E12" s="15">
        <v>0</v>
      </c>
      <c r="F12" s="15"/>
      <c r="G12" s="15">
        <v>46262384139</v>
      </c>
      <c r="H12" s="15"/>
      <c r="I12" s="15">
        <f t="shared" si="0"/>
        <v>46262384139</v>
      </c>
      <c r="J12" s="15"/>
      <c r="K12" s="15">
        <v>0</v>
      </c>
      <c r="L12" s="15"/>
      <c r="M12" s="15">
        <v>0</v>
      </c>
      <c r="N12" s="15"/>
      <c r="O12" s="15">
        <v>46262384139</v>
      </c>
      <c r="P12" s="15"/>
      <c r="Q12" s="15">
        <f t="shared" si="1"/>
        <v>46262384139</v>
      </c>
    </row>
    <row r="13" spans="1:17">
      <c r="A13" s="1" t="s">
        <v>150</v>
      </c>
      <c r="C13" s="15">
        <v>0</v>
      </c>
      <c r="D13" s="15"/>
      <c r="E13" s="15">
        <v>0</v>
      </c>
      <c r="F13" s="15"/>
      <c r="G13" s="15">
        <v>3294840663</v>
      </c>
      <c r="H13" s="15"/>
      <c r="I13" s="15">
        <f t="shared" si="0"/>
        <v>3294840663</v>
      </c>
      <c r="J13" s="15"/>
      <c r="K13" s="15">
        <v>0</v>
      </c>
      <c r="L13" s="15"/>
      <c r="M13" s="15">
        <v>0</v>
      </c>
      <c r="N13" s="15"/>
      <c r="O13" s="15">
        <v>3294840663</v>
      </c>
      <c r="P13" s="15"/>
      <c r="Q13" s="15">
        <f t="shared" si="1"/>
        <v>3294840663</v>
      </c>
    </row>
    <row r="14" spans="1:17">
      <c r="A14" s="1" t="s">
        <v>157</v>
      </c>
      <c r="C14" s="15">
        <v>1657388283</v>
      </c>
      <c r="D14" s="15"/>
      <c r="E14" s="15">
        <v>-2634713222</v>
      </c>
      <c r="F14" s="15"/>
      <c r="G14" s="15">
        <v>4124572251</v>
      </c>
      <c r="H14" s="15"/>
      <c r="I14" s="15">
        <f t="shared" si="0"/>
        <v>3147247312</v>
      </c>
      <c r="J14" s="15"/>
      <c r="K14" s="15">
        <v>10315362378</v>
      </c>
      <c r="L14" s="15"/>
      <c r="M14" s="15">
        <v>1415572530</v>
      </c>
      <c r="N14" s="15"/>
      <c r="O14" s="15">
        <v>4156386487</v>
      </c>
      <c r="P14" s="15"/>
      <c r="Q14" s="15">
        <f t="shared" si="1"/>
        <v>15887321395</v>
      </c>
    </row>
    <row r="15" spans="1:17">
      <c r="A15" s="1" t="s">
        <v>135</v>
      </c>
      <c r="C15" s="15">
        <v>0</v>
      </c>
      <c r="D15" s="15"/>
      <c r="E15" s="15">
        <v>616115309</v>
      </c>
      <c r="F15" s="15"/>
      <c r="G15" s="15">
        <v>0</v>
      </c>
      <c r="H15" s="15"/>
      <c r="I15" s="15">
        <f t="shared" si="0"/>
        <v>616115309</v>
      </c>
      <c r="J15" s="15"/>
      <c r="K15" s="15">
        <v>0</v>
      </c>
      <c r="L15" s="15"/>
      <c r="M15" s="15">
        <v>1959553757</v>
      </c>
      <c r="N15" s="15"/>
      <c r="O15" s="15">
        <v>473110236</v>
      </c>
      <c r="P15" s="15"/>
      <c r="Q15" s="15">
        <f t="shared" si="1"/>
        <v>2432663993</v>
      </c>
    </row>
    <row r="16" spans="1:17">
      <c r="A16" s="1" t="s">
        <v>254</v>
      </c>
      <c r="C16" s="15">
        <v>0</v>
      </c>
      <c r="D16" s="15"/>
      <c r="E16" s="15">
        <v>0</v>
      </c>
      <c r="F16" s="15"/>
      <c r="G16" s="15">
        <v>0</v>
      </c>
      <c r="H16" s="15"/>
      <c r="I16" s="15">
        <f t="shared" si="0"/>
        <v>0</v>
      </c>
      <c r="J16" s="15"/>
      <c r="K16" s="15">
        <v>0</v>
      </c>
      <c r="L16" s="15"/>
      <c r="M16" s="15">
        <v>0</v>
      </c>
      <c r="N16" s="15"/>
      <c r="O16" s="15">
        <v>860683401</v>
      </c>
      <c r="P16" s="15"/>
      <c r="Q16" s="15">
        <f t="shared" si="1"/>
        <v>860683401</v>
      </c>
    </row>
    <row r="17" spans="1:17">
      <c r="A17" s="1" t="s">
        <v>196</v>
      </c>
      <c r="C17" s="15">
        <v>0</v>
      </c>
      <c r="D17" s="15"/>
      <c r="E17" s="15">
        <v>0</v>
      </c>
      <c r="F17" s="15"/>
      <c r="G17" s="15">
        <v>0</v>
      </c>
      <c r="H17" s="15"/>
      <c r="I17" s="15">
        <f t="shared" si="0"/>
        <v>0</v>
      </c>
      <c r="J17" s="15"/>
      <c r="K17" s="15">
        <v>1388679000</v>
      </c>
      <c r="L17" s="15"/>
      <c r="M17" s="15">
        <v>0</v>
      </c>
      <c r="N17" s="15"/>
      <c r="O17" s="15">
        <v>922117463</v>
      </c>
      <c r="P17" s="15"/>
      <c r="Q17" s="15">
        <f t="shared" si="1"/>
        <v>2310796463</v>
      </c>
    </row>
    <row r="18" spans="1:17">
      <c r="A18" s="1" t="s">
        <v>160</v>
      </c>
      <c r="C18" s="15">
        <v>40707240</v>
      </c>
      <c r="D18" s="15"/>
      <c r="E18" s="15">
        <v>31249335</v>
      </c>
      <c r="F18" s="15"/>
      <c r="G18" s="15">
        <v>0</v>
      </c>
      <c r="H18" s="15"/>
      <c r="I18" s="15">
        <f t="shared" si="0"/>
        <v>71956575</v>
      </c>
      <c r="J18" s="15"/>
      <c r="K18" s="15">
        <v>741205059</v>
      </c>
      <c r="L18" s="15"/>
      <c r="M18" s="15">
        <v>63828428</v>
      </c>
      <c r="N18" s="15"/>
      <c r="O18" s="15">
        <v>315103970</v>
      </c>
      <c r="P18" s="15"/>
      <c r="Q18" s="15">
        <f t="shared" si="1"/>
        <v>1120137457</v>
      </c>
    </row>
    <row r="19" spans="1:17">
      <c r="A19" s="1" t="s">
        <v>255</v>
      </c>
      <c r="C19" s="15">
        <v>0</v>
      </c>
      <c r="D19" s="15"/>
      <c r="E19" s="15">
        <v>0</v>
      </c>
      <c r="F19" s="15"/>
      <c r="G19" s="15">
        <v>0</v>
      </c>
      <c r="H19" s="15"/>
      <c r="I19" s="15">
        <f t="shared" si="0"/>
        <v>0</v>
      </c>
      <c r="J19" s="15"/>
      <c r="K19" s="15">
        <v>0</v>
      </c>
      <c r="L19" s="15"/>
      <c r="M19" s="15">
        <v>0</v>
      </c>
      <c r="N19" s="15"/>
      <c r="O19" s="15">
        <v>919043764</v>
      </c>
      <c r="P19" s="15"/>
      <c r="Q19" s="15">
        <f t="shared" si="1"/>
        <v>919043764</v>
      </c>
    </row>
    <row r="20" spans="1:17">
      <c r="A20" s="1" t="s">
        <v>194</v>
      </c>
      <c r="C20" s="15">
        <v>0</v>
      </c>
      <c r="D20" s="15"/>
      <c r="E20" s="15">
        <v>0</v>
      </c>
      <c r="F20" s="15"/>
      <c r="G20" s="15">
        <v>0</v>
      </c>
      <c r="H20" s="15"/>
      <c r="I20" s="15">
        <f t="shared" si="0"/>
        <v>0</v>
      </c>
      <c r="J20" s="15"/>
      <c r="K20" s="15">
        <v>2503821076</v>
      </c>
      <c r="L20" s="15"/>
      <c r="M20" s="15">
        <v>0</v>
      </c>
      <c r="N20" s="15"/>
      <c r="O20" s="15">
        <v>2616307113</v>
      </c>
      <c r="P20" s="15"/>
      <c r="Q20" s="15">
        <f t="shared" si="1"/>
        <v>5120128189</v>
      </c>
    </row>
    <row r="21" spans="1:17">
      <c r="A21" s="1" t="s">
        <v>256</v>
      </c>
      <c r="C21" s="15">
        <v>0</v>
      </c>
      <c r="D21" s="15"/>
      <c r="E21" s="15">
        <v>0</v>
      </c>
      <c r="F21" s="15"/>
      <c r="G21" s="15">
        <v>0</v>
      </c>
      <c r="H21" s="15"/>
      <c r="I21" s="15">
        <f t="shared" si="0"/>
        <v>0</v>
      </c>
      <c r="J21" s="15"/>
      <c r="K21" s="15">
        <v>0</v>
      </c>
      <c r="L21" s="15"/>
      <c r="M21" s="15">
        <v>0</v>
      </c>
      <c r="N21" s="15"/>
      <c r="O21" s="15">
        <v>485908719</v>
      </c>
      <c r="P21" s="15"/>
      <c r="Q21" s="15">
        <f t="shared" si="1"/>
        <v>485908719</v>
      </c>
    </row>
    <row r="22" spans="1:17">
      <c r="A22" s="1" t="s">
        <v>191</v>
      </c>
      <c r="C22" s="15">
        <v>0</v>
      </c>
      <c r="D22" s="15"/>
      <c r="E22" s="15">
        <v>0</v>
      </c>
      <c r="F22" s="15"/>
      <c r="G22" s="15">
        <v>0</v>
      </c>
      <c r="H22" s="15"/>
      <c r="I22" s="15">
        <f t="shared" si="0"/>
        <v>0</v>
      </c>
      <c r="J22" s="15"/>
      <c r="K22" s="15">
        <v>957373476</v>
      </c>
      <c r="L22" s="15"/>
      <c r="M22" s="15">
        <v>0</v>
      </c>
      <c r="N22" s="15"/>
      <c r="O22" s="15">
        <v>521863220</v>
      </c>
      <c r="P22" s="15"/>
      <c r="Q22" s="15">
        <f t="shared" si="1"/>
        <v>1479236696</v>
      </c>
    </row>
    <row r="23" spans="1:17">
      <c r="A23" s="1" t="s">
        <v>129</v>
      </c>
      <c r="C23" s="15">
        <v>0</v>
      </c>
      <c r="D23" s="15"/>
      <c r="E23" s="15">
        <v>462616135</v>
      </c>
      <c r="F23" s="15"/>
      <c r="G23" s="15">
        <v>0</v>
      </c>
      <c r="H23" s="15"/>
      <c r="I23" s="15">
        <f t="shared" si="0"/>
        <v>462616135</v>
      </c>
      <c r="J23" s="15"/>
      <c r="K23" s="15">
        <v>0</v>
      </c>
      <c r="L23" s="15"/>
      <c r="M23" s="15">
        <v>1892558302</v>
      </c>
      <c r="N23" s="15"/>
      <c r="O23" s="15">
        <v>0</v>
      </c>
      <c r="P23" s="15"/>
      <c r="Q23" s="15">
        <f t="shared" si="1"/>
        <v>1892558302</v>
      </c>
    </row>
    <row r="24" spans="1:17">
      <c r="A24" s="1" t="s">
        <v>138</v>
      </c>
      <c r="C24" s="15">
        <v>0</v>
      </c>
      <c r="D24" s="15"/>
      <c r="E24" s="15">
        <v>56630</v>
      </c>
      <c r="F24" s="15"/>
      <c r="G24" s="15">
        <v>0</v>
      </c>
      <c r="H24" s="15"/>
      <c r="I24" s="15">
        <f t="shared" si="0"/>
        <v>56630</v>
      </c>
      <c r="J24" s="15"/>
      <c r="K24" s="15">
        <v>0</v>
      </c>
      <c r="L24" s="15"/>
      <c r="M24" s="15">
        <v>2861722</v>
      </c>
      <c r="N24" s="15"/>
      <c r="O24" s="15">
        <v>0</v>
      </c>
      <c r="P24" s="15"/>
      <c r="Q24" s="15">
        <f>K24+M24+O24</f>
        <v>2861722</v>
      </c>
    </row>
    <row r="25" spans="1:17">
      <c r="A25" s="1" t="s">
        <v>125</v>
      </c>
      <c r="C25" s="15">
        <v>0</v>
      </c>
      <c r="D25" s="15"/>
      <c r="E25" s="15">
        <v>-4301220</v>
      </c>
      <c r="F25" s="15"/>
      <c r="G25" s="15">
        <v>0</v>
      </c>
      <c r="H25" s="15"/>
      <c r="I25" s="15">
        <f>C25+E25+G25</f>
        <v>-4301220</v>
      </c>
      <c r="J25" s="15"/>
      <c r="K25" s="15">
        <v>0</v>
      </c>
      <c r="L25" s="15"/>
      <c r="M25" s="15">
        <v>48285247</v>
      </c>
      <c r="N25" s="15"/>
      <c r="O25" s="15">
        <v>0</v>
      </c>
      <c r="P25" s="15"/>
      <c r="Q25" s="15">
        <f t="shared" si="1"/>
        <v>48285247</v>
      </c>
    </row>
    <row r="26" spans="1:17">
      <c r="A26" s="1" t="s">
        <v>141</v>
      </c>
      <c r="C26" s="15">
        <v>0</v>
      </c>
      <c r="D26" s="15"/>
      <c r="E26" s="15">
        <v>466745387</v>
      </c>
      <c r="F26" s="15"/>
      <c r="G26" s="15">
        <v>0</v>
      </c>
      <c r="H26" s="15"/>
      <c r="I26" s="15">
        <f t="shared" si="0"/>
        <v>466745387</v>
      </c>
      <c r="J26" s="15"/>
      <c r="K26" s="15">
        <v>0</v>
      </c>
      <c r="L26" s="15"/>
      <c r="M26" s="15">
        <v>1531421721</v>
      </c>
      <c r="N26" s="15"/>
      <c r="O26" s="15">
        <v>0</v>
      </c>
      <c r="P26" s="15"/>
      <c r="Q26" s="15">
        <f t="shared" si="1"/>
        <v>1531421721</v>
      </c>
    </row>
    <row r="27" spans="1:17">
      <c r="A27" s="1" t="s">
        <v>132</v>
      </c>
      <c r="C27" s="15">
        <v>0</v>
      </c>
      <c r="D27" s="15"/>
      <c r="E27" s="15">
        <v>705050</v>
      </c>
      <c r="F27" s="15"/>
      <c r="G27" s="15">
        <v>0</v>
      </c>
      <c r="H27" s="15"/>
      <c r="I27" s="15">
        <f t="shared" si="0"/>
        <v>705050</v>
      </c>
      <c r="J27" s="15"/>
      <c r="K27" s="15">
        <v>0</v>
      </c>
      <c r="L27" s="15"/>
      <c r="M27" s="15">
        <v>4634580</v>
      </c>
      <c r="N27" s="15"/>
      <c r="O27" s="15">
        <v>0</v>
      </c>
      <c r="P27" s="15"/>
      <c r="Q27" s="15">
        <f t="shared" si="1"/>
        <v>4634580</v>
      </c>
    </row>
    <row r="28" spans="1:17" ht="24.75" thickBot="1">
      <c r="C28" s="16">
        <f>SUM(C8:C27)</f>
        <v>1698095523</v>
      </c>
      <c r="D28" s="17"/>
      <c r="E28" s="16">
        <f>SUM(E8:E27)</f>
        <v>-4768849320</v>
      </c>
      <c r="F28" s="17"/>
      <c r="G28" s="16">
        <f>SUM(G8:G27)</f>
        <v>113021265906</v>
      </c>
      <c r="H28" s="17"/>
      <c r="I28" s="16">
        <f>SUM(I8:I27)</f>
        <v>109950512109</v>
      </c>
      <c r="J28" s="17"/>
      <c r="K28" s="16">
        <f>SUM(K8:K27)</f>
        <v>15906440989</v>
      </c>
      <c r="L28" s="17"/>
      <c r="M28" s="16">
        <f>SUM(M8:M27)</f>
        <v>46775689797</v>
      </c>
      <c r="N28" s="17"/>
      <c r="O28" s="16">
        <f>SUM(O8:O27)</f>
        <v>120406749607</v>
      </c>
      <c r="P28" s="17"/>
      <c r="Q28" s="16">
        <f>SUM(Q8:Q27)</f>
        <v>183088880393</v>
      </c>
    </row>
    <row r="29" spans="1:17" ht="24.75" thickTop="1"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</row>
  </sheetData>
  <mergeCells count="14">
    <mergeCell ref="K7"/>
    <mergeCell ref="M7"/>
    <mergeCell ref="A4:Q4"/>
    <mergeCell ref="A3:Q3"/>
    <mergeCell ref="A2:Q2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K12"/>
  <sheetViews>
    <sheetView rightToLeft="1" workbookViewId="0">
      <selection activeCell="K9" sqref="K9"/>
    </sheetView>
  </sheetViews>
  <sheetFormatPr defaultRowHeight="24"/>
  <cols>
    <col min="1" max="1" width="26.28515625" style="1" bestFit="1" customWidth="1"/>
    <col min="2" max="2" width="1" style="1" customWidth="1"/>
    <col min="3" max="3" width="26" style="1" bestFit="1" customWidth="1"/>
    <col min="4" max="4" width="1" style="1" customWidth="1"/>
    <col min="5" max="5" width="36.140625" style="1" bestFit="1" customWidth="1"/>
    <col min="6" max="6" width="1" style="1" customWidth="1"/>
    <col min="7" max="7" width="31.42578125" style="1" bestFit="1" customWidth="1"/>
    <col min="8" max="8" width="1" style="1" customWidth="1"/>
    <col min="9" max="9" width="36.140625" style="1" bestFit="1" customWidth="1"/>
    <col min="10" max="10" width="1" style="1" customWidth="1"/>
    <col min="11" max="11" width="31.42578125" style="1" bestFit="1" customWidth="1"/>
    <col min="12" max="12" width="1" style="1" customWidth="1"/>
    <col min="13" max="13" width="9.140625" style="1" customWidth="1"/>
    <col min="14" max="16384" width="9.140625" style="1"/>
  </cols>
  <sheetData>
    <row r="2" spans="1:11" ht="24.75">
      <c r="A2" s="21" t="s">
        <v>0</v>
      </c>
      <c r="B2" s="21"/>
      <c r="C2" s="21"/>
      <c r="D2" s="21"/>
      <c r="E2" s="21"/>
      <c r="F2" s="21"/>
      <c r="G2" s="21"/>
      <c r="H2" s="21"/>
      <c r="I2" s="21"/>
      <c r="J2" s="21"/>
      <c r="K2" s="21"/>
    </row>
    <row r="3" spans="1:11" ht="24.75">
      <c r="A3" s="21" t="s">
        <v>182</v>
      </c>
      <c r="B3" s="21"/>
      <c r="C3" s="21"/>
      <c r="D3" s="21"/>
      <c r="E3" s="21"/>
      <c r="F3" s="21"/>
      <c r="G3" s="21"/>
      <c r="H3" s="21"/>
      <c r="I3" s="21"/>
      <c r="J3" s="21"/>
      <c r="K3" s="21"/>
    </row>
    <row r="4" spans="1:11" ht="24.75">
      <c r="A4" s="21" t="s">
        <v>2</v>
      </c>
      <c r="B4" s="21"/>
      <c r="C4" s="21"/>
      <c r="D4" s="21"/>
      <c r="E4" s="21"/>
      <c r="F4" s="21"/>
      <c r="G4" s="21"/>
      <c r="H4" s="21"/>
      <c r="I4" s="21"/>
      <c r="J4" s="21"/>
      <c r="K4" s="21"/>
    </row>
    <row r="6" spans="1:11" ht="24.75">
      <c r="A6" s="20" t="s">
        <v>263</v>
      </c>
      <c r="B6" s="20" t="s">
        <v>263</v>
      </c>
      <c r="C6" s="20" t="s">
        <v>263</v>
      </c>
      <c r="E6" s="20" t="s">
        <v>184</v>
      </c>
      <c r="F6" s="20" t="s">
        <v>184</v>
      </c>
      <c r="G6" s="20" t="s">
        <v>184</v>
      </c>
      <c r="I6" s="20" t="s">
        <v>185</v>
      </c>
      <c r="J6" s="20" t="s">
        <v>185</v>
      </c>
      <c r="K6" s="20" t="s">
        <v>185</v>
      </c>
    </row>
    <row r="7" spans="1:11" ht="24.75">
      <c r="A7" s="20" t="s">
        <v>264</v>
      </c>
      <c r="C7" s="20" t="s">
        <v>166</v>
      </c>
      <c r="E7" s="20" t="s">
        <v>265</v>
      </c>
      <c r="G7" s="20" t="s">
        <v>266</v>
      </c>
      <c r="I7" s="20" t="s">
        <v>265</v>
      </c>
      <c r="K7" s="20" t="s">
        <v>266</v>
      </c>
    </row>
    <row r="8" spans="1:11">
      <c r="A8" s="1" t="s">
        <v>172</v>
      </c>
      <c r="C8" s="4" t="s">
        <v>173</v>
      </c>
      <c r="D8" s="4"/>
      <c r="E8" s="6">
        <v>3486064</v>
      </c>
      <c r="F8" s="4"/>
      <c r="G8" s="9">
        <f>E8/$E$11</f>
        <v>4.1290547157728473E-3</v>
      </c>
      <c r="H8" s="4"/>
      <c r="I8" s="6">
        <v>96609111</v>
      </c>
      <c r="J8" s="4"/>
      <c r="K8" s="9">
        <f>I8/$I$11</f>
        <v>2.9502669573056632E-2</v>
      </c>
    </row>
    <row r="9" spans="1:11">
      <c r="A9" s="1" t="s">
        <v>176</v>
      </c>
      <c r="C9" s="4" t="s">
        <v>177</v>
      </c>
      <c r="D9" s="4"/>
      <c r="E9" s="6">
        <v>834144154</v>
      </c>
      <c r="F9" s="4"/>
      <c r="G9" s="9">
        <f t="shared" ref="G9:G10" si="0">E9/$E$11</f>
        <v>0.98799874377178742</v>
      </c>
      <c r="H9" s="4"/>
      <c r="I9" s="6">
        <v>1068018314</v>
      </c>
      <c r="J9" s="4"/>
      <c r="K9" s="9">
        <f t="shared" ref="K9:K10" si="1">I9/$I$11</f>
        <v>0.32615341441155632</v>
      </c>
    </row>
    <row r="10" spans="1:11">
      <c r="A10" s="1" t="s">
        <v>179</v>
      </c>
      <c r="C10" s="4" t="s">
        <v>180</v>
      </c>
      <c r="D10" s="4"/>
      <c r="E10" s="6">
        <v>6646315</v>
      </c>
      <c r="F10" s="4"/>
      <c r="G10" s="9">
        <f t="shared" si="0"/>
        <v>7.872201512439763E-3</v>
      </c>
      <c r="H10" s="4"/>
      <c r="I10" s="6">
        <v>2109961363</v>
      </c>
      <c r="J10" s="4"/>
      <c r="K10" s="9">
        <f t="shared" si="1"/>
        <v>0.64434391601538699</v>
      </c>
    </row>
    <row r="11" spans="1:11" ht="24.75" thickBot="1">
      <c r="C11" s="4"/>
      <c r="D11" s="4"/>
      <c r="E11" s="11">
        <f>SUM(E8:E10)</f>
        <v>844276533</v>
      </c>
      <c r="F11" s="4"/>
      <c r="G11" s="12">
        <f>SUM(G8:G10)</f>
        <v>1</v>
      </c>
      <c r="H11" s="4"/>
      <c r="I11" s="11">
        <f>SUM(I8:I10)</f>
        <v>3274588788</v>
      </c>
      <c r="J11" s="4"/>
      <c r="K11" s="12">
        <f>SUM(K8:K10)</f>
        <v>1</v>
      </c>
    </row>
    <row r="12" spans="1:11" ht="24.75" thickTop="1"/>
  </sheetData>
  <mergeCells count="12">
    <mergeCell ref="A4:K4"/>
    <mergeCell ref="A3:K3"/>
    <mergeCell ref="A2:K2"/>
    <mergeCell ref="I7"/>
    <mergeCell ref="K7"/>
    <mergeCell ref="I6:K6"/>
    <mergeCell ref="A7"/>
    <mergeCell ref="C7"/>
    <mergeCell ref="A6:C6"/>
    <mergeCell ref="E7"/>
    <mergeCell ref="G7"/>
    <mergeCell ref="E6:G6"/>
  </mergeCells>
  <pageMargins left="0.7" right="0.7" top="0.75" bottom="0.75" header="0.3" footer="0.3"/>
  <ignoredErrors>
    <ignoredError sqref="C8" numberStoredAsText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0"/>
  <sheetViews>
    <sheetView rightToLeft="1" workbookViewId="0">
      <selection activeCell="I12" sqref="I12"/>
    </sheetView>
  </sheetViews>
  <sheetFormatPr defaultRowHeight="24"/>
  <cols>
    <col min="1" max="1" width="31" style="1" bestFit="1" customWidth="1"/>
    <col min="2" max="2" width="1" style="1" customWidth="1"/>
    <col min="3" max="3" width="12.42578125" style="1" bestFit="1" customWidth="1"/>
    <col min="4" max="4" width="1" style="1" customWidth="1"/>
    <col min="5" max="5" width="20.7109375" style="1" bestFit="1" customWidth="1"/>
    <col min="6" max="6" width="1" style="1" customWidth="1"/>
    <col min="7" max="7" width="9.140625" style="1" customWidth="1"/>
    <col min="8" max="16384" width="9.140625" style="1"/>
  </cols>
  <sheetData>
    <row r="2" spans="1:5" ht="24.75">
      <c r="A2" s="21" t="s">
        <v>0</v>
      </c>
      <c r="B2" s="21"/>
      <c r="C2" s="21"/>
      <c r="D2" s="21"/>
      <c r="E2" s="21"/>
    </row>
    <row r="3" spans="1:5" ht="24.75">
      <c r="A3" s="21" t="s">
        <v>182</v>
      </c>
      <c r="B3" s="21"/>
      <c r="C3" s="21"/>
      <c r="D3" s="21"/>
      <c r="E3" s="21"/>
    </row>
    <row r="4" spans="1:5" ht="24.75">
      <c r="A4" s="21" t="s">
        <v>2</v>
      </c>
      <c r="B4" s="21"/>
      <c r="C4" s="21"/>
      <c r="D4" s="21"/>
      <c r="E4" s="21"/>
    </row>
    <row r="5" spans="1:5" ht="24.75">
      <c r="C5" s="21" t="s">
        <v>184</v>
      </c>
      <c r="D5" s="2"/>
      <c r="E5" s="2" t="s">
        <v>273</v>
      </c>
    </row>
    <row r="6" spans="1:5" ht="24.75">
      <c r="A6" s="21" t="s">
        <v>267</v>
      </c>
      <c r="C6" s="20"/>
      <c r="D6" s="2"/>
      <c r="E6" s="5" t="s">
        <v>274</v>
      </c>
    </row>
    <row r="7" spans="1:5" ht="24.75">
      <c r="A7" s="20" t="s">
        <v>267</v>
      </c>
      <c r="C7" s="20" t="s">
        <v>169</v>
      </c>
      <c r="E7" s="20" t="s">
        <v>169</v>
      </c>
    </row>
    <row r="8" spans="1:5">
      <c r="A8" s="1" t="s">
        <v>268</v>
      </c>
      <c r="C8" s="6">
        <v>651160475</v>
      </c>
      <c r="D8" s="4"/>
      <c r="E8" s="6">
        <v>2813009837</v>
      </c>
    </row>
    <row r="9" spans="1:5" ht="25.5" thickBot="1">
      <c r="A9" s="2" t="s">
        <v>192</v>
      </c>
      <c r="C9" s="11">
        <v>651160475</v>
      </c>
      <c r="D9" s="4"/>
      <c r="E9" s="11">
        <v>2813009837</v>
      </c>
    </row>
    <row r="10" spans="1:5" ht="24.75" thickTop="1"/>
  </sheetData>
  <mergeCells count="7">
    <mergeCell ref="A2:E2"/>
    <mergeCell ref="C5:C6"/>
    <mergeCell ref="E7"/>
    <mergeCell ref="A6:A7"/>
    <mergeCell ref="C7"/>
    <mergeCell ref="A4:E4"/>
    <mergeCell ref="A3:E3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G11"/>
  <sheetViews>
    <sheetView rightToLeft="1" workbookViewId="0">
      <selection activeCell="G8" sqref="G8"/>
    </sheetView>
  </sheetViews>
  <sheetFormatPr defaultRowHeight="24"/>
  <cols>
    <col min="1" max="1" width="25" style="1" bestFit="1" customWidth="1"/>
    <col min="2" max="2" width="1" style="1" customWidth="1"/>
    <col min="3" max="3" width="18" style="1" bestFit="1" customWidth="1"/>
    <col min="4" max="4" width="1" style="1" customWidth="1"/>
    <col min="5" max="5" width="21.7109375" style="1" bestFit="1" customWidth="1"/>
    <col min="6" max="6" width="1" style="1" customWidth="1"/>
    <col min="7" max="7" width="33.42578125" style="1" bestFit="1" customWidth="1"/>
    <col min="8" max="8" width="1" style="1" customWidth="1"/>
    <col min="9" max="9" width="9.140625" style="1" customWidth="1"/>
    <col min="10" max="16384" width="9.140625" style="1"/>
  </cols>
  <sheetData>
    <row r="2" spans="1:7" ht="24.75">
      <c r="A2" s="21" t="s">
        <v>0</v>
      </c>
      <c r="B2" s="21"/>
      <c r="C2" s="21"/>
      <c r="D2" s="21"/>
      <c r="E2" s="21"/>
      <c r="F2" s="21"/>
      <c r="G2" s="21"/>
    </row>
    <row r="3" spans="1:7" ht="24.75">
      <c r="A3" s="21" t="s">
        <v>182</v>
      </c>
      <c r="B3" s="21"/>
      <c r="C3" s="21"/>
      <c r="D3" s="21"/>
      <c r="E3" s="21"/>
      <c r="F3" s="21"/>
      <c r="G3" s="21"/>
    </row>
    <row r="4" spans="1:7" ht="24.75">
      <c r="A4" s="21" t="s">
        <v>2</v>
      </c>
      <c r="B4" s="21"/>
      <c r="C4" s="21"/>
      <c r="D4" s="21"/>
      <c r="E4" s="21"/>
      <c r="F4" s="21"/>
      <c r="G4" s="21"/>
    </row>
    <row r="6" spans="1:7" ht="24.75">
      <c r="A6" s="20" t="s">
        <v>186</v>
      </c>
      <c r="C6" s="20" t="s">
        <v>169</v>
      </c>
      <c r="E6" s="20" t="s">
        <v>260</v>
      </c>
      <c r="G6" s="20" t="s">
        <v>13</v>
      </c>
    </row>
    <row r="7" spans="1:7">
      <c r="A7" s="1" t="s">
        <v>269</v>
      </c>
      <c r="C7" s="7">
        <v>-785402356453</v>
      </c>
      <c r="E7" s="9">
        <f>C7/$C$10</f>
        <v>1.1642359112629597</v>
      </c>
      <c r="G7" s="9">
        <v>-1.9971197137944131E-2</v>
      </c>
    </row>
    <row r="8" spans="1:7">
      <c r="A8" s="1" t="s">
        <v>270</v>
      </c>
      <c r="C8" s="7">
        <v>109950512111</v>
      </c>
      <c r="E8" s="9">
        <f t="shared" ref="E8:E9" si="0">C8/$C$10</f>
        <v>-0.16298440361127112</v>
      </c>
      <c r="G8" s="9">
        <v>2.7958196645900923E-3</v>
      </c>
    </row>
    <row r="9" spans="1:7">
      <c r="A9" s="1" t="s">
        <v>271</v>
      </c>
      <c r="C9" s="7">
        <v>844276533</v>
      </c>
      <c r="E9" s="9">
        <f t="shared" si="0"/>
        <v>-1.2515076516886007E-3</v>
      </c>
      <c r="G9" s="9">
        <v>2.1468248651087413E-5</v>
      </c>
    </row>
    <row r="10" spans="1:7" ht="24.75" thickBot="1">
      <c r="C10" s="8">
        <f>SUM(C7:C9)</f>
        <v>-674607567809</v>
      </c>
      <c r="E10" s="10">
        <f>SUM(E7:E9)</f>
        <v>1</v>
      </c>
      <c r="G10" s="10">
        <f>SUM(G7:G9)</f>
        <v>-1.7153909224702953E-2</v>
      </c>
    </row>
    <row r="11" spans="1:7" ht="24.75" thickTop="1">
      <c r="C11" s="4"/>
    </row>
  </sheetData>
  <mergeCells count="7">
    <mergeCell ref="A3:G3"/>
    <mergeCell ref="A2:G2"/>
    <mergeCell ref="A6"/>
    <mergeCell ref="C6"/>
    <mergeCell ref="E6"/>
    <mergeCell ref="G6"/>
    <mergeCell ref="A4:G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112"/>
  <sheetViews>
    <sheetView rightToLeft="1" tabSelected="1" workbookViewId="0">
      <selection activeCell="Y112" sqref="Y112"/>
    </sheetView>
  </sheetViews>
  <sheetFormatPr defaultRowHeight="24"/>
  <cols>
    <col min="1" max="1" width="32.140625" style="1" bestFit="1" customWidth="1"/>
    <col min="2" max="2" width="1" style="1" customWidth="1"/>
    <col min="3" max="3" width="15" style="1" bestFit="1" customWidth="1"/>
    <col min="4" max="4" width="1" style="1" customWidth="1"/>
    <col min="5" max="5" width="20.28515625" style="1" bestFit="1" customWidth="1"/>
    <col min="6" max="6" width="1" style="1" customWidth="1"/>
    <col min="7" max="7" width="22.28515625" style="1" bestFit="1" customWidth="1"/>
    <col min="8" max="8" width="1" style="1" customWidth="1"/>
    <col min="9" max="9" width="12" style="1" bestFit="1" customWidth="1"/>
    <col min="10" max="10" width="1" style="1" customWidth="1"/>
    <col min="11" max="11" width="19.140625" style="1" bestFit="1" customWidth="1"/>
    <col min="12" max="12" width="1" style="1" customWidth="1"/>
    <col min="13" max="13" width="12.7109375" style="1" bestFit="1" customWidth="1"/>
    <col min="14" max="14" width="1" style="1" customWidth="1"/>
    <col min="15" max="15" width="17.42578125" style="1" bestFit="1" customWidth="1"/>
    <col min="16" max="16" width="1.7109375" style="1" customWidth="1"/>
    <col min="17" max="17" width="15" style="1" bestFit="1" customWidth="1"/>
    <col min="18" max="18" width="1" style="1" customWidth="1"/>
    <col min="19" max="19" width="12.140625" style="1" bestFit="1" customWidth="1"/>
    <col min="20" max="20" width="1" style="1" customWidth="1"/>
    <col min="21" max="21" width="20.28515625" style="1" bestFit="1" customWidth="1"/>
    <col min="22" max="22" width="1" style="1" customWidth="1"/>
    <col min="23" max="23" width="22.28515625" style="1" bestFit="1" customWidth="1"/>
    <col min="24" max="24" width="1" style="1" customWidth="1"/>
    <col min="25" max="25" width="33.42578125" style="1" bestFit="1" customWidth="1"/>
    <col min="26" max="26" width="1" style="1" customWidth="1"/>
    <col min="27" max="27" width="9.140625" style="1" customWidth="1"/>
    <col min="28" max="16384" width="9.140625" style="1"/>
  </cols>
  <sheetData>
    <row r="2" spans="1:25" ht="24.75">
      <c r="A2" s="21" t="s">
        <v>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</row>
    <row r="3" spans="1:25" ht="24.75">
      <c r="A3" s="21" t="s">
        <v>1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</row>
    <row r="4" spans="1:25" ht="24.75">
      <c r="A4" s="21" t="s">
        <v>2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</row>
    <row r="6" spans="1:25" ht="24.75">
      <c r="A6" s="21" t="s">
        <v>3</v>
      </c>
      <c r="C6" s="20" t="s">
        <v>213</v>
      </c>
      <c r="D6" s="20" t="s">
        <v>4</v>
      </c>
      <c r="E6" s="20" t="s">
        <v>4</v>
      </c>
      <c r="F6" s="20" t="s">
        <v>4</v>
      </c>
      <c r="G6" s="20" t="s">
        <v>4</v>
      </c>
      <c r="I6" s="20" t="s">
        <v>5</v>
      </c>
      <c r="J6" s="20" t="s">
        <v>5</v>
      </c>
      <c r="K6" s="20" t="s">
        <v>5</v>
      </c>
      <c r="L6" s="20" t="s">
        <v>5</v>
      </c>
      <c r="M6" s="20" t="s">
        <v>5</v>
      </c>
      <c r="N6" s="20" t="s">
        <v>5</v>
      </c>
      <c r="O6" s="20" t="s">
        <v>5</v>
      </c>
      <c r="Q6" s="20" t="s">
        <v>6</v>
      </c>
      <c r="R6" s="20" t="s">
        <v>6</v>
      </c>
      <c r="S6" s="20" t="s">
        <v>6</v>
      </c>
      <c r="T6" s="20" t="s">
        <v>6</v>
      </c>
      <c r="U6" s="20" t="s">
        <v>6</v>
      </c>
      <c r="V6" s="20" t="s">
        <v>6</v>
      </c>
      <c r="W6" s="20" t="s">
        <v>6</v>
      </c>
      <c r="X6" s="20" t="s">
        <v>6</v>
      </c>
      <c r="Y6" s="20" t="s">
        <v>6</v>
      </c>
    </row>
    <row r="7" spans="1:25" ht="24.75">
      <c r="A7" s="21" t="s">
        <v>3</v>
      </c>
      <c r="C7" s="21" t="s">
        <v>7</v>
      </c>
      <c r="E7" s="21" t="s">
        <v>8</v>
      </c>
      <c r="G7" s="21" t="s">
        <v>9</v>
      </c>
      <c r="I7" s="20" t="s">
        <v>10</v>
      </c>
      <c r="J7" s="20" t="s">
        <v>10</v>
      </c>
      <c r="K7" s="20" t="s">
        <v>10</v>
      </c>
      <c r="M7" s="20" t="s">
        <v>11</v>
      </c>
      <c r="N7" s="20" t="s">
        <v>11</v>
      </c>
      <c r="O7" s="20" t="s">
        <v>11</v>
      </c>
      <c r="Q7" s="21" t="s">
        <v>7</v>
      </c>
      <c r="S7" s="21" t="s">
        <v>12</v>
      </c>
      <c r="U7" s="21" t="s">
        <v>8</v>
      </c>
      <c r="W7" s="21" t="s">
        <v>9</v>
      </c>
      <c r="Y7" s="21" t="s">
        <v>13</v>
      </c>
    </row>
    <row r="8" spans="1:25" ht="24.75">
      <c r="A8" s="20" t="s">
        <v>3</v>
      </c>
      <c r="C8" s="20" t="s">
        <v>7</v>
      </c>
      <c r="E8" s="20" t="s">
        <v>8</v>
      </c>
      <c r="G8" s="20" t="s">
        <v>9</v>
      </c>
      <c r="I8" s="20" t="s">
        <v>7</v>
      </c>
      <c r="K8" s="20" t="s">
        <v>8</v>
      </c>
      <c r="M8" s="20" t="s">
        <v>7</v>
      </c>
      <c r="O8" s="20" t="s">
        <v>14</v>
      </c>
      <c r="Q8" s="20" t="s">
        <v>7</v>
      </c>
      <c r="S8" s="20" t="s">
        <v>12</v>
      </c>
      <c r="U8" s="20" t="s">
        <v>8</v>
      </c>
      <c r="W8" s="20" t="s">
        <v>9</v>
      </c>
      <c r="Y8" s="20" t="s">
        <v>13</v>
      </c>
    </row>
    <row r="9" spans="1:25">
      <c r="A9" s="1" t="s">
        <v>15</v>
      </c>
      <c r="C9" s="7">
        <v>8324569</v>
      </c>
      <c r="D9" s="7"/>
      <c r="E9" s="7">
        <v>16654245750</v>
      </c>
      <c r="F9" s="7"/>
      <c r="G9" s="7">
        <v>39914352331.022102</v>
      </c>
      <c r="H9" s="7"/>
      <c r="I9" s="7">
        <v>0</v>
      </c>
      <c r="J9" s="7"/>
      <c r="K9" s="7">
        <v>0</v>
      </c>
      <c r="L9" s="7"/>
      <c r="M9" s="7">
        <v>0</v>
      </c>
      <c r="N9" s="7"/>
      <c r="O9" s="7">
        <v>0</v>
      </c>
      <c r="P9" s="7"/>
      <c r="Q9" s="7">
        <v>8324569</v>
      </c>
      <c r="R9" s="7"/>
      <c r="S9" s="7">
        <v>4879</v>
      </c>
      <c r="T9" s="7"/>
      <c r="U9" s="7">
        <v>16654245750</v>
      </c>
      <c r="V9" s="7"/>
      <c r="W9" s="7">
        <v>40605113641.171097</v>
      </c>
      <c r="X9" s="4"/>
      <c r="Y9" s="9">
        <v>1.0325061068046084E-3</v>
      </c>
    </row>
    <row r="10" spans="1:25">
      <c r="A10" s="1" t="s">
        <v>16</v>
      </c>
      <c r="C10" s="7">
        <v>8430413</v>
      </c>
      <c r="D10" s="7"/>
      <c r="E10" s="7">
        <v>47530323205</v>
      </c>
      <c r="F10" s="7"/>
      <c r="G10" s="7">
        <v>82796890181.382004</v>
      </c>
      <c r="H10" s="7"/>
      <c r="I10" s="7">
        <v>0</v>
      </c>
      <c r="J10" s="7"/>
      <c r="K10" s="7">
        <v>0</v>
      </c>
      <c r="L10" s="7"/>
      <c r="M10" s="7">
        <v>-2456617</v>
      </c>
      <c r="N10" s="7"/>
      <c r="O10" s="7">
        <v>25323450454</v>
      </c>
      <c r="P10" s="7"/>
      <c r="Q10" s="7">
        <v>5973796</v>
      </c>
      <c r="R10" s="7"/>
      <c r="S10" s="7">
        <v>11280</v>
      </c>
      <c r="T10" s="7"/>
      <c r="U10" s="7">
        <v>33680017176</v>
      </c>
      <c r="V10" s="7"/>
      <c r="W10" s="7">
        <v>66983481587.664001</v>
      </c>
      <c r="X10" s="4"/>
      <c r="Y10" s="9">
        <v>1.7032547773532707E-3</v>
      </c>
    </row>
    <row r="11" spans="1:25">
      <c r="A11" s="1" t="s">
        <v>17</v>
      </c>
      <c r="C11" s="7">
        <v>175460623</v>
      </c>
      <c r="D11" s="7"/>
      <c r="E11" s="7">
        <v>161852275493</v>
      </c>
      <c r="F11" s="7"/>
      <c r="G11" s="7">
        <v>384414257574.10303</v>
      </c>
      <c r="H11" s="7"/>
      <c r="I11" s="7">
        <v>0</v>
      </c>
      <c r="J11" s="7"/>
      <c r="K11" s="7">
        <v>0</v>
      </c>
      <c r="L11" s="7"/>
      <c r="M11" s="7">
        <v>-10506147</v>
      </c>
      <c r="N11" s="7"/>
      <c r="O11" s="7">
        <v>21362513276</v>
      </c>
      <c r="P11" s="7"/>
      <c r="Q11" s="7">
        <v>164954476</v>
      </c>
      <c r="R11" s="7"/>
      <c r="S11" s="7">
        <v>1982</v>
      </c>
      <c r="T11" s="7"/>
      <c r="U11" s="7">
        <v>152160962596</v>
      </c>
      <c r="V11" s="7"/>
      <c r="W11" s="7">
        <v>324994479791.97998</v>
      </c>
      <c r="X11" s="4"/>
      <c r="Y11" s="9">
        <v>8.263953846511839E-3</v>
      </c>
    </row>
    <row r="12" spans="1:25">
      <c r="A12" s="1" t="s">
        <v>18</v>
      </c>
      <c r="C12" s="7">
        <v>28581170</v>
      </c>
      <c r="D12" s="7"/>
      <c r="E12" s="7">
        <v>106431953995</v>
      </c>
      <c r="F12" s="7"/>
      <c r="G12" s="7">
        <v>101029914408.90601</v>
      </c>
      <c r="H12" s="7"/>
      <c r="I12" s="7">
        <v>0</v>
      </c>
      <c r="J12" s="7"/>
      <c r="K12" s="7">
        <v>0</v>
      </c>
      <c r="L12" s="7"/>
      <c r="M12" s="7">
        <v>-1</v>
      </c>
      <c r="N12" s="7"/>
      <c r="O12" s="7">
        <v>1</v>
      </c>
      <c r="P12" s="7"/>
      <c r="Q12" s="7">
        <v>28581169</v>
      </c>
      <c r="R12" s="7"/>
      <c r="S12" s="7">
        <v>3649</v>
      </c>
      <c r="T12" s="7"/>
      <c r="U12" s="7">
        <v>106431950271</v>
      </c>
      <c r="V12" s="7"/>
      <c r="W12" s="7">
        <v>103672144201.198</v>
      </c>
      <c r="X12" s="4"/>
      <c r="Y12" s="9">
        <v>2.6361734371488314E-3</v>
      </c>
    </row>
    <row r="13" spans="1:25">
      <c r="A13" s="1" t="s">
        <v>19</v>
      </c>
      <c r="C13" s="7">
        <v>57488518</v>
      </c>
      <c r="D13" s="7"/>
      <c r="E13" s="7">
        <v>126033065609</v>
      </c>
      <c r="F13" s="7"/>
      <c r="G13" s="7">
        <v>166181909512.453</v>
      </c>
      <c r="H13" s="7"/>
      <c r="I13" s="7">
        <v>0</v>
      </c>
      <c r="J13" s="7"/>
      <c r="K13" s="7">
        <v>0</v>
      </c>
      <c r="L13" s="7"/>
      <c r="M13" s="7">
        <v>0</v>
      </c>
      <c r="N13" s="7"/>
      <c r="O13" s="7">
        <v>0</v>
      </c>
      <c r="P13" s="7"/>
      <c r="Q13" s="7">
        <v>57488518</v>
      </c>
      <c r="R13" s="7"/>
      <c r="S13" s="7">
        <v>3130</v>
      </c>
      <c r="T13" s="7"/>
      <c r="U13" s="7">
        <v>126033065609</v>
      </c>
      <c r="V13" s="7"/>
      <c r="W13" s="7">
        <v>178868423925.02701</v>
      </c>
      <c r="X13" s="4"/>
      <c r="Y13" s="9">
        <v>4.5482630993020773E-3</v>
      </c>
    </row>
    <row r="14" spans="1:25">
      <c r="A14" s="1" t="s">
        <v>20</v>
      </c>
      <c r="C14" s="7">
        <v>39731244</v>
      </c>
      <c r="D14" s="7"/>
      <c r="E14" s="7">
        <v>67621981678</v>
      </c>
      <c r="F14" s="7"/>
      <c r="G14" s="7">
        <v>78752717137.810806</v>
      </c>
      <c r="H14" s="7"/>
      <c r="I14" s="7">
        <v>0</v>
      </c>
      <c r="J14" s="7"/>
      <c r="K14" s="7">
        <v>0</v>
      </c>
      <c r="L14" s="7"/>
      <c r="M14" s="7">
        <v>-39731244</v>
      </c>
      <c r="N14" s="7"/>
      <c r="O14" s="7">
        <v>76377682757</v>
      </c>
      <c r="P14" s="7"/>
      <c r="Q14" s="7">
        <v>0</v>
      </c>
      <c r="R14" s="7"/>
      <c r="S14" s="7">
        <v>0</v>
      </c>
      <c r="T14" s="7"/>
      <c r="U14" s="7">
        <v>0</v>
      </c>
      <c r="V14" s="7"/>
      <c r="W14" s="7">
        <v>0</v>
      </c>
      <c r="X14" s="4"/>
      <c r="Y14" s="9">
        <v>0</v>
      </c>
    </row>
    <row r="15" spans="1:25">
      <c r="A15" s="1" t="s">
        <v>21</v>
      </c>
      <c r="C15" s="7">
        <v>28681867</v>
      </c>
      <c r="D15" s="7"/>
      <c r="E15" s="7">
        <v>106310843607</v>
      </c>
      <c r="F15" s="7"/>
      <c r="G15" s="7">
        <v>151822192671.439</v>
      </c>
      <c r="H15" s="7"/>
      <c r="I15" s="7">
        <v>0</v>
      </c>
      <c r="J15" s="7"/>
      <c r="K15" s="7">
        <v>0</v>
      </c>
      <c r="L15" s="7"/>
      <c r="M15" s="7">
        <v>0</v>
      </c>
      <c r="N15" s="7"/>
      <c r="O15" s="7">
        <v>0</v>
      </c>
      <c r="P15" s="7"/>
      <c r="Q15" s="7">
        <v>28681867</v>
      </c>
      <c r="R15" s="7"/>
      <c r="S15" s="7">
        <v>4860</v>
      </c>
      <c r="T15" s="7"/>
      <c r="U15" s="7">
        <v>106310843607</v>
      </c>
      <c r="V15" s="7"/>
      <c r="W15" s="7">
        <v>138564480071.961</v>
      </c>
      <c r="X15" s="4"/>
      <c r="Y15" s="9">
        <v>3.5234151325079003E-3</v>
      </c>
    </row>
    <row r="16" spans="1:25">
      <c r="A16" s="1" t="s">
        <v>22</v>
      </c>
      <c r="C16" s="7">
        <v>17293030</v>
      </c>
      <c r="D16" s="7"/>
      <c r="E16" s="7">
        <v>49779255310</v>
      </c>
      <c r="F16" s="7"/>
      <c r="G16" s="7">
        <v>99187087440.554993</v>
      </c>
      <c r="H16" s="7"/>
      <c r="I16" s="7">
        <v>0</v>
      </c>
      <c r="J16" s="7"/>
      <c r="K16" s="7">
        <v>0</v>
      </c>
      <c r="L16" s="7"/>
      <c r="M16" s="7">
        <v>0</v>
      </c>
      <c r="N16" s="7"/>
      <c r="O16" s="7">
        <v>0</v>
      </c>
      <c r="P16" s="7"/>
      <c r="Q16" s="7">
        <v>17293030</v>
      </c>
      <c r="R16" s="7"/>
      <c r="S16" s="7">
        <v>5800</v>
      </c>
      <c r="T16" s="7"/>
      <c r="U16" s="7">
        <v>49779255310</v>
      </c>
      <c r="V16" s="7"/>
      <c r="W16" s="7">
        <v>99702791534.699997</v>
      </c>
      <c r="X16" s="4"/>
      <c r="Y16" s="9">
        <v>2.5352408082085975E-3</v>
      </c>
    </row>
    <row r="17" spans="1:25">
      <c r="A17" s="1" t="s">
        <v>23</v>
      </c>
      <c r="C17" s="7">
        <v>22405204</v>
      </c>
      <c r="D17" s="7"/>
      <c r="E17" s="7">
        <v>569293127068</v>
      </c>
      <c r="F17" s="7"/>
      <c r="G17" s="7">
        <v>577064748567.94202</v>
      </c>
      <c r="H17" s="7"/>
      <c r="I17" s="7">
        <v>24058345</v>
      </c>
      <c r="J17" s="7"/>
      <c r="K17" s="7">
        <v>0</v>
      </c>
      <c r="L17" s="7"/>
      <c r="M17" s="7">
        <v>0</v>
      </c>
      <c r="N17" s="7"/>
      <c r="O17" s="7">
        <v>0</v>
      </c>
      <c r="P17" s="7"/>
      <c r="Q17" s="7">
        <v>46463549</v>
      </c>
      <c r="R17" s="7"/>
      <c r="S17" s="7">
        <v>13470</v>
      </c>
      <c r="T17" s="7"/>
      <c r="U17" s="7">
        <v>569293127068</v>
      </c>
      <c r="V17" s="7"/>
      <c r="W17" s="7">
        <v>622140114200.07202</v>
      </c>
      <c r="X17" s="4"/>
      <c r="Y17" s="9">
        <v>1.5819767748374767E-2</v>
      </c>
    </row>
    <row r="18" spans="1:25">
      <c r="A18" s="1" t="s">
        <v>24</v>
      </c>
      <c r="C18" s="7">
        <v>156527115</v>
      </c>
      <c r="D18" s="7"/>
      <c r="E18" s="7">
        <v>1032074651259</v>
      </c>
      <c r="F18" s="7"/>
      <c r="G18" s="7">
        <v>1034711928127.24</v>
      </c>
      <c r="H18" s="7"/>
      <c r="I18" s="7">
        <v>0</v>
      </c>
      <c r="J18" s="7"/>
      <c r="K18" s="7">
        <v>0</v>
      </c>
      <c r="L18" s="7"/>
      <c r="M18" s="7">
        <v>0</v>
      </c>
      <c r="N18" s="7"/>
      <c r="O18" s="7">
        <v>0</v>
      </c>
      <c r="P18" s="7"/>
      <c r="Q18" s="7">
        <v>156527115</v>
      </c>
      <c r="R18" s="7"/>
      <c r="S18" s="7">
        <v>6870</v>
      </c>
      <c r="T18" s="7"/>
      <c r="U18" s="7">
        <v>1032074651259</v>
      </c>
      <c r="V18" s="7"/>
      <c r="W18" s="7">
        <v>1068942999433.7</v>
      </c>
      <c r="X18" s="4"/>
      <c r="Y18" s="9">
        <v>2.7181063559991028E-2</v>
      </c>
    </row>
    <row r="19" spans="1:25">
      <c r="A19" s="1" t="s">
        <v>25</v>
      </c>
      <c r="C19" s="7">
        <v>20400000</v>
      </c>
      <c r="D19" s="7"/>
      <c r="E19" s="7">
        <v>129398353478</v>
      </c>
      <c r="F19" s="7"/>
      <c r="G19" s="7">
        <v>209072572200</v>
      </c>
      <c r="H19" s="7"/>
      <c r="I19" s="7">
        <v>0</v>
      </c>
      <c r="J19" s="7"/>
      <c r="K19" s="7">
        <v>0</v>
      </c>
      <c r="L19" s="7"/>
      <c r="M19" s="7">
        <v>0</v>
      </c>
      <c r="N19" s="7"/>
      <c r="O19" s="7">
        <v>0</v>
      </c>
      <c r="P19" s="7"/>
      <c r="Q19" s="7">
        <v>20400000</v>
      </c>
      <c r="R19" s="7"/>
      <c r="S19" s="7">
        <v>9360</v>
      </c>
      <c r="T19" s="7"/>
      <c r="U19" s="7">
        <v>129398353478</v>
      </c>
      <c r="V19" s="7"/>
      <c r="W19" s="7">
        <v>189807883200</v>
      </c>
      <c r="X19" s="4"/>
      <c r="Y19" s="9">
        <v>4.8264314749989117E-3</v>
      </c>
    </row>
    <row r="20" spans="1:25">
      <c r="A20" s="1" t="s">
        <v>26</v>
      </c>
      <c r="C20" s="7">
        <v>18843402</v>
      </c>
      <c r="D20" s="7"/>
      <c r="E20" s="7">
        <v>211551963378</v>
      </c>
      <c r="F20" s="7"/>
      <c r="G20" s="7">
        <v>224400779422.03799</v>
      </c>
      <c r="H20" s="7"/>
      <c r="I20" s="7">
        <v>0</v>
      </c>
      <c r="J20" s="7"/>
      <c r="K20" s="7">
        <v>0</v>
      </c>
      <c r="L20" s="7"/>
      <c r="M20" s="7">
        <v>-1578151</v>
      </c>
      <c r="N20" s="7"/>
      <c r="O20" s="7">
        <v>17499119440</v>
      </c>
      <c r="P20" s="7"/>
      <c r="Q20" s="7">
        <v>17265251</v>
      </c>
      <c r="R20" s="7"/>
      <c r="S20" s="7">
        <v>10890</v>
      </c>
      <c r="T20" s="7"/>
      <c r="U20" s="7">
        <v>193834305880</v>
      </c>
      <c r="V20" s="7"/>
      <c r="W20" s="7">
        <v>186899872818.82901</v>
      </c>
      <c r="X20" s="4"/>
      <c r="Y20" s="9">
        <v>4.7524866387956737E-3</v>
      </c>
    </row>
    <row r="21" spans="1:25">
      <c r="A21" s="1" t="s">
        <v>27</v>
      </c>
      <c r="C21" s="7">
        <v>25205961</v>
      </c>
      <c r="D21" s="7"/>
      <c r="E21" s="7">
        <v>74755857989</v>
      </c>
      <c r="F21" s="7"/>
      <c r="G21" s="7">
        <v>107891073701.007</v>
      </c>
      <c r="H21" s="7"/>
      <c r="I21" s="7">
        <v>0</v>
      </c>
      <c r="J21" s="7"/>
      <c r="K21" s="7">
        <v>0</v>
      </c>
      <c r="L21" s="7"/>
      <c r="M21" s="7">
        <v>0</v>
      </c>
      <c r="N21" s="7"/>
      <c r="O21" s="7">
        <v>0</v>
      </c>
      <c r="P21" s="7"/>
      <c r="Q21" s="7">
        <v>25205961</v>
      </c>
      <c r="R21" s="7"/>
      <c r="S21" s="7">
        <v>3906</v>
      </c>
      <c r="T21" s="7"/>
      <c r="U21" s="7">
        <v>74755857989</v>
      </c>
      <c r="V21" s="7"/>
      <c r="W21" s="7">
        <v>97868679488.187302</v>
      </c>
      <c r="X21" s="4"/>
      <c r="Y21" s="9">
        <v>2.4886030397412258E-3</v>
      </c>
    </row>
    <row r="22" spans="1:25">
      <c r="A22" s="1" t="s">
        <v>28</v>
      </c>
      <c r="C22" s="7">
        <v>23983165</v>
      </c>
      <c r="D22" s="7"/>
      <c r="E22" s="7">
        <v>423302862250</v>
      </c>
      <c r="F22" s="7"/>
      <c r="G22" s="7">
        <v>342349079816.07001</v>
      </c>
      <c r="H22" s="7"/>
      <c r="I22" s="7">
        <v>0</v>
      </c>
      <c r="J22" s="7"/>
      <c r="K22" s="7">
        <v>0</v>
      </c>
      <c r="L22" s="7"/>
      <c r="M22" s="7">
        <v>-266798</v>
      </c>
      <c r="N22" s="7"/>
      <c r="O22" s="7">
        <v>3449558372</v>
      </c>
      <c r="P22" s="7"/>
      <c r="Q22" s="7">
        <v>23716367</v>
      </c>
      <c r="R22" s="7"/>
      <c r="S22" s="7">
        <v>12680</v>
      </c>
      <c r="T22" s="7"/>
      <c r="U22" s="7">
        <v>418593877550</v>
      </c>
      <c r="V22" s="7"/>
      <c r="W22" s="7">
        <v>298934228535.31799</v>
      </c>
      <c r="X22" s="4"/>
      <c r="Y22" s="9">
        <v>7.6012942414889996E-3</v>
      </c>
    </row>
    <row r="23" spans="1:25">
      <c r="A23" s="1" t="s">
        <v>29</v>
      </c>
      <c r="C23" s="7">
        <v>1348241</v>
      </c>
      <c r="D23" s="7"/>
      <c r="E23" s="7">
        <v>115373047191</v>
      </c>
      <c r="F23" s="7"/>
      <c r="G23" s="7">
        <v>102392729006.22</v>
      </c>
      <c r="H23" s="7"/>
      <c r="I23" s="7">
        <v>0</v>
      </c>
      <c r="J23" s="7"/>
      <c r="K23" s="7">
        <v>0</v>
      </c>
      <c r="L23" s="7"/>
      <c r="M23" s="7">
        <v>0</v>
      </c>
      <c r="N23" s="7"/>
      <c r="O23" s="7">
        <v>0</v>
      </c>
      <c r="P23" s="7"/>
      <c r="Q23" s="7">
        <v>1348241</v>
      </c>
      <c r="R23" s="7"/>
      <c r="S23" s="7">
        <v>72650</v>
      </c>
      <c r="T23" s="7"/>
      <c r="U23" s="7">
        <v>115373047191</v>
      </c>
      <c r="V23" s="7"/>
      <c r="W23" s="7">
        <v>97366907883.532501</v>
      </c>
      <c r="X23" s="4"/>
      <c r="Y23" s="9">
        <v>2.4758440003107359E-3</v>
      </c>
    </row>
    <row r="24" spans="1:25">
      <c r="A24" s="1" t="s">
        <v>30</v>
      </c>
      <c r="C24" s="7">
        <v>10200000</v>
      </c>
      <c r="D24" s="7"/>
      <c r="E24" s="7">
        <v>188793681177</v>
      </c>
      <c r="F24" s="7"/>
      <c r="G24" s="7">
        <v>445724067600</v>
      </c>
      <c r="H24" s="7"/>
      <c r="I24" s="7">
        <v>0</v>
      </c>
      <c r="J24" s="7"/>
      <c r="K24" s="7">
        <v>0</v>
      </c>
      <c r="L24" s="7"/>
      <c r="M24" s="7">
        <v>0</v>
      </c>
      <c r="N24" s="7"/>
      <c r="O24" s="7">
        <v>0</v>
      </c>
      <c r="P24" s="7"/>
      <c r="Q24" s="7">
        <v>10200000</v>
      </c>
      <c r="R24" s="7"/>
      <c r="S24" s="7">
        <v>45260</v>
      </c>
      <c r="T24" s="7"/>
      <c r="U24" s="7">
        <v>188793681177</v>
      </c>
      <c r="V24" s="7"/>
      <c r="W24" s="7">
        <v>458905170600</v>
      </c>
      <c r="X24" s="4"/>
      <c r="Y24" s="9">
        <v>1.1669032508464249E-2</v>
      </c>
    </row>
    <row r="25" spans="1:25">
      <c r="A25" s="1" t="s">
        <v>31</v>
      </c>
      <c r="C25" s="7">
        <v>119405605</v>
      </c>
      <c r="D25" s="7"/>
      <c r="E25" s="7">
        <v>93489455205</v>
      </c>
      <c r="F25" s="7"/>
      <c r="G25" s="7">
        <v>324037736705.18201</v>
      </c>
      <c r="H25" s="7"/>
      <c r="I25" s="7">
        <v>0</v>
      </c>
      <c r="J25" s="7"/>
      <c r="K25" s="7">
        <v>0</v>
      </c>
      <c r="L25" s="7"/>
      <c r="M25" s="7">
        <v>0</v>
      </c>
      <c r="N25" s="7"/>
      <c r="O25" s="7">
        <v>0</v>
      </c>
      <c r="P25" s="7"/>
      <c r="Q25" s="7">
        <v>119405605</v>
      </c>
      <c r="R25" s="7"/>
      <c r="S25" s="7">
        <v>2614</v>
      </c>
      <c r="T25" s="7"/>
      <c r="U25" s="7">
        <v>93489455205</v>
      </c>
      <c r="V25" s="7"/>
      <c r="W25" s="7">
        <v>310269100273.75299</v>
      </c>
      <c r="X25" s="4"/>
      <c r="Y25" s="9">
        <v>7.8895171582675071E-3</v>
      </c>
    </row>
    <row r="26" spans="1:25">
      <c r="A26" s="1" t="s">
        <v>32</v>
      </c>
      <c r="C26" s="7">
        <v>12297513</v>
      </c>
      <c r="D26" s="7"/>
      <c r="E26" s="7">
        <v>940762380579</v>
      </c>
      <c r="F26" s="7"/>
      <c r="G26" s="7">
        <v>1659943508492.8899</v>
      </c>
      <c r="H26" s="7"/>
      <c r="I26" s="7">
        <v>1320000</v>
      </c>
      <c r="J26" s="7"/>
      <c r="K26" s="7">
        <v>202544209112</v>
      </c>
      <c r="L26" s="7"/>
      <c r="M26" s="7">
        <v>0</v>
      </c>
      <c r="N26" s="7"/>
      <c r="O26" s="7">
        <v>0</v>
      </c>
      <c r="P26" s="7"/>
      <c r="Q26" s="7">
        <v>13617513</v>
      </c>
      <c r="R26" s="7"/>
      <c r="S26" s="7">
        <v>140680</v>
      </c>
      <c r="T26" s="7"/>
      <c r="U26" s="7">
        <v>1143306589691</v>
      </c>
      <c r="V26" s="7"/>
      <c r="W26" s="7">
        <v>1904313244053.3999</v>
      </c>
      <c r="X26" s="4"/>
      <c r="Y26" s="9">
        <v>4.8422843268696301E-2</v>
      </c>
    </row>
    <row r="27" spans="1:25">
      <c r="A27" s="1" t="s">
        <v>33</v>
      </c>
      <c r="C27" s="7">
        <v>22604504</v>
      </c>
      <c r="D27" s="7"/>
      <c r="E27" s="7">
        <v>238596485512</v>
      </c>
      <c r="F27" s="7"/>
      <c r="G27" s="7">
        <v>360868315651.27197</v>
      </c>
      <c r="H27" s="7"/>
      <c r="I27" s="7">
        <v>0</v>
      </c>
      <c r="J27" s="7"/>
      <c r="K27" s="7">
        <v>0</v>
      </c>
      <c r="L27" s="7"/>
      <c r="M27" s="7">
        <v>0</v>
      </c>
      <c r="N27" s="7"/>
      <c r="O27" s="7">
        <v>0</v>
      </c>
      <c r="P27" s="7"/>
      <c r="Q27" s="7">
        <v>22604504</v>
      </c>
      <c r="R27" s="7"/>
      <c r="S27" s="7">
        <v>14400</v>
      </c>
      <c r="T27" s="7"/>
      <c r="U27" s="7">
        <v>238596485512</v>
      </c>
      <c r="V27" s="7"/>
      <c r="W27" s="7">
        <v>323568103697.28003</v>
      </c>
      <c r="X27" s="4"/>
      <c r="Y27" s="9">
        <v>8.2276839805685374E-3</v>
      </c>
    </row>
    <row r="28" spans="1:25">
      <c r="A28" s="1" t="s">
        <v>34</v>
      </c>
      <c r="C28" s="7">
        <v>799790</v>
      </c>
      <c r="D28" s="7"/>
      <c r="E28" s="7">
        <v>105410141669</v>
      </c>
      <c r="F28" s="7"/>
      <c r="G28" s="7">
        <v>100452198374.325</v>
      </c>
      <c r="H28" s="7"/>
      <c r="I28" s="7">
        <v>0</v>
      </c>
      <c r="J28" s="7"/>
      <c r="K28" s="7">
        <v>0</v>
      </c>
      <c r="L28" s="7"/>
      <c r="M28" s="7">
        <v>0</v>
      </c>
      <c r="N28" s="7"/>
      <c r="O28" s="7">
        <v>0</v>
      </c>
      <c r="P28" s="7"/>
      <c r="Q28" s="7">
        <v>799790</v>
      </c>
      <c r="R28" s="7"/>
      <c r="S28" s="7">
        <v>127050</v>
      </c>
      <c r="T28" s="7"/>
      <c r="U28" s="7">
        <v>105410141669</v>
      </c>
      <c r="V28" s="7"/>
      <c r="W28" s="7">
        <v>101008720248.97501</v>
      </c>
      <c r="X28" s="4"/>
      <c r="Y28" s="9">
        <v>2.5684479403066903E-3</v>
      </c>
    </row>
    <row r="29" spans="1:25">
      <c r="A29" s="1" t="s">
        <v>35</v>
      </c>
      <c r="C29" s="7">
        <v>8846922</v>
      </c>
      <c r="D29" s="7"/>
      <c r="E29" s="7">
        <v>382837816099</v>
      </c>
      <c r="F29" s="7"/>
      <c r="G29" s="7">
        <v>300764472242.21997</v>
      </c>
      <c r="H29" s="7"/>
      <c r="I29" s="7">
        <v>0</v>
      </c>
      <c r="J29" s="7"/>
      <c r="K29" s="7">
        <v>0</v>
      </c>
      <c r="L29" s="7"/>
      <c r="M29" s="7">
        <v>0</v>
      </c>
      <c r="N29" s="7"/>
      <c r="O29" s="7">
        <v>0</v>
      </c>
      <c r="P29" s="7"/>
      <c r="Q29" s="7">
        <v>8846922</v>
      </c>
      <c r="R29" s="7"/>
      <c r="S29" s="7">
        <v>30390</v>
      </c>
      <c r="T29" s="7"/>
      <c r="U29" s="7">
        <v>382837816099</v>
      </c>
      <c r="V29" s="7"/>
      <c r="W29" s="7">
        <v>267258254720.49899</v>
      </c>
      <c r="X29" s="4"/>
      <c r="Y29" s="9">
        <v>6.7958381432299368E-3</v>
      </c>
    </row>
    <row r="30" spans="1:25">
      <c r="A30" s="1" t="s">
        <v>36</v>
      </c>
      <c r="C30" s="7">
        <v>2532184</v>
      </c>
      <c r="D30" s="7"/>
      <c r="E30" s="7">
        <v>76270463744</v>
      </c>
      <c r="F30" s="7"/>
      <c r="G30" s="7">
        <v>277235322022.72803</v>
      </c>
      <c r="H30" s="7"/>
      <c r="I30" s="7">
        <v>0</v>
      </c>
      <c r="J30" s="7"/>
      <c r="K30" s="7">
        <v>0</v>
      </c>
      <c r="L30" s="7"/>
      <c r="M30" s="7">
        <v>0</v>
      </c>
      <c r="N30" s="7"/>
      <c r="O30" s="7">
        <v>0</v>
      </c>
      <c r="P30" s="7"/>
      <c r="Q30" s="7">
        <v>2532184</v>
      </c>
      <c r="R30" s="7"/>
      <c r="S30" s="7">
        <v>119480</v>
      </c>
      <c r="T30" s="7"/>
      <c r="U30" s="7">
        <v>76270463744</v>
      </c>
      <c r="V30" s="7"/>
      <c r="W30" s="7">
        <v>300745199521.29602</v>
      </c>
      <c r="X30" s="4"/>
      <c r="Y30" s="9">
        <v>7.6473435794810586E-3</v>
      </c>
    </row>
    <row r="31" spans="1:25">
      <c r="A31" s="1" t="s">
        <v>37</v>
      </c>
      <c r="C31" s="7">
        <v>3920102</v>
      </c>
      <c r="D31" s="7"/>
      <c r="E31" s="7">
        <v>222974603215</v>
      </c>
      <c r="F31" s="7"/>
      <c r="G31" s="7">
        <v>154818965827.86301</v>
      </c>
      <c r="H31" s="7"/>
      <c r="I31" s="7">
        <v>0</v>
      </c>
      <c r="J31" s="7"/>
      <c r="K31" s="7">
        <v>0</v>
      </c>
      <c r="L31" s="7"/>
      <c r="M31" s="7">
        <v>0</v>
      </c>
      <c r="N31" s="7"/>
      <c r="O31" s="7">
        <v>0</v>
      </c>
      <c r="P31" s="7"/>
      <c r="Q31" s="7">
        <v>3920102</v>
      </c>
      <c r="R31" s="7"/>
      <c r="S31" s="7">
        <v>38610</v>
      </c>
      <c r="T31" s="7"/>
      <c r="U31" s="7">
        <v>222974603215</v>
      </c>
      <c r="V31" s="7"/>
      <c r="W31" s="7">
        <v>150454575147.591</v>
      </c>
      <c r="X31" s="4"/>
      <c r="Y31" s="9">
        <v>3.825756258420368E-3</v>
      </c>
    </row>
    <row r="32" spans="1:25">
      <c r="A32" s="1" t="s">
        <v>38</v>
      </c>
      <c r="C32" s="7">
        <v>31619307</v>
      </c>
      <c r="D32" s="7"/>
      <c r="E32" s="7">
        <v>123813263944</v>
      </c>
      <c r="F32" s="7"/>
      <c r="G32" s="7">
        <v>676398824094.49194</v>
      </c>
      <c r="H32" s="7"/>
      <c r="I32" s="7">
        <v>0</v>
      </c>
      <c r="J32" s="7"/>
      <c r="K32" s="7">
        <v>0</v>
      </c>
      <c r="L32" s="7"/>
      <c r="M32" s="7">
        <v>0</v>
      </c>
      <c r="N32" s="7"/>
      <c r="O32" s="7">
        <v>0</v>
      </c>
      <c r="P32" s="7"/>
      <c r="Q32" s="7">
        <v>31619307</v>
      </c>
      <c r="R32" s="7"/>
      <c r="S32" s="7">
        <v>21970</v>
      </c>
      <c r="T32" s="7"/>
      <c r="U32" s="7">
        <v>123813263944</v>
      </c>
      <c r="V32" s="7"/>
      <c r="W32" s="7">
        <v>690542851550</v>
      </c>
      <c r="X32" s="4"/>
      <c r="Y32" s="9">
        <v>1.7559111335984916E-2</v>
      </c>
    </row>
    <row r="33" spans="1:25">
      <c r="A33" s="1" t="s">
        <v>39</v>
      </c>
      <c r="C33" s="7">
        <v>14739409</v>
      </c>
      <c r="D33" s="7"/>
      <c r="E33" s="7">
        <v>173715854418</v>
      </c>
      <c r="F33" s="7"/>
      <c r="G33" s="7">
        <v>559695303528.39001</v>
      </c>
      <c r="H33" s="7"/>
      <c r="I33" s="7">
        <v>1700000</v>
      </c>
      <c r="J33" s="7"/>
      <c r="K33" s="7">
        <v>54859767413</v>
      </c>
      <c r="L33" s="7"/>
      <c r="M33" s="7">
        <v>0</v>
      </c>
      <c r="N33" s="7"/>
      <c r="O33" s="7">
        <v>0</v>
      </c>
      <c r="P33" s="7"/>
      <c r="Q33" s="7">
        <v>16439409</v>
      </c>
      <c r="R33" s="7"/>
      <c r="S33" s="7">
        <v>27750</v>
      </c>
      <c r="T33" s="7"/>
      <c r="U33" s="7">
        <v>228575621831</v>
      </c>
      <c r="V33" s="7"/>
      <c r="W33" s="7">
        <v>453479247831.487</v>
      </c>
      <c r="X33" s="4"/>
      <c r="Y33" s="9">
        <v>1.1531062240900228E-2</v>
      </c>
    </row>
    <row r="34" spans="1:25">
      <c r="A34" s="1" t="s">
        <v>40</v>
      </c>
      <c r="C34" s="7">
        <v>2567202</v>
      </c>
      <c r="D34" s="7"/>
      <c r="E34" s="7">
        <v>122045219152</v>
      </c>
      <c r="F34" s="7"/>
      <c r="G34" s="7">
        <v>435588444909.18903</v>
      </c>
      <c r="H34" s="7"/>
      <c r="I34" s="7">
        <v>0</v>
      </c>
      <c r="J34" s="7"/>
      <c r="K34" s="7">
        <v>0</v>
      </c>
      <c r="L34" s="7"/>
      <c r="M34" s="7">
        <v>0</v>
      </c>
      <c r="N34" s="7"/>
      <c r="O34" s="7">
        <v>0</v>
      </c>
      <c r="P34" s="7"/>
      <c r="Q34" s="7">
        <v>2567202</v>
      </c>
      <c r="R34" s="7"/>
      <c r="S34" s="7">
        <v>179160</v>
      </c>
      <c r="T34" s="7"/>
      <c r="U34" s="7">
        <v>122045219152</v>
      </c>
      <c r="V34" s="7"/>
      <c r="W34" s="7">
        <v>457203267853.59601</v>
      </c>
      <c r="X34" s="4"/>
      <c r="Y34" s="9">
        <v>1.1625756555726416E-2</v>
      </c>
    </row>
    <row r="35" spans="1:25">
      <c r="A35" s="1" t="s">
        <v>41</v>
      </c>
      <c r="C35" s="7">
        <v>37529309</v>
      </c>
      <c r="D35" s="7"/>
      <c r="E35" s="7">
        <v>224817362026</v>
      </c>
      <c r="F35" s="7"/>
      <c r="G35" s="7">
        <v>242489062474.42499</v>
      </c>
      <c r="H35" s="7"/>
      <c r="I35" s="7">
        <v>22470691</v>
      </c>
      <c r="J35" s="7"/>
      <c r="K35" s="7">
        <v>148226255221</v>
      </c>
      <c r="L35" s="7"/>
      <c r="M35" s="7">
        <v>0</v>
      </c>
      <c r="N35" s="7"/>
      <c r="O35" s="7">
        <v>0</v>
      </c>
      <c r="P35" s="7"/>
      <c r="Q35" s="7">
        <v>60000000</v>
      </c>
      <c r="R35" s="7"/>
      <c r="S35" s="7">
        <v>6760</v>
      </c>
      <c r="T35" s="7"/>
      <c r="U35" s="7">
        <v>373043617247</v>
      </c>
      <c r="V35" s="7"/>
      <c r="W35" s="7">
        <v>403186680000</v>
      </c>
      <c r="X35" s="4"/>
      <c r="Y35" s="9">
        <v>1.0252223721402916E-2</v>
      </c>
    </row>
    <row r="36" spans="1:25">
      <c r="A36" s="1" t="s">
        <v>42</v>
      </c>
      <c r="C36" s="7">
        <v>28419330</v>
      </c>
      <c r="D36" s="7"/>
      <c r="E36" s="7">
        <v>53366501864</v>
      </c>
      <c r="F36" s="7"/>
      <c r="G36" s="7">
        <v>253404607828.905</v>
      </c>
      <c r="H36" s="7"/>
      <c r="I36" s="7">
        <v>0</v>
      </c>
      <c r="J36" s="7"/>
      <c r="K36" s="7">
        <v>0</v>
      </c>
      <c r="L36" s="7"/>
      <c r="M36" s="7">
        <v>0</v>
      </c>
      <c r="N36" s="7"/>
      <c r="O36" s="7">
        <v>0</v>
      </c>
      <c r="P36" s="7"/>
      <c r="Q36" s="7">
        <v>28419330</v>
      </c>
      <c r="R36" s="7"/>
      <c r="S36" s="7">
        <v>8010</v>
      </c>
      <c r="T36" s="7"/>
      <c r="U36" s="7">
        <v>53366501864</v>
      </c>
      <c r="V36" s="7"/>
      <c r="W36" s="7">
        <v>226284382241.86499</v>
      </c>
      <c r="X36" s="4"/>
      <c r="Y36" s="9">
        <v>5.7539552432710655E-3</v>
      </c>
    </row>
    <row r="37" spans="1:25">
      <c r="A37" s="1" t="s">
        <v>43</v>
      </c>
      <c r="C37" s="7">
        <v>375100</v>
      </c>
      <c r="D37" s="7"/>
      <c r="E37" s="7">
        <v>769111791800</v>
      </c>
      <c r="F37" s="7"/>
      <c r="G37" s="7">
        <v>1017785477572.88</v>
      </c>
      <c r="H37" s="7"/>
      <c r="I37" s="7">
        <v>0</v>
      </c>
      <c r="J37" s="7"/>
      <c r="K37" s="7">
        <v>0</v>
      </c>
      <c r="L37" s="7"/>
      <c r="M37" s="7">
        <v>0</v>
      </c>
      <c r="N37" s="7"/>
      <c r="O37" s="7">
        <v>0</v>
      </c>
      <c r="P37" s="7"/>
      <c r="Q37" s="7">
        <v>375100</v>
      </c>
      <c r="R37" s="7"/>
      <c r="S37" s="7">
        <v>2791778</v>
      </c>
      <c r="T37" s="7"/>
      <c r="U37" s="7">
        <v>769111791800</v>
      </c>
      <c r="V37" s="7"/>
      <c r="W37" s="7">
        <v>1045886932890.25</v>
      </c>
      <c r="X37" s="4"/>
      <c r="Y37" s="9">
        <v>2.6594794310374443E-2</v>
      </c>
    </row>
    <row r="38" spans="1:25">
      <c r="A38" s="1" t="s">
        <v>44</v>
      </c>
      <c r="C38" s="7">
        <v>4500</v>
      </c>
      <c r="D38" s="7"/>
      <c r="E38" s="7">
        <v>6967684403</v>
      </c>
      <c r="F38" s="7"/>
      <c r="G38" s="7">
        <v>12271630263.75</v>
      </c>
      <c r="H38" s="7"/>
      <c r="I38" s="7">
        <v>0</v>
      </c>
      <c r="J38" s="7"/>
      <c r="K38" s="7">
        <v>0</v>
      </c>
      <c r="L38" s="7"/>
      <c r="M38" s="7">
        <v>0</v>
      </c>
      <c r="N38" s="7"/>
      <c r="O38" s="7">
        <v>0</v>
      </c>
      <c r="P38" s="7"/>
      <c r="Q38" s="7">
        <v>4500</v>
      </c>
      <c r="R38" s="7"/>
      <c r="S38" s="7">
        <v>2791199</v>
      </c>
      <c r="T38" s="7"/>
      <c r="U38" s="7">
        <v>6967684403</v>
      </c>
      <c r="V38" s="7"/>
      <c r="W38" s="7">
        <v>12544695005.625</v>
      </c>
      <c r="X38" s="4"/>
      <c r="Y38" s="9">
        <v>3.1898628127901776E-4</v>
      </c>
    </row>
    <row r="39" spans="1:25">
      <c r="A39" s="1" t="s">
        <v>45</v>
      </c>
      <c r="C39" s="7">
        <v>361300</v>
      </c>
      <c r="D39" s="7"/>
      <c r="E39" s="7">
        <v>454585270646</v>
      </c>
      <c r="F39" s="7"/>
      <c r="G39" s="7">
        <v>985512636114.125</v>
      </c>
      <c r="H39" s="7"/>
      <c r="I39" s="7">
        <v>0</v>
      </c>
      <c r="J39" s="7"/>
      <c r="K39" s="7">
        <v>0</v>
      </c>
      <c r="L39" s="7"/>
      <c r="M39" s="7">
        <v>0</v>
      </c>
      <c r="N39" s="7"/>
      <c r="O39" s="7">
        <v>0</v>
      </c>
      <c r="P39" s="7"/>
      <c r="Q39" s="7">
        <v>361300</v>
      </c>
      <c r="R39" s="7"/>
      <c r="S39" s="7">
        <v>2792704</v>
      </c>
      <c r="T39" s="7"/>
      <c r="U39" s="7">
        <v>454585270646</v>
      </c>
      <c r="V39" s="7"/>
      <c r="W39" s="7">
        <v>1007742700256</v>
      </c>
      <c r="X39" s="4"/>
      <c r="Y39" s="9">
        <v>2.5624863442004563E-2</v>
      </c>
    </row>
    <row r="40" spans="1:25">
      <c r="A40" s="1" t="s">
        <v>46</v>
      </c>
      <c r="C40" s="7">
        <v>4300</v>
      </c>
      <c r="D40" s="7"/>
      <c r="E40" s="7">
        <v>10887084000</v>
      </c>
      <c r="F40" s="7"/>
      <c r="G40" s="7">
        <v>11692661979.875</v>
      </c>
      <c r="H40" s="7"/>
      <c r="I40" s="7">
        <v>0</v>
      </c>
      <c r="J40" s="7"/>
      <c r="K40" s="7">
        <v>0</v>
      </c>
      <c r="L40" s="7"/>
      <c r="M40" s="7">
        <v>0</v>
      </c>
      <c r="N40" s="7"/>
      <c r="O40" s="7">
        <v>0</v>
      </c>
      <c r="P40" s="7"/>
      <c r="Q40" s="7">
        <v>4300</v>
      </c>
      <c r="R40" s="7"/>
      <c r="S40" s="7">
        <v>2788667</v>
      </c>
      <c r="T40" s="7"/>
      <c r="U40" s="7">
        <v>10887084000</v>
      </c>
      <c r="V40" s="7"/>
      <c r="W40" s="7">
        <v>11976279014.875</v>
      </c>
      <c r="X40" s="4"/>
      <c r="Y40" s="9">
        <v>3.045326095853202E-4</v>
      </c>
    </row>
    <row r="41" spans="1:25">
      <c r="A41" s="1" t="s">
        <v>47</v>
      </c>
      <c r="C41" s="7">
        <v>25100</v>
      </c>
      <c r="D41" s="7"/>
      <c r="E41" s="7">
        <v>70624171200</v>
      </c>
      <c r="F41" s="7"/>
      <c r="G41" s="7">
        <v>68195459087.375</v>
      </c>
      <c r="H41" s="7"/>
      <c r="I41" s="7">
        <v>0</v>
      </c>
      <c r="J41" s="7"/>
      <c r="K41" s="7">
        <v>0</v>
      </c>
      <c r="L41" s="7"/>
      <c r="M41" s="7">
        <v>0</v>
      </c>
      <c r="N41" s="7"/>
      <c r="O41" s="7">
        <v>0</v>
      </c>
      <c r="P41" s="7"/>
      <c r="Q41" s="7">
        <v>25100</v>
      </c>
      <c r="R41" s="7"/>
      <c r="S41" s="7">
        <v>2781320</v>
      </c>
      <c r="T41" s="7"/>
      <c r="U41" s="7">
        <v>70624171200</v>
      </c>
      <c r="V41" s="7"/>
      <c r="W41" s="7">
        <v>69723868085</v>
      </c>
      <c r="X41" s="4"/>
      <c r="Y41" s="9">
        <v>1.7729372764224373E-3</v>
      </c>
    </row>
    <row r="42" spans="1:25">
      <c r="A42" s="1" t="s">
        <v>48</v>
      </c>
      <c r="C42" s="7">
        <v>39487605</v>
      </c>
      <c r="D42" s="7"/>
      <c r="E42" s="7">
        <v>139898394600</v>
      </c>
      <c r="F42" s="7"/>
      <c r="G42" s="7">
        <v>198618427976.26501</v>
      </c>
      <c r="H42" s="7"/>
      <c r="I42" s="7">
        <v>0</v>
      </c>
      <c r="J42" s="7"/>
      <c r="K42" s="7">
        <v>0</v>
      </c>
      <c r="L42" s="7"/>
      <c r="M42" s="7">
        <v>0</v>
      </c>
      <c r="N42" s="7"/>
      <c r="O42" s="7">
        <v>0</v>
      </c>
      <c r="P42" s="7"/>
      <c r="Q42" s="7">
        <v>39487605</v>
      </c>
      <c r="R42" s="7"/>
      <c r="S42" s="7">
        <v>4446</v>
      </c>
      <c r="T42" s="7"/>
      <c r="U42" s="7">
        <v>139898394600</v>
      </c>
      <c r="V42" s="7"/>
      <c r="W42" s="7">
        <v>174517298573.612</v>
      </c>
      <c r="X42" s="4"/>
      <c r="Y42" s="9">
        <v>4.4376227613261935E-3</v>
      </c>
    </row>
    <row r="43" spans="1:25">
      <c r="A43" s="1" t="s">
        <v>49</v>
      </c>
      <c r="C43" s="7">
        <v>4500000</v>
      </c>
      <c r="D43" s="7"/>
      <c r="E43" s="7">
        <v>55220094360</v>
      </c>
      <c r="F43" s="7"/>
      <c r="G43" s="7">
        <v>54618077250</v>
      </c>
      <c r="H43" s="7"/>
      <c r="I43" s="7">
        <v>0</v>
      </c>
      <c r="J43" s="7"/>
      <c r="K43" s="7">
        <v>0</v>
      </c>
      <c r="L43" s="7"/>
      <c r="M43" s="7">
        <v>-100000</v>
      </c>
      <c r="N43" s="7"/>
      <c r="O43" s="7">
        <v>1255564994</v>
      </c>
      <c r="P43" s="7"/>
      <c r="Q43" s="7">
        <v>4400000</v>
      </c>
      <c r="R43" s="7"/>
      <c r="S43" s="7">
        <v>11480</v>
      </c>
      <c r="T43" s="7"/>
      <c r="U43" s="7">
        <v>53992981152</v>
      </c>
      <c r="V43" s="7"/>
      <c r="W43" s="7">
        <v>50211453600</v>
      </c>
      <c r="X43" s="4"/>
      <c r="Y43" s="9">
        <v>1.2767759482630772E-3</v>
      </c>
    </row>
    <row r="44" spans="1:25">
      <c r="A44" s="1" t="s">
        <v>50</v>
      </c>
      <c r="C44" s="7">
        <v>7814023</v>
      </c>
      <c r="D44" s="7"/>
      <c r="E44" s="7">
        <v>110732519933</v>
      </c>
      <c r="F44" s="7"/>
      <c r="G44" s="7">
        <v>144942101648.379</v>
      </c>
      <c r="H44" s="7"/>
      <c r="I44" s="7">
        <v>1350000</v>
      </c>
      <c r="J44" s="7"/>
      <c r="K44" s="7">
        <v>24429288544</v>
      </c>
      <c r="L44" s="7"/>
      <c r="M44" s="7">
        <v>-9164023</v>
      </c>
      <c r="N44" s="7"/>
      <c r="O44" s="7">
        <v>0</v>
      </c>
      <c r="P44" s="7"/>
      <c r="Q44" s="7">
        <v>0</v>
      </c>
      <c r="R44" s="7"/>
      <c r="S44" s="7">
        <v>0</v>
      </c>
      <c r="T44" s="7"/>
      <c r="U44" s="7">
        <v>0</v>
      </c>
      <c r="V44" s="7"/>
      <c r="W44" s="7">
        <v>0</v>
      </c>
      <c r="X44" s="4"/>
      <c r="Y44" s="9">
        <v>0</v>
      </c>
    </row>
    <row r="45" spans="1:25">
      <c r="A45" s="1" t="s">
        <v>51</v>
      </c>
      <c r="C45" s="7">
        <v>34955553</v>
      </c>
      <c r="D45" s="7"/>
      <c r="E45" s="7">
        <v>69631461576</v>
      </c>
      <c r="F45" s="7"/>
      <c r="G45" s="7">
        <v>59765816030.598</v>
      </c>
      <c r="H45" s="7"/>
      <c r="I45" s="7">
        <v>0</v>
      </c>
      <c r="J45" s="7"/>
      <c r="K45" s="7">
        <v>0</v>
      </c>
      <c r="L45" s="7"/>
      <c r="M45" s="7">
        <v>0</v>
      </c>
      <c r="N45" s="7"/>
      <c r="O45" s="7">
        <v>0</v>
      </c>
      <c r="P45" s="7"/>
      <c r="Q45" s="7">
        <v>34955553</v>
      </c>
      <c r="R45" s="7"/>
      <c r="S45" s="7">
        <v>1797</v>
      </c>
      <c r="T45" s="7"/>
      <c r="U45" s="7">
        <v>69631461576</v>
      </c>
      <c r="V45" s="7"/>
      <c r="W45" s="7">
        <v>62441378724.991096</v>
      </c>
      <c r="X45" s="4"/>
      <c r="Y45" s="9">
        <v>1.5877582666209537E-3</v>
      </c>
    </row>
    <row r="46" spans="1:25">
      <c r="A46" s="1" t="s">
        <v>52</v>
      </c>
      <c r="C46" s="7">
        <v>10064516</v>
      </c>
      <c r="D46" s="7"/>
      <c r="E46" s="7">
        <v>53633805764</v>
      </c>
      <c r="F46" s="7"/>
      <c r="G46" s="7">
        <v>54425198786.112</v>
      </c>
      <c r="H46" s="7"/>
      <c r="I46" s="7">
        <v>0</v>
      </c>
      <c r="J46" s="7"/>
      <c r="K46" s="7">
        <v>0</v>
      </c>
      <c r="L46" s="7"/>
      <c r="M46" s="7">
        <v>-10064516</v>
      </c>
      <c r="N46" s="7"/>
      <c r="O46" s="7">
        <v>0</v>
      </c>
      <c r="P46" s="7"/>
      <c r="Q46" s="7">
        <v>0</v>
      </c>
      <c r="R46" s="7"/>
      <c r="S46" s="7">
        <v>0</v>
      </c>
      <c r="T46" s="7"/>
      <c r="U46" s="7">
        <v>0</v>
      </c>
      <c r="V46" s="7"/>
      <c r="W46" s="7">
        <v>0</v>
      </c>
      <c r="X46" s="4"/>
      <c r="Y46" s="9">
        <v>0</v>
      </c>
    </row>
    <row r="47" spans="1:25">
      <c r="A47" s="1" t="s">
        <v>53</v>
      </c>
      <c r="C47" s="7">
        <v>72316982</v>
      </c>
      <c r="D47" s="7"/>
      <c r="E47" s="7">
        <v>463884624843</v>
      </c>
      <c r="F47" s="7"/>
      <c r="G47" s="7">
        <v>372373085057.77802</v>
      </c>
      <c r="H47" s="7"/>
      <c r="I47" s="7">
        <v>0</v>
      </c>
      <c r="J47" s="7"/>
      <c r="K47" s="7">
        <v>0</v>
      </c>
      <c r="L47" s="7"/>
      <c r="M47" s="7">
        <v>0</v>
      </c>
      <c r="N47" s="7"/>
      <c r="O47" s="7">
        <v>0</v>
      </c>
      <c r="P47" s="7"/>
      <c r="Q47" s="7">
        <v>72316982</v>
      </c>
      <c r="R47" s="7"/>
      <c r="S47" s="7">
        <v>4640</v>
      </c>
      <c r="T47" s="7"/>
      <c r="U47" s="7">
        <v>463884624843</v>
      </c>
      <c r="V47" s="7"/>
      <c r="W47" s="7">
        <v>333554269240.94397</v>
      </c>
      <c r="X47" s="4"/>
      <c r="Y47" s="9">
        <v>8.4816120202364353E-3</v>
      </c>
    </row>
    <row r="48" spans="1:25">
      <c r="A48" s="1" t="s">
        <v>54</v>
      </c>
      <c r="C48" s="7">
        <v>19534256</v>
      </c>
      <c r="D48" s="7"/>
      <c r="E48" s="7">
        <v>113592685247</v>
      </c>
      <c r="F48" s="7"/>
      <c r="G48" s="7">
        <v>278648689987.08002</v>
      </c>
      <c r="H48" s="7"/>
      <c r="I48" s="7">
        <v>0</v>
      </c>
      <c r="J48" s="7"/>
      <c r="K48" s="7">
        <v>0</v>
      </c>
      <c r="L48" s="7"/>
      <c r="M48" s="7">
        <v>0</v>
      </c>
      <c r="N48" s="7"/>
      <c r="O48" s="7">
        <v>0</v>
      </c>
      <c r="P48" s="7"/>
      <c r="Q48" s="7">
        <v>19534256</v>
      </c>
      <c r="R48" s="7"/>
      <c r="S48" s="7">
        <v>12820</v>
      </c>
      <c r="T48" s="7"/>
      <c r="U48" s="7">
        <v>113592685247</v>
      </c>
      <c r="V48" s="7"/>
      <c r="W48" s="7">
        <v>248939108406.57599</v>
      </c>
      <c r="X48" s="4"/>
      <c r="Y48" s="9">
        <v>6.3300192168818442E-3</v>
      </c>
    </row>
    <row r="49" spans="1:25">
      <c r="A49" s="1" t="s">
        <v>55</v>
      </c>
      <c r="C49" s="7">
        <v>4719543</v>
      </c>
      <c r="D49" s="7"/>
      <c r="E49" s="7">
        <v>71603193408</v>
      </c>
      <c r="F49" s="7"/>
      <c r="G49" s="7">
        <v>124370650174.66701</v>
      </c>
      <c r="H49" s="7"/>
      <c r="I49" s="7">
        <v>9164023</v>
      </c>
      <c r="J49" s="7"/>
      <c r="K49" s="7">
        <v>0</v>
      </c>
      <c r="L49" s="7"/>
      <c r="M49" s="7">
        <v>-1350000</v>
      </c>
      <c r="N49" s="7"/>
      <c r="O49" s="7">
        <v>27244962347</v>
      </c>
      <c r="P49" s="7"/>
      <c r="Q49" s="7">
        <v>12533566</v>
      </c>
      <c r="R49" s="7"/>
      <c r="S49" s="7">
        <v>18680</v>
      </c>
      <c r="T49" s="7"/>
      <c r="U49" s="7">
        <v>195447851036</v>
      </c>
      <c r="V49" s="7"/>
      <c r="W49" s="7">
        <v>232733957153.36401</v>
      </c>
      <c r="X49" s="4"/>
      <c r="Y49" s="9">
        <v>5.9179549193036059E-3</v>
      </c>
    </row>
    <row r="50" spans="1:25">
      <c r="A50" s="1" t="s">
        <v>56</v>
      </c>
      <c r="C50" s="7">
        <v>682417</v>
      </c>
      <c r="D50" s="7"/>
      <c r="E50" s="7">
        <v>23551438933</v>
      </c>
      <c r="F50" s="7"/>
      <c r="G50" s="7">
        <v>37547038853.347504</v>
      </c>
      <c r="H50" s="7"/>
      <c r="I50" s="7">
        <v>0</v>
      </c>
      <c r="J50" s="7"/>
      <c r="K50" s="7">
        <v>0</v>
      </c>
      <c r="L50" s="7"/>
      <c r="M50" s="7">
        <v>0</v>
      </c>
      <c r="N50" s="7"/>
      <c r="O50" s="7">
        <v>0</v>
      </c>
      <c r="P50" s="7"/>
      <c r="Q50" s="7">
        <v>682417</v>
      </c>
      <c r="R50" s="7"/>
      <c r="S50" s="7">
        <v>48200</v>
      </c>
      <c r="T50" s="7"/>
      <c r="U50" s="7">
        <v>23551438933</v>
      </c>
      <c r="V50" s="7"/>
      <c r="W50" s="7">
        <v>32696789028.57</v>
      </c>
      <c r="X50" s="4"/>
      <c r="Y50" s="9">
        <v>8.3141336934149709E-4</v>
      </c>
    </row>
    <row r="51" spans="1:25">
      <c r="A51" s="1" t="s">
        <v>57</v>
      </c>
      <c r="C51" s="7">
        <v>21644108</v>
      </c>
      <c r="D51" s="7"/>
      <c r="E51" s="7">
        <v>227717379818</v>
      </c>
      <c r="F51" s="7"/>
      <c r="G51" s="7">
        <v>386824038196.495</v>
      </c>
      <c r="H51" s="7"/>
      <c r="I51" s="7">
        <v>0</v>
      </c>
      <c r="J51" s="7"/>
      <c r="K51" s="7">
        <v>0</v>
      </c>
      <c r="L51" s="7"/>
      <c r="M51" s="7">
        <v>0</v>
      </c>
      <c r="N51" s="7"/>
      <c r="O51" s="7">
        <v>0</v>
      </c>
      <c r="P51" s="7"/>
      <c r="Q51" s="7">
        <v>21644108</v>
      </c>
      <c r="R51" s="7"/>
      <c r="S51" s="7">
        <v>16960</v>
      </c>
      <c r="T51" s="7"/>
      <c r="U51" s="7">
        <v>227717379818</v>
      </c>
      <c r="V51" s="7"/>
      <c r="W51" s="7">
        <v>364899921453.50403</v>
      </c>
      <c r="X51" s="4"/>
      <c r="Y51" s="9">
        <v>9.2786687066737303E-3</v>
      </c>
    </row>
    <row r="52" spans="1:25">
      <c r="A52" s="1" t="s">
        <v>58</v>
      </c>
      <c r="C52" s="7">
        <v>5779305</v>
      </c>
      <c r="D52" s="7"/>
      <c r="E52" s="7">
        <v>123695091220</v>
      </c>
      <c r="F52" s="7"/>
      <c r="G52" s="7">
        <v>132133117110.75</v>
      </c>
      <c r="H52" s="7"/>
      <c r="I52" s="7">
        <v>0</v>
      </c>
      <c r="J52" s="7"/>
      <c r="K52" s="7">
        <v>0</v>
      </c>
      <c r="L52" s="7"/>
      <c r="M52" s="7">
        <v>0</v>
      </c>
      <c r="N52" s="7"/>
      <c r="O52" s="7">
        <v>0</v>
      </c>
      <c r="P52" s="7"/>
      <c r="Q52" s="7">
        <v>5779305</v>
      </c>
      <c r="R52" s="7"/>
      <c r="S52" s="7">
        <v>18900</v>
      </c>
      <c r="T52" s="7"/>
      <c r="U52" s="7">
        <v>123695091220</v>
      </c>
      <c r="V52" s="7"/>
      <c r="W52" s="7">
        <v>108578952756.22501</v>
      </c>
      <c r="X52" s="4"/>
      <c r="Y52" s="9">
        <v>2.7609436777337403E-3</v>
      </c>
    </row>
    <row r="53" spans="1:25">
      <c r="A53" s="1" t="s">
        <v>59</v>
      </c>
      <c r="C53" s="7">
        <v>58236662</v>
      </c>
      <c r="D53" s="7"/>
      <c r="E53" s="7">
        <v>185260513693</v>
      </c>
      <c r="F53" s="7"/>
      <c r="G53" s="7">
        <v>199547360359.21201</v>
      </c>
      <c r="H53" s="7"/>
      <c r="I53" s="7">
        <v>0</v>
      </c>
      <c r="J53" s="7"/>
      <c r="K53" s="7">
        <v>0</v>
      </c>
      <c r="L53" s="7"/>
      <c r="M53" s="7">
        <v>0</v>
      </c>
      <c r="N53" s="7"/>
      <c r="O53" s="7">
        <v>0</v>
      </c>
      <c r="P53" s="7"/>
      <c r="Q53" s="7">
        <v>58236662</v>
      </c>
      <c r="R53" s="7"/>
      <c r="S53" s="7">
        <v>3690</v>
      </c>
      <c r="T53" s="7"/>
      <c r="U53" s="7">
        <v>185260513693</v>
      </c>
      <c r="V53" s="7"/>
      <c r="W53" s="7">
        <v>213614667747.45901</v>
      </c>
      <c r="X53" s="4"/>
      <c r="Y53" s="9">
        <v>5.4317899686569552E-3</v>
      </c>
    </row>
    <row r="54" spans="1:25">
      <c r="A54" s="1" t="s">
        <v>60</v>
      </c>
      <c r="C54" s="7">
        <v>2500000</v>
      </c>
      <c r="D54" s="7"/>
      <c r="E54" s="7">
        <v>61431956000</v>
      </c>
      <c r="F54" s="7"/>
      <c r="G54" s="7">
        <v>68465193750</v>
      </c>
      <c r="H54" s="7"/>
      <c r="I54" s="7">
        <v>1953191</v>
      </c>
      <c r="J54" s="7"/>
      <c r="K54" s="7">
        <v>53624223264</v>
      </c>
      <c r="L54" s="7"/>
      <c r="M54" s="7">
        <v>0</v>
      </c>
      <c r="N54" s="7"/>
      <c r="O54" s="7">
        <v>0</v>
      </c>
      <c r="P54" s="7"/>
      <c r="Q54" s="7">
        <v>4453191</v>
      </c>
      <c r="R54" s="7"/>
      <c r="S54" s="7">
        <v>26820</v>
      </c>
      <c r="T54" s="7"/>
      <c r="U54" s="7">
        <v>115056179264</v>
      </c>
      <c r="V54" s="7"/>
      <c r="W54" s="7">
        <v>118723946853.411</v>
      </c>
      <c r="X54" s="4"/>
      <c r="Y54" s="9">
        <v>3.0189104070330879E-3</v>
      </c>
    </row>
    <row r="55" spans="1:25">
      <c r="A55" s="1" t="s">
        <v>61</v>
      </c>
      <c r="C55" s="7">
        <v>11359792</v>
      </c>
      <c r="D55" s="7"/>
      <c r="E55" s="7">
        <v>91092876655</v>
      </c>
      <c r="F55" s="7"/>
      <c r="G55" s="7">
        <v>84013977207.744003</v>
      </c>
      <c r="H55" s="7"/>
      <c r="I55" s="7">
        <v>0</v>
      </c>
      <c r="J55" s="7"/>
      <c r="K55" s="7">
        <v>0</v>
      </c>
      <c r="L55" s="7"/>
      <c r="M55" s="7">
        <v>0</v>
      </c>
      <c r="N55" s="7"/>
      <c r="O55" s="7">
        <v>0</v>
      </c>
      <c r="P55" s="7"/>
      <c r="Q55" s="7">
        <v>11359792</v>
      </c>
      <c r="R55" s="7"/>
      <c r="S55" s="7">
        <v>7020</v>
      </c>
      <c r="T55" s="7"/>
      <c r="U55" s="7">
        <v>91092876655</v>
      </c>
      <c r="V55" s="7"/>
      <c r="W55" s="7">
        <v>79271252687.951996</v>
      </c>
      <c r="X55" s="4"/>
      <c r="Y55" s="9">
        <v>2.0157080021412071E-3</v>
      </c>
    </row>
    <row r="56" spans="1:25">
      <c r="A56" s="1" t="s">
        <v>62</v>
      </c>
      <c r="C56" s="7">
        <v>1395025035</v>
      </c>
      <c r="D56" s="7"/>
      <c r="E56" s="7">
        <v>1396203288446</v>
      </c>
      <c r="F56" s="7"/>
      <c r="G56" s="7">
        <v>1641881969073.4299</v>
      </c>
      <c r="H56" s="7"/>
      <c r="I56" s="7">
        <v>7134848</v>
      </c>
      <c r="J56" s="7"/>
      <c r="K56" s="7">
        <v>8584110954</v>
      </c>
      <c r="L56" s="7"/>
      <c r="M56" s="7">
        <v>0</v>
      </c>
      <c r="N56" s="7"/>
      <c r="O56" s="7">
        <v>0</v>
      </c>
      <c r="P56" s="7"/>
      <c r="Q56" s="7">
        <v>1402159883</v>
      </c>
      <c r="R56" s="7"/>
      <c r="S56" s="7">
        <v>1158</v>
      </c>
      <c r="T56" s="7"/>
      <c r="U56" s="7">
        <v>1404787399400</v>
      </c>
      <c r="V56" s="7"/>
      <c r="W56" s="7">
        <v>1614040122704.1399</v>
      </c>
      <c r="X56" s="4"/>
      <c r="Y56" s="9">
        <v>4.1041783506547039E-2</v>
      </c>
    </row>
    <row r="57" spans="1:25">
      <c r="A57" s="1" t="s">
        <v>63</v>
      </c>
      <c r="C57" s="7">
        <v>5320000</v>
      </c>
      <c r="D57" s="7"/>
      <c r="E57" s="7">
        <v>97924852482</v>
      </c>
      <c r="F57" s="7"/>
      <c r="G57" s="7">
        <v>184510391940</v>
      </c>
      <c r="H57" s="7"/>
      <c r="I57" s="7">
        <v>0</v>
      </c>
      <c r="J57" s="7"/>
      <c r="K57" s="7">
        <v>0</v>
      </c>
      <c r="L57" s="7"/>
      <c r="M57" s="7">
        <v>0</v>
      </c>
      <c r="N57" s="7"/>
      <c r="O57" s="7">
        <v>0</v>
      </c>
      <c r="P57" s="7"/>
      <c r="Q57" s="7">
        <v>5320000</v>
      </c>
      <c r="R57" s="7"/>
      <c r="S57" s="7">
        <v>35170</v>
      </c>
      <c r="T57" s="7"/>
      <c r="U57" s="7">
        <v>97924852482</v>
      </c>
      <c r="V57" s="7"/>
      <c r="W57" s="7">
        <v>185991128820</v>
      </c>
      <c r="X57" s="4"/>
      <c r="Y57" s="9">
        <v>4.7293791125711535E-3</v>
      </c>
    </row>
    <row r="58" spans="1:25">
      <c r="A58" s="1" t="s">
        <v>64</v>
      </c>
      <c r="C58" s="7">
        <v>5400000</v>
      </c>
      <c r="D58" s="7"/>
      <c r="E58" s="7">
        <v>49765659874</v>
      </c>
      <c r="F58" s="7"/>
      <c r="G58" s="7">
        <v>96890053500</v>
      </c>
      <c r="H58" s="7"/>
      <c r="I58" s="7">
        <v>0</v>
      </c>
      <c r="J58" s="7"/>
      <c r="K58" s="7">
        <v>0</v>
      </c>
      <c r="L58" s="7"/>
      <c r="M58" s="7">
        <v>0</v>
      </c>
      <c r="N58" s="7"/>
      <c r="O58" s="7">
        <v>0</v>
      </c>
      <c r="P58" s="7"/>
      <c r="Q58" s="7">
        <v>5400000</v>
      </c>
      <c r="R58" s="7"/>
      <c r="S58" s="7">
        <v>15690</v>
      </c>
      <c r="T58" s="7"/>
      <c r="U58" s="7">
        <v>49765659874</v>
      </c>
      <c r="V58" s="7"/>
      <c r="W58" s="7">
        <v>84221880300</v>
      </c>
      <c r="X58" s="4"/>
      <c r="Y58" s="9">
        <v>2.1415924729279675E-3</v>
      </c>
    </row>
    <row r="59" spans="1:25">
      <c r="A59" s="1" t="s">
        <v>65</v>
      </c>
      <c r="C59" s="7">
        <v>147766665</v>
      </c>
      <c r="D59" s="7"/>
      <c r="E59" s="7">
        <v>442330848353</v>
      </c>
      <c r="F59" s="7"/>
      <c r="G59" s="7">
        <v>474152699392.01099</v>
      </c>
      <c r="H59" s="7"/>
      <c r="I59" s="7">
        <v>0</v>
      </c>
      <c r="J59" s="7"/>
      <c r="K59" s="7">
        <v>0</v>
      </c>
      <c r="L59" s="7"/>
      <c r="M59" s="7">
        <v>0</v>
      </c>
      <c r="N59" s="7"/>
      <c r="O59" s="7">
        <v>0</v>
      </c>
      <c r="P59" s="7"/>
      <c r="Q59" s="7">
        <v>147766665</v>
      </c>
      <c r="R59" s="7"/>
      <c r="S59" s="7">
        <v>3565</v>
      </c>
      <c r="T59" s="7"/>
      <c r="U59" s="7">
        <v>442330848353</v>
      </c>
      <c r="V59" s="7"/>
      <c r="W59" s="7">
        <v>523653771168.68597</v>
      </c>
      <c r="X59" s="4"/>
      <c r="Y59" s="9">
        <v>1.3315458771052896E-2</v>
      </c>
    </row>
    <row r="60" spans="1:25">
      <c r="A60" s="1" t="s">
        <v>66</v>
      </c>
      <c r="C60" s="7">
        <v>23903225</v>
      </c>
      <c r="D60" s="7"/>
      <c r="E60" s="7">
        <v>151316204731</v>
      </c>
      <c r="F60" s="7"/>
      <c r="G60" s="7">
        <v>196503476709.03799</v>
      </c>
      <c r="H60" s="7"/>
      <c r="I60" s="7">
        <v>10064516</v>
      </c>
      <c r="J60" s="7"/>
      <c r="K60" s="7">
        <v>0</v>
      </c>
      <c r="L60" s="7"/>
      <c r="M60" s="7">
        <v>0</v>
      </c>
      <c r="N60" s="7"/>
      <c r="O60" s="7">
        <v>0</v>
      </c>
      <c r="P60" s="7"/>
      <c r="Q60" s="7">
        <v>33967741</v>
      </c>
      <c r="R60" s="7"/>
      <c r="S60" s="7">
        <v>8680</v>
      </c>
      <c r="T60" s="7"/>
      <c r="U60" s="7">
        <v>215014526495</v>
      </c>
      <c r="V60" s="7"/>
      <c r="W60" s="7">
        <v>293085693928.31403</v>
      </c>
      <c r="X60" s="4"/>
      <c r="Y60" s="9">
        <v>7.4525778076192789E-3</v>
      </c>
    </row>
    <row r="61" spans="1:25">
      <c r="A61" s="1" t="s">
        <v>67</v>
      </c>
      <c r="C61" s="7">
        <v>106414835</v>
      </c>
      <c r="D61" s="7"/>
      <c r="E61" s="7">
        <v>337722855372</v>
      </c>
      <c r="F61" s="7"/>
      <c r="G61" s="7">
        <v>749992017128.10803</v>
      </c>
      <c r="H61" s="7"/>
      <c r="I61" s="7">
        <v>0</v>
      </c>
      <c r="J61" s="7"/>
      <c r="K61" s="7">
        <v>0</v>
      </c>
      <c r="L61" s="7"/>
      <c r="M61" s="7">
        <v>0</v>
      </c>
      <c r="N61" s="7"/>
      <c r="O61" s="7">
        <v>0</v>
      </c>
      <c r="P61" s="7"/>
      <c r="Q61" s="7">
        <v>106414835</v>
      </c>
      <c r="R61" s="7"/>
      <c r="S61" s="7">
        <v>6620</v>
      </c>
      <c r="T61" s="7"/>
      <c r="U61" s="7">
        <v>337722855372</v>
      </c>
      <c r="V61" s="7"/>
      <c r="W61" s="7">
        <v>700274633764.18506</v>
      </c>
      <c r="X61" s="4"/>
      <c r="Y61" s="9">
        <v>1.7806570920879426E-2</v>
      </c>
    </row>
    <row r="62" spans="1:25">
      <c r="A62" s="1" t="s">
        <v>68</v>
      </c>
      <c r="C62" s="7">
        <v>109126430</v>
      </c>
      <c r="D62" s="7"/>
      <c r="E62" s="7">
        <v>335136029616</v>
      </c>
      <c r="F62" s="7"/>
      <c r="G62" s="7">
        <v>544555181262.33002</v>
      </c>
      <c r="H62" s="7"/>
      <c r="I62" s="7">
        <v>4663523</v>
      </c>
      <c r="J62" s="7"/>
      <c r="K62" s="7">
        <v>0</v>
      </c>
      <c r="L62" s="7"/>
      <c r="M62" s="7">
        <v>-1</v>
      </c>
      <c r="N62" s="7"/>
      <c r="O62" s="7">
        <v>1</v>
      </c>
      <c r="P62" s="7"/>
      <c r="Q62" s="7">
        <v>113789952</v>
      </c>
      <c r="R62" s="7"/>
      <c r="S62" s="7">
        <v>3880</v>
      </c>
      <c r="T62" s="7"/>
      <c r="U62" s="7">
        <v>291485456454</v>
      </c>
      <c r="V62" s="7"/>
      <c r="W62" s="7">
        <v>438878058928.12799</v>
      </c>
      <c r="X62" s="4"/>
      <c r="Y62" s="9">
        <v>1.1159783469399885E-2</v>
      </c>
    </row>
    <row r="63" spans="1:25">
      <c r="A63" s="1" t="s">
        <v>69</v>
      </c>
      <c r="C63" s="7">
        <v>17639506</v>
      </c>
      <c r="D63" s="7"/>
      <c r="E63" s="7">
        <v>91904179632</v>
      </c>
      <c r="F63" s="7"/>
      <c r="G63" s="7">
        <v>107311451748.51601</v>
      </c>
      <c r="H63" s="7"/>
      <c r="I63" s="7">
        <v>0</v>
      </c>
      <c r="J63" s="7"/>
      <c r="K63" s="7">
        <v>0</v>
      </c>
      <c r="L63" s="7"/>
      <c r="M63" s="7">
        <v>0</v>
      </c>
      <c r="N63" s="7"/>
      <c r="O63" s="7">
        <v>0</v>
      </c>
      <c r="P63" s="7"/>
      <c r="Q63" s="7">
        <v>17639506</v>
      </c>
      <c r="R63" s="7"/>
      <c r="S63" s="7">
        <v>5060</v>
      </c>
      <c r="T63" s="7"/>
      <c r="U63" s="7">
        <v>91904179632</v>
      </c>
      <c r="V63" s="7"/>
      <c r="W63" s="7">
        <v>88724827752.858002</v>
      </c>
      <c r="X63" s="4"/>
      <c r="Y63" s="9">
        <v>2.256093340596566E-3</v>
      </c>
    </row>
    <row r="64" spans="1:25">
      <c r="A64" s="1" t="s">
        <v>70</v>
      </c>
      <c r="C64" s="7">
        <v>51003472</v>
      </c>
      <c r="D64" s="7"/>
      <c r="E64" s="7">
        <v>242230101420</v>
      </c>
      <c r="F64" s="7"/>
      <c r="G64" s="7">
        <v>786864020821.63196</v>
      </c>
      <c r="H64" s="7"/>
      <c r="I64" s="7">
        <v>0</v>
      </c>
      <c r="J64" s="7"/>
      <c r="K64" s="7">
        <v>0</v>
      </c>
      <c r="L64" s="7"/>
      <c r="M64" s="7">
        <v>-161175</v>
      </c>
      <c r="N64" s="7"/>
      <c r="O64" s="7">
        <v>2440863035</v>
      </c>
      <c r="P64" s="7"/>
      <c r="Q64" s="7">
        <v>50842297</v>
      </c>
      <c r="R64" s="7"/>
      <c r="S64" s="7">
        <v>15240</v>
      </c>
      <c r="T64" s="7"/>
      <c r="U64" s="7">
        <v>241464635168</v>
      </c>
      <c r="V64" s="7"/>
      <c r="W64" s="7">
        <v>770226328472.63403</v>
      </c>
      <c r="X64" s="4"/>
      <c r="Y64" s="9">
        <v>1.9585301368627094E-2</v>
      </c>
    </row>
    <row r="65" spans="1:25">
      <c r="A65" s="1" t="s">
        <v>71</v>
      </c>
      <c r="C65" s="7">
        <v>97151238</v>
      </c>
      <c r="D65" s="7"/>
      <c r="E65" s="7">
        <v>1083779094379</v>
      </c>
      <c r="F65" s="7"/>
      <c r="G65" s="7">
        <v>1653332980852.3701</v>
      </c>
      <c r="H65" s="7"/>
      <c r="I65" s="7">
        <v>10751415</v>
      </c>
      <c r="J65" s="7"/>
      <c r="K65" s="7">
        <v>198471931834</v>
      </c>
      <c r="L65" s="7"/>
      <c r="M65" s="7">
        <v>0</v>
      </c>
      <c r="N65" s="7"/>
      <c r="O65" s="7">
        <v>0</v>
      </c>
      <c r="P65" s="7"/>
      <c r="Q65" s="7">
        <v>107902653</v>
      </c>
      <c r="R65" s="7"/>
      <c r="S65" s="7">
        <v>17950</v>
      </c>
      <c r="T65" s="7"/>
      <c r="U65" s="7">
        <v>1282251026213</v>
      </c>
      <c r="V65" s="7"/>
      <c r="W65" s="7">
        <v>1925328348252.97</v>
      </c>
      <c r="X65" s="4"/>
      <c r="Y65" s="9">
        <v>4.8957214964166461E-2</v>
      </c>
    </row>
    <row r="66" spans="1:25">
      <c r="A66" s="1" t="s">
        <v>72</v>
      </c>
      <c r="C66" s="7">
        <v>3391684</v>
      </c>
      <c r="D66" s="7"/>
      <c r="E66" s="7">
        <v>37380526065</v>
      </c>
      <c r="F66" s="7"/>
      <c r="G66" s="7">
        <v>78050305566.630005</v>
      </c>
      <c r="H66" s="7"/>
      <c r="I66" s="7">
        <v>0</v>
      </c>
      <c r="J66" s="7"/>
      <c r="K66" s="7">
        <v>0</v>
      </c>
      <c r="L66" s="7"/>
      <c r="M66" s="7">
        <v>0</v>
      </c>
      <c r="N66" s="7"/>
      <c r="O66" s="7">
        <v>0</v>
      </c>
      <c r="P66" s="7"/>
      <c r="Q66" s="7">
        <v>3391684</v>
      </c>
      <c r="R66" s="7"/>
      <c r="S66" s="7">
        <v>20250</v>
      </c>
      <c r="T66" s="7"/>
      <c r="U66" s="7">
        <v>37380526065</v>
      </c>
      <c r="V66" s="7"/>
      <c r="W66" s="7">
        <v>68272945474.050003</v>
      </c>
      <c r="X66" s="4"/>
      <c r="Y66" s="9">
        <v>1.7360432421009131E-3</v>
      </c>
    </row>
    <row r="67" spans="1:25">
      <c r="A67" s="1" t="s">
        <v>73</v>
      </c>
      <c r="C67" s="7">
        <v>4802736</v>
      </c>
      <c r="D67" s="7"/>
      <c r="E67" s="7">
        <v>253961989089</v>
      </c>
      <c r="F67" s="7"/>
      <c r="G67" s="7">
        <v>694162823404.31995</v>
      </c>
      <c r="H67" s="7"/>
      <c r="I67" s="7">
        <v>0</v>
      </c>
      <c r="J67" s="7"/>
      <c r="K67" s="7">
        <v>0</v>
      </c>
      <c r="L67" s="7"/>
      <c r="M67" s="7">
        <v>0</v>
      </c>
      <c r="N67" s="7"/>
      <c r="O67" s="7">
        <v>0</v>
      </c>
      <c r="P67" s="7"/>
      <c r="Q67" s="7">
        <v>4802736</v>
      </c>
      <c r="R67" s="7"/>
      <c r="S67" s="7">
        <v>121500</v>
      </c>
      <c r="T67" s="7"/>
      <c r="U67" s="7">
        <v>253961989089</v>
      </c>
      <c r="V67" s="7"/>
      <c r="W67" s="7">
        <v>580060406077.19995</v>
      </c>
      <c r="X67" s="4"/>
      <c r="Y67" s="9">
        <v>1.4749765679340592E-2</v>
      </c>
    </row>
    <row r="68" spans="1:25">
      <c r="A68" s="1" t="s">
        <v>74</v>
      </c>
      <c r="C68" s="7">
        <v>6601911</v>
      </c>
      <c r="D68" s="7"/>
      <c r="E68" s="7">
        <v>121041784644</v>
      </c>
      <c r="F68" s="7"/>
      <c r="G68" s="7">
        <v>217616798515.87799</v>
      </c>
      <c r="H68" s="7"/>
      <c r="I68" s="7">
        <v>0</v>
      </c>
      <c r="J68" s="7"/>
      <c r="K68" s="7">
        <v>0</v>
      </c>
      <c r="L68" s="7"/>
      <c r="M68" s="7">
        <v>0</v>
      </c>
      <c r="N68" s="7"/>
      <c r="O68" s="7">
        <v>0</v>
      </c>
      <c r="P68" s="7"/>
      <c r="Q68" s="7">
        <v>6601911</v>
      </c>
      <c r="R68" s="7"/>
      <c r="S68" s="7">
        <v>28760</v>
      </c>
      <c r="T68" s="7"/>
      <c r="U68" s="7">
        <v>121041784644</v>
      </c>
      <c r="V68" s="7"/>
      <c r="W68" s="7">
        <v>188741228145.858</v>
      </c>
      <c r="X68" s="4"/>
      <c r="Y68" s="9">
        <v>4.7993085892710672E-3</v>
      </c>
    </row>
    <row r="69" spans="1:25">
      <c r="A69" s="1" t="s">
        <v>75</v>
      </c>
      <c r="C69" s="7">
        <v>6470000</v>
      </c>
      <c r="D69" s="7"/>
      <c r="E69" s="7">
        <v>77902503255</v>
      </c>
      <c r="F69" s="7"/>
      <c r="G69" s="7">
        <v>200598594165</v>
      </c>
      <c r="H69" s="7"/>
      <c r="I69" s="7">
        <v>0</v>
      </c>
      <c r="J69" s="7"/>
      <c r="K69" s="7">
        <v>0</v>
      </c>
      <c r="L69" s="7"/>
      <c r="M69" s="7">
        <v>0</v>
      </c>
      <c r="N69" s="7"/>
      <c r="O69" s="7">
        <v>0</v>
      </c>
      <c r="P69" s="7"/>
      <c r="Q69" s="7">
        <v>6470000</v>
      </c>
      <c r="R69" s="7"/>
      <c r="S69" s="7">
        <v>27600</v>
      </c>
      <c r="T69" s="7"/>
      <c r="U69" s="7">
        <v>77902503255</v>
      </c>
      <c r="V69" s="7"/>
      <c r="W69" s="7">
        <v>177509496600</v>
      </c>
      <c r="X69" s="4"/>
      <c r="Y69" s="9">
        <v>4.5137083194732785E-3</v>
      </c>
    </row>
    <row r="70" spans="1:25">
      <c r="A70" s="1" t="s">
        <v>76</v>
      </c>
      <c r="C70" s="7">
        <v>3083596</v>
      </c>
      <c r="D70" s="7"/>
      <c r="E70" s="7">
        <v>83539587535</v>
      </c>
      <c r="F70" s="7"/>
      <c r="G70" s="7">
        <v>126809334739.20599</v>
      </c>
      <c r="H70" s="7"/>
      <c r="I70" s="7">
        <v>0</v>
      </c>
      <c r="J70" s="7"/>
      <c r="K70" s="7">
        <v>0</v>
      </c>
      <c r="L70" s="7"/>
      <c r="M70" s="7">
        <v>0</v>
      </c>
      <c r="N70" s="7"/>
      <c r="O70" s="7">
        <v>0</v>
      </c>
      <c r="P70" s="7"/>
      <c r="Q70" s="7">
        <v>3083596</v>
      </c>
      <c r="R70" s="7"/>
      <c r="S70" s="7">
        <v>37890</v>
      </c>
      <c r="T70" s="7"/>
      <c r="U70" s="7">
        <v>83539587535</v>
      </c>
      <c r="V70" s="7"/>
      <c r="W70" s="7">
        <v>116142269597.98199</v>
      </c>
      <c r="X70" s="4"/>
      <c r="Y70" s="9">
        <v>2.953263563741748E-3</v>
      </c>
    </row>
    <row r="71" spans="1:25">
      <c r="A71" s="1" t="s">
        <v>77</v>
      </c>
      <c r="C71" s="7">
        <v>11741531</v>
      </c>
      <c r="D71" s="7"/>
      <c r="E71" s="7">
        <v>132866986914</v>
      </c>
      <c r="F71" s="7"/>
      <c r="G71" s="7">
        <v>268214951104.83899</v>
      </c>
      <c r="H71" s="7"/>
      <c r="I71" s="7">
        <v>0</v>
      </c>
      <c r="J71" s="7"/>
      <c r="K71" s="7">
        <v>0</v>
      </c>
      <c r="L71" s="7"/>
      <c r="M71" s="7">
        <v>0</v>
      </c>
      <c r="N71" s="7"/>
      <c r="O71" s="7">
        <v>0</v>
      </c>
      <c r="P71" s="7"/>
      <c r="Q71" s="7">
        <v>11741531</v>
      </c>
      <c r="R71" s="7"/>
      <c r="S71" s="7">
        <v>21730</v>
      </c>
      <c r="T71" s="7"/>
      <c r="U71" s="7">
        <v>132866986914</v>
      </c>
      <c r="V71" s="7"/>
      <c r="W71" s="7">
        <v>253625364991.651</v>
      </c>
      <c r="X71" s="4"/>
      <c r="Y71" s="9">
        <v>6.4491812659011388E-3</v>
      </c>
    </row>
    <row r="72" spans="1:25">
      <c r="A72" s="1" t="s">
        <v>78</v>
      </c>
      <c r="C72" s="7">
        <v>11481221</v>
      </c>
      <c r="D72" s="7"/>
      <c r="E72" s="7">
        <v>214094602308</v>
      </c>
      <c r="F72" s="7"/>
      <c r="G72" s="7">
        <v>657383485538.88</v>
      </c>
      <c r="H72" s="7"/>
      <c r="I72" s="7">
        <v>0</v>
      </c>
      <c r="J72" s="7"/>
      <c r="K72" s="7">
        <v>0</v>
      </c>
      <c r="L72" s="7"/>
      <c r="M72" s="7">
        <v>0</v>
      </c>
      <c r="N72" s="7"/>
      <c r="O72" s="7">
        <v>0</v>
      </c>
      <c r="P72" s="7"/>
      <c r="Q72" s="7">
        <v>11481221</v>
      </c>
      <c r="R72" s="7"/>
      <c r="S72" s="7">
        <v>58040</v>
      </c>
      <c r="T72" s="7"/>
      <c r="U72" s="7">
        <v>214094602308</v>
      </c>
      <c r="V72" s="7"/>
      <c r="W72" s="7">
        <v>662405164942.302</v>
      </c>
      <c r="X72" s="4"/>
      <c r="Y72" s="9">
        <v>1.6843626741838993E-2</v>
      </c>
    </row>
    <row r="73" spans="1:25">
      <c r="A73" s="1" t="s">
        <v>79</v>
      </c>
      <c r="C73" s="7">
        <v>45861974</v>
      </c>
      <c r="D73" s="7"/>
      <c r="E73" s="7">
        <v>371178100259</v>
      </c>
      <c r="F73" s="7"/>
      <c r="G73" s="7">
        <v>1281053576657.0701</v>
      </c>
      <c r="H73" s="7"/>
      <c r="I73" s="7">
        <v>0</v>
      </c>
      <c r="J73" s="7"/>
      <c r="K73" s="7">
        <v>0</v>
      </c>
      <c r="L73" s="7"/>
      <c r="M73" s="7">
        <v>0</v>
      </c>
      <c r="N73" s="7"/>
      <c r="O73" s="7">
        <v>0</v>
      </c>
      <c r="P73" s="7"/>
      <c r="Q73" s="7">
        <v>45861974</v>
      </c>
      <c r="R73" s="7"/>
      <c r="S73" s="7">
        <v>26400</v>
      </c>
      <c r="T73" s="7"/>
      <c r="U73" s="7">
        <v>371178100259</v>
      </c>
      <c r="V73" s="7"/>
      <c r="W73" s="7">
        <v>1203552114724.0801</v>
      </c>
      <c r="X73" s="4"/>
      <c r="Y73" s="9">
        <v>3.060390174724735E-2</v>
      </c>
    </row>
    <row r="74" spans="1:25">
      <c r="A74" s="1" t="s">
        <v>80</v>
      </c>
      <c r="C74" s="7">
        <v>8716106</v>
      </c>
      <c r="D74" s="7"/>
      <c r="E74" s="7">
        <v>50911105151</v>
      </c>
      <c r="F74" s="7"/>
      <c r="G74" s="7">
        <v>44187650363.43</v>
      </c>
      <c r="H74" s="7"/>
      <c r="I74" s="7">
        <v>0</v>
      </c>
      <c r="J74" s="7"/>
      <c r="K74" s="7">
        <v>0</v>
      </c>
      <c r="L74" s="7"/>
      <c r="M74" s="7">
        <v>0</v>
      </c>
      <c r="N74" s="7"/>
      <c r="O74" s="7">
        <v>0</v>
      </c>
      <c r="P74" s="7"/>
      <c r="Q74" s="7">
        <v>8716106</v>
      </c>
      <c r="R74" s="7"/>
      <c r="S74" s="7">
        <v>4784</v>
      </c>
      <c r="T74" s="7"/>
      <c r="U74" s="7">
        <v>50911105151</v>
      </c>
      <c r="V74" s="7"/>
      <c r="W74" s="7">
        <v>41449748889.931198</v>
      </c>
      <c r="X74" s="4"/>
      <c r="Y74" s="9">
        <v>1.0539834768736578E-3</v>
      </c>
    </row>
    <row r="75" spans="1:25">
      <c r="A75" s="1" t="s">
        <v>81</v>
      </c>
      <c r="C75" s="7">
        <v>3351527</v>
      </c>
      <c r="D75" s="7"/>
      <c r="E75" s="7">
        <v>30228208366</v>
      </c>
      <c r="F75" s="7"/>
      <c r="G75" s="7">
        <v>40012340826.343498</v>
      </c>
      <c r="H75" s="7"/>
      <c r="I75" s="7">
        <v>0</v>
      </c>
      <c r="J75" s="7"/>
      <c r="K75" s="7">
        <v>0</v>
      </c>
      <c r="L75" s="7"/>
      <c r="M75" s="7">
        <v>0</v>
      </c>
      <c r="N75" s="7"/>
      <c r="O75" s="7">
        <v>0</v>
      </c>
      <c r="P75" s="7"/>
      <c r="Q75" s="7">
        <v>3351527</v>
      </c>
      <c r="R75" s="7"/>
      <c r="S75" s="7">
        <v>11040</v>
      </c>
      <c r="T75" s="7"/>
      <c r="U75" s="7">
        <v>30228208366</v>
      </c>
      <c r="V75" s="7"/>
      <c r="W75" s="7">
        <v>36780702974.424004</v>
      </c>
      <c r="X75" s="4"/>
      <c r="Y75" s="9">
        <v>9.3525906045374468E-4</v>
      </c>
    </row>
    <row r="76" spans="1:25">
      <c r="A76" s="1" t="s">
        <v>82</v>
      </c>
      <c r="C76" s="7">
        <v>3478077</v>
      </c>
      <c r="D76" s="7"/>
      <c r="E76" s="7">
        <v>48644050350</v>
      </c>
      <c r="F76" s="7"/>
      <c r="G76" s="7">
        <v>69759605529.207397</v>
      </c>
      <c r="H76" s="7"/>
      <c r="I76" s="7">
        <v>0</v>
      </c>
      <c r="J76" s="7"/>
      <c r="K76" s="7">
        <v>0</v>
      </c>
      <c r="L76" s="7"/>
      <c r="M76" s="7">
        <v>0</v>
      </c>
      <c r="N76" s="7"/>
      <c r="O76" s="7">
        <v>0</v>
      </c>
      <c r="P76" s="7"/>
      <c r="Q76" s="7">
        <v>3478077</v>
      </c>
      <c r="R76" s="7"/>
      <c r="S76" s="7">
        <v>19250</v>
      </c>
      <c r="T76" s="7"/>
      <c r="U76" s="7">
        <v>48644050350</v>
      </c>
      <c r="V76" s="7"/>
      <c r="W76" s="7">
        <v>66554612005.612503</v>
      </c>
      <c r="X76" s="4"/>
      <c r="Y76" s="9">
        <v>1.6923494892557161E-3</v>
      </c>
    </row>
    <row r="77" spans="1:25">
      <c r="A77" s="1" t="s">
        <v>83</v>
      </c>
      <c r="C77" s="7">
        <v>4165054</v>
      </c>
      <c r="D77" s="7"/>
      <c r="E77" s="7">
        <v>189200861918</v>
      </c>
      <c r="F77" s="7"/>
      <c r="G77" s="7">
        <v>174098434601.83499</v>
      </c>
      <c r="H77" s="7"/>
      <c r="I77" s="7">
        <v>0</v>
      </c>
      <c r="J77" s="7"/>
      <c r="K77" s="7">
        <v>0</v>
      </c>
      <c r="L77" s="7"/>
      <c r="M77" s="7">
        <v>0</v>
      </c>
      <c r="N77" s="7"/>
      <c r="O77" s="7">
        <v>0</v>
      </c>
      <c r="P77" s="7"/>
      <c r="Q77" s="7">
        <v>4165054</v>
      </c>
      <c r="R77" s="7"/>
      <c r="S77" s="7">
        <v>43900</v>
      </c>
      <c r="T77" s="7"/>
      <c r="U77" s="7">
        <v>189200861918</v>
      </c>
      <c r="V77" s="7"/>
      <c r="W77" s="7">
        <v>181757937669.92999</v>
      </c>
      <c r="X77" s="4"/>
      <c r="Y77" s="9">
        <v>4.6217376033675745E-3</v>
      </c>
    </row>
    <row r="78" spans="1:25">
      <c r="A78" s="1" t="s">
        <v>84</v>
      </c>
      <c r="C78" s="7">
        <v>12600000</v>
      </c>
      <c r="D78" s="7"/>
      <c r="E78" s="7">
        <v>44873544582</v>
      </c>
      <c r="F78" s="7"/>
      <c r="G78" s="7">
        <v>98822486700</v>
      </c>
      <c r="H78" s="7"/>
      <c r="I78" s="7">
        <v>0</v>
      </c>
      <c r="J78" s="7"/>
      <c r="K78" s="7">
        <v>0</v>
      </c>
      <c r="L78" s="7"/>
      <c r="M78" s="7">
        <v>-12600000</v>
      </c>
      <c r="N78" s="7"/>
      <c r="O78" s="7">
        <v>111421343782</v>
      </c>
      <c r="P78" s="7"/>
      <c r="Q78" s="7">
        <v>0</v>
      </c>
      <c r="R78" s="7"/>
      <c r="S78" s="7">
        <v>0</v>
      </c>
      <c r="T78" s="7"/>
      <c r="U78" s="7">
        <v>0</v>
      </c>
      <c r="V78" s="7"/>
      <c r="W78" s="7">
        <v>0</v>
      </c>
      <c r="X78" s="4"/>
      <c r="Y78" s="9">
        <v>0</v>
      </c>
    </row>
    <row r="79" spans="1:25">
      <c r="A79" s="1" t="s">
        <v>85</v>
      </c>
      <c r="C79" s="7">
        <v>97846</v>
      </c>
      <c r="D79" s="7"/>
      <c r="E79" s="7">
        <v>4199636039</v>
      </c>
      <c r="F79" s="7"/>
      <c r="G79" s="7">
        <v>5216258468.1689997</v>
      </c>
      <c r="H79" s="7"/>
      <c r="I79" s="7">
        <v>0</v>
      </c>
      <c r="J79" s="7"/>
      <c r="K79" s="7">
        <v>0</v>
      </c>
      <c r="L79" s="7"/>
      <c r="M79" s="7">
        <v>-40243</v>
      </c>
      <c r="N79" s="7"/>
      <c r="O79" s="7">
        <v>2108939767</v>
      </c>
      <c r="P79" s="7"/>
      <c r="Q79" s="7">
        <v>57603</v>
      </c>
      <c r="R79" s="7"/>
      <c r="S79" s="7">
        <v>52810</v>
      </c>
      <c r="T79" s="7"/>
      <c r="U79" s="7">
        <v>2472371224</v>
      </c>
      <c r="V79" s="7"/>
      <c r="W79" s="7">
        <v>3023914444.1415</v>
      </c>
      <c r="X79" s="4"/>
      <c r="Y79" s="9">
        <v>7.6892042653096585E-5</v>
      </c>
    </row>
    <row r="80" spans="1:25">
      <c r="A80" s="1" t="s">
        <v>86</v>
      </c>
      <c r="C80" s="7">
        <v>22399700</v>
      </c>
      <c r="D80" s="7"/>
      <c r="E80" s="7">
        <v>218316050937</v>
      </c>
      <c r="F80" s="7"/>
      <c r="G80" s="7">
        <v>410147489279.70001</v>
      </c>
      <c r="H80" s="7"/>
      <c r="I80" s="7">
        <v>0</v>
      </c>
      <c r="J80" s="7"/>
      <c r="K80" s="7">
        <v>0</v>
      </c>
      <c r="L80" s="7"/>
      <c r="M80" s="7">
        <v>0</v>
      </c>
      <c r="N80" s="7"/>
      <c r="O80" s="7">
        <v>0</v>
      </c>
      <c r="P80" s="7"/>
      <c r="Q80" s="7">
        <v>22399700</v>
      </c>
      <c r="R80" s="7"/>
      <c r="S80" s="7">
        <v>18030</v>
      </c>
      <c r="T80" s="7"/>
      <c r="U80" s="7">
        <v>218316050937</v>
      </c>
      <c r="V80" s="7"/>
      <c r="W80" s="7">
        <v>401463584783.54999</v>
      </c>
      <c r="X80" s="4"/>
      <c r="Y80" s="9">
        <v>1.0208408886914027E-2</v>
      </c>
    </row>
    <row r="81" spans="1:25">
      <c r="A81" s="1" t="s">
        <v>87</v>
      </c>
      <c r="C81" s="7">
        <v>1391646</v>
      </c>
      <c r="D81" s="7"/>
      <c r="E81" s="7">
        <v>23523154184</v>
      </c>
      <c r="F81" s="7"/>
      <c r="G81" s="7">
        <v>29465689544.189999</v>
      </c>
      <c r="H81" s="7"/>
      <c r="I81" s="7">
        <v>0</v>
      </c>
      <c r="J81" s="7"/>
      <c r="K81" s="7">
        <v>0</v>
      </c>
      <c r="L81" s="7"/>
      <c r="M81" s="7">
        <v>0</v>
      </c>
      <c r="N81" s="7"/>
      <c r="O81" s="7">
        <v>0</v>
      </c>
      <c r="P81" s="7"/>
      <c r="Q81" s="7">
        <v>1391646</v>
      </c>
      <c r="R81" s="7"/>
      <c r="S81" s="7">
        <v>17710</v>
      </c>
      <c r="T81" s="7"/>
      <c r="U81" s="7">
        <v>23523154184</v>
      </c>
      <c r="V81" s="7"/>
      <c r="W81" s="7">
        <v>24499406658.573002</v>
      </c>
      <c r="X81" s="4"/>
      <c r="Y81" s="9">
        <v>6.2297047636920616E-4</v>
      </c>
    </row>
    <row r="82" spans="1:25">
      <c r="A82" s="1" t="s">
        <v>88</v>
      </c>
      <c r="C82" s="7">
        <v>13451719</v>
      </c>
      <c r="D82" s="7"/>
      <c r="E82" s="7">
        <v>66482178275</v>
      </c>
      <c r="F82" s="7"/>
      <c r="G82" s="7">
        <v>72340795681.249496</v>
      </c>
      <c r="H82" s="7"/>
      <c r="I82" s="7">
        <v>595965</v>
      </c>
      <c r="J82" s="7"/>
      <c r="K82" s="7">
        <v>2944918485</v>
      </c>
      <c r="L82" s="7"/>
      <c r="M82" s="7">
        <v>0</v>
      </c>
      <c r="N82" s="7"/>
      <c r="O82" s="7">
        <v>0</v>
      </c>
      <c r="P82" s="7"/>
      <c r="Q82" s="7">
        <v>14047684</v>
      </c>
      <c r="R82" s="7"/>
      <c r="S82" s="7">
        <v>4635</v>
      </c>
      <c r="T82" s="7"/>
      <c r="U82" s="7">
        <v>69427096760</v>
      </c>
      <c r="V82" s="7"/>
      <c r="W82" s="7">
        <v>64723604798.726997</v>
      </c>
      <c r="X82" s="4"/>
      <c r="Y82" s="9">
        <v>1.6457906705951114E-3</v>
      </c>
    </row>
    <row r="83" spans="1:25">
      <c r="A83" s="1" t="s">
        <v>89</v>
      </c>
      <c r="C83" s="7">
        <v>350499418</v>
      </c>
      <c r="D83" s="7"/>
      <c r="E83" s="7">
        <v>621329712185</v>
      </c>
      <c r="F83" s="7"/>
      <c r="G83" s="7">
        <v>1059178397247.22</v>
      </c>
      <c r="H83" s="7"/>
      <c r="I83" s="7">
        <v>0</v>
      </c>
      <c r="J83" s="7"/>
      <c r="K83" s="7">
        <v>0</v>
      </c>
      <c r="L83" s="7"/>
      <c r="M83" s="7">
        <v>0</v>
      </c>
      <c r="N83" s="7"/>
      <c r="O83" s="7">
        <v>0</v>
      </c>
      <c r="P83" s="7"/>
      <c r="Q83" s="7">
        <v>350499418</v>
      </c>
      <c r="R83" s="7"/>
      <c r="S83" s="7">
        <v>3070</v>
      </c>
      <c r="T83" s="7"/>
      <c r="U83" s="7">
        <v>621329712185</v>
      </c>
      <c r="V83" s="7"/>
      <c r="W83" s="7">
        <v>1069630815641.1</v>
      </c>
      <c r="X83" s="4"/>
      <c r="Y83" s="9">
        <v>2.7198553338268108E-2</v>
      </c>
    </row>
    <row r="84" spans="1:25">
      <c r="A84" s="1" t="s">
        <v>90</v>
      </c>
      <c r="C84" s="7">
        <v>132997404</v>
      </c>
      <c r="D84" s="7"/>
      <c r="E84" s="7">
        <v>443312672385</v>
      </c>
      <c r="F84" s="7"/>
      <c r="G84" s="7">
        <v>1029885280985.9</v>
      </c>
      <c r="H84" s="7"/>
      <c r="I84" s="7">
        <v>0</v>
      </c>
      <c r="J84" s="7"/>
      <c r="K84" s="7">
        <v>0</v>
      </c>
      <c r="L84" s="7"/>
      <c r="M84" s="7">
        <v>0</v>
      </c>
      <c r="N84" s="7"/>
      <c r="O84" s="7">
        <v>0</v>
      </c>
      <c r="P84" s="7"/>
      <c r="Q84" s="7">
        <v>132997404</v>
      </c>
      <c r="R84" s="7"/>
      <c r="S84" s="7">
        <v>6870</v>
      </c>
      <c r="T84" s="7"/>
      <c r="U84" s="7">
        <v>443312672385</v>
      </c>
      <c r="V84" s="7"/>
      <c r="W84" s="7">
        <v>908255697095.39404</v>
      </c>
      <c r="X84" s="4"/>
      <c r="Y84" s="9">
        <v>2.3095109696730908E-2</v>
      </c>
    </row>
    <row r="85" spans="1:25">
      <c r="A85" s="1" t="s">
        <v>91</v>
      </c>
      <c r="C85" s="7">
        <v>457928837</v>
      </c>
      <c r="D85" s="7"/>
      <c r="E85" s="7">
        <v>1098145608532</v>
      </c>
      <c r="F85" s="7"/>
      <c r="G85" s="7">
        <v>2257812635682.46</v>
      </c>
      <c r="H85" s="7"/>
      <c r="I85" s="7">
        <v>0</v>
      </c>
      <c r="J85" s="7"/>
      <c r="K85" s="7">
        <v>0</v>
      </c>
      <c r="L85" s="7"/>
      <c r="M85" s="7">
        <v>0</v>
      </c>
      <c r="N85" s="7"/>
      <c r="O85" s="7">
        <v>0</v>
      </c>
      <c r="P85" s="7"/>
      <c r="Q85" s="7">
        <v>457928837</v>
      </c>
      <c r="R85" s="7"/>
      <c r="S85" s="7">
        <v>5000</v>
      </c>
      <c r="T85" s="7"/>
      <c r="U85" s="7">
        <v>1098145608532</v>
      </c>
      <c r="V85" s="7"/>
      <c r="W85" s="7">
        <v>2276020802099.25</v>
      </c>
      <c r="X85" s="4"/>
      <c r="Y85" s="9">
        <v>5.7874616437448838E-2</v>
      </c>
    </row>
    <row r="86" spans="1:25">
      <c r="A86" s="1" t="s">
        <v>92</v>
      </c>
      <c r="C86" s="7">
        <v>24900000</v>
      </c>
      <c r="D86" s="7"/>
      <c r="E86" s="7">
        <v>138408159015</v>
      </c>
      <c r="F86" s="7"/>
      <c r="G86" s="7">
        <v>273012850350</v>
      </c>
      <c r="H86" s="7"/>
      <c r="I86" s="7">
        <v>0</v>
      </c>
      <c r="J86" s="7"/>
      <c r="K86" s="7">
        <v>0</v>
      </c>
      <c r="L86" s="7"/>
      <c r="M86" s="7">
        <v>0</v>
      </c>
      <c r="N86" s="7"/>
      <c r="O86" s="7">
        <v>0</v>
      </c>
      <c r="P86" s="7"/>
      <c r="Q86" s="7">
        <v>24900000</v>
      </c>
      <c r="R86" s="7"/>
      <c r="S86" s="7">
        <v>10480</v>
      </c>
      <c r="T86" s="7"/>
      <c r="U86" s="7">
        <v>138408159015</v>
      </c>
      <c r="V86" s="7"/>
      <c r="W86" s="7">
        <v>259399335600</v>
      </c>
      <c r="X86" s="4"/>
      <c r="Y86" s="9">
        <v>6.5960016877404685E-3</v>
      </c>
    </row>
    <row r="87" spans="1:25">
      <c r="A87" s="1" t="s">
        <v>93</v>
      </c>
      <c r="C87" s="7">
        <v>45567601</v>
      </c>
      <c r="D87" s="7"/>
      <c r="E87" s="7">
        <v>1587367168163</v>
      </c>
      <c r="F87" s="7"/>
      <c r="G87" s="7">
        <v>1275548701477.25</v>
      </c>
      <c r="H87" s="7"/>
      <c r="I87" s="7">
        <v>0</v>
      </c>
      <c r="J87" s="7"/>
      <c r="K87" s="7">
        <v>0</v>
      </c>
      <c r="L87" s="7"/>
      <c r="M87" s="7">
        <v>0</v>
      </c>
      <c r="N87" s="7"/>
      <c r="O87" s="7">
        <v>0</v>
      </c>
      <c r="P87" s="7"/>
      <c r="Q87" s="7">
        <v>45567601</v>
      </c>
      <c r="R87" s="7"/>
      <c r="S87" s="7">
        <v>31780</v>
      </c>
      <c r="T87" s="7"/>
      <c r="U87" s="7">
        <v>1587367168163</v>
      </c>
      <c r="V87" s="7"/>
      <c r="W87" s="7">
        <v>1439521936539.3101</v>
      </c>
      <c r="X87" s="4"/>
      <c r="Y87" s="9">
        <v>3.6604138175567159E-2</v>
      </c>
    </row>
    <row r="88" spans="1:25">
      <c r="A88" s="1" t="s">
        <v>94</v>
      </c>
      <c r="C88" s="7">
        <v>17607538</v>
      </c>
      <c r="D88" s="7"/>
      <c r="E88" s="7">
        <v>271281205655</v>
      </c>
      <c r="F88" s="7"/>
      <c r="G88" s="7">
        <v>330452357051.23199</v>
      </c>
      <c r="H88" s="7"/>
      <c r="I88" s="7">
        <v>200000</v>
      </c>
      <c r="J88" s="7"/>
      <c r="K88" s="7">
        <v>3493168915</v>
      </c>
      <c r="L88" s="7"/>
      <c r="M88" s="7">
        <v>0</v>
      </c>
      <c r="N88" s="7"/>
      <c r="O88" s="7">
        <v>0</v>
      </c>
      <c r="P88" s="7"/>
      <c r="Q88" s="7">
        <v>17807538</v>
      </c>
      <c r="R88" s="7"/>
      <c r="S88" s="7">
        <v>17430</v>
      </c>
      <c r="T88" s="7"/>
      <c r="U88" s="7">
        <v>274774374570</v>
      </c>
      <c r="V88" s="7"/>
      <c r="W88" s="7">
        <v>308538594285.32703</v>
      </c>
      <c r="X88" s="4"/>
      <c r="Y88" s="9">
        <v>7.8455138828007424E-3</v>
      </c>
    </row>
    <row r="89" spans="1:25">
      <c r="A89" s="1" t="s">
        <v>95</v>
      </c>
      <c r="C89" s="7">
        <v>52311932</v>
      </c>
      <c r="D89" s="7"/>
      <c r="E89" s="7">
        <v>683750863096</v>
      </c>
      <c r="F89" s="7"/>
      <c r="G89" s="7">
        <v>1513739678493.9099</v>
      </c>
      <c r="H89" s="7"/>
      <c r="I89" s="7">
        <v>0</v>
      </c>
      <c r="J89" s="7"/>
      <c r="K89" s="7">
        <v>0</v>
      </c>
      <c r="L89" s="7"/>
      <c r="M89" s="7">
        <v>0</v>
      </c>
      <c r="N89" s="7"/>
      <c r="O89" s="7">
        <v>0</v>
      </c>
      <c r="P89" s="7"/>
      <c r="Q89" s="7">
        <v>52311932</v>
      </c>
      <c r="R89" s="7"/>
      <c r="S89" s="7">
        <v>25040</v>
      </c>
      <c r="T89" s="7"/>
      <c r="U89" s="7">
        <v>683750863096</v>
      </c>
      <c r="V89" s="7"/>
      <c r="W89" s="7">
        <v>1302096927155.1799</v>
      </c>
      <c r="X89" s="4"/>
      <c r="Y89" s="9">
        <v>3.3109697483424259E-2</v>
      </c>
    </row>
    <row r="90" spans="1:25">
      <c r="A90" s="1" t="s">
        <v>96</v>
      </c>
      <c r="C90" s="7">
        <v>33400000</v>
      </c>
      <c r="D90" s="7"/>
      <c r="E90" s="7">
        <v>361247547419</v>
      </c>
      <c r="F90" s="7"/>
      <c r="G90" s="7">
        <v>312423950700</v>
      </c>
      <c r="H90" s="7"/>
      <c r="I90" s="7">
        <v>0</v>
      </c>
      <c r="J90" s="7"/>
      <c r="K90" s="7">
        <v>0</v>
      </c>
      <c r="L90" s="7"/>
      <c r="M90" s="7">
        <v>0</v>
      </c>
      <c r="N90" s="7"/>
      <c r="O90" s="7">
        <v>0</v>
      </c>
      <c r="P90" s="7"/>
      <c r="Q90" s="7">
        <v>33400000</v>
      </c>
      <c r="R90" s="7"/>
      <c r="S90" s="7">
        <v>8520</v>
      </c>
      <c r="T90" s="7"/>
      <c r="U90" s="7">
        <v>361247547419</v>
      </c>
      <c r="V90" s="7"/>
      <c r="W90" s="7">
        <v>282874820400</v>
      </c>
      <c r="X90" s="4"/>
      <c r="Y90" s="9">
        <v>7.1929358973180108E-3</v>
      </c>
    </row>
    <row r="91" spans="1:25">
      <c r="A91" s="1" t="s">
        <v>97</v>
      </c>
      <c r="C91" s="7">
        <v>1856567</v>
      </c>
      <c r="D91" s="7"/>
      <c r="E91" s="7">
        <v>27921235486</v>
      </c>
      <c r="F91" s="7"/>
      <c r="G91" s="7">
        <v>34843425649.487999</v>
      </c>
      <c r="H91" s="7"/>
      <c r="I91" s="7">
        <v>145180</v>
      </c>
      <c r="J91" s="7"/>
      <c r="K91" s="7">
        <v>2839997036</v>
      </c>
      <c r="L91" s="7"/>
      <c r="M91" s="7">
        <v>0</v>
      </c>
      <c r="N91" s="7"/>
      <c r="O91" s="7">
        <v>0</v>
      </c>
      <c r="P91" s="7"/>
      <c r="Q91" s="7">
        <v>2001747</v>
      </c>
      <c r="R91" s="7"/>
      <c r="S91" s="7">
        <v>18680</v>
      </c>
      <c r="T91" s="7"/>
      <c r="U91" s="7">
        <v>30761232522</v>
      </c>
      <c r="V91" s="7"/>
      <c r="W91" s="7">
        <v>37170147787.938004</v>
      </c>
      <c r="X91" s="4"/>
      <c r="Y91" s="9">
        <v>9.4516185623877793E-4</v>
      </c>
    </row>
    <row r="92" spans="1:25">
      <c r="A92" s="1" t="s">
        <v>98</v>
      </c>
      <c r="C92" s="7">
        <v>90637545</v>
      </c>
      <c r="D92" s="7"/>
      <c r="E92" s="7">
        <v>246456066298</v>
      </c>
      <c r="F92" s="7"/>
      <c r="G92" s="7">
        <v>531579684482.77502</v>
      </c>
      <c r="H92" s="7"/>
      <c r="I92" s="7">
        <v>0</v>
      </c>
      <c r="J92" s="7"/>
      <c r="K92" s="7">
        <v>0</v>
      </c>
      <c r="L92" s="7"/>
      <c r="M92" s="7">
        <v>0</v>
      </c>
      <c r="N92" s="7"/>
      <c r="O92" s="7">
        <v>0</v>
      </c>
      <c r="P92" s="7"/>
      <c r="Q92" s="7">
        <v>90637545</v>
      </c>
      <c r="R92" s="7"/>
      <c r="S92" s="7">
        <v>5780</v>
      </c>
      <c r="T92" s="7"/>
      <c r="U92" s="7">
        <v>246456066298</v>
      </c>
      <c r="V92" s="7"/>
      <c r="W92" s="7">
        <v>520767894289.90503</v>
      </c>
      <c r="X92" s="4"/>
      <c r="Y92" s="9">
        <v>1.3242076745154405E-2</v>
      </c>
    </row>
    <row r="93" spans="1:25">
      <c r="A93" s="1" t="s">
        <v>99</v>
      </c>
      <c r="C93" s="7">
        <v>5847144</v>
      </c>
      <c r="D93" s="7"/>
      <c r="E93" s="7">
        <v>21773912802</v>
      </c>
      <c r="F93" s="7"/>
      <c r="G93" s="7">
        <v>39756497893.487999</v>
      </c>
      <c r="H93" s="7"/>
      <c r="I93" s="7">
        <v>0</v>
      </c>
      <c r="J93" s="7"/>
      <c r="K93" s="7">
        <v>0</v>
      </c>
      <c r="L93" s="7"/>
      <c r="M93" s="7">
        <v>0</v>
      </c>
      <c r="N93" s="7"/>
      <c r="O93" s="7">
        <v>0</v>
      </c>
      <c r="P93" s="7"/>
      <c r="Q93" s="7">
        <v>5847144</v>
      </c>
      <c r="R93" s="7"/>
      <c r="S93" s="7">
        <v>7800</v>
      </c>
      <c r="T93" s="7"/>
      <c r="U93" s="7">
        <v>21773912802</v>
      </c>
      <c r="V93" s="7"/>
      <c r="W93" s="7">
        <v>45336357246.959999</v>
      </c>
      <c r="X93" s="4"/>
      <c r="Y93" s="9">
        <v>1.152812084985745E-3</v>
      </c>
    </row>
    <row r="94" spans="1:25">
      <c r="A94" s="1" t="s">
        <v>100</v>
      </c>
      <c r="C94" s="7">
        <v>147320977</v>
      </c>
      <c r="D94" s="7"/>
      <c r="E94" s="7">
        <v>401070011813</v>
      </c>
      <c r="F94" s="7"/>
      <c r="G94" s="7">
        <v>965068709261.34094</v>
      </c>
      <c r="H94" s="7"/>
      <c r="I94" s="7">
        <v>0</v>
      </c>
      <c r="J94" s="7"/>
      <c r="K94" s="7">
        <v>0</v>
      </c>
      <c r="L94" s="7"/>
      <c r="M94" s="7">
        <v>0</v>
      </c>
      <c r="N94" s="7"/>
      <c r="O94" s="7">
        <v>0</v>
      </c>
      <c r="P94" s="7"/>
      <c r="Q94" s="7">
        <v>147320977</v>
      </c>
      <c r="R94" s="7"/>
      <c r="S94" s="7">
        <v>6640</v>
      </c>
      <c r="T94" s="7"/>
      <c r="U94" s="7">
        <v>401070011813</v>
      </c>
      <c r="V94" s="7"/>
      <c r="W94" s="7">
        <v>972390930120.68396</v>
      </c>
      <c r="X94" s="4"/>
      <c r="Y94" s="9">
        <v>2.4725939260345411E-2</v>
      </c>
    </row>
    <row r="95" spans="1:25">
      <c r="A95" s="1" t="s">
        <v>101</v>
      </c>
      <c r="C95" s="7">
        <v>17320000</v>
      </c>
      <c r="D95" s="7"/>
      <c r="E95" s="7">
        <v>555532681358</v>
      </c>
      <c r="F95" s="7"/>
      <c r="G95" s="7">
        <v>1377355680000</v>
      </c>
      <c r="H95" s="7"/>
      <c r="I95" s="7">
        <v>0</v>
      </c>
      <c r="J95" s="7"/>
      <c r="K95" s="7">
        <v>0</v>
      </c>
      <c r="L95" s="7"/>
      <c r="M95" s="7">
        <v>0</v>
      </c>
      <c r="N95" s="7"/>
      <c r="O95" s="7">
        <v>0</v>
      </c>
      <c r="P95" s="7"/>
      <c r="Q95" s="7">
        <v>17320000</v>
      </c>
      <c r="R95" s="7"/>
      <c r="S95" s="7">
        <v>80000</v>
      </c>
      <c r="T95" s="7"/>
      <c r="U95" s="7">
        <v>555532681358</v>
      </c>
      <c r="V95" s="7"/>
      <c r="W95" s="7">
        <v>1377355680000</v>
      </c>
      <c r="X95" s="4"/>
      <c r="Y95" s="9">
        <v>3.5023375710985905E-2</v>
      </c>
    </row>
    <row r="96" spans="1:25">
      <c r="A96" s="1" t="s">
        <v>102</v>
      </c>
      <c r="C96" s="7">
        <v>2208762</v>
      </c>
      <c r="D96" s="7"/>
      <c r="E96" s="7">
        <v>40047906426</v>
      </c>
      <c r="F96" s="7"/>
      <c r="G96" s="7">
        <v>60159984331.139999</v>
      </c>
      <c r="H96" s="7"/>
      <c r="I96" s="7">
        <v>0</v>
      </c>
      <c r="J96" s="7"/>
      <c r="K96" s="7">
        <v>0</v>
      </c>
      <c r="L96" s="7"/>
      <c r="M96" s="7">
        <v>0</v>
      </c>
      <c r="N96" s="7"/>
      <c r="O96" s="7">
        <v>0</v>
      </c>
      <c r="P96" s="7"/>
      <c r="Q96" s="7">
        <v>2208762</v>
      </c>
      <c r="R96" s="7"/>
      <c r="S96" s="7">
        <v>34200</v>
      </c>
      <c r="T96" s="7"/>
      <c r="U96" s="7">
        <v>40047906426</v>
      </c>
      <c r="V96" s="7"/>
      <c r="W96" s="7">
        <v>75090199420.619995</v>
      </c>
      <c r="X96" s="4"/>
      <c r="Y96" s="9">
        <v>1.9093922540917173E-3</v>
      </c>
    </row>
    <row r="97" spans="1:25">
      <c r="A97" s="1" t="s">
        <v>103</v>
      </c>
      <c r="C97" s="7">
        <v>56056136</v>
      </c>
      <c r="D97" s="7"/>
      <c r="E97" s="7">
        <v>194730172777</v>
      </c>
      <c r="F97" s="7"/>
      <c r="G97" s="7">
        <v>274210924396.72699</v>
      </c>
      <c r="H97" s="7"/>
      <c r="I97" s="7">
        <v>0</v>
      </c>
      <c r="J97" s="7"/>
      <c r="K97" s="7">
        <v>0</v>
      </c>
      <c r="L97" s="7"/>
      <c r="M97" s="7">
        <v>0</v>
      </c>
      <c r="N97" s="7"/>
      <c r="O97" s="7">
        <v>0</v>
      </c>
      <c r="P97" s="7"/>
      <c r="Q97" s="7">
        <v>56056136</v>
      </c>
      <c r="R97" s="7"/>
      <c r="S97" s="7">
        <v>4653</v>
      </c>
      <c r="T97" s="7"/>
      <c r="U97" s="7">
        <v>194730172777</v>
      </c>
      <c r="V97" s="7"/>
      <c r="W97" s="7">
        <v>259277267063.19199</v>
      </c>
      <c r="X97" s="4"/>
      <c r="Y97" s="9">
        <v>6.5928977311596106E-3</v>
      </c>
    </row>
    <row r="98" spans="1:25">
      <c r="A98" s="1" t="s">
        <v>104</v>
      </c>
      <c r="C98" s="7">
        <v>2747631</v>
      </c>
      <c r="D98" s="7"/>
      <c r="E98" s="7">
        <v>40467677166</v>
      </c>
      <c r="F98" s="7"/>
      <c r="G98" s="7">
        <v>64376330777.113503</v>
      </c>
      <c r="H98" s="7"/>
      <c r="I98" s="7">
        <v>0</v>
      </c>
      <c r="J98" s="7"/>
      <c r="K98" s="7">
        <v>0</v>
      </c>
      <c r="L98" s="7"/>
      <c r="M98" s="7">
        <v>0</v>
      </c>
      <c r="N98" s="7"/>
      <c r="O98" s="7">
        <v>0</v>
      </c>
      <c r="P98" s="7"/>
      <c r="Q98" s="7">
        <v>2747631</v>
      </c>
      <c r="R98" s="7"/>
      <c r="S98" s="7">
        <v>23920</v>
      </c>
      <c r="T98" s="7"/>
      <c r="U98" s="7">
        <v>40467677166</v>
      </c>
      <c r="V98" s="7"/>
      <c r="W98" s="7">
        <v>65332279685.556</v>
      </c>
      <c r="X98" s="4"/>
      <c r="Y98" s="9">
        <v>1.6612680447816062E-3</v>
      </c>
    </row>
    <row r="99" spans="1:25">
      <c r="A99" s="1" t="s">
        <v>105</v>
      </c>
      <c r="C99" s="7">
        <v>906275</v>
      </c>
      <c r="D99" s="7"/>
      <c r="E99" s="7">
        <v>15407658515</v>
      </c>
      <c r="F99" s="7"/>
      <c r="G99" s="7">
        <v>15242934670.65</v>
      </c>
      <c r="H99" s="7"/>
      <c r="I99" s="7">
        <v>0</v>
      </c>
      <c r="J99" s="7"/>
      <c r="K99" s="7">
        <v>0</v>
      </c>
      <c r="L99" s="7"/>
      <c r="M99" s="7">
        <v>0</v>
      </c>
      <c r="N99" s="7"/>
      <c r="O99" s="7">
        <v>0</v>
      </c>
      <c r="P99" s="7"/>
      <c r="Q99" s="7">
        <v>906275</v>
      </c>
      <c r="R99" s="7"/>
      <c r="S99" s="7">
        <v>19920</v>
      </c>
      <c r="T99" s="7"/>
      <c r="U99" s="7">
        <v>15407658515</v>
      </c>
      <c r="V99" s="7"/>
      <c r="W99" s="7">
        <v>17945582661.900002</v>
      </c>
      <c r="X99" s="4"/>
      <c r="Y99" s="9">
        <v>4.5631995645473232E-4</v>
      </c>
    </row>
    <row r="100" spans="1:25">
      <c r="A100" s="1" t="s">
        <v>106</v>
      </c>
      <c r="C100" s="7">
        <v>663903</v>
      </c>
      <c r="D100" s="7"/>
      <c r="E100" s="7">
        <v>2212110205</v>
      </c>
      <c r="F100" s="7"/>
      <c r="G100" s="7">
        <v>3444953496.723</v>
      </c>
      <c r="H100" s="7"/>
      <c r="I100" s="7">
        <v>0</v>
      </c>
      <c r="J100" s="7"/>
      <c r="K100" s="7">
        <v>0</v>
      </c>
      <c r="L100" s="7"/>
      <c r="M100" s="7">
        <v>0</v>
      </c>
      <c r="N100" s="7"/>
      <c r="O100" s="7">
        <v>0</v>
      </c>
      <c r="P100" s="7"/>
      <c r="Q100" s="7">
        <v>663903</v>
      </c>
      <c r="R100" s="7"/>
      <c r="S100" s="7">
        <v>4401</v>
      </c>
      <c r="T100" s="7"/>
      <c r="U100" s="7">
        <v>2212110205</v>
      </c>
      <c r="V100" s="7"/>
      <c r="W100" s="7">
        <v>2904452172.2371502</v>
      </c>
      <c r="X100" s="4"/>
      <c r="Y100" s="9">
        <v>7.3854358129812076E-5</v>
      </c>
    </row>
    <row r="101" spans="1:25">
      <c r="A101" s="1" t="s">
        <v>107</v>
      </c>
      <c r="C101" s="7">
        <v>3110358</v>
      </c>
      <c r="D101" s="7"/>
      <c r="E101" s="7">
        <v>32403246960</v>
      </c>
      <c r="F101" s="7"/>
      <c r="G101" s="7">
        <v>96249333144.987</v>
      </c>
      <c r="H101" s="7"/>
      <c r="I101" s="7">
        <v>0</v>
      </c>
      <c r="J101" s="7"/>
      <c r="K101" s="7">
        <v>0</v>
      </c>
      <c r="L101" s="7"/>
      <c r="M101" s="7">
        <v>0</v>
      </c>
      <c r="N101" s="7"/>
      <c r="O101" s="7">
        <v>0</v>
      </c>
      <c r="P101" s="7"/>
      <c r="Q101" s="7">
        <v>3110358</v>
      </c>
      <c r="R101" s="7"/>
      <c r="S101" s="7">
        <v>29930</v>
      </c>
      <c r="T101" s="7"/>
      <c r="U101" s="7">
        <v>32403246960</v>
      </c>
      <c r="V101" s="7"/>
      <c r="W101" s="7">
        <v>92539111501.106995</v>
      </c>
      <c r="X101" s="4"/>
      <c r="Y101" s="9">
        <v>2.3530828798441423E-3</v>
      </c>
    </row>
    <row r="102" spans="1:25">
      <c r="A102" s="1" t="s">
        <v>108</v>
      </c>
      <c r="C102" s="7">
        <v>20537747</v>
      </c>
      <c r="D102" s="7"/>
      <c r="E102" s="7">
        <v>43419664550</v>
      </c>
      <c r="F102" s="7"/>
      <c r="G102" s="7">
        <v>140663121622.862</v>
      </c>
      <c r="H102" s="7"/>
      <c r="I102" s="7">
        <v>0</v>
      </c>
      <c r="J102" s="7"/>
      <c r="K102" s="7">
        <v>0</v>
      </c>
      <c r="L102" s="7"/>
      <c r="M102" s="7">
        <v>0</v>
      </c>
      <c r="N102" s="7"/>
      <c r="O102" s="7">
        <v>0</v>
      </c>
      <c r="P102" s="7"/>
      <c r="Q102" s="7">
        <v>20537747</v>
      </c>
      <c r="R102" s="7"/>
      <c r="S102" s="7">
        <v>6060</v>
      </c>
      <c r="T102" s="7"/>
      <c r="U102" s="7">
        <v>43419664550</v>
      </c>
      <c r="V102" s="7"/>
      <c r="W102" s="7">
        <v>123718217276.42101</v>
      </c>
      <c r="X102" s="4"/>
      <c r="Y102" s="9">
        <v>3.1459046264400493E-3</v>
      </c>
    </row>
    <row r="103" spans="1:25">
      <c r="A103" s="1" t="s">
        <v>109</v>
      </c>
      <c r="C103" s="7">
        <v>0</v>
      </c>
      <c r="D103" s="7"/>
      <c r="E103" s="7">
        <v>0</v>
      </c>
      <c r="F103" s="7"/>
      <c r="G103" s="7">
        <v>0</v>
      </c>
      <c r="H103" s="7"/>
      <c r="I103" s="7">
        <v>31741974</v>
      </c>
      <c r="J103" s="7"/>
      <c r="K103" s="7">
        <v>97418559739</v>
      </c>
      <c r="L103" s="7"/>
      <c r="M103" s="7">
        <v>0</v>
      </c>
      <c r="N103" s="7"/>
      <c r="O103" s="7">
        <v>0</v>
      </c>
      <c r="P103" s="7"/>
      <c r="Q103" s="7">
        <v>31741974</v>
      </c>
      <c r="R103" s="7"/>
      <c r="S103" s="7">
        <v>2949</v>
      </c>
      <c r="T103" s="7"/>
      <c r="U103" s="7">
        <v>97418559739</v>
      </c>
      <c r="V103" s="7"/>
      <c r="W103" s="7">
        <v>93050119192.110306</v>
      </c>
      <c r="X103" s="4"/>
      <c r="Y103" s="9">
        <v>2.366076774313879E-3</v>
      </c>
    </row>
    <row r="104" spans="1:25">
      <c r="A104" s="1" t="s">
        <v>110</v>
      </c>
      <c r="C104" s="7">
        <v>0</v>
      </c>
      <c r="D104" s="7"/>
      <c r="E104" s="7">
        <v>0</v>
      </c>
      <c r="F104" s="7"/>
      <c r="G104" s="7">
        <v>0</v>
      </c>
      <c r="H104" s="7"/>
      <c r="I104" s="7">
        <v>3080664</v>
      </c>
      <c r="J104" s="7"/>
      <c r="K104" s="7">
        <v>19903742320</v>
      </c>
      <c r="L104" s="7"/>
      <c r="M104" s="7">
        <v>-1540332</v>
      </c>
      <c r="N104" s="7"/>
      <c r="O104" s="7">
        <v>12065596305</v>
      </c>
      <c r="P104" s="7"/>
      <c r="Q104" s="7">
        <v>1540332</v>
      </c>
      <c r="R104" s="7"/>
      <c r="S104" s="7">
        <v>7410</v>
      </c>
      <c r="T104" s="7"/>
      <c r="U104" s="7">
        <v>9951871164</v>
      </c>
      <c r="V104" s="7"/>
      <c r="W104" s="7">
        <v>11345947652.285999</v>
      </c>
      <c r="X104" s="4"/>
      <c r="Y104" s="9">
        <v>2.8850455491873458E-4</v>
      </c>
    </row>
    <row r="105" spans="1:25">
      <c r="A105" s="1" t="s">
        <v>111</v>
      </c>
      <c r="C105" s="7">
        <v>0</v>
      </c>
      <c r="D105" s="7"/>
      <c r="E105" s="7">
        <v>0</v>
      </c>
      <c r="F105" s="7"/>
      <c r="G105" s="7">
        <v>0</v>
      </c>
      <c r="H105" s="7"/>
      <c r="I105" s="7">
        <v>54599508</v>
      </c>
      <c r="J105" s="7"/>
      <c r="K105" s="7">
        <v>305266420141</v>
      </c>
      <c r="L105" s="7"/>
      <c r="M105" s="7">
        <v>0</v>
      </c>
      <c r="N105" s="7"/>
      <c r="O105" s="7">
        <v>0</v>
      </c>
      <c r="P105" s="7"/>
      <c r="Q105" s="7">
        <v>54599508</v>
      </c>
      <c r="R105" s="7"/>
      <c r="S105" s="7">
        <v>5260</v>
      </c>
      <c r="T105" s="7"/>
      <c r="U105" s="7">
        <v>305266420141</v>
      </c>
      <c r="V105" s="7"/>
      <c r="W105" s="7">
        <v>285484611278.12402</v>
      </c>
      <c r="X105" s="4"/>
      <c r="Y105" s="9">
        <v>7.259297613306754E-3</v>
      </c>
    </row>
    <row r="106" spans="1:25">
      <c r="A106" s="1" t="s">
        <v>112</v>
      </c>
      <c r="C106" s="7">
        <v>0</v>
      </c>
      <c r="D106" s="7"/>
      <c r="E106" s="7">
        <v>0</v>
      </c>
      <c r="F106" s="7"/>
      <c r="G106" s="7">
        <v>0</v>
      </c>
      <c r="H106" s="7"/>
      <c r="I106" s="7">
        <v>6746185</v>
      </c>
      <c r="J106" s="7"/>
      <c r="K106" s="7">
        <v>192666132011</v>
      </c>
      <c r="L106" s="7"/>
      <c r="M106" s="7">
        <v>0</v>
      </c>
      <c r="N106" s="7"/>
      <c r="O106" s="7">
        <v>0</v>
      </c>
      <c r="P106" s="7"/>
      <c r="Q106" s="7">
        <v>6746185</v>
      </c>
      <c r="R106" s="7"/>
      <c r="S106" s="7">
        <v>26490</v>
      </c>
      <c r="T106" s="7"/>
      <c r="U106" s="7">
        <v>192666132011</v>
      </c>
      <c r="V106" s="7"/>
      <c r="W106" s="7">
        <v>177643137328.133</v>
      </c>
      <c r="X106" s="4"/>
      <c r="Y106" s="9">
        <v>4.5171065335291366E-3</v>
      </c>
    </row>
    <row r="107" spans="1:25">
      <c r="A107" s="1" t="s">
        <v>113</v>
      </c>
      <c r="C107" s="7">
        <v>0</v>
      </c>
      <c r="D107" s="7"/>
      <c r="E107" s="7">
        <v>0</v>
      </c>
      <c r="F107" s="7"/>
      <c r="G107" s="7">
        <v>0</v>
      </c>
      <c r="H107" s="7"/>
      <c r="I107" s="7">
        <v>1768371</v>
      </c>
      <c r="J107" s="7"/>
      <c r="K107" s="7">
        <v>32789517903</v>
      </c>
      <c r="L107" s="7"/>
      <c r="M107" s="7">
        <v>-268371</v>
      </c>
      <c r="N107" s="7"/>
      <c r="O107" s="7">
        <v>5178087093</v>
      </c>
      <c r="P107" s="7"/>
      <c r="Q107" s="7">
        <v>1500000</v>
      </c>
      <c r="R107" s="7"/>
      <c r="S107" s="7">
        <v>18780</v>
      </c>
      <c r="T107" s="7"/>
      <c r="U107" s="7">
        <v>27813324724</v>
      </c>
      <c r="V107" s="7"/>
      <c r="W107" s="7">
        <v>28002388500</v>
      </c>
      <c r="X107" s="4"/>
      <c r="Y107" s="9">
        <v>7.1204423627199253E-4</v>
      </c>
    </row>
    <row r="108" spans="1:25">
      <c r="A108" s="1" t="s">
        <v>114</v>
      </c>
      <c r="C108" s="7">
        <v>0</v>
      </c>
      <c r="D108" s="7"/>
      <c r="E108" s="7">
        <v>0</v>
      </c>
      <c r="F108" s="7"/>
      <c r="G108" s="7">
        <v>0</v>
      </c>
      <c r="H108" s="7"/>
      <c r="I108" s="7">
        <v>11794971</v>
      </c>
      <c r="J108" s="7"/>
      <c r="K108" s="7">
        <v>128513664183</v>
      </c>
      <c r="L108" s="7"/>
      <c r="M108" s="7">
        <v>0</v>
      </c>
      <c r="N108" s="7"/>
      <c r="O108" s="7">
        <v>0</v>
      </c>
      <c r="P108" s="7"/>
      <c r="Q108" s="7">
        <v>11794971</v>
      </c>
      <c r="R108" s="7"/>
      <c r="S108" s="7">
        <v>11270</v>
      </c>
      <c r="T108" s="7"/>
      <c r="U108" s="7">
        <v>128513664183</v>
      </c>
      <c r="V108" s="7"/>
      <c r="W108" s="7">
        <v>132138393697.13901</v>
      </c>
      <c r="X108" s="4"/>
      <c r="Y108" s="9">
        <v>3.3600127225678345E-3</v>
      </c>
    </row>
    <row r="109" spans="1:25">
      <c r="A109" s="1" t="s">
        <v>115</v>
      </c>
      <c r="C109" s="7">
        <v>0</v>
      </c>
      <c r="D109" s="7"/>
      <c r="E109" s="7">
        <v>0</v>
      </c>
      <c r="F109" s="7"/>
      <c r="G109" s="7">
        <v>0</v>
      </c>
      <c r="H109" s="7"/>
      <c r="I109" s="7">
        <v>27981135</v>
      </c>
      <c r="J109" s="7"/>
      <c r="K109" s="7">
        <v>0</v>
      </c>
      <c r="L109" s="7"/>
      <c r="M109" s="7">
        <v>0</v>
      </c>
      <c r="N109" s="7"/>
      <c r="O109" s="7">
        <v>0</v>
      </c>
      <c r="P109" s="7"/>
      <c r="Q109" s="7">
        <v>27981135</v>
      </c>
      <c r="R109" s="7"/>
      <c r="S109" s="7">
        <v>2661</v>
      </c>
      <c r="T109" s="7"/>
      <c r="U109" s="7">
        <v>43650570600</v>
      </c>
      <c r="V109" s="7"/>
      <c r="W109" s="7">
        <v>74014776323.6017</v>
      </c>
      <c r="X109" s="4"/>
      <c r="Y109" s="9">
        <v>1.8820464147257054E-3</v>
      </c>
    </row>
    <row r="110" spans="1:25" ht="24.75" thickBot="1">
      <c r="C110" s="7"/>
      <c r="D110" s="7"/>
      <c r="E110" s="8">
        <f>SUM(E9:E109)</f>
        <v>22310922338945</v>
      </c>
      <c r="F110" s="7"/>
      <c r="G110" s="8">
        <f>SUM(G9:G109)</f>
        <v>36344093994085.148</v>
      </c>
      <c r="H110" s="7"/>
      <c r="I110" s="7"/>
      <c r="J110" s="7"/>
      <c r="K110" s="8">
        <f>SUM(K9:K109)</f>
        <v>1476575907075</v>
      </c>
      <c r="L110" s="7"/>
      <c r="M110" s="7"/>
      <c r="N110" s="7"/>
      <c r="O110" s="8">
        <f>SUM(O9:O109)</f>
        <v>305727681624</v>
      </c>
      <c r="P110" s="7"/>
      <c r="Q110" s="7"/>
      <c r="R110" s="7"/>
      <c r="S110" s="7"/>
      <c r="T110" s="7"/>
      <c r="U110" s="8">
        <f>SUM(U9:U109)</f>
        <v>23609133908891</v>
      </c>
      <c r="V110" s="7"/>
      <c r="W110" s="8">
        <f>SUM(W9:W109)</f>
        <v>36663461588414.852</v>
      </c>
      <c r="X110" s="4"/>
      <c r="Y110" s="10">
        <f>SUM(Y9:Y109)</f>
        <v>0.93227784857746598</v>
      </c>
    </row>
    <row r="111" spans="1:25" ht="24.75" thickTop="1"/>
    <row r="112" spans="1:25">
      <c r="Y112" s="3"/>
    </row>
  </sheetData>
  <mergeCells count="21">
    <mergeCell ref="A3:Y3"/>
    <mergeCell ref="A4:Y4"/>
    <mergeCell ref="A2:Y2"/>
    <mergeCell ref="A6:A8"/>
    <mergeCell ref="C7:C8"/>
    <mergeCell ref="E7:E8"/>
    <mergeCell ref="G7:G8"/>
    <mergeCell ref="C6:G6"/>
    <mergeCell ref="Y7:Y8"/>
    <mergeCell ref="Q6:Y6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K25"/>
  <sheetViews>
    <sheetView rightToLeft="1" topLeftCell="H6" workbookViewId="0">
      <selection activeCell="AK18" sqref="AK18"/>
    </sheetView>
  </sheetViews>
  <sheetFormatPr defaultRowHeight="24"/>
  <cols>
    <col min="1" max="1" width="30.85546875" style="1" bestFit="1" customWidth="1"/>
    <col min="2" max="2" width="1" style="1" customWidth="1"/>
    <col min="3" max="3" width="24.140625" style="1" bestFit="1" customWidth="1"/>
    <col min="4" max="4" width="1" style="1" customWidth="1"/>
    <col min="5" max="5" width="22" style="1" bestFit="1" customWidth="1"/>
    <col min="6" max="6" width="1" style="1" customWidth="1"/>
    <col min="7" max="7" width="14.140625" style="1" bestFit="1" customWidth="1"/>
    <col min="8" max="8" width="1" style="1" customWidth="1"/>
    <col min="9" max="9" width="17.28515625" style="1" bestFit="1" customWidth="1"/>
    <col min="10" max="10" width="1" style="1" customWidth="1"/>
    <col min="11" max="11" width="10.28515625" style="1" bestFit="1" customWidth="1"/>
    <col min="12" max="12" width="1" style="1" customWidth="1"/>
    <col min="13" max="13" width="10.28515625" style="1" bestFit="1" customWidth="1"/>
    <col min="14" max="14" width="1" style="1" customWidth="1"/>
    <col min="15" max="15" width="8.42578125" style="1" bestFit="1" customWidth="1"/>
    <col min="16" max="16" width="1" style="1" customWidth="1"/>
    <col min="17" max="17" width="18.42578125" style="1" bestFit="1" customWidth="1"/>
    <col min="18" max="18" width="1" style="1" customWidth="1"/>
    <col min="19" max="19" width="22.140625" style="1" bestFit="1" customWidth="1"/>
    <col min="20" max="20" width="1" style="1" customWidth="1"/>
    <col min="21" max="21" width="6.42578125" style="1" bestFit="1" customWidth="1"/>
    <col min="22" max="22" width="1" style="1" customWidth="1"/>
    <col min="23" max="23" width="17.140625" style="1" bestFit="1" customWidth="1"/>
    <col min="24" max="24" width="1" style="1" customWidth="1"/>
    <col min="25" max="25" width="8.42578125" style="1" bestFit="1" customWidth="1"/>
    <col min="26" max="26" width="1" style="1" customWidth="1"/>
    <col min="27" max="27" width="18.42578125" style="1" bestFit="1" customWidth="1"/>
    <col min="28" max="28" width="1" style="1" customWidth="1"/>
    <col min="29" max="29" width="8.42578125" style="1" bestFit="1" customWidth="1"/>
    <col min="30" max="30" width="1" style="1" customWidth="1"/>
    <col min="31" max="31" width="21" style="1" bestFit="1" customWidth="1"/>
    <col min="32" max="32" width="1" style="1" customWidth="1"/>
    <col min="33" max="33" width="17.140625" style="1" bestFit="1" customWidth="1"/>
    <col min="34" max="34" width="1" style="1" customWidth="1"/>
    <col min="35" max="35" width="22.140625" style="1" bestFit="1" customWidth="1"/>
    <col min="36" max="36" width="1" style="1" customWidth="1"/>
    <col min="37" max="37" width="33.42578125" style="1" bestFit="1" customWidth="1"/>
    <col min="38" max="38" width="1" style="1" customWidth="1"/>
    <col min="39" max="39" width="9.140625" style="1" customWidth="1"/>
    <col min="40" max="16384" width="9.140625" style="1"/>
  </cols>
  <sheetData>
    <row r="2" spans="1:37" ht="24.75">
      <c r="A2" s="21" t="s">
        <v>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</row>
    <row r="3" spans="1:37" ht="24.75">
      <c r="A3" s="21" t="s">
        <v>1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</row>
    <row r="4" spans="1:37" ht="24.75">
      <c r="A4" s="21" t="s">
        <v>2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</row>
    <row r="6" spans="1:37" ht="24.75">
      <c r="A6" s="20" t="s">
        <v>117</v>
      </c>
      <c r="B6" s="20" t="s">
        <v>117</v>
      </c>
      <c r="C6" s="20" t="s">
        <v>117</v>
      </c>
      <c r="D6" s="20" t="s">
        <v>117</v>
      </c>
      <c r="E6" s="20" t="s">
        <v>117</v>
      </c>
      <c r="F6" s="20" t="s">
        <v>117</v>
      </c>
      <c r="G6" s="20" t="s">
        <v>117</v>
      </c>
      <c r="H6" s="20" t="s">
        <v>117</v>
      </c>
      <c r="I6" s="20" t="s">
        <v>117</v>
      </c>
      <c r="J6" s="20" t="s">
        <v>117</v>
      </c>
      <c r="K6" s="20" t="s">
        <v>117</v>
      </c>
      <c r="L6" s="20" t="s">
        <v>117</v>
      </c>
      <c r="M6" s="20" t="s">
        <v>117</v>
      </c>
      <c r="O6" s="20" t="s">
        <v>4</v>
      </c>
      <c r="P6" s="20" t="s">
        <v>4</v>
      </c>
      <c r="Q6" s="20" t="s">
        <v>4</v>
      </c>
      <c r="R6" s="20" t="s">
        <v>4</v>
      </c>
      <c r="S6" s="20" t="s">
        <v>4</v>
      </c>
      <c r="U6" s="20" t="s">
        <v>5</v>
      </c>
      <c r="V6" s="20" t="s">
        <v>5</v>
      </c>
      <c r="W6" s="20" t="s">
        <v>5</v>
      </c>
      <c r="X6" s="20" t="s">
        <v>5</v>
      </c>
      <c r="Y6" s="20" t="s">
        <v>5</v>
      </c>
      <c r="Z6" s="20" t="s">
        <v>5</v>
      </c>
      <c r="AA6" s="20" t="s">
        <v>5</v>
      </c>
      <c r="AC6" s="20" t="s">
        <v>6</v>
      </c>
      <c r="AD6" s="20" t="s">
        <v>6</v>
      </c>
      <c r="AE6" s="20" t="s">
        <v>6</v>
      </c>
      <c r="AF6" s="20" t="s">
        <v>6</v>
      </c>
      <c r="AG6" s="20" t="s">
        <v>6</v>
      </c>
      <c r="AH6" s="20" t="s">
        <v>6</v>
      </c>
      <c r="AI6" s="20" t="s">
        <v>6</v>
      </c>
      <c r="AJ6" s="20" t="s">
        <v>6</v>
      </c>
      <c r="AK6" s="20" t="s">
        <v>6</v>
      </c>
    </row>
    <row r="7" spans="1:37" ht="24.75">
      <c r="A7" s="21" t="s">
        <v>118</v>
      </c>
      <c r="C7" s="21" t="s">
        <v>119</v>
      </c>
      <c r="E7" s="21" t="s">
        <v>120</v>
      </c>
      <c r="G7" s="21" t="s">
        <v>121</v>
      </c>
      <c r="I7" s="21" t="s">
        <v>122</v>
      </c>
      <c r="K7" s="21" t="s">
        <v>123</v>
      </c>
      <c r="M7" s="21" t="s">
        <v>116</v>
      </c>
      <c r="O7" s="21" t="s">
        <v>7</v>
      </c>
      <c r="Q7" s="21" t="s">
        <v>8</v>
      </c>
      <c r="S7" s="21" t="s">
        <v>9</v>
      </c>
      <c r="U7" s="20" t="s">
        <v>10</v>
      </c>
      <c r="V7" s="20" t="s">
        <v>10</v>
      </c>
      <c r="W7" s="20" t="s">
        <v>10</v>
      </c>
      <c r="Y7" s="20" t="s">
        <v>11</v>
      </c>
      <c r="Z7" s="20" t="s">
        <v>11</v>
      </c>
      <c r="AA7" s="20" t="s">
        <v>11</v>
      </c>
      <c r="AC7" s="21" t="s">
        <v>7</v>
      </c>
      <c r="AE7" s="21" t="s">
        <v>124</v>
      </c>
      <c r="AG7" s="21" t="s">
        <v>8</v>
      </c>
      <c r="AI7" s="21" t="s">
        <v>9</v>
      </c>
      <c r="AK7" s="21" t="s">
        <v>13</v>
      </c>
    </row>
    <row r="8" spans="1:37" ht="24.75">
      <c r="A8" s="20" t="s">
        <v>118</v>
      </c>
      <c r="C8" s="20" t="s">
        <v>119</v>
      </c>
      <c r="E8" s="20" t="s">
        <v>120</v>
      </c>
      <c r="G8" s="20" t="s">
        <v>121</v>
      </c>
      <c r="I8" s="20" t="s">
        <v>122</v>
      </c>
      <c r="K8" s="20" t="s">
        <v>123</v>
      </c>
      <c r="M8" s="20" t="s">
        <v>116</v>
      </c>
      <c r="O8" s="20" t="s">
        <v>7</v>
      </c>
      <c r="Q8" s="20" t="s">
        <v>8</v>
      </c>
      <c r="S8" s="20" t="s">
        <v>9</v>
      </c>
      <c r="U8" s="20" t="s">
        <v>7</v>
      </c>
      <c r="W8" s="20" t="s">
        <v>8</v>
      </c>
      <c r="Y8" s="20" t="s">
        <v>7</v>
      </c>
      <c r="AA8" s="20" t="s">
        <v>14</v>
      </c>
      <c r="AC8" s="20" t="s">
        <v>7</v>
      </c>
      <c r="AE8" s="20" t="s">
        <v>124</v>
      </c>
      <c r="AG8" s="20" t="s">
        <v>8</v>
      </c>
      <c r="AI8" s="20" t="s">
        <v>9</v>
      </c>
      <c r="AK8" s="20" t="s">
        <v>13</v>
      </c>
    </row>
    <row r="9" spans="1:37">
      <c r="A9" s="1" t="s">
        <v>125</v>
      </c>
      <c r="C9" s="4" t="s">
        <v>126</v>
      </c>
      <c r="D9" s="4"/>
      <c r="E9" s="4" t="s">
        <v>126</v>
      </c>
      <c r="F9" s="4"/>
      <c r="G9" s="4" t="s">
        <v>127</v>
      </c>
      <c r="H9" s="4"/>
      <c r="I9" s="4" t="s">
        <v>128</v>
      </c>
      <c r="J9" s="4"/>
      <c r="K9" s="6">
        <v>0</v>
      </c>
      <c r="L9" s="4"/>
      <c r="M9" s="6">
        <v>0</v>
      </c>
      <c r="N9" s="4"/>
      <c r="O9" s="6">
        <v>900</v>
      </c>
      <c r="P9" s="4"/>
      <c r="Q9" s="6">
        <v>529160890</v>
      </c>
      <c r="R9" s="4"/>
      <c r="S9" s="6">
        <v>644985075</v>
      </c>
      <c r="T9" s="4"/>
      <c r="U9" s="6">
        <v>0</v>
      </c>
      <c r="V9" s="4"/>
      <c r="W9" s="6">
        <v>0</v>
      </c>
      <c r="X9" s="4"/>
      <c r="Y9" s="6">
        <v>0</v>
      </c>
      <c r="Z9" s="4"/>
      <c r="AA9" s="6">
        <v>0</v>
      </c>
      <c r="AB9" s="4"/>
      <c r="AC9" s="6">
        <v>900</v>
      </c>
      <c r="AD9" s="4"/>
      <c r="AE9" s="6">
        <v>712000</v>
      </c>
      <c r="AF9" s="4"/>
      <c r="AG9" s="6">
        <v>529160890</v>
      </c>
      <c r="AH9" s="4"/>
      <c r="AI9" s="6">
        <v>640683855</v>
      </c>
      <c r="AK9" s="9">
        <v>1.6291297659314704E-5</v>
      </c>
    </row>
    <row r="10" spans="1:37">
      <c r="A10" s="1" t="s">
        <v>129</v>
      </c>
      <c r="C10" s="4" t="s">
        <v>126</v>
      </c>
      <c r="D10" s="4"/>
      <c r="E10" s="4" t="s">
        <v>126</v>
      </c>
      <c r="F10" s="4"/>
      <c r="G10" s="4" t="s">
        <v>130</v>
      </c>
      <c r="H10" s="4"/>
      <c r="I10" s="4" t="s">
        <v>131</v>
      </c>
      <c r="J10" s="4"/>
      <c r="K10" s="6">
        <v>0</v>
      </c>
      <c r="L10" s="4"/>
      <c r="M10" s="6">
        <v>0</v>
      </c>
      <c r="N10" s="4"/>
      <c r="O10" s="6">
        <v>35000</v>
      </c>
      <c r="P10" s="4"/>
      <c r="Q10" s="6">
        <v>31582373266</v>
      </c>
      <c r="R10" s="4"/>
      <c r="S10" s="6">
        <v>33012315433</v>
      </c>
      <c r="T10" s="4"/>
      <c r="U10" s="6">
        <v>0</v>
      </c>
      <c r="V10" s="4"/>
      <c r="W10" s="6">
        <v>0</v>
      </c>
      <c r="X10" s="4"/>
      <c r="Y10" s="6">
        <v>0</v>
      </c>
      <c r="Z10" s="4"/>
      <c r="AA10" s="6">
        <v>0</v>
      </c>
      <c r="AB10" s="4"/>
      <c r="AC10" s="6">
        <v>35000</v>
      </c>
      <c r="AD10" s="4"/>
      <c r="AE10" s="6">
        <v>956600</v>
      </c>
      <c r="AF10" s="4"/>
      <c r="AG10" s="6">
        <v>31582373266</v>
      </c>
      <c r="AH10" s="4"/>
      <c r="AI10" s="6">
        <v>33474931568</v>
      </c>
      <c r="AK10" s="9">
        <v>8.5119996398142156E-4</v>
      </c>
    </row>
    <row r="11" spans="1:37">
      <c r="A11" s="1" t="s">
        <v>132</v>
      </c>
      <c r="C11" s="4" t="s">
        <v>126</v>
      </c>
      <c r="D11" s="4"/>
      <c r="E11" s="4" t="s">
        <v>126</v>
      </c>
      <c r="F11" s="4"/>
      <c r="G11" s="4" t="s">
        <v>133</v>
      </c>
      <c r="H11" s="4"/>
      <c r="I11" s="4" t="s">
        <v>134</v>
      </c>
      <c r="J11" s="4"/>
      <c r="K11" s="6">
        <v>0</v>
      </c>
      <c r="L11" s="4"/>
      <c r="M11" s="6">
        <v>0</v>
      </c>
      <c r="N11" s="4"/>
      <c r="O11" s="6">
        <v>69</v>
      </c>
      <c r="P11" s="4"/>
      <c r="Q11" s="6">
        <v>54034438</v>
      </c>
      <c r="R11" s="4"/>
      <c r="S11" s="6">
        <v>62154972</v>
      </c>
      <c r="T11" s="4"/>
      <c r="U11" s="6">
        <v>0</v>
      </c>
      <c r="V11" s="4"/>
      <c r="W11" s="6">
        <v>0</v>
      </c>
      <c r="X11" s="4"/>
      <c r="Y11" s="6">
        <v>0</v>
      </c>
      <c r="Z11" s="4"/>
      <c r="AA11" s="6">
        <v>0</v>
      </c>
      <c r="AB11" s="4"/>
      <c r="AC11" s="6">
        <v>69</v>
      </c>
      <c r="AD11" s="4"/>
      <c r="AE11" s="6">
        <v>911180</v>
      </c>
      <c r="AF11" s="4"/>
      <c r="AG11" s="6">
        <v>54034438</v>
      </c>
      <c r="AH11" s="4"/>
      <c r="AI11" s="6">
        <v>62860024</v>
      </c>
      <c r="AK11" s="9">
        <v>1.5984035712210451E-6</v>
      </c>
    </row>
    <row r="12" spans="1:37">
      <c r="A12" s="1" t="s">
        <v>135</v>
      </c>
      <c r="C12" s="4" t="s">
        <v>126</v>
      </c>
      <c r="D12" s="4"/>
      <c r="E12" s="4" t="s">
        <v>126</v>
      </c>
      <c r="F12" s="4"/>
      <c r="G12" s="4" t="s">
        <v>136</v>
      </c>
      <c r="H12" s="4"/>
      <c r="I12" s="4" t="s">
        <v>137</v>
      </c>
      <c r="J12" s="4"/>
      <c r="K12" s="6">
        <v>0</v>
      </c>
      <c r="L12" s="4"/>
      <c r="M12" s="6">
        <v>0</v>
      </c>
      <c r="N12" s="4"/>
      <c r="O12" s="6">
        <v>36100</v>
      </c>
      <c r="P12" s="4"/>
      <c r="Q12" s="6">
        <v>32617977929</v>
      </c>
      <c r="R12" s="4"/>
      <c r="S12" s="6">
        <v>33961416377</v>
      </c>
      <c r="T12" s="4"/>
      <c r="U12" s="6">
        <v>0</v>
      </c>
      <c r="V12" s="4"/>
      <c r="W12" s="6">
        <v>0</v>
      </c>
      <c r="X12" s="4"/>
      <c r="Y12" s="6">
        <v>0</v>
      </c>
      <c r="Z12" s="4"/>
      <c r="AA12" s="6">
        <v>0</v>
      </c>
      <c r="AB12" s="4"/>
      <c r="AC12" s="6">
        <v>36100</v>
      </c>
      <c r="AD12" s="4"/>
      <c r="AE12" s="6">
        <v>958000</v>
      </c>
      <c r="AF12" s="4"/>
      <c r="AG12" s="6">
        <v>32617977929</v>
      </c>
      <c r="AH12" s="4"/>
      <c r="AI12" s="6">
        <v>34577531686</v>
      </c>
      <c r="AK12" s="9">
        <v>8.7923686015314341E-4</v>
      </c>
    </row>
    <row r="13" spans="1:37">
      <c r="A13" s="1" t="s">
        <v>138</v>
      </c>
      <c r="C13" s="4" t="s">
        <v>126</v>
      </c>
      <c r="D13" s="4"/>
      <c r="E13" s="4" t="s">
        <v>126</v>
      </c>
      <c r="F13" s="4"/>
      <c r="G13" s="4" t="s">
        <v>139</v>
      </c>
      <c r="H13" s="4"/>
      <c r="I13" s="4" t="s">
        <v>140</v>
      </c>
      <c r="J13" s="4"/>
      <c r="K13" s="6">
        <v>0</v>
      </c>
      <c r="L13" s="4"/>
      <c r="M13" s="6">
        <v>0</v>
      </c>
      <c r="N13" s="4"/>
      <c r="O13" s="6">
        <v>48</v>
      </c>
      <c r="P13" s="4"/>
      <c r="Q13" s="6">
        <v>31152570</v>
      </c>
      <c r="R13" s="4"/>
      <c r="S13" s="6">
        <v>38203474</v>
      </c>
      <c r="T13" s="4"/>
      <c r="U13" s="6">
        <v>0</v>
      </c>
      <c r="V13" s="4"/>
      <c r="W13" s="6">
        <v>0</v>
      </c>
      <c r="X13" s="4"/>
      <c r="Y13" s="6">
        <v>0</v>
      </c>
      <c r="Z13" s="4"/>
      <c r="AA13" s="6">
        <v>0</v>
      </c>
      <c r="AB13" s="4"/>
      <c r="AC13" s="6">
        <v>48</v>
      </c>
      <c r="AD13" s="4"/>
      <c r="AE13" s="6">
        <v>797230</v>
      </c>
      <c r="AF13" s="4"/>
      <c r="AG13" s="6">
        <v>31152570</v>
      </c>
      <c r="AH13" s="4"/>
      <c r="AI13" s="6">
        <v>38260104</v>
      </c>
      <c r="AK13" s="9">
        <v>9.7287724339539854E-7</v>
      </c>
    </row>
    <row r="14" spans="1:37">
      <c r="A14" s="1" t="s">
        <v>141</v>
      </c>
      <c r="C14" s="4" t="s">
        <v>126</v>
      </c>
      <c r="D14" s="4"/>
      <c r="E14" s="4" t="s">
        <v>126</v>
      </c>
      <c r="F14" s="4"/>
      <c r="G14" s="4" t="s">
        <v>142</v>
      </c>
      <c r="H14" s="4"/>
      <c r="I14" s="4" t="s">
        <v>143</v>
      </c>
      <c r="J14" s="4"/>
      <c r="K14" s="6">
        <v>0</v>
      </c>
      <c r="L14" s="4"/>
      <c r="M14" s="6">
        <v>0</v>
      </c>
      <c r="N14" s="4"/>
      <c r="O14" s="6">
        <v>27000</v>
      </c>
      <c r="P14" s="4"/>
      <c r="Q14" s="6">
        <v>25353544495</v>
      </c>
      <c r="R14" s="4"/>
      <c r="S14" s="6">
        <v>26418220829</v>
      </c>
      <c r="T14" s="4"/>
      <c r="U14" s="6">
        <v>0</v>
      </c>
      <c r="V14" s="4"/>
      <c r="W14" s="6">
        <v>0</v>
      </c>
      <c r="X14" s="4"/>
      <c r="Y14" s="6">
        <v>0</v>
      </c>
      <c r="Z14" s="4"/>
      <c r="AA14" s="6">
        <v>0</v>
      </c>
      <c r="AB14" s="4"/>
      <c r="AC14" s="6">
        <v>27000</v>
      </c>
      <c r="AD14" s="4"/>
      <c r="AE14" s="6">
        <v>995920</v>
      </c>
      <c r="AF14" s="4"/>
      <c r="AG14" s="6">
        <v>25353544495</v>
      </c>
      <c r="AH14" s="4"/>
      <c r="AI14" s="6">
        <v>26884966216</v>
      </c>
      <c r="AK14" s="9">
        <v>6.8363044232709082E-4</v>
      </c>
    </row>
    <row r="15" spans="1:37">
      <c r="A15" s="1" t="s">
        <v>144</v>
      </c>
      <c r="C15" s="4" t="s">
        <v>126</v>
      </c>
      <c r="D15" s="4"/>
      <c r="E15" s="4" t="s">
        <v>126</v>
      </c>
      <c r="F15" s="4"/>
      <c r="G15" s="4" t="s">
        <v>145</v>
      </c>
      <c r="H15" s="4"/>
      <c r="I15" s="4" t="s">
        <v>6</v>
      </c>
      <c r="J15" s="4"/>
      <c r="K15" s="6">
        <v>0</v>
      </c>
      <c r="L15" s="4"/>
      <c r="M15" s="6">
        <v>0</v>
      </c>
      <c r="N15" s="4"/>
      <c r="O15" s="6">
        <v>344742</v>
      </c>
      <c r="P15" s="4"/>
      <c r="Q15" s="6">
        <v>310287239173</v>
      </c>
      <c r="R15" s="4"/>
      <c r="S15" s="6">
        <v>337385062925</v>
      </c>
      <c r="T15" s="4"/>
      <c r="U15" s="6">
        <v>0</v>
      </c>
      <c r="V15" s="4"/>
      <c r="W15" s="6">
        <v>0</v>
      </c>
      <c r="X15" s="4"/>
      <c r="Y15" s="6">
        <v>344742</v>
      </c>
      <c r="Z15" s="4"/>
      <c r="AA15" s="6">
        <v>343652979711</v>
      </c>
      <c r="AB15" s="4"/>
      <c r="AC15" s="6">
        <v>0</v>
      </c>
      <c r="AD15" s="4"/>
      <c r="AE15" s="6">
        <v>0</v>
      </c>
      <c r="AF15" s="4"/>
      <c r="AG15" s="6">
        <v>0</v>
      </c>
      <c r="AH15" s="4"/>
      <c r="AI15" s="6">
        <v>0</v>
      </c>
      <c r="AK15" s="9">
        <v>0</v>
      </c>
    </row>
    <row r="16" spans="1:37">
      <c r="A16" s="1" t="s">
        <v>146</v>
      </c>
      <c r="C16" s="4" t="s">
        <v>126</v>
      </c>
      <c r="D16" s="4"/>
      <c r="E16" s="4" t="s">
        <v>126</v>
      </c>
      <c r="F16" s="4"/>
      <c r="G16" s="4" t="s">
        <v>145</v>
      </c>
      <c r="H16" s="4"/>
      <c r="I16" s="4" t="s">
        <v>147</v>
      </c>
      <c r="J16" s="4"/>
      <c r="K16" s="6">
        <v>0</v>
      </c>
      <c r="L16" s="4"/>
      <c r="M16" s="6">
        <v>0</v>
      </c>
      <c r="N16" s="4"/>
      <c r="O16" s="6">
        <v>96455</v>
      </c>
      <c r="P16" s="4"/>
      <c r="Q16" s="6">
        <v>76939212775</v>
      </c>
      <c r="R16" s="4"/>
      <c r="S16" s="6">
        <v>90557336337</v>
      </c>
      <c r="T16" s="4"/>
      <c r="U16" s="6">
        <v>0</v>
      </c>
      <c r="V16" s="4"/>
      <c r="W16" s="6">
        <v>0</v>
      </c>
      <c r="X16" s="4"/>
      <c r="Y16" s="6">
        <v>96455</v>
      </c>
      <c r="Z16" s="4"/>
      <c r="AA16" s="6">
        <v>91907206971</v>
      </c>
      <c r="AB16" s="4"/>
      <c r="AC16" s="6">
        <v>0</v>
      </c>
      <c r="AD16" s="4"/>
      <c r="AE16" s="6">
        <v>0</v>
      </c>
      <c r="AF16" s="4"/>
      <c r="AG16" s="6">
        <v>0</v>
      </c>
      <c r="AH16" s="4"/>
      <c r="AI16" s="6">
        <v>0</v>
      </c>
      <c r="AK16" s="9">
        <v>0</v>
      </c>
    </row>
    <row r="17" spans="1:37">
      <c r="A17" s="1" t="s">
        <v>148</v>
      </c>
      <c r="C17" s="4" t="s">
        <v>126</v>
      </c>
      <c r="D17" s="4"/>
      <c r="E17" s="4" t="s">
        <v>126</v>
      </c>
      <c r="F17" s="4"/>
      <c r="G17" s="4" t="s">
        <v>149</v>
      </c>
      <c r="H17" s="4"/>
      <c r="I17" s="4" t="s">
        <v>147</v>
      </c>
      <c r="J17" s="4"/>
      <c r="K17" s="6">
        <v>0</v>
      </c>
      <c r="L17" s="4"/>
      <c r="M17" s="6">
        <v>0</v>
      </c>
      <c r="N17" s="4"/>
      <c r="O17" s="6">
        <v>555000</v>
      </c>
      <c r="P17" s="4"/>
      <c r="Q17" s="6">
        <v>497337072000</v>
      </c>
      <c r="R17" s="4"/>
      <c r="S17" s="6">
        <v>521050542468</v>
      </c>
      <c r="T17" s="4"/>
      <c r="U17" s="6">
        <v>0</v>
      </c>
      <c r="V17" s="4"/>
      <c r="W17" s="6">
        <v>0</v>
      </c>
      <c r="X17" s="4"/>
      <c r="Y17" s="6">
        <v>359754</v>
      </c>
      <c r="Z17" s="4"/>
      <c r="AA17" s="6">
        <v>342956139685</v>
      </c>
      <c r="AB17" s="4"/>
      <c r="AC17" s="6">
        <v>195246</v>
      </c>
      <c r="AD17" s="4"/>
      <c r="AE17" s="6">
        <v>960100</v>
      </c>
      <c r="AF17" s="4"/>
      <c r="AG17" s="6">
        <v>174960493620</v>
      </c>
      <c r="AH17" s="4"/>
      <c r="AI17" s="6">
        <v>187421708257</v>
      </c>
      <c r="AK17" s="9">
        <v>4.765755861027632E-3</v>
      </c>
    </row>
    <row r="18" spans="1:37">
      <c r="A18" s="1" t="s">
        <v>150</v>
      </c>
      <c r="C18" s="4" t="s">
        <v>126</v>
      </c>
      <c r="D18" s="4"/>
      <c r="E18" s="4" t="s">
        <v>126</v>
      </c>
      <c r="F18" s="4"/>
      <c r="G18" s="4" t="s">
        <v>151</v>
      </c>
      <c r="H18" s="4"/>
      <c r="I18" s="4" t="s">
        <v>152</v>
      </c>
      <c r="J18" s="4"/>
      <c r="K18" s="6">
        <v>0</v>
      </c>
      <c r="L18" s="4"/>
      <c r="M18" s="6">
        <v>0</v>
      </c>
      <c r="N18" s="4"/>
      <c r="O18" s="6">
        <v>120000</v>
      </c>
      <c r="P18" s="4"/>
      <c r="Q18" s="6">
        <v>108735897500</v>
      </c>
      <c r="R18" s="4"/>
      <c r="S18" s="6">
        <v>110389588260</v>
      </c>
      <c r="T18" s="4"/>
      <c r="U18" s="6">
        <v>0</v>
      </c>
      <c r="V18" s="4"/>
      <c r="W18" s="6">
        <v>0</v>
      </c>
      <c r="X18" s="4"/>
      <c r="Y18" s="6">
        <v>120000</v>
      </c>
      <c r="Z18" s="4"/>
      <c r="AA18" s="6">
        <v>112030738163</v>
      </c>
      <c r="AB18" s="4"/>
      <c r="AC18" s="6">
        <v>0</v>
      </c>
      <c r="AD18" s="4"/>
      <c r="AE18" s="6">
        <v>0</v>
      </c>
      <c r="AF18" s="4"/>
      <c r="AG18" s="6">
        <v>0</v>
      </c>
      <c r="AH18" s="4"/>
      <c r="AI18" s="6">
        <v>0</v>
      </c>
      <c r="AK18" s="9">
        <v>0</v>
      </c>
    </row>
    <row r="19" spans="1:37">
      <c r="A19" s="1" t="s">
        <v>153</v>
      </c>
      <c r="C19" s="4" t="s">
        <v>126</v>
      </c>
      <c r="D19" s="4"/>
      <c r="E19" s="4" t="s">
        <v>126</v>
      </c>
      <c r="F19" s="4"/>
      <c r="G19" s="4" t="s">
        <v>154</v>
      </c>
      <c r="H19" s="4"/>
      <c r="I19" s="4" t="s">
        <v>155</v>
      </c>
      <c r="J19" s="4"/>
      <c r="K19" s="6">
        <v>0</v>
      </c>
      <c r="L19" s="4"/>
      <c r="M19" s="6">
        <v>0</v>
      </c>
      <c r="N19" s="4"/>
      <c r="O19" s="6">
        <v>490000</v>
      </c>
      <c r="P19" s="4"/>
      <c r="Q19" s="6">
        <v>448504269483</v>
      </c>
      <c r="R19" s="4"/>
      <c r="S19" s="6">
        <v>468355095250</v>
      </c>
      <c r="T19" s="4"/>
      <c r="U19" s="6">
        <v>0</v>
      </c>
      <c r="V19" s="4"/>
      <c r="W19" s="6">
        <v>0</v>
      </c>
      <c r="X19" s="4"/>
      <c r="Y19" s="6">
        <v>51232</v>
      </c>
      <c r="Z19" s="4"/>
      <c r="AA19" s="6">
        <v>49990807928</v>
      </c>
      <c r="AB19" s="4"/>
      <c r="AC19" s="6">
        <v>438768</v>
      </c>
      <c r="AD19" s="4"/>
      <c r="AE19" s="6">
        <v>977930</v>
      </c>
      <c r="AF19" s="4"/>
      <c r="AG19" s="6">
        <v>401610859821</v>
      </c>
      <c r="AH19" s="4"/>
      <c r="AI19" s="6">
        <v>429006618694</v>
      </c>
      <c r="AK19" s="9">
        <v>1.0908772662860496E-2</v>
      </c>
    </row>
    <row r="20" spans="1:37">
      <c r="A20" s="1" t="s">
        <v>156</v>
      </c>
      <c r="C20" s="4" t="s">
        <v>126</v>
      </c>
      <c r="D20" s="4"/>
      <c r="E20" s="4" t="s">
        <v>126</v>
      </c>
      <c r="F20" s="4"/>
      <c r="G20" s="4" t="s">
        <v>151</v>
      </c>
      <c r="H20" s="4"/>
      <c r="I20" s="4" t="s">
        <v>152</v>
      </c>
      <c r="J20" s="4"/>
      <c r="K20" s="6">
        <v>0</v>
      </c>
      <c r="L20" s="4"/>
      <c r="M20" s="6">
        <v>0</v>
      </c>
      <c r="N20" s="4"/>
      <c r="O20" s="6">
        <v>682913</v>
      </c>
      <c r="P20" s="4"/>
      <c r="Q20" s="6">
        <v>584781779087</v>
      </c>
      <c r="R20" s="4"/>
      <c r="S20" s="6">
        <v>628207051610</v>
      </c>
      <c r="T20" s="4"/>
      <c r="U20" s="6">
        <v>0</v>
      </c>
      <c r="V20" s="4"/>
      <c r="W20" s="6">
        <v>0</v>
      </c>
      <c r="X20" s="4"/>
      <c r="Y20" s="6">
        <v>682913</v>
      </c>
      <c r="Z20" s="4"/>
      <c r="AA20" s="6">
        <v>637514549144</v>
      </c>
      <c r="AB20" s="4"/>
      <c r="AC20" s="6">
        <v>0</v>
      </c>
      <c r="AD20" s="4"/>
      <c r="AE20" s="6">
        <v>0</v>
      </c>
      <c r="AF20" s="4"/>
      <c r="AG20" s="6">
        <v>0</v>
      </c>
      <c r="AH20" s="4"/>
      <c r="AI20" s="6">
        <v>0</v>
      </c>
      <c r="AK20" s="9">
        <v>0</v>
      </c>
    </row>
    <row r="21" spans="1:37">
      <c r="A21" s="1" t="s">
        <v>157</v>
      </c>
      <c r="C21" s="4" t="s">
        <v>126</v>
      </c>
      <c r="D21" s="4"/>
      <c r="E21" s="4" t="s">
        <v>126</v>
      </c>
      <c r="F21" s="4"/>
      <c r="G21" s="4" t="s">
        <v>158</v>
      </c>
      <c r="H21" s="4"/>
      <c r="I21" s="4" t="s">
        <v>159</v>
      </c>
      <c r="J21" s="4"/>
      <c r="K21" s="6">
        <v>15</v>
      </c>
      <c r="L21" s="4"/>
      <c r="M21" s="6">
        <v>15</v>
      </c>
      <c r="N21" s="4"/>
      <c r="O21" s="6">
        <v>214000</v>
      </c>
      <c r="P21" s="4"/>
      <c r="Q21" s="6">
        <v>200880230087</v>
      </c>
      <c r="R21" s="4"/>
      <c r="S21" s="6">
        <v>204870000580</v>
      </c>
      <c r="T21" s="4"/>
      <c r="U21" s="6">
        <v>0</v>
      </c>
      <c r="V21" s="4"/>
      <c r="W21" s="6">
        <v>0</v>
      </c>
      <c r="X21" s="4"/>
      <c r="Y21" s="6">
        <v>166087</v>
      </c>
      <c r="Z21" s="4"/>
      <c r="AA21" s="6">
        <v>159982254383</v>
      </c>
      <c r="AB21" s="4"/>
      <c r="AC21" s="6">
        <v>47913</v>
      </c>
      <c r="AD21" s="4"/>
      <c r="AE21" s="6">
        <v>968130</v>
      </c>
      <c r="AF21" s="4"/>
      <c r="AG21" s="6">
        <v>44975581608</v>
      </c>
      <c r="AH21" s="4"/>
      <c r="AI21" s="6">
        <v>46377605225</v>
      </c>
      <c r="AK21" s="9">
        <v>1.1792889200347711E-3</v>
      </c>
    </row>
    <row r="22" spans="1:37">
      <c r="A22" s="1" t="s">
        <v>160</v>
      </c>
      <c r="C22" s="4" t="s">
        <v>126</v>
      </c>
      <c r="D22" s="4"/>
      <c r="E22" s="4" t="s">
        <v>126</v>
      </c>
      <c r="F22" s="4"/>
      <c r="G22" s="4" t="s">
        <v>161</v>
      </c>
      <c r="H22" s="4"/>
      <c r="I22" s="4" t="s">
        <v>162</v>
      </c>
      <c r="J22" s="4"/>
      <c r="K22" s="6">
        <v>17</v>
      </c>
      <c r="L22" s="4"/>
      <c r="M22" s="6">
        <v>17</v>
      </c>
      <c r="N22" s="4"/>
      <c r="O22" s="6">
        <v>2660</v>
      </c>
      <c r="P22" s="4"/>
      <c r="Q22" s="6">
        <v>2591491828</v>
      </c>
      <c r="R22" s="4"/>
      <c r="S22" s="6">
        <v>2623614383</v>
      </c>
      <c r="T22" s="4"/>
      <c r="U22" s="6">
        <v>0</v>
      </c>
      <c r="V22" s="4"/>
      <c r="W22" s="6">
        <v>0</v>
      </c>
      <c r="X22" s="4"/>
      <c r="Y22" s="6">
        <v>0</v>
      </c>
      <c r="Z22" s="4"/>
      <c r="AA22" s="6">
        <v>0</v>
      </c>
      <c r="AB22" s="4"/>
      <c r="AC22" s="6">
        <v>2660</v>
      </c>
      <c r="AD22" s="4"/>
      <c r="AE22" s="6">
        <v>998250</v>
      </c>
      <c r="AF22" s="4"/>
      <c r="AG22" s="6">
        <v>2591491828</v>
      </c>
      <c r="AH22" s="4"/>
      <c r="AI22" s="6">
        <v>2654863718</v>
      </c>
      <c r="AK22" s="9">
        <v>6.7507827358710218E-5</v>
      </c>
    </row>
    <row r="23" spans="1:37" ht="24.75" thickBot="1"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11">
        <f>SUM(Q9:Q22)</f>
        <v>2320225435521</v>
      </c>
      <c r="R23" s="4"/>
      <c r="S23" s="11">
        <f>SUM(S9:S22)</f>
        <v>2457575587973</v>
      </c>
      <c r="T23" s="4"/>
      <c r="U23" s="4"/>
      <c r="V23" s="4"/>
      <c r="W23" s="11">
        <f>SUM(W9:W22)</f>
        <v>0</v>
      </c>
      <c r="X23" s="4"/>
      <c r="Y23" s="4"/>
      <c r="Z23" s="4"/>
      <c r="AA23" s="11">
        <f>SUM(AA9:AA22)</f>
        <v>1738034675985</v>
      </c>
      <c r="AB23" s="4"/>
      <c r="AC23" s="4"/>
      <c r="AD23" s="4"/>
      <c r="AE23" s="4"/>
      <c r="AF23" s="4"/>
      <c r="AG23" s="11">
        <f>SUM(AG9:AG22)</f>
        <v>714306670465</v>
      </c>
      <c r="AH23" s="4"/>
      <c r="AI23" s="11">
        <f>SUM(AI9:AI22)</f>
        <v>761140029347</v>
      </c>
      <c r="AK23" s="10">
        <f>SUM(AK9:AK22)</f>
        <v>1.9354255116217196E-2</v>
      </c>
    </row>
    <row r="24" spans="1:37" ht="24.75" thickTop="1"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</row>
    <row r="25" spans="1:37"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</row>
  </sheetData>
  <mergeCells count="28">
    <mergeCell ref="I7:I8"/>
    <mergeCell ref="AI7:AI8"/>
    <mergeCell ref="AK7:AK8"/>
    <mergeCell ref="AC6:AK6"/>
    <mergeCell ref="Y8"/>
    <mergeCell ref="AA8"/>
    <mergeCell ref="Y7:AA7"/>
    <mergeCell ref="U6:AA6"/>
    <mergeCell ref="AC7:AC8"/>
    <mergeCell ref="U8"/>
    <mergeCell ref="W8"/>
    <mergeCell ref="U7:W7"/>
    <mergeCell ref="A4:AK4"/>
    <mergeCell ref="A3:AK3"/>
    <mergeCell ref="A2:AK2"/>
    <mergeCell ref="AE7:AE8"/>
    <mergeCell ref="AG7:AG8"/>
    <mergeCell ref="S7:S8"/>
    <mergeCell ref="O6:S6"/>
    <mergeCell ref="K7:K8"/>
    <mergeCell ref="M7:M8"/>
    <mergeCell ref="A6:M6"/>
    <mergeCell ref="O7:O8"/>
    <mergeCell ref="Q7:Q8"/>
    <mergeCell ref="A7:A8"/>
    <mergeCell ref="C7:C8"/>
    <mergeCell ref="E7:E8"/>
    <mergeCell ref="G7:G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S14"/>
  <sheetViews>
    <sheetView rightToLeft="1" workbookViewId="0">
      <selection activeCell="S8" sqref="S8:S10"/>
    </sheetView>
  </sheetViews>
  <sheetFormatPr defaultRowHeight="24"/>
  <cols>
    <col min="1" max="1" width="26.28515625" style="1" bestFit="1" customWidth="1"/>
    <col min="2" max="2" width="1" style="1" customWidth="1"/>
    <col min="3" max="3" width="26" style="1" bestFit="1" customWidth="1"/>
    <col min="4" max="4" width="1" style="1" customWidth="1"/>
    <col min="5" max="5" width="15.42578125" style="1" bestFit="1" customWidth="1"/>
    <col min="6" max="6" width="1" style="1" customWidth="1"/>
    <col min="7" max="7" width="13.85546875" style="1" bestFit="1" customWidth="1"/>
    <col min="8" max="8" width="1" style="1" customWidth="1"/>
    <col min="9" max="9" width="10.28515625" style="1" bestFit="1" customWidth="1"/>
    <col min="10" max="10" width="1" style="1" customWidth="1"/>
    <col min="11" max="11" width="16.5703125" style="1" bestFit="1" customWidth="1"/>
    <col min="12" max="12" width="1" style="1" customWidth="1"/>
    <col min="13" max="13" width="18.42578125" style="1" bestFit="1" customWidth="1"/>
    <col min="14" max="14" width="1" style="1" customWidth="1"/>
    <col min="15" max="15" width="18.42578125" style="1" bestFit="1" customWidth="1"/>
    <col min="16" max="16" width="1" style="1" customWidth="1"/>
    <col min="17" max="17" width="16.5703125" style="1" bestFit="1" customWidth="1"/>
    <col min="18" max="18" width="1" style="1" customWidth="1"/>
    <col min="19" max="19" width="23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4.75">
      <c r="A2" s="21" t="s">
        <v>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</row>
    <row r="3" spans="1:19" ht="24.75">
      <c r="A3" s="21" t="s">
        <v>1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</row>
    <row r="4" spans="1:19" ht="24.75">
      <c r="A4" s="21" t="s">
        <v>2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</row>
    <row r="6" spans="1:19" ht="24.75">
      <c r="A6" s="21" t="s">
        <v>164</v>
      </c>
      <c r="C6" s="20" t="s">
        <v>165</v>
      </c>
      <c r="D6" s="20" t="s">
        <v>165</v>
      </c>
      <c r="E6" s="20" t="s">
        <v>165</v>
      </c>
      <c r="F6" s="20" t="s">
        <v>165</v>
      </c>
      <c r="G6" s="20" t="s">
        <v>165</v>
      </c>
      <c r="H6" s="20" t="s">
        <v>165</v>
      </c>
      <c r="I6" s="20" t="s">
        <v>165</v>
      </c>
      <c r="K6" s="20" t="s">
        <v>213</v>
      </c>
      <c r="M6" s="20" t="s">
        <v>5</v>
      </c>
      <c r="N6" s="20" t="s">
        <v>5</v>
      </c>
      <c r="O6" s="20" t="s">
        <v>5</v>
      </c>
      <c r="Q6" s="20" t="s">
        <v>6</v>
      </c>
      <c r="R6" s="20" t="s">
        <v>6</v>
      </c>
      <c r="S6" s="20" t="s">
        <v>6</v>
      </c>
    </row>
    <row r="7" spans="1:19" ht="24.75">
      <c r="A7" s="20" t="s">
        <v>164</v>
      </c>
      <c r="C7" s="20" t="s">
        <v>166</v>
      </c>
      <c r="E7" s="20" t="s">
        <v>167</v>
      </c>
      <c r="G7" s="20" t="s">
        <v>168</v>
      </c>
      <c r="I7" s="20" t="s">
        <v>123</v>
      </c>
      <c r="K7" s="20" t="s">
        <v>169</v>
      </c>
      <c r="M7" s="20" t="s">
        <v>170</v>
      </c>
      <c r="O7" s="20" t="s">
        <v>171</v>
      </c>
      <c r="Q7" s="20" t="s">
        <v>169</v>
      </c>
      <c r="S7" s="20" t="s">
        <v>163</v>
      </c>
    </row>
    <row r="8" spans="1:19">
      <c r="A8" s="1" t="s">
        <v>172</v>
      </c>
      <c r="C8" s="4" t="s">
        <v>173</v>
      </c>
      <c r="D8" s="4"/>
      <c r="E8" s="4" t="s">
        <v>174</v>
      </c>
      <c r="F8" s="4"/>
      <c r="G8" s="4" t="s">
        <v>175</v>
      </c>
      <c r="H8" s="4"/>
      <c r="I8" s="6">
        <v>5</v>
      </c>
      <c r="J8" s="4"/>
      <c r="K8" s="6">
        <v>18708916205</v>
      </c>
      <c r="L8" s="4"/>
      <c r="M8" s="6">
        <v>2836734189</v>
      </c>
      <c r="N8" s="4"/>
      <c r="O8" s="6">
        <v>19000296800</v>
      </c>
      <c r="P8" s="4"/>
      <c r="Q8" s="6">
        <v>2545353594</v>
      </c>
      <c r="R8" s="4"/>
      <c r="S8" s="9">
        <v>6.4723205875166738E-5</v>
      </c>
    </row>
    <row r="9" spans="1:19">
      <c r="A9" s="1" t="s">
        <v>176</v>
      </c>
      <c r="C9" s="4" t="s">
        <v>177</v>
      </c>
      <c r="D9" s="4"/>
      <c r="E9" s="4" t="s">
        <v>174</v>
      </c>
      <c r="F9" s="4"/>
      <c r="G9" s="4" t="s">
        <v>178</v>
      </c>
      <c r="H9" s="4"/>
      <c r="I9" s="6">
        <v>5</v>
      </c>
      <c r="J9" s="4"/>
      <c r="K9" s="6">
        <v>127827459477</v>
      </c>
      <c r="L9" s="4"/>
      <c r="M9" s="6">
        <v>4146307191</v>
      </c>
      <c r="N9" s="4"/>
      <c r="O9" s="6">
        <v>130000584134</v>
      </c>
      <c r="P9" s="4"/>
      <c r="Q9" s="6">
        <v>1973182534</v>
      </c>
      <c r="R9" s="4"/>
      <c r="S9" s="9">
        <v>5.0174050347428935E-5</v>
      </c>
    </row>
    <row r="10" spans="1:19">
      <c r="A10" s="1" t="s">
        <v>179</v>
      </c>
      <c r="C10" s="4" t="s">
        <v>180</v>
      </c>
      <c r="D10" s="4"/>
      <c r="E10" s="4" t="s">
        <v>174</v>
      </c>
      <c r="F10" s="4"/>
      <c r="G10" s="4" t="s">
        <v>181</v>
      </c>
      <c r="H10" s="4"/>
      <c r="I10" s="6">
        <v>5</v>
      </c>
      <c r="J10" s="4"/>
      <c r="K10" s="6">
        <v>149916717338</v>
      </c>
      <c r="L10" s="4"/>
      <c r="M10" s="6">
        <v>2010980965906</v>
      </c>
      <c r="N10" s="4"/>
      <c r="O10" s="6">
        <v>1610524417383</v>
      </c>
      <c r="P10" s="4"/>
      <c r="Q10" s="6">
        <v>550373265861</v>
      </c>
      <c r="R10" s="4"/>
      <c r="S10" s="9">
        <v>1.3994881606421468E-2</v>
      </c>
    </row>
    <row r="11" spans="1:19" ht="24.75" thickBot="1">
      <c r="C11" s="4"/>
      <c r="D11" s="4"/>
      <c r="E11" s="4"/>
      <c r="F11" s="4"/>
      <c r="G11" s="4"/>
      <c r="H11" s="4"/>
      <c r="I11" s="4"/>
      <c r="J11" s="4"/>
      <c r="K11" s="11">
        <f>SUM(K8:K10)</f>
        <v>296453093020</v>
      </c>
      <c r="L11" s="4"/>
      <c r="M11" s="11">
        <f>SUM(M8:M10)</f>
        <v>2017964007286</v>
      </c>
      <c r="N11" s="4"/>
      <c r="O11" s="11">
        <f>SUM(O8:O10)</f>
        <v>1759525298317</v>
      </c>
      <c r="P11" s="4"/>
      <c r="Q11" s="11">
        <f>SUM(SUM(Q8:Q10))</f>
        <v>554891801989</v>
      </c>
      <c r="R11" s="4"/>
      <c r="S11" s="12">
        <f>SUM(S8:S10)</f>
        <v>1.4109778862644064E-2</v>
      </c>
    </row>
    <row r="12" spans="1:19" ht="24.75" thickTop="1"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</row>
    <row r="13" spans="1:19"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</row>
    <row r="14" spans="1:19"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</row>
  </sheetData>
  <mergeCells count="17">
    <mergeCell ref="G7"/>
    <mergeCell ref="I7"/>
    <mergeCell ref="C6:I6"/>
    <mergeCell ref="A2:S2"/>
    <mergeCell ref="A3:S3"/>
    <mergeCell ref="A4:S4"/>
    <mergeCell ref="Q7"/>
    <mergeCell ref="S7"/>
    <mergeCell ref="Q6:S6"/>
    <mergeCell ref="K7"/>
    <mergeCell ref="K6"/>
    <mergeCell ref="M7"/>
    <mergeCell ref="O7"/>
    <mergeCell ref="M6:O6"/>
    <mergeCell ref="A6:A7"/>
    <mergeCell ref="C7"/>
    <mergeCell ref="E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U20"/>
  <sheetViews>
    <sheetView rightToLeft="1" topLeftCell="A2" workbookViewId="0">
      <selection activeCell="M17" sqref="M17:S21"/>
    </sheetView>
  </sheetViews>
  <sheetFormatPr defaultRowHeight="24"/>
  <cols>
    <col min="1" max="1" width="32" style="1" bestFit="1" customWidth="1"/>
    <col min="2" max="2" width="1" style="1" customWidth="1"/>
    <col min="3" max="3" width="18.28515625" style="1" bestFit="1" customWidth="1"/>
    <col min="4" max="4" width="1" style="1" customWidth="1"/>
    <col min="5" max="5" width="17.28515625" style="1" bestFit="1" customWidth="1"/>
    <col min="6" max="6" width="1" style="1" customWidth="1"/>
    <col min="7" max="7" width="10.28515625" style="1" bestFit="1" customWidth="1"/>
    <col min="8" max="8" width="1" style="1" customWidth="1"/>
    <col min="9" max="9" width="14.28515625" style="1" bestFit="1" customWidth="1"/>
    <col min="10" max="10" width="1" style="1" customWidth="1"/>
    <col min="11" max="11" width="13.42578125" style="1" bestFit="1" customWidth="1"/>
    <col min="12" max="12" width="1" style="1" customWidth="1"/>
    <col min="13" max="13" width="14.28515625" style="1" bestFit="1" customWidth="1"/>
    <col min="14" max="14" width="1" style="1" customWidth="1"/>
    <col min="15" max="15" width="15.42578125" style="1" bestFit="1" customWidth="1"/>
    <col min="16" max="16" width="1" style="1" customWidth="1"/>
    <col min="17" max="17" width="13.42578125" style="1" bestFit="1" customWidth="1"/>
    <col min="18" max="18" width="1" style="1" customWidth="1"/>
    <col min="19" max="19" width="15.425781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21" ht="24.75">
      <c r="A2" s="21" t="s">
        <v>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</row>
    <row r="3" spans="1:21" ht="24.75">
      <c r="A3" s="21" t="s">
        <v>182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</row>
    <row r="4" spans="1:21" ht="24.75">
      <c r="A4" s="21" t="s">
        <v>2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</row>
    <row r="6" spans="1:21" ht="24.75">
      <c r="A6" s="20" t="s">
        <v>183</v>
      </c>
      <c r="B6" s="20" t="s">
        <v>183</v>
      </c>
      <c r="C6" s="20" t="s">
        <v>183</v>
      </c>
      <c r="D6" s="20" t="s">
        <v>183</v>
      </c>
      <c r="E6" s="20" t="s">
        <v>183</v>
      </c>
      <c r="F6" s="20" t="s">
        <v>183</v>
      </c>
      <c r="G6" s="20" t="s">
        <v>183</v>
      </c>
      <c r="I6" s="20" t="s">
        <v>184</v>
      </c>
      <c r="J6" s="20" t="s">
        <v>184</v>
      </c>
      <c r="K6" s="20" t="s">
        <v>184</v>
      </c>
      <c r="L6" s="20" t="s">
        <v>184</v>
      </c>
      <c r="M6" s="20" t="s">
        <v>184</v>
      </c>
      <c r="O6" s="20" t="s">
        <v>185</v>
      </c>
      <c r="P6" s="20" t="s">
        <v>185</v>
      </c>
      <c r="Q6" s="20" t="s">
        <v>185</v>
      </c>
      <c r="R6" s="20" t="s">
        <v>185</v>
      </c>
      <c r="S6" s="20" t="s">
        <v>185</v>
      </c>
    </row>
    <row r="7" spans="1:21" ht="24.75">
      <c r="A7" s="20" t="s">
        <v>186</v>
      </c>
      <c r="C7" s="20" t="s">
        <v>187</v>
      </c>
      <c r="E7" s="20" t="s">
        <v>122</v>
      </c>
      <c r="G7" s="20" t="s">
        <v>123</v>
      </c>
      <c r="I7" s="20" t="s">
        <v>188</v>
      </c>
      <c r="K7" s="20" t="s">
        <v>189</v>
      </c>
      <c r="M7" s="20" t="s">
        <v>190</v>
      </c>
      <c r="O7" s="20" t="s">
        <v>188</v>
      </c>
      <c r="Q7" s="20" t="s">
        <v>189</v>
      </c>
      <c r="S7" s="20" t="s">
        <v>190</v>
      </c>
    </row>
    <row r="8" spans="1:21">
      <c r="A8" s="1" t="s">
        <v>191</v>
      </c>
      <c r="C8" s="4" t="s">
        <v>272</v>
      </c>
      <c r="D8" s="4"/>
      <c r="E8" s="4" t="s">
        <v>193</v>
      </c>
      <c r="F8" s="4"/>
      <c r="G8" s="6">
        <v>18</v>
      </c>
      <c r="H8" s="4"/>
      <c r="I8" s="6">
        <v>0</v>
      </c>
      <c r="J8" s="4"/>
      <c r="K8" s="6">
        <v>0</v>
      </c>
      <c r="L8" s="4"/>
      <c r="M8" s="6">
        <v>0</v>
      </c>
      <c r="N8" s="4"/>
      <c r="O8" s="6">
        <v>957373476</v>
      </c>
      <c r="P8" s="4"/>
      <c r="Q8" s="6">
        <v>0</v>
      </c>
      <c r="R8" s="4"/>
      <c r="S8" s="6">
        <v>957373476</v>
      </c>
      <c r="T8" s="4"/>
      <c r="U8" s="4"/>
    </row>
    <row r="9" spans="1:21">
      <c r="A9" s="1" t="s">
        <v>194</v>
      </c>
      <c r="C9" s="4" t="s">
        <v>272</v>
      </c>
      <c r="D9" s="4"/>
      <c r="E9" s="4" t="s">
        <v>195</v>
      </c>
      <c r="F9" s="4"/>
      <c r="G9" s="6">
        <v>18</v>
      </c>
      <c r="H9" s="4"/>
      <c r="I9" s="6">
        <v>0</v>
      </c>
      <c r="J9" s="4"/>
      <c r="K9" s="6">
        <v>0</v>
      </c>
      <c r="L9" s="4"/>
      <c r="M9" s="6">
        <v>0</v>
      </c>
      <c r="N9" s="4"/>
      <c r="O9" s="6">
        <v>2503821076</v>
      </c>
      <c r="P9" s="4"/>
      <c r="Q9" s="6">
        <v>0</v>
      </c>
      <c r="R9" s="4"/>
      <c r="S9" s="6">
        <v>2503821076</v>
      </c>
      <c r="T9" s="4"/>
      <c r="U9" s="4"/>
    </row>
    <row r="10" spans="1:21">
      <c r="A10" s="1" t="s">
        <v>157</v>
      </c>
      <c r="C10" s="4" t="s">
        <v>272</v>
      </c>
      <c r="D10" s="4"/>
      <c r="E10" s="4" t="s">
        <v>159</v>
      </c>
      <c r="F10" s="4"/>
      <c r="G10" s="6">
        <v>15</v>
      </c>
      <c r="H10" s="4"/>
      <c r="I10" s="6">
        <v>1657388283</v>
      </c>
      <c r="J10" s="4"/>
      <c r="K10" s="6">
        <v>0</v>
      </c>
      <c r="L10" s="4"/>
      <c r="M10" s="6">
        <v>1657388283</v>
      </c>
      <c r="N10" s="4"/>
      <c r="O10" s="6">
        <v>10315362378</v>
      </c>
      <c r="P10" s="4"/>
      <c r="Q10" s="6">
        <v>0</v>
      </c>
      <c r="R10" s="4"/>
      <c r="S10" s="6">
        <v>10315362378</v>
      </c>
      <c r="T10" s="4"/>
      <c r="U10" s="4"/>
    </row>
    <row r="11" spans="1:21">
      <c r="A11" s="1" t="s">
        <v>196</v>
      </c>
      <c r="C11" s="4" t="s">
        <v>272</v>
      </c>
      <c r="D11" s="4"/>
      <c r="E11" s="4" t="s">
        <v>197</v>
      </c>
      <c r="F11" s="4"/>
      <c r="G11" s="6">
        <v>16</v>
      </c>
      <c r="H11" s="4"/>
      <c r="I11" s="6">
        <v>0</v>
      </c>
      <c r="J11" s="4"/>
      <c r="K11" s="6">
        <v>0</v>
      </c>
      <c r="L11" s="4"/>
      <c r="M11" s="6">
        <v>0</v>
      </c>
      <c r="N11" s="4"/>
      <c r="O11" s="6">
        <v>1388679000</v>
      </c>
      <c r="P11" s="4"/>
      <c r="Q11" s="6">
        <v>0</v>
      </c>
      <c r="R11" s="4"/>
      <c r="S11" s="6">
        <v>1388679000</v>
      </c>
      <c r="T11" s="4"/>
      <c r="U11" s="4"/>
    </row>
    <row r="12" spans="1:21">
      <c r="A12" s="1" t="s">
        <v>160</v>
      </c>
      <c r="C12" s="4" t="s">
        <v>272</v>
      </c>
      <c r="D12" s="4"/>
      <c r="E12" s="4" t="s">
        <v>162</v>
      </c>
      <c r="F12" s="4"/>
      <c r="G12" s="6">
        <v>17</v>
      </c>
      <c r="H12" s="4"/>
      <c r="I12" s="6">
        <v>40707240</v>
      </c>
      <c r="J12" s="4"/>
      <c r="K12" s="6">
        <v>0</v>
      </c>
      <c r="L12" s="4"/>
      <c r="M12" s="6">
        <v>40707240</v>
      </c>
      <c r="N12" s="4"/>
      <c r="O12" s="6">
        <v>741205059</v>
      </c>
      <c r="P12" s="4"/>
      <c r="Q12" s="6">
        <v>0</v>
      </c>
      <c r="R12" s="4"/>
      <c r="S12" s="6">
        <v>741205059</v>
      </c>
      <c r="T12" s="4"/>
      <c r="U12" s="4"/>
    </row>
    <row r="13" spans="1:21">
      <c r="A13" s="1" t="s">
        <v>172</v>
      </c>
      <c r="C13" s="6">
        <v>1</v>
      </c>
      <c r="D13" s="4"/>
      <c r="E13" s="4" t="s">
        <v>272</v>
      </c>
      <c r="F13" s="4"/>
      <c r="G13" s="6">
        <v>5</v>
      </c>
      <c r="H13" s="4"/>
      <c r="I13" s="6">
        <v>3486064</v>
      </c>
      <c r="J13" s="4"/>
      <c r="K13" s="6">
        <v>0</v>
      </c>
      <c r="L13" s="4"/>
      <c r="M13" s="6">
        <v>3486064</v>
      </c>
      <c r="N13" s="4"/>
      <c r="O13" s="6">
        <v>96609111</v>
      </c>
      <c r="P13" s="4"/>
      <c r="Q13" s="6">
        <v>0</v>
      </c>
      <c r="R13" s="4"/>
      <c r="S13" s="6">
        <v>96609111</v>
      </c>
      <c r="T13" s="4"/>
      <c r="U13" s="4"/>
    </row>
    <row r="14" spans="1:21">
      <c r="A14" s="1" t="s">
        <v>176</v>
      </c>
      <c r="C14" s="6">
        <v>17</v>
      </c>
      <c r="D14" s="4"/>
      <c r="E14" s="4" t="s">
        <v>272</v>
      </c>
      <c r="F14" s="4"/>
      <c r="G14" s="6">
        <v>5</v>
      </c>
      <c r="H14" s="4"/>
      <c r="I14" s="6">
        <v>834144154</v>
      </c>
      <c r="J14" s="4"/>
      <c r="K14" s="6">
        <v>0</v>
      </c>
      <c r="L14" s="4"/>
      <c r="M14" s="6">
        <v>834144154</v>
      </c>
      <c r="N14" s="4"/>
      <c r="O14" s="6">
        <v>1068018314</v>
      </c>
      <c r="P14" s="4"/>
      <c r="Q14" s="6">
        <v>0</v>
      </c>
      <c r="R14" s="4"/>
      <c r="S14" s="6">
        <v>1068018314</v>
      </c>
      <c r="T14" s="4"/>
      <c r="U14" s="4"/>
    </row>
    <row r="15" spans="1:21">
      <c r="A15" s="1" t="s">
        <v>179</v>
      </c>
      <c r="C15" s="6">
        <v>1</v>
      </c>
      <c r="D15" s="4"/>
      <c r="E15" s="4" t="s">
        <v>272</v>
      </c>
      <c r="F15" s="4"/>
      <c r="G15" s="6">
        <v>5</v>
      </c>
      <c r="H15" s="4"/>
      <c r="I15" s="6">
        <v>6646315</v>
      </c>
      <c r="J15" s="4"/>
      <c r="K15" s="6">
        <v>0</v>
      </c>
      <c r="L15" s="4"/>
      <c r="M15" s="6">
        <v>6646315</v>
      </c>
      <c r="N15" s="4"/>
      <c r="O15" s="6">
        <v>2109961363</v>
      </c>
      <c r="P15" s="4"/>
      <c r="Q15" s="6">
        <v>0</v>
      </c>
      <c r="R15" s="4"/>
      <c r="S15" s="6">
        <v>2109961363</v>
      </c>
      <c r="T15" s="4"/>
      <c r="U15" s="4"/>
    </row>
    <row r="16" spans="1:21" ht="24.75" thickBot="1">
      <c r="C16" s="4"/>
      <c r="D16" s="4"/>
      <c r="E16" s="4"/>
      <c r="F16" s="4"/>
      <c r="G16" s="4"/>
      <c r="H16" s="4"/>
      <c r="I16" s="11">
        <f>SUM(I8:I15)</f>
        <v>2542372056</v>
      </c>
      <c r="J16" s="4"/>
      <c r="K16" s="11">
        <f>SUM(K8:K15)</f>
        <v>0</v>
      </c>
      <c r="L16" s="4"/>
      <c r="M16" s="11">
        <f>SUM(M8:M15)</f>
        <v>2542372056</v>
      </c>
      <c r="N16" s="4"/>
      <c r="O16" s="11">
        <f>SUM(O8:O15)</f>
        <v>19181029777</v>
      </c>
      <c r="P16" s="4"/>
      <c r="Q16" s="11">
        <f>SUM(Q8:Q15)</f>
        <v>0</v>
      </c>
      <c r="R16" s="4"/>
      <c r="S16" s="11">
        <f>SUM(S8:S15)</f>
        <v>19181029777</v>
      </c>
      <c r="T16" s="4"/>
      <c r="U16" s="4"/>
    </row>
    <row r="17" spans="3:21" ht="24.75" thickTop="1">
      <c r="C17" s="4"/>
      <c r="D17" s="4"/>
      <c r="E17" s="4"/>
      <c r="F17" s="4"/>
      <c r="G17" s="4"/>
      <c r="H17" s="4"/>
      <c r="I17" s="4"/>
      <c r="J17" s="4"/>
      <c r="K17" s="4"/>
      <c r="L17" s="4"/>
      <c r="M17" s="6"/>
      <c r="N17" s="6"/>
      <c r="O17" s="6"/>
      <c r="P17" s="6"/>
      <c r="Q17" s="6"/>
      <c r="R17" s="6"/>
      <c r="S17" s="6"/>
      <c r="T17" s="4"/>
      <c r="U17" s="4"/>
    </row>
    <row r="20" spans="3:21">
      <c r="M20" s="3"/>
      <c r="N20" s="3"/>
      <c r="O20" s="3"/>
      <c r="P20" s="3"/>
      <c r="Q20" s="3"/>
      <c r="R20" s="3"/>
      <c r="S20" s="3"/>
    </row>
  </sheetData>
  <mergeCells count="16">
    <mergeCell ref="A4:S4"/>
    <mergeCell ref="A3:S3"/>
    <mergeCell ref="A2:S2"/>
    <mergeCell ref="Q7"/>
    <mergeCell ref="S7"/>
    <mergeCell ref="O6:S6"/>
    <mergeCell ref="I7"/>
    <mergeCell ref="K7"/>
    <mergeCell ref="M7"/>
    <mergeCell ref="I6:M6"/>
    <mergeCell ref="O7"/>
    <mergeCell ref="A7"/>
    <mergeCell ref="C7"/>
    <mergeCell ref="E7"/>
    <mergeCell ref="G7"/>
    <mergeCell ref="A6:G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S75"/>
  <sheetViews>
    <sheetView rightToLeft="1" topLeftCell="A67" workbookViewId="0">
      <selection activeCell="S8" activeCellId="1" sqref="A8:A72 S8:S72"/>
    </sheetView>
  </sheetViews>
  <sheetFormatPr defaultRowHeight="24"/>
  <cols>
    <col min="1" max="1" width="32.140625" style="1" bestFit="1" customWidth="1"/>
    <col min="2" max="2" width="1" style="1" customWidth="1"/>
    <col min="3" max="3" width="13.7109375" style="1" bestFit="1" customWidth="1"/>
    <col min="4" max="4" width="1" style="1" customWidth="1"/>
    <col min="5" max="5" width="36" style="1" bestFit="1" customWidth="1"/>
    <col min="6" max="6" width="1" style="1" customWidth="1"/>
    <col min="7" max="7" width="24.5703125" style="1" bestFit="1" customWidth="1"/>
    <col min="8" max="8" width="1" style="1" customWidth="1"/>
    <col min="9" max="9" width="24.140625" style="1" bestFit="1" customWidth="1"/>
    <col min="10" max="10" width="1" style="1" customWidth="1"/>
    <col min="11" max="11" width="14.28515625" style="1" bestFit="1" customWidth="1"/>
    <col min="12" max="12" width="1" style="1" customWidth="1"/>
    <col min="13" max="13" width="26.140625" style="1" bestFit="1" customWidth="1"/>
    <col min="14" max="14" width="1" style="1" customWidth="1"/>
    <col min="15" max="15" width="24.140625" style="1" bestFit="1" customWidth="1"/>
    <col min="16" max="16" width="1" style="1" customWidth="1"/>
    <col min="17" max="17" width="15.42578125" style="1" bestFit="1" customWidth="1"/>
    <col min="18" max="18" width="1" style="1" customWidth="1"/>
    <col min="19" max="19" width="26.140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4.75">
      <c r="A2" s="21" t="s">
        <v>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</row>
    <row r="3" spans="1:19" ht="24.75">
      <c r="A3" s="21" t="s">
        <v>182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</row>
    <row r="4" spans="1:19" ht="24.75">
      <c r="A4" s="21" t="s">
        <v>2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</row>
    <row r="6" spans="1:19" ht="24.75">
      <c r="A6" s="21" t="s">
        <v>3</v>
      </c>
      <c r="C6" s="20" t="s">
        <v>198</v>
      </c>
      <c r="D6" s="20" t="s">
        <v>198</v>
      </c>
      <c r="E6" s="20" t="s">
        <v>198</v>
      </c>
      <c r="F6" s="20" t="s">
        <v>198</v>
      </c>
      <c r="G6" s="20" t="s">
        <v>198</v>
      </c>
      <c r="I6" s="20" t="s">
        <v>184</v>
      </c>
      <c r="J6" s="20" t="s">
        <v>184</v>
      </c>
      <c r="K6" s="20" t="s">
        <v>184</v>
      </c>
      <c r="L6" s="20" t="s">
        <v>184</v>
      </c>
      <c r="M6" s="20" t="s">
        <v>184</v>
      </c>
      <c r="O6" s="20" t="s">
        <v>185</v>
      </c>
      <c r="P6" s="20" t="s">
        <v>185</v>
      </c>
      <c r="Q6" s="20" t="s">
        <v>185</v>
      </c>
      <c r="R6" s="20" t="s">
        <v>185</v>
      </c>
      <c r="S6" s="20" t="s">
        <v>185</v>
      </c>
    </row>
    <row r="7" spans="1:19" ht="24.75">
      <c r="A7" s="20" t="s">
        <v>3</v>
      </c>
      <c r="C7" s="20" t="s">
        <v>199</v>
      </c>
      <c r="E7" s="20" t="s">
        <v>200</v>
      </c>
      <c r="G7" s="20" t="s">
        <v>201</v>
      </c>
      <c r="I7" s="20" t="s">
        <v>202</v>
      </c>
      <c r="K7" s="20" t="s">
        <v>189</v>
      </c>
      <c r="M7" s="20" t="s">
        <v>203</v>
      </c>
      <c r="O7" s="20" t="s">
        <v>202</v>
      </c>
      <c r="Q7" s="20" t="s">
        <v>189</v>
      </c>
      <c r="S7" s="20" t="s">
        <v>203</v>
      </c>
    </row>
    <row r="8" spans="1:19">
      <c r="A8" s="1" t="s">
        <v>104</v>
      </c>
      <c r="C8" s="4" t="s">
        <v>204</v>
      </c>
      <c r="D8" s="4"/>
      <c r="E8" s="6">
        <v>2747631</v>
      </c>
      <c r="F8" s="4"/>
      <c r="G8" s="6">
        <v>3050</v>
      </c>
      <c r="H8" s="4"/>
      <c r="I8" s="6">
        <v>0</v>
      </c>
      <c r="J8" s="4"/>
      <c r="K8" s="6">
        <v>0</v>
      </c>
      <c r="L8" s="4"/>
      <c r="M8" s="6">
        <f>I8-K8</f>
        <v>0</v>
      </c>
      <c r="N8" s="4"/>
      <c r="O8" s="6">
        <v>8380274550</v>
      </c>
      <c r="P8" s="4"/>
      <c r="Q8" s="6">
        <v>0</v>
      </c>
      <c r="R8" s="4"/>
      <c r="S8" s="6">
        <f>O8-Q8</f>
        <v>8380274550</v>
      </c>
    </row>
    <row r="9" spans="1:19">
      <c r="A9" s="1" t="s">
        <v>90</v>
      </c>
      <c r="C9" s="4" t="s">
        <v>205</v>
      </c>
      <c r="D9" s="4"/>
      <c r="E9" s="6">
        <v>132997404</v>
      </c>
      <c r="F9" s="4"/>
      <c r="G9" s="6">
        <v>550</v>
      </c>
      <c r="H9" s="4"/>
      <c r="I9" s="6">
        <v>0</v>
      </c>
      <c r="J9" s="4"/>
      <c r="K9" s="6">
        <v>0</v>
      </c>
      <c r="L9" s="4"/>
      <c r="M9" s="6">
        <f t="shared" ref="M9:M72" si="0">I9-K9</f>
        <v>0</v>
      </c>
      <c r="N9" s="4"/>
      <c r="O9" s="6">
        <v>73148572200</v>
      </c>
      <c r="P9" s="4"/>
      <c r="Q9" s="6">
        <v>2933637675</v>
      </c>
      <c r="R9" s="4"/>
      <c r="S9" s="6">
        <f t="shared" ref="S9:S72" si="1">O9-Q9</f>
        <v>70214934525</v>
      </c>
    </row>
    <row r="10" spans="1:19">
      <c r="A10" s="1" t="s">
        <v>105</v>
      </c>
      <c r="C10" s="4" t="s">
        <v>206</v>
      </c>
      <c r="D10" s="4"/>
      <c r="E10" s="6">
        <v>906275</v>
      </c>
      <c r="F10" s="4"/>
      <c r="G10" s="6">
        <v>1000</v>
      </c>
      <c r="H10" s="4"/>
      <c r="I10" s="6">
        <v>0</v>
      </c>
      <c r="J10" s="4"/>
      <c r="K10" s="6">
        <v>0</v>
      </c>
      <c r="L10" s="4"/>
      <c r="M10" s="6">
        <f t="shared" si="0"/>
        <v>0</v>
      </c>
      <c r="N10" s="4"/>
      <c r="O10" s="6">
        <v>906275000</v>
      </c>
      <c r="P10" s="4"/>
      <c r="Q10" s="6">
        <v>18842740</v>
      </c>
      <c r="R10" s="4"/>
      <c r="S10" s="6">
        <f t="shared" si="1"/>
        <v>887432260</v>
      </c>
    </row>
    <row r="11" spans="1:19">
      <c r="A11" s="1" t="s">
        <v>41</v>
      </c>
      <c r="C11" s="4" t="s">
        <v>204</v>
      </c>
      <c r="D11" s="4"/>
      <c r="E11" s="6">
        <v>37529309</v>
      </c>
      <c r="F11" s="4"/>
      <c r="G11" s="6">
        <v>500</v>
      </c>
      <c r="H11" s="4"/>
      <c r="I11" s="6">
        <v>0</v>
      </c>
      <c r="J11" s="4"/>
      <c r="K11" s="6">
        <v>0</v>
      </c>
      <c r="L11" s="4"/>
      <c r="M11" s="6">
        <f t="shared" si="0"/>
        <v>0</v>
      </c>
      <c r="N11" s="4"/>
      <c r="O11" s="6">
        <v>18764654500</v>
      </c>
      <c r="P11" s="4"/>
      <c r="Q11" s="6">
        <v>928459467</v>
      </c>
      <c r="R11" s="4"/>
      <c r="S11" s="6">
        <f t="shared" si="1"/>
        <v>17836195033</v>
      </c>
    </row>
    <row r="12" spans="1:19">
      <c r="A12" s="1" t="s">
        <v>96</v>
      </c>
      <c r="C12" s="4" t="s">
        <v>207</v>
      </c>
      <c r="D12" s="4"/>
      <c r="E12" s="6">
        <v>33400000</v>
      </c>
      <c r="F12" s="4"/>
      <c r="G12" s="6">
        <v>11</v>
      </c>
      <c r="H12" s="4"/>
      <c r="I12" s="6">
        <v>0</v>
      </c>
      <c r="J12" s="4"/>
      <c r="K12" s="6">
        <v>0</v>
      </c>
      <c r="L12" s="4"/>
      <c r="M12" s="6">
        <f t="shared" si="0"/>
        <v>0</v>
      </c>
      <c r="N12" s="4"/>
      <c r="O12" s="6">
        <v>367400000</v>
      </c>
      <c r="P12" s="4"/>
      <c r="Q12" s="6">
        <v>43484541</v>
      </c>
      <c r="R12" s="4"/>
      <c r="S12" s="6">
        <f t="shared" si="1"/>
        <v>323915459</v>
      </c>
    </row>
    <row r="13" spans="1:19">
      <c r="A13" s="1" t="s">
        <v>69</v>
      </c>
      <c r="C13" s="4" t="s">
        <v>208</v>
      </c>
      <c r="D13" s="4"/>
      <c r="E13" s="6">
        <v>17639506</v>
      </c>
      <c r="F13" s="4"/>
      <c r="G13" s="6">
        <v>200</v>
      </c>
      <c r="H13" s="4"/>
      <c r="I13" s="6">
        <v>0</v>
      </c>
      <c r="J13" s="4"/>
      <c r="K13" s="6">
        <v>0</v>
      </c>
      <c r="L13" s="4"/>
      <c r="M13" s="6">
        <f t="shared" si="0"/>
        <v>0</v>
      </c>
      <c r="N13" s="4"/>
      <c r="O13" s="6">
        <v>3527901200</v>
      </c>
      <c r="P13" s="4"/>
      <c r="Q13" s="6">
        <v>178918266</v>
      </c>
      <c r="R13" s="4"/>
      <c r="S13" s="6">
        <f t="shared" si="1"/>
        <v>3348982934</v>
      </c>
    </row>
    <row r="14" spans="1:19">
      <c r="A14" s="1" t="s">
        <v>19</v>
      </c>
      <c r="C14" s="4" t="s">
        <v>4</v>
      </c>
      <c r="D14" s="4"/>
      <c r="E14" s="6">
        <v>57488518</v>
      </c>
      <c r="F14" s="4"/>
      <c r="G14" s="6">
        <v>45</v>
      </c>
      <c r="H14" s="4"/>
      <c r="I14" s="6">
        <v>0</v>
      </c>
      <c r="J14" s="4"/>
      <c r="K14" s="6">
        <v>0</v>
      </c>
      <c r="L14" s="4"/>
      <c r="M14" s="6">
        <f t="shared" si="0"/>
        <v>0</v>
      </c>
      <c r="N14" s="4"/>
      <c r="O14" s="6">
        <v>2586983310</v>
      </c>
      <c r="P14" s="4"/>
      <c r="Q14" s="6">
        <v>323954171</v>
      </c>
      <c r="R14" s="4"/>
      <c r="S14" s="6">
        <f t="shared" si="1"/>
        <v>2263029139</v>
      </c>
    </row>
    <row r="15" spans="1:19">
      <c r="A15" s="1" t="s">
        <v>21</v>
      </c>
      <c r="C15" s="4" t="s">
        <v>209</v>
      </c>
      <c r="D15" s="4"/>
      <c r="E15" s="6">
        <v>28681867</v>
      </c>
      <c r="F15" s="4"/>
      <c r="G15" s="6">
        <v>125</v>
      </c>
      <c r="H15" s="4"/>
      <c r="I15" s="6">
        <v>0</v>
      </c>
      <c r="J15" s="4"/>
      <c r="K15" s="6">
        <v>0</v>
      </c>
      <c r="L15" s="4"/>
      <c r="M15" s="6">
        <f t="shared" si="0"/>
        <v>0</v>
      </c>
      <c r="N15" s="4"/>
      <c r="O15" s="6">
        <v>3585233375</v>
      </c>
      <c r="P15" s="4"/>
      <c r="Q15" s="6">
        <v>0</v>
      </c>
      <c r="R15" s="4"/>
      <c r="S15" s="6">
        <f t="shared" si="1"/>
        <v>3585233375</v>
      </c>
    </row>
    <row r="16" spans="1:19">
      <c r="A16" s="1" t="s">
        <v>67</v>
      </c>
      <c r="C16" s="4" t="s">
        <v>209</v>
      </c>
      <c r="D16" s="4"/>
      <c r="E16" s="6">
        <v>106414835</v>
      </c>
      <c r="F16" s="4"/>
      <c r="G16" s="6">
        <v>180</v>
      </c>
      <c r="H16" s="4"/>
      <c r="I16" s="6">
        <v>0</v>
      </c>
      <c r="J16" s="4"/>
      <c r="K16" s="6">
        <v>0</v>
      </c>
      <c r="L16" s="4"/>
      <c r="M16" s="6">
        <f t="shared" si="0"/>
        <v>0</v>
      </c>
      <c r="N16" s="4"/>
      <c r="O16" s="6">
        <v>19154670300</v>
      </c>
      <c r="P16" s="4"/>
      <c r="Q16" s="6">
        <v>2408671116</v>
      </c>
      <c r="R16" s="4"/>
      <c r="S16" s="6">
        <f t="shared" si="1"/>
        <v>16745999184</v>
      </c>
    </row>
    <row r="17" spans="1:19">
      <c r="A17" s="1" t="s">
        <v>70</v>
      </c>
      <c r="C17" s="4" t="s">
        <v>4</v>
      </c>
      <c r="D17" s="4"/>
      <c r="E17" s="6">
        <v>51003472</v>
      </c>
      <c r="F17" s="4"/>
      <c r="G17" s="6">
        <v>2350</v>
      </c>
      <c r="H17" s="4"/>
      <c r="I17" s="6">
        <v>0</v>
      </c>
      <c r="J17" s="4"/>
      <c r="K17" s="6">
        <v>0</v>
      </c>
      <c r="L17" s="4"/>
      <c r="M17" s="6">
        <f t="shared" si="0"/>
        <v>0</v>
      </c>
      <c r="N17" s="4"/>
      <c r="O17" s="6">
        <v>119858159200</v>
      </c>
      <c r="P17" s="4"/>
      <c r="Q17" s="6">
        <v>0</v>
      </c>
      <c r="R17" s="4"/>
      <c r="S17" s="6">
        <f t="shared" si="1"/>
        <v>119858159200</v>
      </c>
    </row>
    <row r="18" spans="1:19">
      <c r="A18" s="1" t="s">
        <v>71</v>
      </c>
      <c r="C18" s="4" t="s">
        <v>210</v>
      </c>
      <c r="D18" s="4"/>
      <c r="E18" s="6">
        <v>97551238</v>
      </c>
      <c r="F18" s="4"/>
      <c r="G18" s="6">
        <v>2350</v>
      </c>
      <c r="H18" s="4"/>
      <c r="I18" s="6">
        <v>0</v>
      </c>
      <c r="J18" s="4"/>
      <c r="K18" s="6">
        <v>0</v>
      </c>
      <c r="L18" s="4"/>
      <c r="M18" s="6">
        <f t="shared" si="0"/>
        <v>0</v>
      </c>
      <c r="N18" s="4"/>
      <c r="O18" s="6">
        <v>229245409300</v>
      </c>
      <c r="P18" s="4"/>
      <c r="Q18" s="6">
        <v>0</v>
      </c>
      <c r="R18" s="4"/>
      <c r="S18" s="6">
        <f t="shared" si="1"/>
        <v>229245409300</v>
      </c>
    </row>
    <row r="19" spans="1:19">
      <c r="A19" s="1" t="s">
        <v>100</v>
      </c>
      <c r="C19" s="4" t="s">
        <v>4</v>
      </c>
      <c r="D19" s="4"/>
      <c r="E19" s="6">
        <v>147320977</v>
      </c>
      <c r="F19" s="4"/>
      <c r="G19" s="6">
        <v>480</v>
      </c>
      <c r="H19" s="4"/>
      <c r="I19" s="6">
        <v>0</v>
      </c>
      <c r="J19" s="4"/>
      <c r="K19" s="6">
        <v>0</v>
      </c>
      <c r="L19" s="4"/>
      <c r="M19" s="6">
        <f t="shared" si="0"/>
        <v>0</v>
      </c>
      <c r="N19" s="4"/>
      <c r="O19" s="6">
        <v>70714068960</v>
      </c>
      <c r="P19" s="4"/>
      <c r="Q19" s="6">
        <v>0</v>
      </c>
      <c r="R19" s="4"/>
      <c r="S19" s="6">
        <f t="shared" si="1"/>
        <v>70714068960</v>
      </c>
    </row>
    <row r="20" spans="1:19">
      <c r="A20" s="1" t="s">
        <v>42</v>
      </c>
      <c r="C20" s="4" t="s">
        <v>211</v>
      </c>
      <c r="D20" s="4"/>
      <c r="E20" s="6">
        <v>28919330</v>
      </c>
      <c r="F20" s="4"/>
      <c r="G20" s="6">
        <v>360</v>
      </c>
      <c r="H20" s="4"/>
      <c r="I20" s="6">
        <v>0</v>
      </c>
      <c r="J20" s="4"/>
      <c r="K20" s="6">
        <v>0</v>
      </c>
      <c r="L20" s="4"/>
      <c r="M20" s="6">
        <f t="shared" si="0"/>
        <v>0</v>
      </c>
      <c r="N20" s="4"/>
      <c r="O20" s="6">
        <v>10410958800</v>
      </c>
      <c r="P20" s="4"/>
      <c r="Q20" s="6">
        <v>1259845105</v>
      </c>
      <c r="R20" s="4"/>
      <c r="S20" s="6">
        <f t="shared" si="1"/>
        <v>9151113695</v>
      </c>
    </row>
    <row r="21" spans="1:19">
      <c r="A21" s="1" t="s">
        <v>48</v>
      </c>
      <c r="C21" s="4" t="s">
        <v>212</v>
      </c>
      <c r="D21" s="4"/>
      <c r="E21" s="6">
        <v>39487605</v>
      </c>
      <c r="F21" s="4"/>
      <c r="G21" s="6">
        <v>400</v>
      </c>
      <c r="H21" s="4"/>
      <c r="I21" s="6">
        <v>0</v>
      </c>
      <c r="J21" s="4"/>
      <c r="K21" s="6">
        <v>0</v>
      </c>
      <c r="L21" s="4"/>
      <c r="M21" s="6">
        <f t="shared" si="0"/>
        <v>0</v>
      </c>
      <c r="N21" s="4"/>
      <c r="O21" s="6">
        <v>15795042000</v>
      </c>
      <c r="P21" s="4"/>
      <c r="Q21" s="6">
        <v>633463223</v>
      </c>
      <c r="R21" s="4"/>
      <c r="S21" s="6">
        <f t="shared" si="1"/>
        <v>15161578777</v>
      </c>
    </row>
    <row r="22" spans="1:19">
      <c r="A22" s="1" t="s">
        <v>38</v>
      </c>
      <c r="C22" s="4" t="s">
        <v>212</v>
      </c>
      <c r="D22" s="4"/>
      <c r="E22" s="6">
        <v>31619307</v>
      </c>
      <c r="F22" s="4"/>
      <c r="G22" s="6">
        <v>4500</v>
      </c>
      <c r="H22" s="4"/>
      <c r="I22" s="6">
        <v>0</v>
      </c>
      <c r="J22" s="4"/>
      <c r="K22" s="6">
        <v>0</v>
      </c>
      <c r="L22" s="4"/>
      <c r="M22" s="6">
        <f t="shared" si="0"/>
        <v>0</v>
      </c>
      <c r="N22" s="4"/>
      <c r="O22" s="6">
        <v>142286881500</v>
      </c>
      <c r="P22" s="4"/>
      <c r="Q22" s="6">
        <v>16992040131</v>
      </c>
      <c r="R22" s="4"/>
      <c r="S22" s="6">
        <f t="shared" si="1"/>
        <v>125294841369</v>
      </c>
    </row>
    <row r="23" spans="1:19">
      <c r="A23" s="1" t="s">
        <v>55</v>
      </c>
      <c r="C23" s="4" t="s">
        <v>213</v>
      </c>
      <c r="D23" s="4"/>
      <c r="E23" s="6">
        <v>4719543</v>
      </c>
      <c r="F23" s="4"/>
      <c r="G23" s="6">
        <v>6452</v>
      </c>
      <c r="H23" s="4"/>
      <c r="I23" s="6">
        <v>30450491436</v>
      </c>
      <c r="J23" s="4"/>
      <c r="K23" s="6">
        <v>2854142897</v>
      </c>
      <c r="L23" s="4"/>
      <c r="M23" s="6">
        <f t="shared" si="0"/>
        <v>27596348539</v>
      </c>
      <c r="N23" s="4"/>
      <c r="O23" s="6">
        <v>30450491436</v>
      </c>
      <c r="P23" s="4"/>
      <c r="Q23" s="6">
        <v>2854142897</v>
      </c>
      <c r="R23" s="4"/>
      <c r="S23" s="6">
        <f t="shared" si="1"/>
        <v>27596348539</v>
      </c>
    </row>
    <row r="24" spans="1:19">
      <c r="A24" s="1" t="s">
        <v>107</v>
      </c>
      <c r="C24" s="4" t="s">
        <v>214</v>
      </c>
      <c r="D24" s="4"/>
      <c r="E24" s="6">
        <v>3110358</v>
      </c>
      <c r="F24" s="4"/>
      <c r="G24" s="6">
        <v>3135</v>
      </c>
      <c r="H24" s="4"/>
      <c r="I24" s="6">
        <v>0</v>
      </c>
      <c r="J24" s="4"/>
      <c r="K24" s="6">
        <v>0</v>
      </c>
      <c r="L24" s="4"/>
      <c r="M24" s="6">
        <f t="shared" si="0"/>
        <v>0</v>
      </c>
      <c r="N24" s="4"/>
      <c r="O24" s="6">
        <v>9750972330</v>
      </c>
      <c r="P24" s="4"/>
      <c r="Q24" s="6">
        <v>391064637</v>
      </c>
      <c r="R24" s="4"/>
      <c r="S24" s="6">
        <f t="shared" si="1"/>
        <v>9359907693</v>
      </c>
    </row>
    <row r="25" spans="1:19">
      <c r="A25" s="1" t="s">
        <v>78</v>
      </c>
      <c r="C25" s="4" t="s">
        <v>215</v>
      </c>
      <c r="D25" s="4"/>
      <c r="E25" s="6">
        <v>11495373</v>
      </c>
      <c r="F25" s="4"/>
      <c r="G25" s="6">
        <v>5000</v>
      </c>
      <c r="H25" s="4"/>
      <c r="I25" s="6">
        <v>0</v>
      </c>
      <c r="J25" s="4"/>
      <c r="K25" s="6">
        <v>0</v>
      </c>
      <c r="L25" s="4"/>
      <c r="M25" s="6">
        <f t="shared" si="0"/>
        <v>0</v>
      </c>
      <c r="N25" s="4"/>
      <c r="O25" s="6">
        <v>57476865000</v>
      </c>
      <c r="P25" s="4"/>
      <c r="Q25" s="6">
        <v>967623990</v>
      </c>
      <c r="R25" s="4"/>
      <c r="S25" s="6">
        <f t="shared" si="1"/>
        <v>56509241010</v>
      </c>
    </row>
    <row r="26" spans="1:19">
      <c r="A26" s="1" t="s">
        <v>88</v>
      </c>
      <c r="C26" s="4" t="s">
        <v>216</v>
      </c>
      <c r="D26" s="4"/>
      <c r="E26" s="6">
        <v>12851719</v>
      </c>
      <c r="F26" s="4"/>
      <c r="G26" s="6">
        <v>176</v>
      </c>
      <c r="H26" s="4"/>
      <c r="I26" s="6">
        <v>0</v>
      </c>
      <c r="J26" s="4"/>
      <c r="K26" s="6">
        <v>0</v>
      </c>
      <c r="L26" s="4"/>
      <c r="M26" s="6">
        <f t="shared" si="0"/>
        <v>0</v>
      </c>
      <c r="N26" s="4"/>
      <c r="O26" s="6">
        <v>2261902544</v>
      </c>
      <c r="P26" s="4"/>
      <c r="Q26" s="6">
        <v>208185060</v>
      </c>
      <c r="R26" s="4"/>
      <c r="S26" s="6">
        <f t="shared" si="1"/>
        <v>2053717484</v>
      </c>
    </row>
    <row r="27" spans="1:19">
      <c r="A27" s="1" t="s">
        <v>76</v>
      </c>
      <c r="C27" s="4" t="s">
        <v>217</v>
      </c>
      <c r="D27" s="4"/>
      <c r="E27" s="6">
        <v>3231469</v>
      </c>
      <c r="F27" s="4"/>
      <c r="G27" s="6">
        <v>5400</v>
      </c>
      <c r="H27" s="4"/>
      <c r="I27" s="6">
        <v>0</v>
      </c>
      <c r="J27" s="4"/>
      <c r="K27" s="6">
        <v>0</v>
      </c>
      <c r="L27" s="4"/>
      <c r="M27" s="6">
        <f t="shared" si="0"/>
        <v>0</v>
      </c>
      <c r="N27" s="4"/>
      <c r="O27" s="6">
        <v>17449932600</v>
      </c>
      <c r="P27" s="4"/>
      <c r="Q27" s="6">
        <v>362808793</v>
      </c>
      <c r="R27" s="4"/>
      <c r="S27" s="6">
        <f t="shared" si="1"/>
        <v>17087123807</v>
      </c>
    </row>
    <row r="28" spans="1:19">
      <c r="A28" s="1" t="s">
        <v>74</v>
      </c>
      <c r="C28" s="4" t="s">
        <v>218</v>
      </c>
      <c r="D28" s="4"/>
      <c r="E28" s="6">
        <v>6601911</v>
      </c>
      <c r="F28" s="4"/>
      <c r="G28" s="6">
        <v>4200</v>
      </c>
      <c r="H28" s="4"/>
      <c r="I28" s="6">
        <v>0</v>
      </c>
      <c r="J28" s="4"/>
      <c r="K28" s="6">
        <v>0</v>
      </c>
      <c r="L28" s="4"/>
      <c r="M28" s="6">
        <f t="shared" si="0"/>
        <v>0</v>
      </c>
      <c r="N28" s="4"/>
      <c r="O28" s="6">
        <v>27728026200</v>
      </c>
      <c r="P28" s="4"/>
      <c r="Q28" s="6">
        <v>1024254266</v>
      </c>
      <c r="R28" s="4"/>
      <c r="S28" s="6">
        <f t="shared" si="1"/>
        <v>26703771934</v>
      </c>
    </row>
    <row r="29" spans="1:19">
      <c r="A29" s="1" t="s">
        <v>26</v>
      </c>
      <c r="C29" s="4" t="s">
        <v>219</v>
      </c>
      <c r="D29" s="4"/>
      <c r="E29" s="6">
        <v>18843402</v>
      </c>
      <c r="F29" s="4"/>
      <c r="G29" s="6">
        <v>2270</v>
      </c>
      <c r="H29" s="4"/>
      <c r="I29" s="6">
        <v>0</v>
      </c>
      <c r="J29" s="4"/>
      <c r="K29" s="6">
        <v>0</v>
      </c>
      <c r="L29" s="4"/>
      <c r="M29" s="6">
        <f t="shared" si="0"/>
        <v>0</v>
      </c>
      <c r="N29" s="4"/>
      <c r="O29" s="6">
        <v>42774522540</v>
      </c>
      <c r="P29" s="4"/>
      <c r="Q29" s="6">
        <v>5266532805</v>
      </c>
      <c r="R29" s="4"/>
      <c r="S29" s="6">
        <f t="shared" si="1"/>
        <v>37507989735</v>
      </c>
    </row>
    <row r="30" spans="1:19">
      <c r="A30" s="1" t="s">
        <v>24</v>
      </c>
      <c r="C30" s="4" t="s">
        <v>220</v>
      </c>
      <c r="D30" s="4"/>
      <c r="E30" s="6">
        <v>156527115</v>
      </c>
      <c r="F30" s="4"/>
      <c r="G30" s="6">
        <v>900</v>
      </c>
      <c r="H30" s="4"/>
      <c r="I30" s="6">
        <v>0</v>
      </c>
      <c r="J30" s="4"/>
      <c r="K30" s="6">
        <v>0</v>
      </c>
      <c r="L30" s="4"/>
      <c r="M30" s="6">
        <f t="shared" si="0"/>
        <v>0</v>
      </c>
      <c r="N30" s="4"/>
      <c r="O30" s="6">
        <v>140874403500</v>
      </c>
      <c r="P30" s="4"/>
      <c r="Q30" s="6">
        <v>1809745549</v>
      </c>
      <c r="R30" s="4"/>
      <c r="S30" s="6">
        <f t="shared" si="1"/>
        <v>139064657951</v>
      </c>
    </row>
    <row r="31" spans="1:19">
      <c r="A31" s="1" t="s">
        <v>98</v>
      </c>
      <c r="C31" s="4" t="s">
        <v>221</v>
      </c>
      <c r="D31" s="4"/>
      <c r="E31" s="6">
        <v>63703127</v>
      </c>
      <c r="F31" s="4"/>
      <c r="G31" s="6">
        <v>890</v>
      </c>
      <c r="H31" s="4"/>
      <c r="I31" s="6">
        <v>0</v>
      </c>
      <c r="J31" s="4"/>
      <c r="K31" s="6">
        <v>0</v>
      </c>
      <c r="L31" s="4"/>
      <c r="M31" s="6">
        <f t="shared" si="0"/>
        <v>0</v>
      </c>
      <c r="N31" s="4"/>
      <c r="O31" s="6">
        <v>56695783030</v>
      </c>
      <c r="P31" s="4"/>
      <c r="Q31" s="6">
        <v>0</v>
      </c>
      <c r="R31" s="4"/>
      <c r="S31" s="6">
        <f t="shared" si="1"/>
        <v>56695783030</v>
      </c>
    </row>
    <row r="32" spans="1:19">
      <c r="A32" s="1" t="s">
        <v>91</v>
      </c>
      <c r="C32" s="4" t="s">
        <v>209</v>
      </c>
      <c r="D32" s="4"/>
      <c r="E32" s="6">
        <v>457928837</v>
      </c>
      <c r="F32" s="4"/>
      <c r="G32" s="6">
        <v>500</v>
      </c>
      <c r="H32" s="4"/>
      <c r="I32" s="6">
        <v>0</v>
      </c>
      <c r="J32" s="4"/>
      <c r="K32" s="6">
        <v>0</v>
      </c>
      <c r="L32" s="4"/>
      <c r="M32" s="6">
        <f t="shared" si="0"/>
        <v>0</v>
      </c>
      <c r="N32" s="4"/>
      <c r="O32" s="6">
        <v>228964418500</v>
      </c>
      <c r="P32" s="4"/>
      <c r="Q32" s="6">
        <v>3094113764</v>
      </c>
      <c r="R32" s="4"/>
      <c r="S32" s="6">
        <f t="shared" si="1"/>
        <v>225870304736</v>
      </c>
    </row>
    <row r="33" spans="1:19">
      <c r="A33" s="1" t="s">
        <v>89</v>
      </c>
      <c r="C33" s="4" t="s">
        <v>222</v>
      </c>
      <c r="D33" s="4"/>
      <c r="E33" s="6">
        <v>350499418</v>
      </c>
      <c r="F33" s="4"/>
      <c r="G33" s="6">
        <v>250</v>
      </c>
      <c r="H33" s="4"/>
      <c r="I33" s="6">
        <v>0</v>
      </c>
      <c r="J33" s="4"/>
      <c r="K33" s="6">
        <v>0</v>
      </c>
      <c r="L33" s="4"/>
      <c r="M33" s="6">
        <f t="shared" si="0"/>
        <v>0</v>
      </c>
      <c r="N33" s="4"/>
      <c r="O33" s="6">
        <v>87624854500</v>
      </c>
      <c r="P33" s="4"/>
      <c r="Q33" s="6">
        <v>0</v>
      </c>
      <c r="R33" s="4"/>
      <c r="S33" s="6">
        <f t="shared" si="1"/>
        <v>87624854500</v>
      </c>
    </row>
    <row r="34" spans="1:19">
      <c r="A34" s="1" t="s">
        <v>37</v>
      </c>
      <c r="C34" s="4" t="s">
        <v>214</v>
      </c>
      <c r="D34" s="4"/>
      <c r="E34" s="6">
        <v>3920102</v>
      </c>
      <c r="F34" s="4"/>
      <c r="G34" s="6">
        <v>6300</v>
      </c>
      <c r="H34" s="4"/>
      <c r="I34" s="6">
        <v>0</v>
      </c>
      <c r="J34" s="4"/>
      <c r="K34" s="6">
        <v>0</v>
      </c>
      <c r="L34" s="4"/>
      <c r="M34" s="6">
        <f t="shared" si="0"/>
        <v>0</v>
      </c>
      <c r="N34" s="4"/>
      <c r="O34" s="6">
        <v>24696642600</v>
      </c>
      <c r="P34" s="4"/>
      <c r="Q34" s="6">
        <v>0</v>
      </c>
      <c r="R34" s="4"/>
      <c r="S34" s="6">
        <f t="shared" si="1"/>
        <v>24696642600</v>
      </c>
    </row>
    <row r="35" spans="1:19">
      <c r="A35" s="1" t="s">
        <v>35</v>
      </c>
      <c r="C35" s="4" t="s">
        <v>223</v>
      </c>
      <c r="D35" s="4"/>
      <c r="E35" s="6">
        <v>8846922</v>
      </c>
      <c r="F35" s="4"/>
      <c r="G35" s="6">
        <v>4200</v>
      </c>
      <c r="H35" s="4"/>
      <c r="I35" s="6">
        <v>0</v>
      </c>
      <c r="J35" s="4"/>
      <c r="K35" s="6">
        <v>0</v>
      </c>
      <c r="L35" s="4"/>
      <c r="M35" s="6">
        <f t="shared" si="0"/>
        <v>0</v>
      </c>
      <c r="N35" s="4"/>
      <c r="O35" s="6">
        <v>37157072400</v>
      </c>
      <c r="P35" s="4"/>
      <c r="Q35" s="6">
        <v>0</v>
      </c>
      <c r="R35" s="4"/>
      <c r="S35" s="6">
        <f t="shared" si="1"/>
        <v>37157072400</v>
      </c>
    </row>
    <row r="36" spans="1:19">
      <c r="A36" s="1" t="s">
        <v>72</v>
      </c>
      <c r="C36" s="4" t="s">
        <v>224</v>
      </c>
      <c r="D36" s="4"/>
      <c r="E36" s="6">
        <v>3591684</v>
      </c>
      <c r="F36" s="4"/>
      <c r="G36" s="6">
        <v>2400</v>
      </c>
      <c r="H36" s="4"/>
      <c r="I36" s="6">
        <v>0</v>
      </c>
      <c r="J36" s="4"/>
      <c r="K36" s="6">
        <v>0</v>
      </c>
      <c r="L36" s="4"/>
      <c r="M36" s="6">
        <f t="shared" si="0"/>
        <v>0</v>
      </c>
      <c r="N36" s="4"/>
      <c r="O36" s="6">
        <v>8620041600</v>
      </c>
      <c r="P36" s="4"/>
      <c r="Q36" s="6">
        <v>0</v>
      </c>
      <c r="R36" s="4"/>
      <c r="S36" s="6">
        <f t="shared" si="1"/>
        <v>8620041600</v>
      </c>
    </row>
    <row r="37" spans="1:19">
      <c r="A37" s="1" t="s">
        <v>85</v>
      </c>
      <c r="C37" s="4" t="s">
        <v>225</v>
      </c>
      <c r="D37" s="4"/>
      <c r="E37" s="6">
        <v>67359</v>
      </c>
      <c r="F37" s="4"/>
      <c r="G37" s="6">
        <v>5000</v>
      </c>
      <c r="H37" s="4"/>
      <c r="I37" s="6">
        <v>0</v>
      </c>
      <c r="J37" s="4"/>
      <c r="K37" s="6">
        <v>0</v>
      </c>
      <c r="L37" s="4"/>
      <c r="M37" s="6">
        <f t="shared" si="0"/>
        <v>0</v>
      </c>
      <c r="N37" s="4"/>
      <c r="O37" s="6">
        <v>336795000</v>
      </c>
      <c r="P37" s="4"/>
      <c r="Q37" s="6">
        <v>4326643</v>
      </c>
      <c r="R37" s="4"/>
      <c r="S37" s="6">
        <f t="shared" si="1"/>
        <v>332468357</v>
      </c>
    </row>
    <row r="38" spans="1:19">
      <c r="A38" s="1" t="s">
        <v>17</v>
      </c>
      <c r="C38" s="4" t="s">
        <v>226</v>
      </c>
      <c r="D38" s="4"/>
      <c r="E38" s="6">
        <v>175460623</v>
      </c>
      <c r="F38" s="4"/>
      <c r="G38" s="6">
        <v>58</v>
      </c>
      <c r="H38" s="4"/>
      <c r="I38" s="6">
        <v>0</v>
      </c>
      <c r="J38" s="4"/>
      <c r="K38" s="6">
        <v>0</v>
      </c>
      <c r="L38" s="4"/>
      <c r="M38" s="6">
        <f t="shared" si="0"/>
        <v>0</v>
      </c>
      <c r="N38" s="4"/>
      <c r="O38" s="6">
        <v>10176716134</v>
      </c>
      <c r="P38" s="4"/>
      <c r="Q38" s="6">
        <v>0</v>
      </c>
      <c r="R38" s="4"/>
      <c r="S38" s="6">
        <f t="shared" si="1"/>
        <v>10176716134</v>
      </c>
    </row>
    <row r="39" spans="1:19">
      <c r="A39" s="1" t="s">
        <v>20</v>
      </c>
      <c r="C39" s="4" t="s">
        <v>226</v>
      </c>
      <c r="D39" s="4"/>
      <c r="E39" s="6">
        <v>39731244</v>
      </c>
      <c r="F39" s="4"/>
      <c r="G39" s="6">
        <v>3</v>
      </c>
      <c r="H39" s="4"/>
      <c r="I39" s="6">
        <v>0</v>
      </c>
      <c r="J39" s="4"/>
      <c r="K39" s="6">
        <v>0</v>
      </c>
      <c r="L39" s="4"/>
      <c r="M39" s="6">
        <f t="shared" si="0"/>
        <v>0</v>
      </c>
      <c r="N39" s="4"/>
      <c r="O39" s="6">
        <v>119193732</v>
      </c>
      <c r="P39" s="4"/>
      <c r="Q39" s="6">
        <v>0</v>
      </c>
      <c r="R39" s="4"/>
      <c r="S39" s="6">
        <f t="shared" si="1"/>
        <v>119193732</v>
      </c>
    </row>
    <row r="40" spans="1:19">
      <c r="A40" s="1" t="s">
        <v>53</v>
      </c>
      <c r="C40" s="4" t="s">
        <v>227</v>
      </c>
      <c r="D40" s="4"/>
      <c r="E40" s="6">
        <v>72316982</v>
      </c>
      <c r="F40" s="4"/>
      <c r="G40" s="6">
        <v>70</v>
      </c>
      <c r="H40" s="4"/>
      <c r="I40" s="6">
        <v>0</v>
      </c>
      <c r="J40" s="4"/>
      <c r="K40" s="6">
        <v>0</v>
      </c>
      <c r="L40" s="4"/>
      <c r="M40" s="6">
        <f t="shared" si="0"/>
        <v>0</v>
      </c>
      <c r="N40" s="4"/>
      <c r="O40" s="6">
        <v>5062188740</v>
      </c>
      <c r="P40" s="4"/>
      <c r="Q40" s="6">
        <v>161130676</v>
      </c>
      <c r="R40" s="4"/>
      <c r="S40" s="6">
        <f t="shared" si="1"/>
        <v>4901058064</v>
      </c>
    </row>
    <row r="41" spans="1:19">
      <c r="A41" s="1" t="s">
        <v>29</v>
      </c>
      <c r="C41" s="4" t="s">
        <v>228</v>
      </c>
      <c r="D41" s="4"/>
      <c r="E41" s="6">
        <v>1348241</v>
      </c>
      <c r="F41" s="4"/>
      <c r="G41" s="6">
        <v>10400</v>
      </c>
      <c r="H41" s="4"/>
      <c r="I41" s="6">
        <v>0</v>
      </c>
      <c r="J41" s="4"/>
      <c r="K41" s="6">
        <v>0</v>
      </c>
      <c r="L41" s="4"/>
      <c r="M41" s="6">
        <f t="shared" si="0"/>
        <v>0</v>
      </c>
      <c r="N41" s="4"/>
      <c r="O41" s="6">
        <v>14021706400</v>
      </c>
      <c r="P41" s="4"/>
      <c r="Q41" s="6">
        <v>0</v>
      </c>
      <c r="R41" s="4"/>
      <c r="S41" s="6">
        <f t="shared" si="1"/>
        <v>14021706400</v>
      </c>
    </row>
    <row r="42" spans="1:19">
      <c r="A42" s="1" t="s">
        <v>34</v>
      </c>
      <c r="C42" s="4" t="s">
        <v>228</v>
      </c>
      <c r="D42" s="4"/>
      <c r="E42" s="6">
        <v>799790</v>
      </c>
      <c r="F42" s="4"/>
      <c r="G42" s="6">
        <v>11000</v>
      </c>
      <c r="H42" s="4"/>
      <c r="I42" s="6">
        <v>0</v>
      </c>
      <c r="J42" s="4"/>
      <c r="K42" s="6">
        <v>0</v>
      </c>
      <c r="L42" s="4"/>
      <c r="M42" s="6">
        <f t="shared" si="0"/>
        <v>0</v>
      </c>
      <c r="N42" s="4"/>
      <c r="O42" s="6">
        <v>8797690000</v>
      </c>
      <c r="P42" s="4"/>
      <c r="Q42" s="6">
        <v>0</v>
      </c>
      <c r="R42" s="4"/>
      <c r="S42" s="6">
        <f t="shared" si="1"/>
        <v>8797690000</v>
      </c>
    </row>
    <row r="43" spans="1:19">
      <c r="A43" s="1" t="s">
        <v>82</v>
      </c>
      <c r="C43" s="4" t="s">
        <v>229</v>
      </c>
      <c r="D43" s="4"/>
      <c r="E43" s="6">
        <v>1159359</v>
      </c>
      <c r="F43" s="4"/>
      <c r="G43" s="6">
        <v>8300</v>
      </c>
      <c r="H43" s="4"/>
      <c r="I43" s="6">
        <v>0</v>
      </c>
      <c r="J43" s="4"/>
      <c r="K43" s="6">
        <v>0</v>
      </c>
      <c r="L43" s="4"/>
      <c r="M43" s="6">
        <f t="shared" si="0"/>
        <v>0</v>
      </c>
      <c r="N43" s="4"/>
      <c r="O43" s="6">
        <v>9622679700</v>
      </c>
      <c r="P43" s="4"/>
      <c r="Q43" s="6">
        <v>0</v>
      </c>
      <c r="R43" s="4"/>
      <c r="S43" s="6">
        <f t="shared" si="1"/>
        <v>9622679700</v>
      </c>
    </row>
    <row r="44" spans="1:19">
      <c r="A44" s="1" t="s">
        <v>25</v>
      </c>
      <c r="C44" s="4" t="s">
        <v>222</v>
      </c>
      <c r="D44" s="4"/>
      <c r="E44" s="6">
        <v>20400000</v>
      </c>
      <c r="F44" s="4"/>
      <c r="G44" s="6">
        <v>2000</v>
      </c>
      <c r="H44" s="4"/>
      <c r="I44" s="6">
        <v>0</v>
      </c>
      <c r="J44" s="4"/>
      <c r="K44" s="6">
        <v>0</v>
      </c>
      <c r="L44" s="4"/>
      <c r="M44" s="6">
        <f t="shared" si="0"/>
        <v>0</v>
      </c>
      <c r="N44" s="4"/>
      <c r="O44" s="6">
        <v>40800000000</v>
      </c>
      <c r="P44" s="4"/>
      <c r="Q44" s="6">
        <v>0</v>
      </c>
      <c r="R44" s="4"/>
      <c r="S44" s="6">
        <f t="shared" si="1"/>
        <v>40800000000</v>
      </c>
    </row>
    <row r="45" spans="1:19">
      <c r="A45" s="1" t="s">
        <v>102</v>
      </c>
      <c r="C45" s="4" t="s">
        <v>222</v>
      </c>
      <c r="D45" s="4"/>
      <c r="E45" s="6">
        <v>2208762</v>
      </c>
      <c r="F45" s="4"/>
      <c r="G45" s="6">
        <v>5000</v>
      </c>
      <c r="H45" s="4"/>
      <c r="I45" s="6">
        <v>0</v>
      </c>
      <c r="J45" s="4"/>
      <c r="K45" s="6">
        <v>0</v>
      </c>
      <c r="L45" s="4"/>
      <c r="M45" s="6">
        <f t="shared" si="0"/>
        <v>0</v>
      </c>
      <c r="N45" s="4"/>
      <c r="O45" s="6">
        <v>11043810000</v>
      </c>
      <c r="P45" s="4"/>
      <c r="Q45" s="6">
        <v>1382957633</v>
      </c>
      <c r="R45" s="4"/>
      <c r="S45" s="6">
        <f t="shared" si="1"/>
        <v>9660852367</v>
      </c>
    </row>
    <row r="46" spans="1:19">
      <c r="A46" s="1" t="s">
        <v>101</v>
      </c>
      <c r="C46" s="4" t="s">
        <v>230</v>
      </c>
      <c r="D46" s="4"/>
      <c r="E46" s="6">
        <v>17320000</v>
      </c>
      <c r="F46" s="4"/>
      <c r="G46" s="6">
        <v>11120</v>
      </c>
      <c r="H46" s="4"/>
      <c r="I46" s="6">
        <v>0</v>
      </c>
      <c r="J46" s="4"/>
      <c r="K46" s="6">
        <v>0</v>
      </c>
      <c r="L46" s="4"/>
      <c r="M46" s="6">
        <f t="shared" si="0"/>
        <v>0</v>
      </c>
      <c r="N46" s="4"/>
      <c r="O46" s="6">
        <v>192598400000</v>
      </c>
      <c r="P46" s="4"/>
      <c r="Q46" s="6">
        <v>0</v>
      </c>
      <c r="R46" s="4"/>
      <c r="S46" s="6">
        <f t="shared" si="1"/>
        <v>192598400000</v>
      </c>
    </row>
    <row r="47" spans="1:19">
      <c r="A47" s="1" t="s">
        <v>80</v>
      </c>
      <c r="C47" s="4" t="s">
        <v>231</v>
      </c>
      <c r="D47" s="4"/>
      <c r="E47" s="6">
        <v>8716106</v>
      </c>
      <c r="F47" s="4"/>
      <c r="G47" s="6">
        <v>449</v>
      </c>
      <c r="H47" s="4"/>
      <c r="I47" s="6">
        <v>0</v>
      </c>
      <c r="J47" s="4"/>
      <c r="K47" s="6">
        <v>0</v>
      </c>
      <c r="L47" s="4"/>
      <c r="M47" s="6">
        <f t="shared" si="0"/>
        <v>0</v>
      </c>
      <c r="N47" s="4"/>
      <c r="O47" s="6">
        <v>3913531594</v>
      </c>
      <c r="P47" s="4"/>
      <c r="Q47" s="6">
        <v>0</v>
      </c>
      <c r="R47" s="4"/>
      <c r="S47" s="6">
        <f t="shared" si="1"/>
        <v>3913531594</v>
      </c>
    </row>
    <row r="48" spans="1:19">
      <c r="A48" s="1" t="s">
        <v>103</v>
      </c>
      <c r="C48" s="4" t="s">
        <v>212</v>
      </c>
      <c r="D48" s="4"/>
      <c r="E48" s="6">
        <v>56056136</v>
      </c>
      <c r="F48" s="4"/>
      <c r="G48" s="6">
        <v>600</v>
      </c>
      <c r="H48" s="4"/>
      <c r="I48" s="6">
        <v>0</v>
      </c>
      <c r="J48" s="4"/>
      <c r="K48" s="6">
        <v>0</v>
      </c>
      <c r="L48" s="4"/>
      <c r="M48" s="6">
        <f t="shared" si="0"/>
        <v>0</v>
      </c>
      <c r="N48" s="4"/>
      <c r="O48" s="6">
        <v>33633681600</v>
      </c>
      <c r="P48" s="4"/>
      <c r="Q48" s="6">
        <v>4016567525</v>
      </c>
      <c r="R48" s="4"/>
      <c r="S48" s="6">
        <f t="shared" si="1"/>
        <v>29617114075</v>
      </c>
    </row>
    <row r="49" spans="1:19">
      <c r="A49" s="1" t="s">
        <v>79</v>
      </c>
      <c r="C49" s="4" t="s">
        <v>195</v>
      </c>
      <c r="D49" s="4"/>
      <c r="E49" s="6">
        <v>45861974</v>
      </c>
      <c r="F49" s="4"/>
      <c r="G49" s="6">
        <v>2640</v>
      </c>
      <c r="H49" s="4"/>
      <c r="I49" s="6">
        <v>0</v>
      </c>
      <c r="J49" s="4"/>
      <c r="K49" s="6">
        <v>0</v>
      </c>
      <c r="L49" s="4"/>
      <c r="M49" s="6">
        <f t="shared" si="0"/>
        <v>0</v>
      </c>
      <c r="N49" s="4"/>
      <c r="O49" s="6">
        <v>121075611360</v>
      </c>
      <c r="P49" s="4"/>
      <c r="Q49" s="6">
        <v>0</v>
      </c>
      <c r="R49" s="4"/>
      <c r="S49" s="6">
        <f t="shared" si="1"/>
        <v>121075611360</v>
      </c>
    </row>
    <row r="50" spans="1:19">
      <c r="A50" s="1" t="s">
        <v>57</v>
      </c>
      <c r="C50" s="4" t="s">
        <v>209</v>
      </c>
      <c r="D50" s="4"/>
      <c r="E50" s="6">
        <v>21644108</v>
      </c>
      <c r="F50" s="4"/>
      <c r="G50" s="6">
        <v>2211</v>
      </c>
      <c r="H50" s="4"/>
      <c r="I50" s="6">
        <v>0</v>
      </c>
      <c r="J50" s="4"/>
      <c r="K50" s="6">
        <v>0</v>
      </c>
      <c r="L50" s="4"/>
      <c r="M50" s="6">
        <f t="shared" si="0"/>
        <v>0</v>
      </c>
      <c r="N50" s="4"/>
      <c r="O50" s="6">
        <v>47855122788</v>
      </c>
      <c r="P50" s="4"/>
      <c r="Q50" s="6">
        <v>6017710051</v>
      </c>
      <c r="R50" s="4"/>
      <c r="S50" s="6">
        <f t="shared" si="1"/>
        <v>41837412737</v>
      </c>
    </row>
    <row r="51" spans="1:19">
      <c r="A51" s="1" t="s">
        <v>92</v>
      </c>
      <c r="C51" s="4" t="s">
        <v>226</v>
      </c>
      <c r="D51" s="4"/>
      <c r="E51" s="6">
        <v>24900000</v>
      </c>
      <c r="F51" s="4"/>
      <c r="G51" s="6">
        <v>690</v>
      </c>
      <c r="H51" s="4"/>
      <c r="I51" s="6">
        <v>0</v>
      </c>
      <c r="J51" s="4"/>
      <c r="K51" s="6">
        <v>0</v>
      </c>
      <c r="L51" s="4"/>
      <c r="M51" s="6">
        <f t="shared" si="0"/>
        <v>0</v>
      </c>
      <c r="N51" s="4"/>
      <c r="O51" s="6">
        <v>17181000000</v>
      </c>
      <c r="P51" s="4"/>
      <c r="Q51" s="6">
        <v>0</v>
      </c>
      <c r="R51" s="4"/>
      <c r="S51" s="6">
        <f t="shared" si="1"/>
        <v>17181000000</v>
      </c>
    </row>
    <row r="52" spans="1:19">
      <c r="A52" s="1" t="s">
        <v>81</v>
      </c>
      <c r="C52" s="4" t="s">
        <v>206</v>
      </c>
      <c r="D52" s="4"/>
      <c r="E52" s="6">
        <v>3400000</v>
      </c>
      <c r="F52" s="4"/>
      <c r="G52" s="6">
        <v>66</v>
      </c>
      <c r="H52" s="4"/>
      <c r="I52" s="6">
        <v>0</v>
      </c>
      <c r="J52" s="4"/>
      <c r="K52" s="6">
        <v>0</v>
      </c>
      <c r="L52" s="4"/>
      <c r="M52" s="6">
        <f t="shared" si="0"/>
        <v>0</v>
      </c>
      <c r="N52" s="4"/>
      <c r="O52" s="6">
        <v>224400000</v>
      </c>
      <c r="P52" s="4"/>
      <c r="Q52" s="6">
        <v>2282034</v>
      </c>
      <c r="R52" s="4"/>
      <c r="S52" s="6">
        <f t="shared" si="1"/>
        <v>222117966</v>
      </c>
    </row>
    <row r="53" spans="1:19">
      <c r="A53" s="1" t="s">
        <v>95</v>
      </c>
      <c r="C53" s="4" t="s">
        <v>204</v>
      </c>
      <c r="D53" s="4"/>
      <c r="E53" s="6">
        <v>52311932</v>
      </c>
      <c r="F53" s="4"/>
      <c r="G53" s="6">
        <v>4290</v>
      </c>
      <c r="H53" s="4"/>
      <c r="I53" s="6">
        <v>0</v>
      </c>
      <c r="J53" s="4"/>
      <c r="K53" s="6">
        <v>0</v>
      </c>
      <c r="L53" s="4"/>
      <c r="M53" s="6">
        <f t="shared" si="0"/>
        <v>0</v>
      </c>
      <c r="N53" s="4"/>
      <c r="O53" s="6">
        <v>224418188280</v>
      </c>
      <c r="P53" s="4"/>
      <c r="Q53" s="6">
        <v>11934041141</v>
      </c>
      <c r="R53" s="4"/>
      <c r="S53" s="6">
        <f t="shared" si="1"/>
        <v>212484147139</v>
      </c>
    </row>
    <row r="54" spans="1:19">
      <c r="A54" s="1" t="s">
        <v>18</v>
      </c>
      <c r="C54" s="4" t="s">
        <v>4</v>
      </c>
      <c r="D54" s="4"/>
      <c r="E54" s="6">
        <v>20006819</v>
      </c>
      <c r="F54" s="4"/>
      <c r="G54" s="6">
        <v>200</v>
      </c>
      <c r="H54" s="4"/>
      <c r="I54" s="6">
        <v>0</v>
      </c>
      <c r="J54" s="4"/>
      <c r="K54" s="6">
        <v>0</v>
      </c>
      <c r="L54" s="4"/>
      <c r="M54" s="6">
        <f t="shared" si="0"/>
        <v>0</v>
      </c>
      <c r="N54" s="4"/>
      <c r="O54" s="6">
        <v>4001363800</v>
      </c>
      <c r="P54" s="4"/>
      <c r="Q54" s="6">
        <v>0</v>
      </c>
      <c r="R54" s="4"/>
      <c r="S54" s="6">
        <f t="shared" si="1"/>
        <v>4001363800</v>
      </c>
    </row>
    <row r="55" spans="1:19">
      <c r="A55" s="1" t="s">
        <v>86</v>
      </c>
      <c r="C55" s="4" t="s">
        <v>222</v>
      </c>
      <c r="D55" s="4"/>
      <c r="E55" s="6">
        <v>22399700</v>
      </c>
      <c r="F55" s="4"/>
      <c r="G55" s="6">
        <v>3300</v>
      </c>
      <c r="H55" s="4"/>
      <c r="I55" s="6">
        <v>0</v>
      </c>
      <c r="J55" s="4"/>
      <c r="K55" s="6">
        <v>0</v>
      </c>
      <c r="L55" s="4"/>
      <c r="M55" s="6">
        <f t="shared" si="0"/>
        <v>0</v>
      </c>
      <c r="N55" s="4"/>
      <c r="O55" s="6">
        <v>73919010000</v>
      </c>
      <c r="P55" s="4"/>
      <c r="Q55" s="6">
        <v>0</v>
      </c>
      <c r="R55" s="4"/>
      <c r="S55" s="6">
        <f t="shared" si="1"/>
        <v>73919010000</v>
      </c>
    </row>
    <row r="56" spans="1:19">
      <c r="A56" s="1" t="s">
        <v>106</v>
      </c>
      <c r="C56" s="4" t="s">
        <v>232</v>
      </c>
      <c r="D56" s="4"/>
      <c r="E56" s="6">
        <v>663903</v>
      </c>
      <c r="F56" s="4"/>
      <c r="G56" s="6">
        <v>135</v>
      </c>
      <c r="H56" s="4"/>
      <c r="I56" s="6">
        <v>0</v>
      </c>
      <c r="J56" s="4"/>
      <c r="K56" s="6">
        <v>0</v>
      </c>
      <c r="L56" s="4"/>
      <c r="M56" s="6">
        <f t="shared" si="0"/>
        <v>0</v>
      </c>
      <c r="N56" s="4"/>
      <c r="O56" s="6">
        <v>146058660</v>
      </c>
      <c r="P56" s="4"/>
      <c r="Q56" s="6">
        <v>11082318</v>
      </c>
      <c r="R56" s="4"/>
      <c r="S56" s="6">
        <f t="shared" si="1"/>
        <v>134976342</v>
      </c>
    </row>
    <row r="57" spans="1:19">
      <c r="A57" s="1" t="s">
        <v>27</v>
      </c>
      <c r="C57" s="4" t="s">
        <v>233</v>
      </c>
      <c r="D57" s="4"/>
      <c r="E57" s="6">
        <v>25205961</v>
      </c>
      <c r="F57" s="4"/>
      <c r="G57" s="6">
        <v>600</v>
      </c>
      <c r="H57" s="4"/>
      <c r="I57" s="6">
        <v>15123576600</v>
      </c>
      <c r="J57" s="4"/>
      <c r="K57" s="6">
        <v>0</v>
      </c>
      <c r="L57" s="4"/>
      <c r="M57" s="6">
        <f t="shared" si="0"/>
        <v>15123576600</v>
      </c>
      <c r="N57" s="4"/>
      <c r="O57" s="6">
        <v>15123576600</v>
      </c>
      <c r="P57" s="4"/>
      <c r="Q57" s="6">
        <v>0</v>
      </c>
      <c r="R57" s="4"/>
      <c r="S57" s="6">
        <f t="shared" si="1"/>
        <v>15123576600</v>
      </c>
    </row>
    <row r="58" spans="1:19">
      <c r="A58" s="1" t="s">
        <v>97</v>
      </c>
      <c r="C58" s="4" t="s">
        <v>210</v>
      </c>
      <c r="D58" s="4"/>
      <c r="E58" s="6">
        <v>1756567</v>
      </c>
      <c r="F58" s="4"/>
      <c r="G58" s="6">
        <v>750</v>
      </c>
      <c r="H58" s="4"/>
      <c r="I58" s="6">
        <v>0</v>
      </c>
      <c r="J58" s="4"/>
      <c r="K58" s="6">
        <v>0</v>
      </c>
      <c r="L58" s="4"/>
      <c r="M58" s="6">
        <f t="shared" si="0"/>
        <v>0</v>
      </c>
      <c r="N58" s="4"/>
      <c r="O58" s="6">
        <v>1317425250</v>
      </c>
      <c r="P58" s="4"/>
      <c r="Q58" s="6">
        <v>100827612</v>
      </c>
      <c r="R58" s="4"/>
      <c r="S58" s="6">
        <f t="shared" si="1"/>
        <v>1216597638</v>
      </c>
    </row>
    <row r="59" spans="1:19">
      <c r="A59" s="1" t="s">
        <v>31</v>
      </c>
      <c r="C59" s="4" t="s">
        <v>204</v>
      </c>
      <c r="D59" s="4"/>
      <c r="E59" s="6">
        <v>120572895</v>
      </c>
      <c r="F59" s="4"/>
      <c r="G59" s="6">
        <v>260</v>
      </c>
      <c r="H59" s="4"/>
      <c r="I59" s="6">
        <v>0</v>
      </c>
      <c r="J59" s="4"/>
      <c r="K59" s="6">
        <v>0</v>
      </c>
      <c r="L59" s="4"/>
      <c r="M59" s="6">
        <f t="shared" si="0"/>
        <v>0</v>
      </c>
      <c r="N59" s="4"/>
      <c r="O59" s="6">
        <v>31348952700</v>
      </c>
      <c r="P59" s="4"/>
      <c r="Q59" s="6">
        <v>0</v>
      </c>
      <c r="R59" s="4"/>
      <c r="S59" s="6">
        <f t="shared" si="1"/>
        <v>31348952700</v>
      </c>
    </row>
    <row r="60" spans="1:19">
      <c r="A60" s="1" t="s">
        <v>36</v>
      </c>
      <c r="C60" s="4" t="s">
        <v>211</v>
      </c>
      <c r="D60" s="4"/>
      <c r="E60" s="6">
        <v>2532184</v>
      </c>
      <c r="F60" s="4"/>
      <c r="G60" s="6">
        <v>13200</v>
      </c>
      <c r="H60" s="4"/>
      <c r="I60" s="6">
        <v>0</v>
      </c>
      <c r="J60" s="4"/>
      <c r="K60" s="6">
        <v>0</v>
      </c>
      <c r="L60" s="4"/>
      <c r="M60" s="6">
        <f t="shared" si="0"/>
        <v>0</v>
      </c>
      <c r="N60" s="4"/>
      <c r="O60" s="6">
        <v>33424828800</v>
      </c>
      <c r="P60" s="4"/>
      <c r="Q60" s="6">
        <v>0</v>
      </c>
      <c r="R60" s="4"/>
      <c r="S60" s="6">
        <f t="shared" si="1"/>
        <v>33424828800</v>
      </c>
    </row>
    <row r="61" spans="1:19">
      <c r="A61" s="1" t="s">
        <v>40</v>
      </c>
      <c r="C61" s="4" t="s">
        <v>216</v>
      </c>
      <c r="D61" s="4"/>
      <c r="E61" s="6">
        <v>3420000</v>
      </c>
      <c r="F61" s="4"/>
      <c r="G61" s="6">
        <v>21000</v>
      </c>
      <c r="H61" s="4"/>
      <c r="I61" s="6">
        <v>0</v>
      </c>
      <c r="J61" s="4"/>
      <c r="K61" s="6">
        <v>0</v>
      </c>
      <c r="L61" s="4"/>
      <c r="M61" s="6">
        <f t="shared" si="0"/>
        <v>0</v>
      </c>
      <c r="N61" s="4"/>
      <c r="O61" s="6">
        <v>71820000000</v>
      </c>
      <c r="P61" s="4"/>
      <c r="Q61" s="6">
        <v>0</v>
      </c>
      <c r="R61" s="4"/>
      <c r="S61" s="6">
        <f t="shared" si="1"/>
        <v>71820000000</v>
      </c>
    </row>
    <row r="62" spans="1:19">
      <c r="A62" s="1" t="s">
        <v>39</v>
      </c>
      <c r="C62" s="4" t="s">
        <v>234</v>
      </c>
      <c r="D62" s="4"/>
      <c r="E62" s="6">
        <v>14781376</v>
      </c>
      <c r="F62" s="4"/>
      <c r="G62" s="6">
        <v>3875</v>
      </c>
      <c r="H62" s="4"/>
      <c r="I62" s="6">
        <v>0</v>
      </c>
      <c r="J62" s="4"/>
      <c r="K62" s="6">
        <v>0</v>
      </c>
      <c r="L62" s="4"/>
      <c r="M62" s="6">
        <f t="shared" si="0"/>
        <v>0</v>
      </c>
      <c r="N62" s="4"/>
      <c r="O62" s="6">
        <v>57277832000</v>
      </c>
      <c r="P62" s="4"/>
      <c r="Q62" s="6">
        <v>4383692392</v>
      </c>
      <c r="R62" s="4"/>
      <c r="S62" s="6">
        <f t="shared" si="1"/>
        <v>52894139608</v>
      </c>
    </row>
    <row r="63" spans="1:19">
      <c r="A63" s="1" t="s">
        <v>73</v>
      </c>
      <c r="C63" s="4" t="s">
        <v>206</v>
      </c>
      <c r="D63" s="4"/>
      <c r="E63" s="6">
        <v>5409630</v>
      </c>
      <c r="F63" s="4"/>
      <c r="G63" s="6">
        <v>15000</v>
      </c>
      <c r="H63" s="4"/>
      <c r="I63" s="6">
        <v>0</v>
      </c>
      <c r="J63" s="4"/>
      <c r="K63" s="6">
        <v>0</v>
      </c>
      <c r="L63" s="4"/>
      <c r="M63" s="6">
        <f t="shared" si="0"/>
        <v>0</v>
      </c>
      <c r="N63" s="4"/>
      <c r="O63" s="6">
        <v>81144450000</v>
      </c>
      <c r="P63" s="4"/>
      <c r="Q63" s="6">
        <v>0</v>
      </c>
      <c r="R63" s="4"/>
      <c r="S63" s="6">
        <f t="shared" si="1"/>
        <v>81144450000</v>
      </c>
    </row>
    <row r="64" spans="1:19">
      <c r="A64" s="1" t="s">
        <v>33</v>
      </c>
      <c r="C64" s="4" t="s">
        <v>235</v>
      </c>
      <c r="D64" s="4"/>
      <c r="E64" s="6">
        <v>22604504</v>
      </c>
      <c r="F64" s="4"/>
      <c r="G64" s="6">
        <v>1300</v>
      </c>
      <c r="H64" s="4"/>
      <c r="I64" s="6">
        <v>0</v>
      </c>
      <c r="J64" s="4"/>
      <c r="K64" s="6">
        <v>0</v>
      </c>
      <c r="L64" s="4"/>
      <c r="M64" s="6">
        <f t="shared" si="0"/>
        <v>0</v>
      </c>
      <c r="N64" s="4"/>
      <c r="O64" s="6">
        <v>29385855200</v>
      </c>
      <c r="P64" s="4"/>
      <c r="Q64" s="6">
        <v>0</v>
      </c>
      <c r="R64" s="4"/>
      <c r="S64" s="6">
        <f t="shared" si="1"/>
        <v>29385855200</v>
      </c>
    </row>
    <row r="65" spans="1:19">
      <c r="A65" s="1" t="s">
        <v>64</v>
      </c>
      <c r="C65" s="4" t="s">
        <v>236</v>
      </c>
      <c r="D65" s="4"/>
      <c r="E65" s="6">
        <v>5400000</v>
      </c>
      <c r="F65" s="4"/>
      <c r="G65" s="6">
        <v>2400</v>
      </c>
      <c r="H65" s="4"/>
      <c r="I65" s="6">
        <v>12960000000</v>
      </c>
      <c r="J65" s="4"/>
      <c r="K65" s="6">
        <v>760386847</v>
      </c>
      <c r="L65" s="4"/>
      <c r="M65" s="6">
        <f t="shared" si="0"/>
        <v>12199613153</v>
      </c>
      <c r="N65" s="4"/>
      <c r="O65" s="6">
        <v>12960000000</v>
      </c>
      <c r="P65" s="4"/>
      <c r="Q65" s="6">
        <v>760386847</v>
      </c>
      <c r="R65" s="4"/>
      <c r="S65" s="6">
        <f t="shared" si="1"/>
        <v>12199613153</v>
      </c>
    </row>
    <row r="66" spans="1:19">
      <c r="A66" s="1" t="s">
        <v>30</v>
      </c>
      <c r="C66" s="4" t="s">
        <v>237</v>
      </c>
      <c r="D66" s="4"/>
      <c r="E66" s="6">
        <v>10200000</v>
      </c>
      <c r="F66" s="4"/>
      <c r="G66" s="6">
        <v>5600</v>
      </c>
      <c r="H66" s="4"/>
      <c r="I66" s="6">
        <v>0</v>
      </c>
      <c r="J66" s="4"/>
      <c r="K66" s="6">
        <v>0</v>
      </c>
      <c r="L66" s="4"/>
      <c r="M66" s="6">
        <f t="shared" si="0"/>
        <v>0</v>
      </c>
      <c r="N66" s="4"/>
      <c r="O66" s="6">
        <v>57120000000</v>
      </c>
      <c r="P66" s="4"/>
      <c r="Q66" s="6">
        <v>0</v>
      </c>
      <c r="R66" s="4"/>
      <c r="S66" s="6">
        <f t="shared" si="1"/>
        <v>57120000000</v>
      </c>
    </row>
    <row r="67" spans="1:19">
      <c r="A67" s="1" t="s">
        <v>58</v>
      </c>
      <c r="C67" s="4" t="s">
        <v>231</v>
      </c>
      <c r="D67" s="4"/>
      <c r="E67" s="6">
        <v>5779305</v>
      </c>
      <c r="F67" s="4"/>
      <c r="G67" s="6">
        <v>2550</v>
      </c>
      <c r="H67" s="4"/>
      <c r="I67" s="6">
        <v>0</v>
      </c>
      <c r="J67" s="4"/>
      <c r="K67" s="6">
        <v>0</v>
      </c>
      <c r="L67" s="4"/>
      <c r="M67" s="6">
        <f t="shared" si="0"/>
        <v>0</v>
      </c>
      <c r="N67" s="4"/>
      <c r="O67" s="6">
        <v>14737227750</v>
      </c>
      <c r="P67" s="4"/>
      <c r="Q67" s="6">
        <v>478544837</v>
      </c>
      <c r="R67" s="4"/>
      <c r="S67" s="6">
        <f t="shared" si="1"/>
        <v>14258682913</v>
      </c>
    </row>
    <row r="68" spans="1:19">
      <c r="A68" s="1" t="s">
        <v>56</v>
      </c>
      <c r="C68" s="4" t="s">
        <v>238</v>
      </c>
      <c r="D68" s="4"/>
      <c r="E68" s="6">
        <v>682417</v>
      </c>
      <c r="F68" s="4"/>
      <c r="G68" s="6">
        <v>4100</v>
      </c>
      <c r="H68" s="4"/>
      <c r="I68" s="6">
        <v>0</v>
      </c>
      <c r="J68" s="4"/>
      <c r="K68" s="6">
        <v>0</v>
      </c>
      <c r="L68" s="4"/>
      <c r="M68" s="6">
        <f t="shared" si="0"/>
        <v>0</v>
      </c>
      <c r="N68" s="4"/>
      <c r="O68" s="6">
        <v>2797909700</v>
      </c>
      <c r="P68" s="4"/>
      <c r="Q68" s="6">
        <v>225524208</v>
      </c>
      <c r="R68" s="4"/>
      <c r="S68" s="6">
        <f t="shared" si="1"/>
        <v>2572385492</v>
      </c>
    </row>
    <row r="69" spans="1:19">
      <c r="A69" s="1" t="s">
        <v>54</v>
      </c>
      <c r="C69" s="4" t="s">
        <v>239</v>
      </c>
      <c r="D69" s="4"/>
      <c r="E69" s="6">
        <v>19534256</v>
      </c>
      <c r="F69" s="4"/>
      <c r="G69" s="6">
        <v>1000</v>
      </c>
      <c r="H69" s="4"/>
      <c r="I69" s="6">
        <v>0</v>
      </c>
      <c r="J69" s="4"/>
      <c r="K69" s="6">
        <v>0</v>
      </c>
      <c r="L69" s="4"/>
      <c r="M69" s="6">
        <f t="shared" si="0"/>
        <v>0</v>
      </c>
      <c r="N69" s="4"/>
      <c r="O69" s="6">
        <v>19534256000</v>
      </c>
      <c r="P69" s="4"/>
      <c r="Q69" s="6">
        <v>746368148</v>
      </c>
      <c r="R69" s="4"/>
      <c r="S69" s="6">
        <f t="shared" si="1"/>
        <v>18787887852</v>
      </c>
    </row>
    <row r="70" spans="1:19">
      <c r="A70" s="1" t="s">
        <v>84</v>
      </c>
      <c r="C70" s="4" t="s">
        <v>240</v>
      </c>
      <c r="D70" s="4"/>
      <c r="E70" s="6">
        <v>20403795</v>
      </c>
      <c r="F70" s="4"/>
      <c r="G70" s="6">
        <v>100</v>
      </c>
      <c r="H70" s="4"/>
      <c r="I70" s="6">
        <v>0</v>
      </c>
      <c r="J70" s="4"/>
      <c r="K70" s="6">
        <v>0</v>
      </c>
      <c r="L70" s="4"/>
      <c r="M70" s="6">
        <f t="shared" si="0"/>
        <v>0</v>
      </c>
      <c r="N70" s="4"/>
      <c r="O70" s="6">
        <v>2040379500</v>
      </c>
      <c r="P70" s="4"/>
      <c r="Q70" s="6">
        <v>0</v>
      </c>
      <c r="R70" s="4"/>
      <c r="S70" s="6">
        <f t="shared" si="1"/>
        <v>2040379500</v>
      </c>
    </row>
    <row r="71" spans="1:19">
      <c r="A71" s="1" t="s">
        <v>83</v>
      </c>
      <c r="C71" s="4" t="s">
        <v>229</v>
      </c>
      <c r="D71" s="4"/>
      <c r="E71" s="6">
        <v>4165054</v>
      </c>
      <c r="F71" s="4"/>
      <c r="G71" s="6">
        <v>4327</v>
      </c>
      <c r="H71" s="4"/>
      <c r="I71" s="6">
        <v>0</v>
      </c>
      <c r="J71" s="4"/>
      <c r="K71" s="6">
        <v>0</v>
      </c>
      <c r="L71" s="4"/>
      <c r="M71" s="6">
        <f t="shared" si="0"/>
        <v>0</v>
      </c>
      <c r="N71" s="4"/>
      <c r="O71" s="6">
        <v>18022188658</v>
      </c>
      <c r="P71" s="4"/>
      <c r="Q71" s="6">
        <v>1368773822</v>
      </c>
      <c r="R71" s="4"/>
      <c r="S71" s="6">
        <f t="shared" si="1"/>
        <v>16653414836</v>
      </c>
    </row>
    <row r="72" spans="1:19">
      <c r="A72" s="1" t="s">
        <v>28</v>
      </c>
      <c r="C72" s="4" t="s">
        <v>227</v>
      </c>
      <c r="D72" s="4"/>
      <c r="E72" s="6">
        <v>23983165</v>
      </c>
      <c r="F72" s="4"/>
      <c r="G72" s="6">
        <v>2940</v>
      </c>
      <c r="H72" s="4"/>
      <c r="I72" s="6">
        <v>0</v>
      </c>
      <c r="J72" s="4"/>
      <c r="K72" s="6">
        <v>0</v>
      </c>
      <c r="L72" s="4"/>
      <c r="M72" s="6">
        <f t="shared" si="0"/>
        <v>0</v>
      </c>
      <c r="N72" s="4"/>
      <c r="O72" s="6">
        <v>70510505100</v>
      </c>
      <c r="P72" s="4"/>
      <c r="Q72" s="6">
        <v>905814467</v>
      </c>
      <c r="R72" s="4"/>
      <c r="S72" s="6">
        <f t="shared" si="1"/>
        <v>69604690633</v>
      </c>
    </row>
    <row r="73" spans="1:19" ht="24.75" thickBot="1">
      <c r="I73" s="11">
        <f>SUM(I8:I72)</f>
        <v>58534068036</v>
      </c>
      <c r="J73" s="4"/>
      <c r="K73" s="11">
        <f>SUM(K8:K72)</f>
        <v>3614529744</v>
      </c>
      <c r="L73" s="4"/>
      <c r="M73" s="11">
        <f>SUM(M8:M72)</f>
        <v>54919538292</v>
      </c>
      <c r="N73" s="4"/>
      <c r="O73" s="11">
        <f>SUM(O8:O72)</f>
        <v>2828770948021</v>
      </c>
      <c r="P73" s="4"/>
      <c r="Q73" s="11">
        <f>SUM(Q8:Q72)</f>
        <v>74199818550</v>
      </c>
      <c r="R73" s="4"/>
      <c r="S73" s="11">
        <f>SUM(S8:S72)</f>
        <v>2754571129471</v>
      </c>
    </row>
    <row r="74" spans="1:19" ht="24.75" thickTop="1">
      <c r="O74" s="3"/>
    </row>
    <row r="75" spans="1:19">
      <c r="O75" s="3"/>
    </row>
  </sheetData>
  <autoFilter ref="A7:A72" xr:uid="{00000000-0001-0000-0700-000000000000}"/>
  <mergeCells count="16">
    <mergeCell ref="A4:S4"/>
    <mergeCell ref="A3:S3"/>
    <mergeCell ref="A2:S2"/>
    <mergeCell ref="Q7"/>
    <mergeCell ref="S7"/>
    <mergeCell ref="O6:S6"/>
    <mergeCell ref="I7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S119"/>
  <sheetViews>
    <sheetView rightToLeft="1" topLeftCell="A106" workbookViewId="0">
      <selection activeCell="I127" sqref="I127"/>
    </sheetView>
  </sheetViews>
  <sheetFormatPr defaultRowHeight="24"/>
  <cols>
    <col min="1" max="1" width="32.140625" style="1" bestFit="1" customWidth="1"/>
    <col min="2" max="2" width="1" style="1" customWidth="1"/>
    <col min="3" max="3" width="15.5703125" style="1" bestFit="1" customWidth="1"/>
    <col min="4" max="4" width="1" style="1" customWidth="1"/>
    <col min="5" max="5" width="20.28515625" style="1" bestFit="1" customWidth="1"/>
    <col min="6" max="6" width="1" style="1" customWidth="1"/>
    <col min="7" max="7" width="20.28515625" style="1" bestFit="1" customWidth="1"/>
    <col min="8" max="8" width="1" style="1" customWidth="1"/>
    <col min="9" max="9" width="34.5703125" style="1" bestFit="1" customWidth="1"/>
    <col min="10" max="10" width="1" style="1" customWidth="1"/>
    <col min="11" max="11" width="15.5703125" style="1" bestFit="1" customWidth="1"/>
    <col min="12" max="12" width="1" style="1" customWidth="1"/>
    <col min="13" max="13" width="20.28515625" style="1" bestFit="1" customWidth="1"/>
    <col min="14" max="14" width="1" style="1" customWidth="1"/>
    <col min="15" max="15" width="20.28515625" style="1" bestFit="1" customWidth="1"/>
    <col min="16" max="16" width="1" style="1" customWidth="1"/>
    <col min="17" max="17" width="34.5703125" style="1" bestFit="1" customWidth="1"/>
    <col min="18" max="18" width="1" style="1" customWidth="1"/>
    <col min="19" max="19" width="21" style="1" bestFit="1" customWidth="1"/>
    <col min="20" max="16384" width="9.140625" style="1"/>
  </cols>
  <sheetData>
    <row r="2" spans="1:17" ht="24.75">
      <c r="A2" s="21" t="s">
        <v>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</row>
    <row r="3" spans="1:17" ht="24.75">
      <c r="A3" s="21" t="s">
        <v>182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</row>
    <row r="4" spans="1:17" ht="24.75">
      <c r="A4" s="21" t="s">
        <v>2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</row>
    <row r="6" spans="1:17" ht="24.75">
      <c r="A6" s="18" t="s">
        <v>3</v>
      </c>
      <c r="C6" s="20" t="s">
        <v>184</v>
      </c>
      <c r="D6" s="20" t="s">
        <v>184</v>
      </c>
      <c r="E6" s="20" t="s">
        <v>184</v>
      </c>
      <c r="F6" s="20" t="s">
        <v>184</v>
      </c>
      <c r="G6" s="20" t="s">
        <v>184</v>
      </c>
      <c r="H6" s="20" t="s">
        <v>184</v>
      </c>
      <c r="I6" s="20" t="s">
        <v>184</v>
      </c>
      <c r="K6" s="20" t="s">
        <v>185</v>
      </c>
      <c r="L6" s="20" t="s">
        <v>185</v>
      </c>
      <c r="M6" s="20" t="s">
        <v>185</v>
      </c>
      <c r="N6" s="20" t="s">
        <v>185</v>
      </c>
      <c r="O6" s="20" t="s">
        <v>185</v>
      </c>
      <c r="P6" s="20" t="s">
        <v>185</v>
      </c>
      <c r="Q6" s="20" t="s">
        <v>185</v>
      </c>
    </row>
    <row r="7" spans="1:17" ht="24.75">
      <c r="A7" s="19" t="s">
        <v>3</v>
      </c>
      <c r="C7" s="20" t="s">
        <v>7</v>
      </c>
      <c r="E7" s="20" t="s">
        <v>241</v>
      </c>
      <c r="G7" s="20" t="s">
        <v>242</v>
      </c>
      <c r="I7" s="20" t="s">
        <v>243</v>
      </c>
      <c r="K7" s="20" t="s">
        <v>7</v>
      </c>
      <c r="M7" s="20" t="s">
        <v>241</v>
      </c>
      <c r="O7" s="20" t="s">
        <v>242</v>
      </c>
      <c r="Q7" s="20" t="s">
        <v>243</v>
      </c>
    </row>
    <row r="8" spans="1:17">
      <c r="A8" s="1" t="s">
        <v>79</v>
      </c>
      <c r="C8" s="7">
        <v>45861974</v>
      </c>
      <c r="D8" s="7"/>
      <c r="E8" s="7">
        <v>1203552114724</v>
      </c>
      <c r="F8" s="7"/>
      <c r="G8" s="7">
        <v>1281053576657</v>
      </c>
      <c r="H8" s="7"/>
      <c r="I8" s="7">
        <f>E8-G8</f>
        <v>-77501461933</v>
      </c>
      <c r="J8" s="7"/>
      <c r="K8" s="7">
        <v>45861974</v>
      </c>
      <c r="L8" s="7"/>
      <c r="M8" s="7">
        <v>1203552114724</v>
      </c>
      <c r="N8" s="7"/>
      <c r="O8" s="7">
        <v>1144286290892</v>
      </c>
      <c r="P8" s="7"/>
      <c r="Q8" s="7">
        <f>M8-O8</f>
        <v>59265823832</v>
      </c>
    </row>
    <row r="9" spans="1:17">
      <c r="A9" s="1" t="s">
        <v>68</v>
      </c>
      <c r="C9" s="7">
        <v>113789952</v>
      </c>
      <c r="D9" s="7"/>
      <c r="E9" s="7">
        <v>438878058928</v>
      </c>
      <c r="F9" s="7"/>
      <c r="G9" s="7">
        <v>500904604583</v>
      </c>
      <c r="H9" s="7"/>
      <c r="I9" s="7">
        <f t="shared" ref="I9:I72" si="0">E9-G9</f>
        <v>-62026545655</v>
      </c>
      <c r="J9" s="7"/>
      <c r="K9" s="7">
        <v>113789952</v>
      </c>
      <c r="L9" s="7"/>
      <c r="M9" s="7">
        <v>438878058928</v>
      </c>
      <c r="N9" s="7"/>
      <c r="O9" s="7">
        <v>691824349408</v>
      </c>
      <c r="P9" s="7"/>
      <c r="Q9" s="7">
        <f t="shared" ref="Q9:Q72" si="1">M9-O9</f>
        <v>-252946290480</v>
      </c>
    </row>
    <row r="10" spans="1:17">
      <c r="A10" s="1" t="s">
        <v>54</v>
      </c>
      <c r="C10" s="7">
        <v>19534256</v>
      </c>
      <c r="D10" s="7"/>
      <c r="E10" s="7">
        <v>248939108406</v>
      </c>
      <c r="F10" s="7"/>
      <c r="G10" s="7">
        <v>278648689987</v>
      </c>
      <c r="H10" s="7"/>
      <c r="I10" s="7">
        <f t="shared" si="0"/>
        <v>-29709581581</v>
      </c>
      <c r="J10" s="7"/>
      <c r="K10" s="7">
        <v>19534256</v>
      </c>
      <c r="L10" s="7"/>
      <c r="M10" s="7">
        <v>248939108406</v>
      </c>
      <c r="N10" s="7"/>
      <c r="O10" s="7">
        <v>313989499448</v>
      </c>
      <c r="P10" s="7"/>
      <c r="Q10" s="7">
        <f t="shared" si="1"/>
        <v>-65050391042</v>
      </c>
    </row>
    <row r="11" spans="1:17">
      <c r="A11" s="1" t="s">
        <v>114</v>
      </c>
      <c r="C11" s="7">
        <v>11794971</v>
      </c>
      <c r="D11" s="7"/>
      <c r="E11" s="7">
        <v>132138393697</v>
      </c>
      <c r="F11" s="7"/>
      <c r="G11" s="7">
        <v>128513664183</v>
      </c>
      <c r="H11" s="7"/>
      <c r="I11" s="7">
        <f t="shared" si="0"/>
        <v>3624729514</v>
      </c>
      <c r="J11" s="7"/>
      <c r="K11" s="7">
        <v>11794971</v>
      </c>
      <c r="L11" s="7"/>
      <c r="M11" s="7">
        <v>132138393697</v>
      </c>
      <c r="N11" s="7"/>
      <c r="O11" s="7">
        <v>128513664183</v>
      </c>
      <c r="P11" s="7"/>
      <c r="Q11" s="7">
        <f t="shared" si="1"/>
        <v>3624729514</v>
      </c>
    </row>
    <row r="12" spans="1:17">
      <c r="A12" s="1" t="s">
        <v>55</v>
      </c>
      <c r="C12" s="7">
        <v>12533566</v>
      </c>
      <c r="D12" s="7"/>
      <c r="E12" s="7">
        <v>232733957153</v>
      </c>
      <c r="F12" s="7"/>
      <c r="G12" s="7">
        <v>238674197622</v>
      </c>
      <c r="H12" s="7"/>
      <c r="I12" s="7">
        <f t="shared" si="0"/>
        <v>-5940240469</v>
      </c>
      <c r="J12" s="7"/>
      <c r="K12" s="7">
        <v>12533566</v>
      </c>
      <c r="L12" s="7"/>
      <c r="M12" s="7">
        <v>232733957153</v>
      </c>
      <c r="N12" s="7"/>
      <c r="O12" s="7">
        <v>274487584056</v>
      </c>
      <c r="P12" s="7"/>
      <c r="Q12" s="7">
        <f t="shared" si="1"/>
        <v>-41753626903</v>
      </c>
    </row>
    <row r="13" spans="1:17">
      <c r="A13" s="1" t="s">
        <v>96</v>
      </c>
      <c r="C13" s="7">
        <v>33400000</v>
      </c>
      <c r="D13" s="7"/>
      <c r="E13" s="7">
        <v>282874820400</v>
      </c>
      <c r="F13" s="7"/>
      <c r="G13" s="7">
        <v>312423950700</v>
      </c>
      <c r="H13" s="7"/>
      <c r="I13" s="7">
        <f t="shared" si="0"/>
        <v>-29549130300</v>
      </c>
      <c r="J13" s="7"/>
      <c r="K13" s="7">
        <v>33400000</v>
      </c>
      <c r="L13" s="7"/>
      <c r="M13" s="7">
        <v>282874820400</v>
      </c>
      <c r="N13" s="7"/>
      <c r="O13" s="7">
        <v>445893056191</v>
      </c>
      <c r="P13" s="7"/>
      <c r="Q13" s="7">
        <f t="shared" si="1"/>
        <v>-163018235791</v>
      </c>
    </row>
    <row r="14" spans="1:17">
      <c r="A14" s="1" t="s">
        <v>70</v>
      </c>
      <c r="C14" s="7">
        <v>50842297</v>
      </c>
      <c r="D14" s="7"/>
      <c r="E14" s="7">
        <v>770226328472</v>
      </c>
      <c r="F14" s="7"/>
      <c r="G14" s="7">
        <v>783446613375</v>
      </c>
      <c r="H14" s="7"/>
      <c r="I14" s="7">
        <f t="shared" si="0"/>
        <v>-13220284903</v>
      </c>
      <c r="J14" s="7"/>
      <c r="K14" s="7">
        <v>50842297</v>
      </c>
      <c r="L14" s="7"/>
      <c r="M14" s="7">
        <v>770226328472</v>
      </c>
      <c r="N14" s="7"/>
      <c r="O14" s="7">
        <v>1078013621556</v>
      </c>
      <c r="P14" s="7"/>
      <c r="Q14" s="7">
        <f t="shared" si="1"/>
        <v>-307787293084</v>
      </c>
    </row>
    <row r="15" spans="1:17">
      <c r="A15" s="1" t="s">
        <v>28</v>
      </c>
      <c r="C15" s="7">
        <v>23716367</v>
      </c>
      <c r="D15" s="7"/>
      <c r="E15" s="7">
        <v>298934228535</v>
      </c>
      <c r="F15" s="7"/>
      <c r="G15" s="7">
        <v>337640095116</v>
      </c>
      <c r="H15" s="7"/>
      <c r="I15" s="7">
        <f t="shared" si="0"/>
        <v>-38705866581</v>
      </c>
      <c r="J15" s="7"/>
      <c r="K15" s="7">
        <v>23716367</v>
      </c>
      <c r="L15" s="7"/>
      <c r="M15" s="7">
        <v>298934228535</v>
      </c>
      <c r="N15" s="7"/>
      <c r="O15" s="7">
        <v>418593877550</v>
      </c>
      <c r="P15" s="7"/>
      <c r="Q15" s="7">
        <f t="shared" si="1"/>
        <v>-119659649015</v>
      </c>
    </row>
    <row r="16" spans="1:17">
      <c r="A16" s="1" t="s">
        <v>95</v>
      </c>
      <c r="C16" s="7">
        <v>52311932</v>
      </c>
      <c r="D16" s="7"/>
      <c r="E16" s="7">
        <v>1302096927155</v>
      </c>
      <c r="F16" s="7"/>
      <c r="G16" s="7">
        <v>1513739678493</v>
      </c>
      <c r="H16" s="7"/>
      <c r="I16" s="7">
        <f t="shared" si="0"/>
        <v>-211642751338</v>
      </c>
      <c r="J16" s="7"/>
      <c r="K16" s="7">
        <v>52311932</v>
      </c>
      <c r="L16" s="7"/>
      <c r="M16" s="7">
        <v>1302096927155</v>
      </c>
      <c r="N16" s="7"/>
      <c r="O16" s="7">
        <v>2275370173623</v>
      </c>
      <c r="P16" s="7"/>
      <c r="Q16" s="7">
        <f t="shared" si="1"/>
        <v>-973273246468</v>
      </c>
    </row>
    <row r="17" spans="1:17">
      <c r="A17" s="1" t="s">
        <v>90</v>
      </c>
      <c r="C17" s="7">
        <v>132997404</v>
      </c>
      <c r="D17" s="7"/>
      <c r="E17" s="7">
        <v>908255697095</v>
      </c>
      <c r="F17" s="7"/>
      <c r="G17" s="7">
        <v>1029885280985</v>
      </c>
      <c r="H17" s="7"/>
      <c r="I17" s="7">
        <f t="shared" si="0"/>
        <v>-121629583890</v>
      </c>
      <c r="J17" s="7"/>
      <c r="K17" s="7">
        <v>132997404</v>
      </c>
      <c r="L17" s="7"/>
      <c r="M17" s="7">
        <v>908255697095</v>
      </c>
      <c r="N17" s="7"/>
      <c r="O17" s="7">
        <v>921476304040</v>
      </c>
      <c r="P17" s="7"/>
      <c r="Q17" s="7">
        <f t="shared" si="1"/>
        <v>-13220606945</v>
      </c>
    </row>
    <row r="18" spans="1:17">
      <c r="A18" s="1" t="s">
        <v>112</v>
      </c>
      <c r="C18" s="7">
        <v>6746185</v>
      </c>
      <c r="D18" s="7"/>
      <c r="E18" s="7">
        <v>177643137328</v>
      </c>
      <c r="F18" s="7"/>
      <c r="G18" s="7">
        <v>192666132011</v>
      </c>
      <c r="H18" s="7"/>
      <c r="I18" s="7">
        <f t="shared" si="0"/>
        <v>-15022994683</v>
      </c>
      <c r="J18" s="7"/>
      <c r="K18" s="7">
        <v>6746185</v>
      </c>
      <c r="L18" s="7"/>
      <c r="M18" s="7">
        <v>177643137328</v>
      </c>
      <c r="N18" s="7"/>
      <c r="O18" s="7">
        <v>192666132011</v>
      </c>
      <c r="P18" s="7"/>
      <c r="Q18" s="7">
        <f t="shared" si="1"/>
        <v>-15022994683</v>
      </c>
    </row>
    <row r="19" spans="1:17">
      <c r="A19" s="1" t="s">
        <v>106</v>
      </c>
      <c r="C19" s="7">
        <v>663903</v>
      </c>
      <c r="D19" s="7"/>
      <c r="E19" s="7">
        <v>2904452172</v>
      </c>
      <c r="F19" s="7"/>
      <c r="G19" s="7">
        <v>3444953496</v>
      </c>
      <c r="H19" s="7"/>
      <c r="I19" s="7">
        <f t="shared" si="0"/>
        <v>-540501324</v>
      </c>
      <c r="J19" s="7"/>
      <c r="K19" s="7">
        <v>663903</v>
      </c>
      <c r="L19" s="7"/>
      <c r="M19" s="7">
        <v>2904452172</v>
      </c>
      <c r="N19" s="7"/>
      <c r="O19" s="7">
        <v>5114634022</v>
      </c>
      <c r="P19" s="7"/>
      <c r="Q19" s="7">
        <f t="shared" si="1"/>
        <v>-2210181850</v>
      </c>
    </row>
    <row r="20" spans="1:17">
      <c r="A20" s="1" t="s">
        <v>45</v>
      </c>
      <c r="C20" s="7">
        <v>361300</v>
      </c>
      <c r="D20" s="7"/>
      <c r="E20" s="7">
        <v>1007742700256</v>
      </c>
      <c r="F20" s="7"/>
      <c r="G20" s="7">
        <v>985512636114</v>
      </c>
      <c r="H20" s="7"/>
      <c r="I20" s="7">
        <f t="shared" si="0"/>
        <v>22230064142</v>
      </c>
      <c r="J20" s="7"/>
      <c r="K20" s="7">
        <v>361300</v>
      </c>
      <c r="L20" s="7"/>
      <c r="M20" s="7">
        <v>1007742700256</v>
      </c>
      <c r="N20" s="7"/>
      <c r="O20" s="7">
        <v>1134316402209</v>
      </c>
      <c r="P20" s="7"/>
      <c r="Q20" s="7">
        <f t="shared" si="1"/>
        <v>-126573701953</v>
      </c>
    </row>
    <row r="21" spans="1:17">
      <c r="A21" s="1" t="s">
        <v>37</v>
      </c>
      <c r="C21" s="7">
        <v>3920102</v>
      </c>
      <c r="D21" s="7"/>
      <c r="E21" s="7">
        <v>150454575147</v>
      </c>
      <c r="F21" s="7"/>
      <c r="G21" s="7">
        <v>154818965827</v>
      </c>
      <c r="H21" s="7"/>
      <c r="I21" s="7">
        <f t="shared" si="0"/>
        <v>-4364390680</v>
      </c>
      <c r="J21" s="7"/>
      <c r="K21" s="7">
        <v>3920102</v>
      </c>
      <c r="L21" s="7"/>
      <c r="M21" s="7">
        <v>150454575147</v>
      </c>
      <c r="N21" s="7"/>
      <c r="O21" s="7">
        <v>242341572985</v>
      </c>
      <c r="P21" s="7"/>
      <c r="Q21" s="7">
        <f t="shared" si="1"/>
        <v>-91886997838</v>
      </c>
    </row>
    <row r="22" spans="1:17">
      <c r="A22" s="1" t="s">
        <v>99</v>
      </c>
      <c r="C22" s="7">
        <v>5847144</v>
      </c>
      <c r="D22" s="7"/>
      <c r="E22" s="7">
        <v>45336357246</v>
      </c>
      <c r="F22" s="7"/>
      <c r="G22" s="7">
        <v>39756497893</v>
      </c>
      <c r="H22" s="7"/>
      <c r="I22" s="7">
        <f t="shared" si="0"/>
        <v>5579859353</v>
      </c>
      <c r="J22" s="7"/>
      <c r="K22" s="7">
        <v>5847144</v>
      </c>
      <c r="L22" s="7"/>
      <c r="M22" s="7">
        <v>45336357246</v>
      </c>
      <c r="N22" s="7"/>
      <c r="O22" s="7">
        <v>51555575562</v>
      </c>
      <c r="P22" s="7"/>
      <c r="Q22" s="7">
        <f t="shared" si="1"/>
        <v>-6219218316</v>
      </c>
    </row>
    <row r="23" spans="1:17">
      <c r="A23" s="1" t="s">
        <v>97</v>
      </c>
      <c r="C23" s="7">
        <v>2001747</v>
      </c>
      <c r="D23" s="7"/>
      <c r="E23" s="7">
        <v>37170147787</v>
      </c>
      <c r="F23" s="7"/>
      <c r="G23" s="7">
        <v>37683422685</v>
      </c>
      <c r="H23" s="7"/>
      <c r="I23" s="7">
        <f t="shared" si="0"/>
        <v>-513274898</v>
      </c>
      <c r="J23" s="7"/>
      <c r="K23" s="7">
        <v>2001747</v>
      </c>
      <c r="L23" s="7"/>
      <c r="M23" s="7">
        <v>37170147787</v>
      </c>
      <c r="N23" s="7"/>
      <c r="O23" s="7">
        <v>54021748125</v>
      </c>
      <c r="P23" s="7"/>
      <c r="Q23" s="7">
        <f t="shared" si="1"/>
        <v>-16851600338</v>
      </c>
    </row>
    <row r="24" spans="1:17">
      <c r="A24" s="1" t="s">
        <v>15</v>
      </c>
      <c r="C24" s="7">
        <v>8324569</v>
      </c>
      <c r="D24" s="7"/>
      <c r="E24" s="7">
        <v>40605113641</v>
      </c>
      <c r="F24" s="7"/>
      <c r="G24" s="7">
        <v>39914352331</v>
      </c>
      <c r="H24" s="7"/>
      <c r="I24" s="7">
        <f t="shared" si="0"/>
        <v>690761310</v>
      </c>
      <c r="J24" s="7"/>
      <c r="K24" s="7">
        <v>8324569</v>
      </c>
      <c r="L24" s="7"/>
      <c r="M24" s="7">
        <v>40605113641</v>
      </c>
      <c r="N24" s="7"/>
      <c r="O24" s="7">
        <v>49401917313</v>
      </c>
      <c r="P24" s="7"/>
      <c r="Q24" s="7">
        <f t="shared" si="1"/>
        <v>-8796803672</v>
      </c>
    </row>
    <row r="25" spans="1:17">
      <c r="A25" s="1" t="s">
        <v>101</v>
      </c>
      <c r="C25" s="7">
        <v>17320000</v>
      </c>
      <c r="D25" s="7"/>
      <c r="E25" s="7">
        <v>1377355680000</v>
      </c>
      <c r="F25" s="7"/>
      <c r="G25" s="7">
        <v>1377355680000</v>
      </c>
      <c r="H25" s="7"/>
      <c r="I25" s="7">
        <f t="shared" si="0"/>
        <v>0</v>
      </c>
      <c r="J25" s="7"/>
      <c r="K25" s="7">
        <v>17320000</v>
      </c>
      <c r="L25" s="7"/>
      <c r="M25" s="7">
        <v>1377355680000</v>
      </c>
      <c r="N25" s="7"/>
      <c r="O25" s="7">
        <v>1678652235029</v>
      </c>
      <c r="P25" s="7"/>
      <c r="Q25" s="7">
        <f t="shared" si="1"/>
        <v>-301296555029</v>
      </c>
    </row>
    <row r="26" spans="1:17">
      <c r="A26" s="1" t="s">
        <v>26</v>
      </c>
      <c r="C26" s="7">
        <v>17265251</v>
      </c>
      <c r="D26" s="7"/>
      <c r="E26" s="7">
        <v>186899872818</v>
      </c>
      <c r="F26" s="7"/>
      <c r="G26" s="7">
        <v>194168048879</v>
      </c>
      <c r="H26" s="7"/>
      <c r="I26" s="7">
        <f t="shared" si="0"/>
        <v>-7268176061</v>
      </c>
      <c r="J26" s="7"/>
      <c r="K26" s="7">
        <v>17265251</v>
      </c>
      <c r="L26" s="7"/>
      <c r="M26" s="7">
        <v>186899872818</v>
      </c>
      <c r="N26" s="7"/>
      <c r="O26" s="7">
        <v>330751419533</v>
      </c>
      <c r="P26" s="7"/>
      <c r="Q26" s="7">
        <f t="shared" si="1"/>
        <v>-143851546715</v>
      </c>
    </row>
    <row r="27" spans="1:17">
      <c r="A27" s="1" t="s">
        <v>69</v>
      </c>
      <c r="C27" s="7">
        <v>17639506</v>
      </c>
      <c r="D27" s="7"/>
      <c r="E27" s="7">
        <v>88724827752</v>
      </c>
      <c r="F27" s="7"/>
      <c r="G27" s="7">
        <v>107311451748</v>
      </c>
      <c r="H27" s="7"/>
      <c r="I27" s="7">
        <f t="shared" si="0"/>
        <v>-18586623996</v>
      </c>
      <c r="J27" s="7"/>
      <c r="K27" s="7">
        <v>17639506</v>
      </c>
      <c r="L27" s="7"/>
      <c r="M27" s="7">
        <v>88724827752</v>
      </c>
      <c r="N27" s="7"/>
      <c r="O27" s="7">
        <v>117130800456</v>
      </c>
      <c r="P27" s="7"/>
      <c r="Q27" s="7">
        <f t="shared" si="1"/>
        <v>-28405972704</v>
      </c>
    </row>
    <row r="28" spans="1:17">
      <c r="A28" s="1" t="s">
        <v>81</v>
      </c>
      <c r="C28" s="7">
        <v>3351527</v>
      </c>
      <c r="D28" s="7"/>
      <c r="E28" s="7">
        <v>36780702974</v>
      </c>
      <c r="F28" s="7"/>
      <c r="G28" s="7">
        <v>40012340826</v>
      </c>
      <c r="H28" s="7"/>
      <c r="I28" s="7">
        <f t="shared" si="0"/>
        <v>-3231637852</v>
      </c>
      <c r="J28" s="7"/>
      <c r="K28" s="7">
        <v>3351527</v>
      </c>
      <c r="L28" s="7"/>
      <c r="M28" s="7">
        <v>36780702974</v>
      </c>
      <c r="N28" s="7"/>
      <c r="O28" s="7">
        <v>45142982376</v>
      </c>
      <c r="P28" s="7"/>
      <c r="Q28" s="7">
        <f t="shared" si="1"/>
        <v>-8362279402</v>
      </c>
    </row>
    <row r="29" spans="1:17">
      <c r="A29" s="1" t="s">
        <v>82</v>
      </c>
      <c r="C29" s="7">
        <v>3478077</v>
      </c>
      <c r="D29" s="7"/>
      <c r="E29" s="7">
        <v>66554612005</v>
      </c>
      <c r="F29" s="7"/>
      <c r="G29" s="7">
        <v>69759605529</v>
      </c>
      <c r="H29" s="7"/>
      <c r="I29" s="7">
        <f t="shared" si="0"/>
        <v>-3204993524</v>
      </c>
      <c r="J29" s="7"/>
      <c r="K29" s="7">
        <v>3478077</v>
      </c>
      <c r="L29" s="7"/>
      <c r="M29" s="7">
        <v>66554612005</v>
      </c>
      <c r="N29" s="7"/>
      <c r="O29" s="7">
        <v>96242002572</v>
      </c>
      <c r="P29" s="7"/>
      <c r="Q29" s="7">
        <f t="shared" si="1"/>
        <v>-29687390567</v>
      </c>
    </row>
    <row r="30" spans="1:17">
      <c r="A30" s="1" t="s">
        <v>35</v>
      </c>
      <c r="C30" s="7">
        <v>8846922</v>
      </c>
      <c r="D30" s="7"/>
      <c r="E30" s="7">
        <v>267258254720</v>
      </c>
      <c r="F30" s="7"/>
      <c r="G30" s="7">
        <v>300764472242</v>
      </c>
      <c r="H30" s="7"/>
      <c r="I30" s="7">
        <f t="shared" si="0"/>
        <v>-33506217522</v>
      </c>
      <c r="J30" s="7"/>
      <c r="K30" s="7">
        <v>8846922</v>
      </c>
      <c r="L30" s="7"/>
      <c r="M30" s="7">
        <v>267258254720</v>
      </c>
      <c r="N30" s="7"/>
      <c r="O30" s="7">
        <v>386346368412</v>
      </c>
      <c r="P30" s="7"/>
      <c r="Q30" s="7">
        <f t="shared" si="1"/>
        <v>-119088113692</v>
      </c>
    </row>
    <row r="31" spans="1:17">
      <c r="A31" s="1" t="s">
        <v>34</v>
      </c>
      <c r="C31" s="7">
        <v>799790</v>
      </c>
      <c r="D31" s="7"/>
      <c r="E31" s="7">
        <v>101008720248</v>
      </c>
      <c r="F31" s="7"/>
      <c r="G31" s="7">
        <v>100452198374</v>
      </c>
      <c r="H31" s="7"/>
      <c r="I31" s="7">
        <f t="shared" si="0"/>
        <v>556521874</v>
      </c>
      <c r="J31" s="7"/>
      <c r="K31" s="7">
        <v>799790</v>
      </c>
      <c r="L31" s="7"/>
      <c r="M31" s="7">
        <v>101008720248</v>
      </c>
      <c r="N31" s="7"/>
      <c r="O31" s="7">
        <v>152009974991</v>
      </c>
      <c r="P31" s="7"/>
      <c r="Q31" s="7">
        <f t="shared" si="1"/>
        <v>-51001254743</v>
      </c>
    </row>
    <row r="32" spans="1:17">
      <c r="A32" s="1" t="s">
        <v>42</v>
      </c>
      <c r="C32" s="7">
        <v>28419330</v>
      </c>
      <c r="D32" s="7"/>
      <c r="E32" s="7">
        <v>226284382241</v>
      </c>
      <c r="F32" s="7"/>
      <c r="G32" s="7">
        <v>253404607828</v>
      </c>
      <c r="H32" s="7"/>
      <c r="I32" s="7">
        <f t="shared" si="0"/>
        <v>-27120225587</v>
      </c>
      <c r="J32" s="7"/>
      <c r="K32" s="7">
        <v>28419330</v>
      </c>
      <c r="L32" s="7"/>
      <c r="M32" s="7">
        <v>226284382241</v>
      </c>
      <c r="N32" s="7"/>
      <c r="O32" s="7">
        <v>313153855105</v>
      </c>
      <c r="P32" s="7"/>
      <c r="Q32" s="7">
        <f t="shared" si="1"/>
        <v>-86869472864</v>
      </c>
    </row>
    <row r="33" spans="1:17">
      <c r="A33" s="1" t="s">
        <v>62</v>
      </c>
      <c r="C33" s="7">
        <v>1402159883</v>
      </c>
      <c r="D33" s="7"/>
      <c r="E33" s="7">
        <v>1614040122704</v>
      </c>
      <c r="F33" s="7"/>
      <c r="G33" s="7">
        <v>1650466080027</v>
      </c>
      <c r="H33" s="7"/>
      <c r="I33" s="7">
        <f t="shared" si="0"/>
        <v>-36425957323</v>
      </c>
      <c r="J33" s="7"/>
      <c r="K33" s="7">
        <v>1402159883</v>
      </c>
      <c r="L33" s="7"/>
      <c r="M33" s="7">
        <v>1614040122704</v>
      </c>
      <c r="N33" s="7"/>
      <c r="O33" s="7">
        <v>2005467586888</v>
      </c>
      <c r="P33" s="7"/>
      <c r="Q33" s="7">
        <f t="shared" si="1"/>
        <v>-391427464184</v>
      </c>
    </row>
    <row r="34" spans="1:17">
      <c r="A34" s="1" t="s">
        <v>115</v>
      </c>
      <c r="C34" s="7">
        <v>27981135</v>
      </c>
      <c r="D34" s="7"/>
      <c r="E34" s="7">
        <v>74014776323</v>
      </c>
      <c r="F34" s="7"/>
      <c r="G34" s="7">
        <v>43650570600</v>
      </c>
      <c r="H34" s="7"/>
      <c r="I34" s="7">
        <f t="shared" si="0"/>
        <v>30364205723</v>
      </c>
      <c r="J34" s="7"/>
      <c r="K34" s="7">
        <v>27981135</v>
      </c>
      <c r="L34" s="7"/>
      <c r="M34" s="7">
        <v>74014776323</v>
      </c>
      <c r="N34" s="7"/>
      <c r="O34" s="7">
        <v>43650570600</v>
      </c>
      <c r="P34" s="7"/>
      <c r="Q34" s="7">
        <f t="shared" si="1"/>
        <v>30364205723</v>
      </c>
    </row>
    <row r="35" spans="1:17">
      <c r="A35" s="1" t="s">
        <v>74</v>
      </c>
      <c r="C35" s="7">
        <v>6601911</v>
      </c>
      <c r="D35" s="7"/>
      <c r="E35" s="7">
        <v>188741228145</v>
      </c>
      <c r="F35" s="7"/>
      <c r="G35" s="7">
        <v>217616798515</v>
      </c>
      <c r="H35" s="7"/>
      <c r="I35" s="7">
        <f t="shared" si="0"/>
        <v>-28875570370</v>
      </c>
      <c r="J35" s="7"/>
      <c r="K35" s="7">
        <v>6601911</v>
      </c>
      <c r="L35" s="7"/>
      <c r="M35" s="7">
        <v>188741228145</v>
      </c>
      <c r="N35" s="7"/>
      <c r="O35" s="7">
        <v>243932943330</v>
      </c>
      <c r="P35" s="7"/>
      <c r="Q35" s="7">
        <f t="shared" si="1"/>
        <v>-55191715185</v>
      </c>
    </row>
    <row r="36" spans="1:17">
      <c r="A36" s="1" t="s">
        <v>109</v>
      </c>
      <c r="C36" s="7">
        <v>31741974</v>
      </c>
      <c r="D36" s="7"/>
      <c r="E36" s="7">
        <v>93050119192</v>
      </c>
      <c r="F36" s="7"/>
      <c r="G36" s="7">
        <v>97418559739</v>
      </c>
      <c r="H36" s="7"/>
      <c r="I36" s="7">
        <f t="shared" si="0"/>
        <v>-4368440547</v>
      </c>
      <c r="J36" s="7"/>
      <c r="K36" s="7">
        <v>31741974</v>
      </c>
      <c r="L36" s="7"/>
      <c r="M36" s="7">
        <v>93050119192</v>
      </c>
      <c r="N36" s="7"/>
      <c r="O36" s="7">
        <v>97418559739</v>
      </c>
      <c r="P36" s="7"/>
      <c r="Q36" s="7">
        <f t="shared" si="1"/>
        <v>-4368440547</v>
      </c>
    </row>
    <row r="37" spans="1:17">
      <c r="A37" s="1" t="s">
        <v>31</v>
      </c>
      <c r="C37" s="7">
        <v>119405605</v>
      </c>
      <c r="D37" s="7"/>
      <c r="E37" s="7">
        <v>310269100273</v>
      </c>
      <c r="F37" s="7"/>
      <c r="G37" s="7">
        <v>324037736705</v>
      </c>
      <c r="H37" s="7"/>
      <c r="I37" s="7">
        <f t="shared" si="0"/>
        <v>-13768636432</v>
      </c>
      <c r="J37" s="7"/>
      <c r="K37" s="7">
        <v>119405605</v>
      </c>
      <c r="L37" s="7"/>
      <c r="M37" s="7">
        <v>310269100273</v>
      </c>
      <c r="N37" s="7"/>
      <c r="O37" s="7">
        <v>429676412928</v>
      </c>
      <c r="P37" s="7"/>
      <c r="Q37" s="7">
        <f t="shared" si="1"/>
        <v>-119407312655</v>
      </c>
    </row>
    <row r="38" spans="1:17">
      <c r="A38" s="1" t="s">
        <v>75</v>
      </c>
      <c r="C38" s="7">
        <v>6470000</v>
      </c>
      <c r="D38" s="7"/>
      <c r="E38" s="7">
        <v>177509496600</v>
      </c>
      <c r="F38" s="7"/>
      <c r="G38" s="7">
        <v>200598594165</v>
      </c>
      <c r="H38" s="7"/>
      <c r="I38" s="7">
        <f t="shared" si="0"/>
        <v>-23089097565</v>
      </c>
      <c r="J38" s="7"/>
      <c r="K38" s="7">
        <v>6470000</v>
      </c>
      <c r="L38" s="7"/>
      <c r="M38" s="7">
        <v>177509496600</v>
      </c>
      <c r="N38" s="7"/>
      <c r="O38" s="7">
        <v>178667167230</v>
      </c>
      <c r="P38" s="7"/>
      <c r="Q38" s="7">
        <f t="shared" si="1"/>
        <v>-1157670630</v>
      </c>
    </row>
    <row r="39" spans="1:17">
      <c r="A39" s="1" t="s">
        <v>85</v>
      </c>
      <c r="C39" s="7">
        <v>57603</v>
      </c>
      <c r="D39" s="7"/>
      <c r="E39" s="7">
        <v>3023914444</v>
      </c>
      <c r="F39" s="7"/>
      <c r="G39" s="7">
        <v>3097365637</v>
      </c>
      <c r="H39" s="7"/>
      <c r="I39" s="7">
        <f t="shared" si="0"/>
        <v>-73451193</v>
      </c>
      <c r="J39" s="7"/>
      <c r="K39" s="7">
        <v>57603</v>
      </c>
      <c r="L39" s="7"/>
      <c r="M39" s="7">
        <v>3023914444</v>
      </c>
      <c r="N39" s="7"/>
      <c r="O39" s="7">
        <v>3032939504</v>
      </c>
      <c r="P39" s="7"/>
      <c r="Q39" s="7">
        <f t="shared" si="1"/>
        <v>-9025060</v>
      </c>
    </row>
    <row r="40" spans="1:17">
      <c r="A40" s="1" t="s">
        <v>24</v>
      </c>
      <c r="C40" s="7">
        <v>156527115</v>
      </c>
      <c r="D40" s="7"/>
      <c r="E40" s="7">
        <v>1068942999433</v>
      </c>
      <c r="F40" s="7"/>
      <c r="G40" s="7">
        <v>1034711928127</v>
      </c>
      <c r="H40" s="7"/>
      <c r="I40" s="7">
        <f t="shared" si="0"/>
        <v>34231071306</v>
      </c>
      <c r="J40" s="7"/>
      <c r="K40" s="7">
        <v>156527115</v>
      </c>
      <c r="L40" s="7"/>
      <c r="M40" s="7">
        <v>1068942999433</v>
      </c>
      <c r="N40" s="7"/>
      <c r="O40" s="7">
        <v>1452028728067</v>
      </c>
      <c r="P40" s="7"/>
      <c r="Q40" s="7">
        <f t="shared" si="1"/>
        <v>-383085728634</v>
      </c>
    </row>
    <row r="41" spans="1:17">
      <c r="A41" s="1" t="s">
        <v>30</v>
      </c>
      <c r="C41" s="7">
        <v>10200000</v>
      </c>
      <c r="D41" s="7"/>
      <c r="E41" s="7">
        <v>458905170600</v>
      </c>
      <c r="F41" s="7"/>
      <c r="G41" s="7">
        <v>445724067600</v>
      </c>
      <c r="H41" s="7"/>
      <c r="I41" s="7">
        <f t="shared" si="0"/>
        <v>13181103000</v>
      </c>
      <c r="J41" s="7"/>
      <c r="K41" s="7">
        <v>10200000</v>
      </c>
      <c r="L41" s="7"/>
      <c r="M41" s="7">
        <v>458905170600</v>
      </c>
      <c r="N41" s="7"/>
      <c r="O41" s="7">
        <v>528359444156</v>
      </c>
      <c r="P41" s="7"/>
      <c r="Q41" s="7">
        <f t="shared" si="1"/>
        <v>-69454273556</v>
      </c>
    </row>
    <row r="42" spans="1:17">
      <c r="A42" s="1" t="s">
        <v>100</v>
      </c>
      <c r="C42" s="7">
        <v>147320977</v>
      </c>
      <c r="D42" s="7"/>
      <c r="E42" s="7">
        <v>972390930120</v>
      </c>
      <c r="F42" s="7"/>
      <c r="G42" s="7">
        <v>965068709261</v>
      </c>
      <c r="H42" s="7"/>
      <c r="I42" s="7">
        <f t="shared" si="0"/>
        <v>7322220859</v>
      </c>
      <c r="J42" s="7"/>
      <c r="K42" s="7">
        <v>147320977</v>
      </c>
      <c r="L42" s="7"/>
      <c r="M42" s="7">
        <v>972390930120</v>
      </c>
      <c r="N42" s="7"/>
      <c r="O42" s="7">
        <v>1167162005506</v>
      </c>
      <c r="P42" s="7"/>
      <c r="Q42" s="7">
        <f t="shared" si="1"/>
        <v>-194771075386</v>
      </c>
    </row>
    <row r="43" spans="1:17">
      <c r="A43" s="1" t="s">
        <v>27</v>
      </c>
      <c r="C43" s="7">
        <v>25205961</v>
      </c>
      <c r="D43" s="7"/>
      <c r="E43" s="7">
        <v>97868679488</v>
      </c>
      <c r="F43" s="7"/>
      <c r="G43" s="7">
        <v>107891073701</v>
      </c>
      <c r="H43" s="7"/>
      <c r="I43" s="7">
        <f t="shared" si="0"/>
        <v>-10022394213</v>
      </c>
      <c r="J43" s="7"/>
      <c r="K43" s="7">
        <v>25205961</v>
      </c>
      <c r="L43" s="7"/>
      <c r="M43" s="7">
        <v>97868679488</v>
      </c>
      <c r="N43" s="7"/>
      <c r="O43" s="7">
        <v>146577515362</v>
      </c>
      <c r="P43" s="7"/>
      <c r="Q43" s="7">
        <f t="shared" si="1"/>
        <v>-48708835874</v>
      </c>
    </row>
    <row r="44" spans="1:17">
      <c r="A44" s="1" t="s">
        <v>44</v>
      </c>
      <c r="C44" s="7">
        <v>4500</v>
      </c>
      <c r="D44" s="7"/>
      <c r="E44" s="7">
        <v>12544695005</v>
      </c>
      <c r="F44" s="7"/>
      <c r="G44" s="7">
        <v>12271630263</v>
      </c>
      <c r="H44" s="7"/>
      <c r="I44" s="7">
        <f t="shared" si="0"/>
        <v>273064742</v>
      </c>
      <c r="J44" s="7"/>
      <c r="K44" s="7">
        <v>4500</v>
      </c>
      <c r="L44" s="7"/>
      <c r="M44" s="7">
        <v>12544695005</v>
      </c>
      <c r="N44" s="7"/>
      <c r="O44" s="7">
        <v>14138953188</v>
      </c>
      <c r="P44" s="7"/>
      <c r="Q44" s="7">
        <f t="shared" si="1"/>
        <v>-1594258183</v>
      </c>
    </row>
    <row r="45" spans="1:17">
      <c r="A45" s="1" t="s">
        <v>71</v>
      </c>
      <c r="C45" s="7">
        <v>107902653</v>
      </c>
      <c r="D45" s="7"/>
      <c r="E45" s="7">
        <v>1925328348252</v>
      </c>
      <c r="F45" s="7"/>
      <c r="G45" s="7">
        <v>1851804912686</v>
      </c>
      <c r="H45" s="7"/>
      <c r="I45" s="7">
        <f t="shared" si="0"/>
        <v>73523435566</v>
      </c>
      <c r="J45" s="7"/>
      <c r="K45" s="7">
        <v>107902653</v>
      </c>
      <c r="L45" s="7"/>
      <c r="M45" s="7">
        <v>1925328348252</v>
      </c>
      <c r="N45" s="7"/>
      <c r="O45" s="7">
        <v>3056072568726</v>
      </c>
      <c r="P45" s="7"/>
      <c r="Q45" s="7">
        <f t="shared" si="1"/>
        <v>-1130744220474</v>
      </c>
    </row>
    <row r="46" spans="1:17">
      <c r="A46" s="1" t="s">
        <v>80</v>
      </c>
      <c r="C46" s="7">
        <v>8716106</v>
      </c>
      <c r="D46" s="7"/>
      <c r="E46" s="7">
        <v>41449748889</v>
      </c>
      <c r="F46" s="7"/>
      <c r="G46" s="7">
        <v>44187650363</v>
      </c>
      <c r="H46" s="7"/>
      <c r="I46" s="7">
        <f t="shared" si="0"/>
        <v>-2737901474</v>
      </c>
      <c r="J46" s="7"/>
      <c r="K46" s="7">
        <v>8716106</v>
      </c>
      <c r="L46" s="7"/>
      <c r="M46" s="7">
        <v>41449748889</v>
      </c>
      <c r="N46" s="7"/>
      <c r="O46" s="7">
        <v>64895196396</v>
      </c>
      <c r="P46" s="7"/>
      <c r="Q46" s="7">
        <f t="shared" si="1"/>
        <v>-23445447507</v>
      </c>
    </row>
    <row r="47" spans="1:17">
      <c r="A47" s="1" t="s">
        <v>83</v>
      </c>
      <c r="C47" s="7">
        <v>4165054</v>
      </c>
      <c r="D47" s="7"/>
      <c r="E47" s="7">
        <v>181757937669</v>
      </c>
      <c r="F47" s="7"/>
      <c r="G47" s="7">
        <v>174098434601</v>
      </c>
      <c r="H47" s="7"/>
      <c r="I47" s="7">
        <f t="shared" si="0"/>
        <v>7659503068</v>
      </c>
      <c r="J47" s="7"/>
      <c r="K47" s="7">
        <v>4165054</v>
      </c>
      <c r="L47" s="7"/>
      <c r="M47" s="7">
        <v>181757937669</v>
      </c>
      <c r="N47" s="7"/>
      <c r="O47" s="7">
        <v>278019260012</v>
      </c>
      <c r="P47" s="7"/>
      <c r="Q47" s="7">
        <f t="shared" si="1"/>
        <v>-96261322343</v>
      </c>
    </row>
    <row r="48" spans="1:17">
      <c r="A48" s="1" t="s">
        <v>64</v>
      </c>
      <c r="C48" s="7">
        <v>5400000</v>
      </c>
      <c r="D48" s="7"/>
      <c r="E48" s="7">
        <v>84221880300</v>
      </c>
      <c r="F48" s="7"/>
      <c r="G48" s="7">
        <v>96890053500</v>
      </c>
      <c r="H48" s="7"/>
      <c r="I48" s="7">
        <f t="shared" si="0"/>
        <v>-12668173200</v>
      </c>
      <c r="J48" s="7"/>
      <c r="K48" s="7">
        <v>5400000</v>
      </c>
      <c r="L48" s="7"/>
      <c r="M48" s="7">
        <v>84221880300</v>
      </c>
      <c r="N48" s="7"/>
      <c r="O48" s="7">
        <v>101291706916</v>
      </c>
      <c r="P48" s="7"/>
      <c r="Q48" s="7">
        <f t="shared" si="1"/>
        <v>-17069826616</v>
      </c>
    </row>
    <row r="49" spans="1:17">
      <c r="A49" s="1" t="s">
        <v>23</v>
      </c>
      <c r="C49" s="7">
        <v>46463549</v>
      </c>
      <c r="D49" s="7"/>
      <c r="E49" s="7">
        <v>622140114200</v>
      </c>
      <c r="F49" s="7"/>
      <c r="G49" s="7">
        <v>577064748567</v>
      </c>
      <c r="H49" s="7"/>
      <c r="I49" s="7">
        <f t="shared" si="0"/>
        <v>45075365633</v>
      </c>
      <c r="J49" s="7"/>
      <c r="K49" s="7">
        <v>46463549</v>
      </c>
      <c r="L49" s="7"/>
      <c r="M49" s="7">
        <v>622140114200</v>
      </c>
      <c r="N49" s="7"/>
      <c r="O49" s="7">
        <v>651814268163</v>
      </c>
      <c r="P49" s="7"/>
      <c r="Q49" s="7">
        <f t="shared" si="1"/>
        <v>-29674153963</v>
      </c>
    </row>
    <row r="50" spans="1:17">
      <c r="A50" s="1" t="s">
        <v>77</v>
      </c>
      <c r="C50" s="7">
        <v>11741531</v>
      </c>
      <c r="D50" s="7"/>
      <c r="E50" s="7">
        <v>253625364991</v>
      </c>
      <c r="F50" s="7"/>
      <c r="G50" s="7">
        <v>268214951104</v>
      </c>
      <c r="H50" s="7"/>
      <c r="I50" s="7">
        <f t="shared" si="0"/>
        <v>-14589586113</v>
      </c>
      <c r="J50" s="7"/>
      <c r="K50" s="7">
        <v>11741531</v>
      </c>
      <c r="L50" s="7"/>
      <c r="M50" s="7">
        <v>253625364991</v>
      </c>
      <c r="N50" s="7"/>
      <c r="O50" s="7">
        <v>278952886484</v>
      </c>
      <c r="P50" s="7"/>
      <c r="Q50" s="7">
        <f t="shared" si="1"/>
        <v>-25327521493</v>
      </c>
    </row>
    <row r="51" spans="1:17">
      <c r="A51" s="1" t="s">
        <v>63</v>
      </c>
      <c r="C51" s="7">
        <v>5320000</v>
      </c>
      <c r="D51" s="7"/>
      <c r="E51" s="7">
        <v>185991128820</v>
      </c>
      <c r="F51" s="7"/>
      <c r="G51" s="7">
        <v>184510391940</v>
      </c>
      <c r="H51" s="7"/>
      <c r="I51" s="7">
        <f t="shared" si="0"/>
        <v>1480736880</v>
      </c>
      <c r="J51" s="7"/>
      <c r="K51" s="7">
        <v>5320000</v>
      </c>
      <c r="L51" s="7"/>
      <c r="M51" s="7">
        <v>185991128820</v>
      </c>
      <c r="N51" s="7"/>
      <c r="O51" s="7">
        <v>178587444420</v>
      </c>
      <c r="P51" s="7"/>
      <c r="Q51" s="7">
        <f t="shared" si="1"/>
        <v>7403684400</v>
      </c>
    </row>
    <row r="52" spans="1:17">
      <c r="A52" s="1" t="s">
        <v>16</v>
      </c>
      <c r="C52" s="7">
        <v>5973796</v>
      </c>
      <c r="D52" s="7"/>
      <c r="E52" s="7">
        <v>66983481587</v>
      </c>
      <c r="F52" s="7"/>
      <c r="G52" s="7">
        <v>63077649991</v>
      </c>
      <c r="H52" s="7"/>
      <c r="I52" s="7">
        <f t="shared" si="0"/>
        <v>3905831596</v>
      </c>
      <c r="J52" s="7"/>
      <c r="K52" s="7">
        <v>5973796</v>
      </c>
      <c r="L52" s="7"/>
      <c r="M52" s="7">
        <v>66983481587</v>
      </c>
      <c r="N52" s="7"/>
      <c r="O52" s="7">
        <v>47951600993</v>
      </c>
      <c r="P52" s="7"/>
      <c r="Q52" s="7">
        <f t="shared" si="1"/>
        <v>19031880594</v>
      </c>
    </row>
    <row r="53" spans="1:17">
      <c r="A53" s="1" t="s">
        <v>93</v>
      </c>
      <c r="C53" s="7">
        <v>45567601</v>
      </c>
      <c r="D53" s="7"/>
      <c r="E53" s="7">
        <v>1439521936539</v>
      </c>
      <c r="F53" s="7"/>
      <c r="G53" s="7">
        <v>1275548701477</v>
      </c>
      <c r="H53" s="7"/>
      <c r="I53" s="7">
        <f t="shared" si="0"/>
        <v>163973235062</v>
      </c>
      <c r="J53" s="7"/>
      <c r="K53" s="7">
        <v>45567601</v>
      </c>
      <c r="L53" s="7"/>
      <c r="M53" s="7">
        <v>1439521936539</v>
      </c>
      <c r="N53" s="7"/>
      <c r="O53" s="7">
        <v>2009493058138</v>
      </c>
      <c r="P53" s="7"/>
      <c r="Q53" s="7">
        <f t="shared" si="1"/>
        <v>-569971121599</v>
      </c>
    </row>
    <row r="54" spans="1:17">
      <c r="A54" s="1" t="s">
        <v>25</v>
      </c>
      <c r="C54" s="7">
        <v>20400000</v>
      </c>
      <c r="D54" s="7"/>
      <c r="E54" s="7">
        <v>189807883200</v>
      </c>
      <c r="F54" s="7"/>
      <c r="G54" s="7">
        <v>209072572200</v>
      </c>
      <c r="H54" s="7"/>
      <c r="I54" s="7">
        <f t="shared" si="0"/>
        <v>-19264689000</v>
      </c>
      <c r="J54" s="7"/>
      <c r="K54" s="7">
        <v>20400000</v>
      </c>
      <c r="L54" s="7"/>
      <c r="M54" s="7">
        <v>189807883200</v>
      </c>
      <c r="N54" s="7"/>
      <c r="O54" s="7">
        <v>278628238800</v>
      </c>
      <c r="P54" s="7"/>
      <c r="Q54" s="7">
        <f t="shared" si="1"/>
        <v>-88820355600</v>
      </c>
    </row>
    <row r="55" spans="1:17">
      <c r="A55" s="1" t="s">
        <v>107</v>
      </c>
      <c r="C55" s="7">
        <v>3110358</v>
      </c>
      <c r="D55" s="7"/>
      <c r="E55" s="7">
        <v>92539111501</v>
      </c>
      <c r="F55" s="7"/>
      <c r="G55" s="7">
        <v>96249333144</v>
      </c>
      <c r="H55" s="7"/>
      <c r="I55" s="7">
        <f t="shared" si="0"/>
        <v>-3710221643</v>
      </c>
      <c r="J55" s="7"/>
      <c r="K55" s="7">
        <v>3110358</v>
      </c>
      <c r="L55" s="7"/>
      <c r="M55" s="7">
        <v>92539111501</v>
      </c>
      <c r="N55" s="7"/>
      <c r="O55" s="7">
        <v>92137170823</v>
      </c>
      <c r="P55" s="7"/>
      <c r="Q55" s="7">
        <f t="shared" si="1"/>
        <v>401940678</v>
      </c>
    </row>
    <row r="56" spans="1:17">
      <c r="A56" s="1" t="s">
        <v>92</v>
      </c>
      <c r="C56" s="7">
        <v>24900000</v>
      </c>
      <c r="D56" s="7"/>
      <c r="E56" s="7">
        <v>259399335600</v>
      </c>
      <c r="F56" s="7"/>
      <c r="G56" s="7">
        <v>273012850350</v>
      </c>
      <c r="H56" s="7"/>
      <c r="I56" s="7">
        <f t="shared" si="0"/>
        <v>-13613514750</v>
      </c>
      <c r="J56" s="7"/>
      <c r="K56" s="7">
        <v>24900000</v>
      </c>
      <c r="L56" s="7"/>
      <c r="M56" s="7">
        <v>259399335600</v>
      </c>
      <c r="N56" s="7"/>
      <c r="O56" s="7">
        <v>296527103196</v>
      </c>
      <c r="P56" s="7"/>
      <c r="Q56" s="7">
        <f t="shared" si="1"/>
        <v>-37127767596</v>
      </c>
    </row>
    <row r="57" spans="1:17">
      <c r="A57" s="1" t="s">
        <v>36</v>
      </c>
      <c r="C57" s="7">
        <v>2532184</v>
      </c>
      <c r="D57" s="7"/>
      <c r="E57" s="7">
        <v>300745199521</v>
      </c>
      <c r="F57" s="7"/>
      <c r="G57" s="7">
        <v>277235322022</v>
      </c>
      <c r="H57" s="7"/>
      <c r="I57" s="7">
        <f t="shared" si="0"/>
        <v>23509877499</v>
      </c>
      <c r="J57" s="7"/>
      <c r="K57" s="7">
        <v>2532184</v>
      </c>
      <c r="L57" s="7"/>
      <c r="M57" s="7">
        <v>300745199521</v>
      </c>
      <c r="N57" s="7"/>
      <c r="O57" s="7">
        <v>346808449866</v>
      </c>
      <c r="P57" s="7"/>
      <c r="Q57" s="7">
        <f t="shared" si="1"/>
        <v>-46063250345</v>
      </c>
    </row>
    <row r="58" spans="1:17">
      <c r="A58" s="1" t="s">
        <v>58</v>
      </c>
      <c r="C58" s="7">
        <v>5779305</v>
      </c>
      <c r="D58" s="7"/>
      <c r="E58" s="7">
        <v>108578952756</v>
      </c>
      <c r="F58" s="7"/>
      <c r="G58" s="7">
        <v>132133117110</v>
      </c>
      <c r="H58" s="7"/>
      <c r="I58" s="7">
        <f t="shared" si="0"/>
        <v>-23554164354</v>
      </c>
      <c r="J58" s="7"/>
      <c r="K58" s="7">
        <v>5779305</v>
      </c>
      <c r="L58" s="7"/>
      <c r="M58" s="7">
        <v>108578952756</v>
      </c>
      <c r="N58" s="7"/>
      <c r="O58" s="7">
        <v>179241445831</v>
      </c>
      <c r="P58" s="7"/>
      <c r="Q58" s="7">
        <f t="shared" si="1"/>
        <v>-70662493075</v>
      </c>
    </row>
    <row r="59" spans="1:17">
      <c r="A59" s="1" t="s">
        <v>53</v>
      </c>
      <c r="C59" s="7">
        <v>72316982</v>
      </c>
      <c r="D59" s="7"/>
      <c r="E59" s="7">
        <v>333554269240</v>
      </c>
      <c r="F59" s="7"/>
      <c r="G59" s="7">
        <v>372373085057</v>
      </c>
      <c r="H59" s="7"/>
      <c r="I59" s="7">
        <f t="shared" si="0"/>
        <v>-38818815817</v>
      </c>
      <c r="J59" s="7"/>
      <c r="K59" s="7">
        <v>72316982</v>
      </c>
      <c r="L59" s="7"/>
      <c r="M59" s="7">
        <v>333554269240</v>
      </c>
      <c r="N59" s="7"/>
      <c r="O59" s="7">
        <v>468701257635</v>
      </c>
      <c r="P59" s="7"/>
      <c r="Q59" s="7">
        <f t="shared" si="1"/>
        <v>-135146988395</v>
      </c>
    </row>
    <row r="60" spans="1:17">
      <c r="A60" s="1" t="s">
        <v>39</v>
      </c>
      <c r="C60" s="7">
        <v>16439409</v>
      </c>
      <c r="D60" s="7"/>
      <c r="E60" s="7">
        <v>453479247831</v>
      </c>
      <c r="F60" s="7"/>
      <c r="G60" s="7">
        <v>614555070941</v>
      </c>
      <c r="H60" s="7"/>
      <c r="I60" s="7">
        <f t="shared" si="0"/>
        <v>-161075823110</v>
      </c>
      <c r="J60" s="7"/>
      <c r="K60" s="7">
        <v>16439409</v>
      </c>
      <c r="L60" s="7"/>
      <c r="M60" s="7">
        <v>453479247831</v>
      </c>
      <c r="N60" s="7"/>
      <c r="O60" s="7">
        <v>594775263127</v>
      </c>
      <c r="P60" s="7"/>
      <c r="Q60" s="7">
        <f t="shared" si="1"/>
        <v>-141296015296</v>
      </c>
    </row>
    <row r="61" spans="1:17">
      <c r="A61" s="1" t="s">
        <v>76</v>
      </c>
      <c r="C61" s="7">
        <v>3083596</v>
      </c>
      <c r="D61" s="7"/>
      <c r="E61" s="7">
        <v>116142269597</v>
      </c>
      <c r="F61" s="7"/>
      <c r="G61" s="7">
        <v>126809334739</v>
      </c>
      <c r="H61" s="7"/>
      <c r="I61" s="7">
        <f t="shared" si="0"/>
        <v>-10667065142</v>
      </c>
      <c r="J61" s="7"/>
      <c r="K61" s="7">
        <v>3083596</v>
      </c>
      <c r="L61" s="7"/>
      <c r="M61" s="7">
        <v>116142269597</v>
      </c>
      <c r="N61" s="7"/>
      <c r="O61" s="7">
        <v>145047563950</v>
      </c>
      <c r="P61" s="7"/>
      <c r="Q61" s="7">
        <f t="shared" si="1"/>
        <v>-28905294353</v>
      </c>
    </row>
    <row r="62" spans="1:17">
      <c r="A62" s="1" t="s">
        <v>89</v>
      </c>
      <c r="C62" s="7">
        <v>350499418</v>
      </c>
      <c r="D62" s="7"/>
      <c r="E62" s="7">
        <v>1069630815641</v>
      </c>
      <c r="F62" s="7"/>
      <c r="G62" s="7">
        <v>1059178397247</v>
      </c>
      <c r="H62" s="7"/>
      <c r="I62" s="7">
        <f t="shared" si="0"/>
        <v>10452418394</v>
      </c>
      <c r="J62" s="7"/>
      <c r="K62" s="7">
        <v>350499418</v>
      </c>
      <c r="L62" s="7"/>
      <c r="M62" s="7">
        <v>1069630815641</v>
      </c>
      <c r="N62" s="7"/>
      <c r="O62" s="7">
        <v>1502709351123</v>
      </c>
      <c r="P62" s="7"/>
      <c r="Q62" s="7">
        <f t="shared" si="1"/>
        <v>-433078535482</v>
      </c>
    </row>
    <row r="63" spans="1:17">
      <c r="A63" s="1" t="s">
        <v>40</v>
      </c>
      <c r="C63" s="7">
        <v>2567202</v>
      </c>
      <c r="D63" s="7"/>
      <c r="E63" s="7">
        <v>457203267853</v>
      </c>
      <c r="F63" s="7"/>
      <c r="G63" s="7">
        <v>435588444909</v>
      </c>
      <c r="H63" s="7"/>
      <c r="I63" s="7">
        <f t="shared" si="0"/>
        <v>21614822944</v>
      </c>
      <c r="J63" s="7"/>
      <c r="K63" s="7">
        <v>2567202</v>
      </c>
      <c r="L63" s="7"/>
      <c r="M63" s="7">
        <v>457203267853</v>
      </c>
      <c r="N63" s="7"/>
      <c r="O63" s="7">
        <v>500688106633</v>
      </c>
      <c r="P63" s="7"/>
      <c r="Q63" s="7">
        <f t="shared" si="1"/>
        <v>-43484838780</v>
      </c>
    </row>
    <row r="64" spans="1:17">
      <c r="A64" s="1" t="s">
        <v>108</v>
      </c>
      <c r="C64" s="7">
        <v>20537747</v>
      </c>
      <c r="D64" s="7"/>
      <c r="E64" s="7">
        <v>123718217276</v>
      </c>
      <c r="F64" s="7"/>
      <c r="G64" s="7">
        <v>140663121622</v>
      </c>
      <c r="H64" s="7"/>
      <c r="I64" s="7">
        <f t="shared" si="0"/>
        <v>-16944904346</v>
      </c>
      <c r="J64" s="7"/>
      <c r="K64" s="7">
        <v>20537747</v>
      </c>
      <c r="L64" s="7"/>
      <c r="M64" s="7">
        <v>123718217276</v>
      </c>
      <c r="N64" s="7"/>
      <c r="O64" s="7">
        <v>131096612700</v>
      </c>
      <c r="P64" s="7"/>
      <c r="Q64" s="7">
        <f t="shared" si="1"/>
        <v>-7378395424</v>
      </c>
    </row>
    <row r="65" spans="1:17">
      <c r="A65" s="1" t="s">
        <v>22</v>
      </c>
      <c r="C65" s="7">
        <v>17293030</v>
      </c>
      <c r="D65" s="7"/>
      <c r="E65" s="7">
        <v>99702791534</v>
      </c>
      <c r="F65" s="7"/>
      <c r="G65" s="7">
        <v>99187087440</v>
      </c>
      <c r="H65" s="7"/>
      <c r="I65" s="7">
        <f t="shared" si="0"/>
        <v>515704094</v>
      </c>
      <c r="J65" s="7"/>
      <c r="K65" s="7">
        <v>17293030</v>
      </c>
      <c r="L65" s="7"/>
      <c r="M65" s="7">
        <v>99702791534</v>
      </c>
      <c r="N65" s="7"/>
      <c r="O65" s="7">
        <v>126863207159</v>
      </c>
      <c r="P65" s="7"/>
      <c r="Q65" s="7">
        <f t="shared" si="1"/>
        <v>-27160415625</v>
      </c>
    </row>
    <row r="66" spans="1:17">
      <c r="A66" s="1" t="s">
        <v>29</v>
      </c>
      <c r="C66" s="7">
        <v>1348241</v>
      </c>
      <c r="D66" s="7"/>
      <c r="E66" s="7">
        <v>97366907883</v>
      </c>
      <c r="F66" s="7"/>
      <c r="G66" s="7">
        <v>102392729006</v>
      </c>
      <c r="H66" s="7"/>
      <c r="I66" s="7">
        <f t="shared" si="0"/>
        <v>-5025821123</v>
      </c>
      <c r="J66" s="7"/>
      <c r="K66" s="7">
        <v>1348241</v>
      </c>
      <c r="L66" s="7"/>
      <c r="M66" s="7">
        <v>97366907883</v>
      </c>
      <c r="N66" s="7"/>
      <c r="O66" s="7">
        <v>132570287278</v>
      </c>
      <c r="P66" s="7"/>
      <c r="Q66" s="7">
        <f t="shared" si="1"/>
        <v>-35203379395</v>
      </c>
    </row>
    <row r="67" spans="1:17">
      <c r="A67" s="1" t="s">
        <v>21</v>
      </c>
      <c r="C67" s="7">
        <v>28681867</v>
      </c>
      <c r="D67" s="7"/>
      <c r="E67" s="7">
        <v>138564480071</v>
      </c>
      <c r="F67" s="7"/>
      <c r="G67" s="7">
        <v>151822192671</v>
      </c>
      <c r="H67" s="7"/>
      <c r="I67" s="7">
        <f t="shared" si="0"/>
        <v>-13257712600</v>
      </c>
      <c r="J67" s="7"/>
      <c r="K67" s="7">
        <v>28681867</v>
      </c>
      <c r="L67" s="7"/>
      <c r="M67" s="7">
        <v>138564480071</v>
      </c>
      <c r="N67" s="7"/>
      <c r="O67" s="7">
        <v>139798444043</v>
      </c>
      <c r="P67" s="7"/>
      <c r="Q67" s="7">
        <f t="shared" si="1"/>
        <v>-1233963972</v>
      </c>
    </row>
    <row r="68" spans="1:17">
      <c r="A68" s="1" t="s">
        <v>72</v>
      </c>
      <c r="C68" s="7">
        <v>3391684</v>
      </c>
      <c r="D68" s="7"/>
      <c r="E68" s="7">
        <v>68272945474</v>
      </c>
      <c r="F68" s="7"/>
      <c r="G68" s="7">
        <v>78050305566</v>
      </c>
      <c r="H68" s="7"/>
      <c r="I68" s="7">
        <f t="shared" si="0"/>
        <v>-9777360092</v>
      </c>
      <c r="J68" s="7"/>
      <c r="K68" s="7">
        <v>3391684</v>
      </c>
      <c r="L68" s="7"/>
      <c r="M68" s="7">
        <v>68272945474</v>
      </c>
      <c r="N68" s="7"/>
      <c r="O68" s="7">
        <v>76027403501</v>
      </c>
      <c r="P68" s="7"/>
      <c r="Q68" s="7">
        <f t="shared" si="1"/>
        <v>-7754458027</v>
      </c>
    </row>
    <row r="69" spans="1:17">
      <c r="A69" s="1" t="s">
        <v>88</v>
      </c>
      <c r="C69" s="7">
        <v>14047684</v>
      </c>
      <c r="D69" s="7"/>
      <c r="E69" s="7">
        <v>64723604798</v>
      </c>
      <c r="F69" s="7"/>
      <c r="G69" s="7">
        <v>75285714166</v>
      </c>
      <c r="H69" s="7"/>
      <c r="I69" s="7">
        <f t="shared" si="0"/>
        <v>-10562109368</v>
      </c>
      <c r="J69" s="7"/>
      <c r="K69" s="7">
        <v>14047684</v>
      </c>
      <c r="L69" s="7"/>
      <c r="M69" s="7">
        <v>64723604798</v>
      </c>
      <c r="N69" s="7"/>
      <c r="O69" s="7">
        <v>113491857947</v>
      </c>
      <c r="P69" s="7"/>
      <c r="Q69" s="7">
        <f t="shared" si="1"/>
        <v>-48768253149</v>
      </c>
    </row>
    <row r="70" spans="1:17">
      <c r="A70" s="1" t="s">
        <v>60</v>
      </c>
      <c r="C70" s="7">
        <v>4453191</v>
      </c>
      <c r="D70" s="7"/>
      <c r="E70" s="7">
        <v>118723946853</v>
      </c>
      <c r="F70" s="7"/>
      <c r="G70" s="7">
        <v>122089417014</v>
      </c>
      <c r="H70" s="7"/>
      <c r="I70" s="7">
        <f t="shared" si="0"/>
        <v>-3365470161</v>
      </c>
      <c r="J70" s="7"/>
      <c r="K70" s="7">
        <v>4453191</v>
      </c>
      <c r="L70" s="7"/>
      <c r="M70" s="7">
        <v>118723946853</v>
      </c>
      <c r="N70" s="7"/>
      <c r="O70" s="7">
        <v>115056179264</v>
      </c>
      <c r="P70" s="7"/>
      <c r="Q70" s="7">
        <f t="shared" si="1"/>
        <v>3667767589</v>
      </c>
    </row>
    <row r="71" spans="1:17">
      <c r="A71" s="1" t="s">
        <v>51</v>
      </c>
      <c r="C71" s="7">
        <v>34955553</v>
      </c>
      <c r="D71" s="7"/>
      <c r="E71" s="7">
        <v>62441378724</v>
      </c>
      <c r="F71" s="7"/>
      <c r="G71" s="7">
        <v>59765816030</v>
      </c>
      <c r="H71" s="7"/>
      <c r="I71" s="7">
        <f t="shared" si="0"/>
        <v>2675562694</v>
      </c>
      <c r="J71" s="7"/>
      <c r="K71" s="7">
        <v>34955553</v>
      </c>
      <c r="L71" s="7"/>
      <c r="M71" s="7">
        <v>62441378724</v>
      </c>
      <c r="N71" s="7"/>
      <c r="O71" s="7">
        <v>69631461576</v>
      </c>
      <c r="P71" s="7"/>
      <c r="Q71" s="7">
        <f t="shared" si="1"/>
        <v>-7190082852</v>
      </c>
    </row>
    <row r="72" spans="1:17">
      <c r="A72" s="1" t="s">
        <v>91</v>
      </c>
      <c r="C72" s="7">
        <v>457928837</v>
      </c>
      <c r="D72" s="7"/>
      <c r="E72" s="7">
        <v>2276020802099</v>
      </c>
      <c r="F72" s="7"/>
      <c r="G72" s="7">
        <v>2257812635682</v>
      </c>
      <c r="H72" s="7"/>
      <c r="I72" s="7">
        <f t="shared" si="0"/>
        <v>18208166417</v>
      </c>
      <c r="J72" s="7"/>
      <c r="K72" s="7">
        <v>457928837</v>
      </c>
      <c r="L72" s="7"/>
      <c r="M72" s="7">
        <v>2276020802099</v>
      </c>
      <c r="N72" s="7"/>
      <c r="O72" s="7">
        <v>2872414488320</v>
      </c>
      <c r="P72" s="7"/>
      <c r="Q72" s="7">
        <f t="shared" si="1"/>
        <v>-596393686221</v>
      </c>
    </row>
    <row r="73" spans="1:17">
      <c r="A73" s="1" t="s">
        <v>66</v>
      </c>
      <c r="C73" s="7">
        <v>33967741</v>
      </c>
      <c r="D73" s="7"/>
      <c r="E73" s="7">
        <v>293085693928</v>
      </c>
      <c r="F73" s="7"/>
      <c r="G73" s="7">
        <v>260201798473</v>
      </c>
      <c r="H73" s="7"/>
      <c r="I73" s="7">
        <f t="shared" ref="I73:I114" si="2">E73-G73</f>
        <v>32883895455</v>
      </c>
      <c r="J73" s="7"/>
      <c r="K73" s="7">
        <v>33967741</v>
      </c>
      <c r="L73" s="7"/>
      <c r="M73" s="7">
        <v>293085693928</v>
      </c>
      <c r="N73" s="7"/>
      <c r="O73" s="7">
        <v>289814033742</v>
      </c>
      <c r="P73" s="7"/>
      <c r="Q73" s="7">
        <f t="shared" ref="Q73:Q114" si="3">M73-O73</f>
        <v>3271660186</v>
      </c>
    </row>
    <row r="74" spans="1:17">
      <c r="A74" s="1" t="s">
        <v>110</v>
      </c>
      <c r="C74" s="7">
        <v>1540332</v>
      </c>
      <c r="D74" s="7"/>
      <c r="E74" s="7">
        <v>11345947652</v>
      </c>
      <c r="F74" s="7"/>
      <c r="G74" s="7">
        <v>9951871164</v>
      </c>
      <c r="H74" s="7"/>
      <c r="I74" s="7">
        <f t="shared" si="2"/>
        <v>1394076488</v>
      </c>
      <c r="J74" s="7"/>
      <c r="K74" s="7">
        <v>1540332</v>
      </c>
      <c r="L74" s="7"/>
      <c r="M74" s="7">
        <v>11345947652</v>
      </c>
      <c r="N74" s="7"/>
      <c r="O74" s="7">
        <v>9951871164</v>
      </c>
      <c r="P74" s="7"/>
      <c r="Q74" s="7">
        <f t="shared" si="3"/>
        <v>1394076488</v>
      </c>
    </row>
    <row r="75" spans="1:17">
      <c r="A75" s="1" t="s">
        <v>47</v>
      </c>
      <c r="C75" s="7">
        <v>25100</v>
      </c>
      <c r="D75" s="7"/>
      <c r="E75" s="7">
        <v>69723868085</v>
      </c>
      <c r="F75" s="7"/>
      <c r="G75" s="7">
        <v>68195459087</v>
      </c>
      <c r="H75" s="7"/>
      <c r="I75" s="7">
        <f t="shared" si="2"/>
        <v>1528408998</v>
      </c>
      <c r="J75" s="7"/>
      <c r="K75" s="7">
        <v>25100</v>
      </c>
      <c r="L75" s="7"/>
      <c r="M75" s="7">
        <v>69723868085</v>
      </c>
      <c r="N75" s="7"/>
      <c r="O75" s="7">
        <f>M75-Q75</f>
        <v>78637042772</v>
      </c>
      <c r="P75" s="7"/>
      <c r="Q75" s="7">
        <v>-8913174687</v>
      </c>
    </row>
    <row r="76" spans="1:17">
      <c r="A76" s="1" t="s">
        <v>19</v>
      </c>
      <c r="C76" s="7">
        <v>57488518</v>
      </c>
      <c r="D76" s="7"/>
      <c r="E76" s="7">
        <v>178868423925</v>
      </c>
      <c r="F76" s="7"/>
      <c r="G76" s="7">
        <v>166181909512</v>
      </c>
      <c r="H76" s="7"/>
      <c r="I76" s="7">
        <f t="shared" si="2"/>
        <v>12686514413</v>
      </c>
      <c r="J76" s="7"/>
      <c r="K76" s="7">
        <v>57488518</v>
      </c>
      <c r="L76" s="7"/>
      <c r="M76" s="7">
        <v>178868423925</v>
      </c>
      <c r="N76" s="7"/>
      <c r="O76" s="7">
        <v>259102055614</v>
      </c>
      <c r="P76" s="7"/>
      <c r="Q76" s="7">
        <f t="shared" si="3"/>
        <v>-80233631689</v>
      </c>
    </row>
    <row r="77" spans="1:17">
      <c r="A77" s="1" t="s">
        <v>57</v>
      </c>
      <c r="C77" s="7">
        <v>21644108</v>
      </c>
      <c r="D77" s="7"/>
      <c r="E77" s="7">
        <v>364899921453</v>
      </c>
      <c r="F77" s="7"/>
      <c r="G77" s="7">
        <v>386824038196</v>
      </c>
      <c r="H77" s="7"/>
      <c r="I77" s="7">
        <f t="shared" si="2"/>
        <v>-21924116743</v>
      </c>
      <c r="J77" s="7"/>
      <c r="K77" s="7">
        <v>21644108</v>
      </c>
      <c r="L77" s="7"/>
      <c r="M77" s="7">
        <v>364899921453</v>
      </c>
      <c r="N77" s="7"/>
      <c r="O77" s="7">
        <v>504964690832</v>
      </c>
      <c r="P77" s="7"/>
      <c r="Q77" s="7">
        <f t="shared" si="3"/>
        <v>-140064769379</v>
      </c>
    </row>
    <row r="78" spans="1:17">
      <c r="A78" s="1" t="s">
        <v>102</v>
      </c>
      <c r="C78" s="7">
        <v>2208762</v>
      </c>
      <c r="D78" s="7"/>
      <c r="E78" s="7">
        <v>75090199420</v>
      </c>
      <c r="F78" s="7"/>
      <c r="G78" s="7">
        <v>60159984331</v>
      </c>
      <c r="H78" s="7"/>
      <c r="I78" s="7">
        <f t="shared" si="2"/>
        <v>14930215089</v>
      </c>
      <c r="J78" s="7"/>
      <c r="K78" s="7">
        <v>2208762</v>
      </c>
      <c r="L78" s="7"/>
      <c r="M78" s="7">
        <v>75090199420</v>
      </c>
      <c r="N78" s="7"/>
      <c r="O78" s="7">
        <v>64112100088</v>
      </c>
      <c r="P78" s="7"/>
      <c r="Q78" s="7">
        <f t="shared" si="3"/>
        <v>10978099332</v>
      </c>
    </row>
    <row r="79" spans="1:17">
      <c r="A79" s="1" t="s">
        <v>56</v>
      </c>
      <c r="C79" s="7">
        <v>682417</v>
      </c>
      <c r="D79" s="7"/>
      <c r="E79" s="7">
        <v>32696789028</v>
      </c>
      <c r="F79" s="7"/>
      <c r="G79" s="7">
        <v>37547038853</v>
      </c>
      <c r="H79" s="7"/>
      <c r="I79" s="7">
        <f t="shared" si="2"/>
        <v>-4850249825</v>
      </c>
      <c r="J79" s="7"/>
      <c r="K79" s="7">
        <v>682417</v>
      </c>
      <c r="L79" s="7"/>
      <c r="M79" s="7">
        <v>32696789028</v>
      </c>
      <c r="N79" s="7"/>
      <c r="O79" s="7">
        <v>31781007593</v>
      </c>
      <c r="P79" s="7"/>
      <c r="Q79" s="7">
        <f t="shared" si="3"/>
        <v>915781435</v>
      </c>
    </row>
    <row r="80" spans="1:17">
      <c r="A80" s="1" t="s">
        <v>103</v>
      </c>
      <c r="C80" s="7">
        <v>56056136</v>
      </c>
      <c r="D80" s="7"/>
      <c r="E80" s="7">
        <v>259277267063</v>
      </c>
      <c r="F80" s="7"/>
      <c r="G80" s="7">
        <v>274210924396</v>
      </c>
      <c r="H80" s="7"/>
      <c r="I80" s="7">
        <f t="shared" si="2"/>
        <v>-14933657333</v>
      </c>
      <c r="J80" s="7"/>
      <c r="K80" s="7">
        <v>56056136</v>
      </c>
      <c r="L80" s="7"/>
      <c r="M80" s="7">
        <v>259277267063</v>
      </c>
      <c r="N80" s="7"/>
      <c r="O80" s="7">
        <v>361082460903</v>
      </c>
      <c r="P80" s="7"/>
      <c r="Q80" s="7">
        <f t="shared" si="3"/>
        <v>-101805193840</v>
      </c>
    </row>
    <row r="81" spans="1:17">
      <c r="A81" s="1" t="s">
        <v>98</v>
      </c>
      <c r="C81" s="7">
        <v>90637545</v>
      </c>
      <c r="D81" s="7"/>
      <c r="E81" s="7">
        <v>520767894289</v>
      </c>
      <c r="F81" s="7"/>
      <c r="G81" s="7">
        <v>531579684482</v>
      </c>
      <c r="H81" s="7"/>
      <c r="I81" s="7">
        <f t="shared" si="2"/>
        <v>-10811790193</v>
      </c>
      <c r="J81" s="7"/>
      <c r="K81" s="7">
        <v>90637545</v>
      </c>
      <c r="L81" s="7"/>
      <c r="M81" s="7">
        <v>520767894289</v>
      </c>
      <c r="N81" s="7"/>
      <c r="O81" s="7">
        <v>656468907744</v>
      </c>
      <c r="P81" s="7"/>
      <c r="Q81" s="7">
        <f t="shared" si="3"/>
        <v>-135701013455</v>
      </c>
    </row>
    <row r="82" spans="1:17">
      <c r="A82" s="1" t="s">
        <v>41</v>
      </c>
      <c r="C82" s="7">
        <v>60000000</v>
      </c>
      <c r="D82" s="7"/>
      <c r="E82" s="7">
        <v>403186680000</v>
      </c>
      <c r="F82" s="7"/>
      <c r="G82" s="7">
        <v>390715317695</v>
      </c>
      <c r="H82" s="7"/>
      <c r="I82" s="7">
        <f t="shared" si="2"/>
        <v>12471362305</v>
      </c>
      <c r="J82" s="7"/>
      <c r="K82" s="7">
        <v>60000000</v>
      </c>
      <c r="L82" s="7"/>
      <c r="M82" s="7">
        <v>403186680000</v>
      </c>
      <c r="N82" s="7"/>
      <c r="O82" s="7">
        <v>448005786471</v>
      </c>
      <c r="P82" s="7"/>
      <c r="Q82" s="7">
        <f t="shared" si="3"/>
        <v>-44819106471</v>
      </c>
    </row>
    <row r="83" spans="1:17">
      <c r="A83" s="1" t="s">
        <v>111</v>
      </c>
      <c r="C83" s="7">
        <v>54599508</v>
      </c>
      <c r="D83" s="7"/>
      <c r="E83" s="7">
        <v>285484611278</v>
      </c>
      <c r="F83" s="7"/>
      <c r="G83" s="7">
        <v>305266420141</v>
      </c>
      <c r="H83" s="7"/>
      <c r="I83" s="7">
        <f t="shared" si="2"/>
        <v>-19781808863</v>
      </c>
      <c r="J83" s="7"/>
      <c r="K83" s="7">
        <v>54599508</v>
      </c>
      <c r="L83" s="7"/>
      <c r="M83" s="7">
        <v>285484611278</v>
      </c>
      <c r="N83" s="7"/>
      <c r="O83" s="7">
        <v>305266420141</v>
      </c>
      <c r="P83" s="7"/>
      <c r="Q83" s="7">
        <f t="shared" si="3"/>
        <v>-19781808863</v>
      </c>
    </row>
    <row r="84" spans="1:17">
      <c r="A84" s="1" t="s">
        <v>87</v>
      </c>
      <c r="C84" s="7">
        <v>1391646</v>
      </c>
      <c r="D84" s="7"/>
      <c r="E84" s="7">
        <v>24499406658</v>
      </c>
      <c r="F84" s="7"/>
      <c r="G84" s="7">
        <v>29465689544</v>
      </c>
      <c r="H84" s="7"/>
      <c r="I84" s="7">
        <f t="shared" si="2"/>
        <v>-4966282886</v>
      </c>
      <c r="J84" s="7"/>
      <c r="K84" s="7">
        <v>1391646</v>
      </c>
      <c r="L84" s="7"/>
      <c r="M84" s="7">
        <v>24499406658</v>
      </c>
      <c r="N84" s="7"/>
      <c r="O84" s="7">
        <v>31333233247</v>
      </c>
      <c r="P84" s="7"/>
      <c r="Q84" s="7">
        <f t="shared" si="3"/>
        <v>-6833826589</v>
      </c>
    </row>
    <row r="85" spans="1:17">
      <c r="A85" s="1" t="s">
        <v>48</v>
      </c>
      <c r="C85" s="7">
        <v>39487605</v>
      </c>
      <c r="D85" s="7"/>
      <c r="E85" s="7">
        <v>174517298573</v>
      </c>
      <c r="F85" s="7"/>
      <c r="G85" s="7">
        <v>198618427976</v>
      </c>
      <c r="H85" s="7"/>
      <c r="I85" s="7">
        <f t="shared" si="2"/>
        <v>-24101129403</v>
      </c>
      <c r="J85" s="7"/>
      <c r="K85" s="7">
        <v>39487605</v>
      </c>
      <c r="L85" s="7"/>
      <c r="M85" s="7">
        <v>174517298573</v>
      </c>
      <c r="N85" s="7"/>
      <c r="O85" s="7">
        <v>277516262034</v>
      </c>
      <c r="P85" s="7"/>
      <c r="Q85" s="7">
        <f t="shared" si="3"/>
        <v>-102998963461</v>
      </c>
    </row>
    <row r="86" spans="1:17">
      <c r="A86" s="1" t="s">
        <v>86</v>
      </c>
      <c r="C86" s="7">
        <v>22399700</v>
      </c>
      <c r="D86" s="7"/>
      <c r="E86" s="7">
        <v>401463584783</v>
      </c>
      <c r="F86" s="7"/>
      <c r="G86" s="7">
        <v>410147489279</v>
      </c>
      <c r="H86" s="7"/>
      <c r="I86" s="7">
        <f t="shared" si="2"/>
        <v>-8683904496</v>
      </c>
      <c r="J86" s="7"/>
      <c r="K86" s="7">
        <v>22399700</v>
      </c>
      <c r="L86" s="7"/>
      <c r="M86" s="7">
        <v>401463584783</v>
      </c>
      <c r="N86" s="7"/>
      <c r="O86" s="7">
        <v>640604954754</v>
      </c>
      <c r="P86" s="7"/>
      <c r="Q86" s="7">
        <f t="shared" si="3"/>
        <v>-239141369971</v>
      </c>
    </row>
    <row r="87" spans="1:17">
      <c r="A87" s="1" t="s">
        <v>43</v>
      </c>
      <c r="C87" s="7">
        <v>375100</v>
      </c>
      <c r="D87" s="7"/>
      <c r="E87" s="7">
        <v>1045886932890</v>
      </c>
      <c r="F87" s="7"/>
      <c r="G87" s="7">
        <v>1017785477572</v>
      </c>
      <c r="H87" s="7"/>
      <c r="I87" s="7">
        <f t="shared" si="2"/>
        <v>28101455318</v>
      </c>
      <c r="J87" s="7"/>
      <c r="K87" s="7">
        <v>375100</v>
      </c>
      <c r="L87" s="7"/>
      <c r="M87" s="7">
        <v>1045886932890</v>
      </c>
      <c r="N87" s="7"/>
      <c r="O87" s="7">
        <v>1177076758767</v>
      </c>
      <c r="P87" s="7"/>
      <c r="Q87" s="7">
        <f t="shared" si="3"/>
        <v>-131189825877</v>
      </c>
    </row>
    <row r="88" spans="1:17">
      <c r="A88" s="1" t="s">
        <v>65</v>
      </c>
      <c r="C88" s="7">
        <v>147766665</v>
      </c>
      <c r="D88" s="7"/>
      <c r="E88" s="7">
        <v>523653771168</v>
      </c>
      <c r="F88" s="7"/>
      <c r="G88" s="7">
        <v>474152699392</v>
      </c>
      <c r="H88" s="7"/>
      <c r="I88" s="7">
        <f t="shared" si="2"/>
        <v>49501071776</v>
      </c>
      <c r="J88" s="7"/>
      <c r="K88" s="7">
        <v>147766665</v>
      </c>
      <c r="L88" s="7"/>
      <c r="M88" s="7">
        <v>523653771168</v>
      </c>
      <c r="N88" s="7"/>
      <c r="O88" s="7">
        <v>590627637217</v>
      </c>
      <c r="P88" s="7"/>
      <c r="Q88" s="7">
        <f t="shared" si="3"/>
        <v>-66973866049</v>
      </c>
    </row>
    <row r="89" spans="1:17">
      <c r="A89" s="1" t="s">
        <v>59</v>
      </c>
      <c r="C89" s="7">
        <v>58236662</v>
      </c>
      <c r="D89" s="7"/>
      <c r="E89" s="7">
        <v>213614667747</v>
      </c>
      <c r="F89" s="7"/>
      <c r="G89" s="7">
        <v>199547360359</v>
      </c>
      <c r="H89" s="7"/>
      <c r="I89" s="7">
        <f t="shared" si="2"/>
        <v>14067307388</v>
      </c>
      <c r="J89" s="7"/>
      <c r="K89" s="7">
        <v>58236662</v>
      </c>
      <c r="L89" s="7"/>
      <c r="M89" s="7">
        <v>213614667747</v>
      </c>
      <c r="N89" s="7"/>
      <c r="O89" s="7">
        <v>220446535508</v>
      </c>
      <c r="P89" s="7"/>
      <c r="Q89" s="7">
        <f t="shared" si="3"/>
        <v>-6831867761</v>
      </c>
    </row>
    <row r="90" spans="1:17">
      <c r="A90" s="1" t="s">
        <v>32</v>
      </c>
      <c r="C90" s="7">
        <v>13617513</v>
      </c>
      <c r="D90" s="7"/>
      <c r="E90" s="7">
        <v>1904313244053</v>
      </c>
      <c r="F90" s="7"/>
      <c r="G90" s="7">
        <v>1862487717604</v>
      </c>
      <c r="H90" s="7"/>
      <c r="I90" s="7">
        <f t="shared" si="2"/>
        <v>41825526449</v>
      </c>
      <c r="J90" s="7"/>
      <c r="K90" s="7">
        <v>13617513</v>
      </c>
      <c r="L90" s="7"/>
      <c r="M90" s="7">
        <v>1904313244053</v>
      </c>
      <c r="N90" s="7"/>
      <c r="O90" s="7">
        <v>2518836075249</v>
      </c>
      <c r="P90" s="7"/>
      <c r="Q90" s="7">
        <f t="shared" si="3"/>
        <v>-614522831196</v>
      </c>
    </row>
    <row r="91" spans="1:17">
      <c r="A91" s="1" t="s">
        <v>61</v>
      </c>
      <c r="C91" s="7">
        <v>11359792</v>
      </c>
      <c r="D91" s="7"/>
      <c r="E91" s="7">
        <v>79271252687</v>
      </c>
      <c r="F91" s="7"/>
      <c r="G91" s="7">
        <v>84013977207</v>
      </c>
      <c r="H91" s="7"/>
      <c r="I91" s="7">
        <f t="shared" si="2"/>
        <v>-4742724520</v>
      </c>
      <c r="J91" s="7"/>
      <c r="K91" s="7">
        <v>11359792</v>
      </c>
      <c r="L91" s="7"/>
      <c r="M91" s="7">
        <v>79271252687</v>
      </c>
      <c r="N91" s="7"/>
      <c r="O91" s="7">
        <v>63462170955</v>
      </c>
      <c r="P91" s="7"/>
      <c r="Q91" s="7">
        <f t="shared" si="3"/>
        <v>15809081732</v>
      </c>
    </row>
    <row r="92" spans="1:17">
      <c r="A92" s="1" t="s">
        <v>67</v>
      </c>
      <c r="C92" s="7">
        <v>106414835</v>
      </c>
      <c r="D92" s="7"/>
      <c r="E92" s="7">
        <v>700274633764</v>
      </c>
      <c r="F92" s="7"/>
      <c r="G92" s="7">
        <v>749992017128</v>
      </c>
      <c r="H92" s="7"/>
      <c r="I92" s="7">
        <f t="shared" si="2"/>
        <v>-49717383364</v>
      </c>
      <c r="J92" s="7"/>
      <c r="K92" s="7">
        <v>106414835</v>
      </c>
      <c r="L92" s="7"/>
      <c r="M92" s="7">
        <v>700274633764</v>
      </c>
      <c r="N92" s="7"/>
      <c r="O92" s="7">
        <v>796848866187</v>
      </c>
      <c r="P92" s="7"/>
      <c r="Q92" s="7">
        <f t="shared" si="3"/>
        <v>-96574232423</v>
      </c>
    </row>
    <row r="93" spans="1:17">
      <c r="A93" s="1" t="s">
        <v>104</v>
      </c>
      <c r="C93" s="7">
        <v>2747631</v>
      </c>
      <c r="D93" s="7"/>
      <c r="E93" s="7">
        <v>65332279685</v>
      </c>
      <c r="F93" s="7"/>
      <c r="G93" s="7">
        <v>64376330777</v>
      </c>
      <c r="H93" s="7"/>
      <c r="I93" s="7">
        <f t="shared" si="2"/>
        <v>955948908</v>
      </c>
      <c r="J93" s="7"/>
      <c r="K93" s="7">
        <v>2747631</v>
      </c>
      <c r="L93" s="7"/>
      <c r="M93" s="7">
        <v>65332279685</v>
      </c>
      <c r="N93" s="7"/>
      <c r="O93" s="7">
        <v>86499719808</v>
      </c>
      <c r="P93" s="7"/>
      <c r="Q93" s="7">
        <f t="shared" si="3"/>
        <v>-21167440123</v>
      </c>
    </row>
    <row r="94" spans="1:17">
      <c r="A94" s="1" t="s">
        <v>17</v>
      </c>
      <c r="C94" s="7">
        <v>164954476</v>
      </c>
      <c r="D94" s="7"/>
      <c r="E94" s="7">
        <v>324994479791</v>
      </c>
      <c r="F94" s="7"/>
      <c r="G94" s="7">
        <v>358837794545</v>
      </c>
      <c r="H94" s="7"/>
      <c r="I94" s="7">
        <f t="shared" si="2"/>
        <v>-33843314754</v>
      </c>
      <c r="J94" s="7"/>
      <c r="K94" s="7">
        <v>164954476</v>
      </c>
      <c r="L94" s="7"/>
      <c r="M94" s="7">
        <v>324994479791</v>
      </c>
      <c r="N94" s="7"/>
      <c r="O94" s="7">
        <v>401569869517</v>
      </c>
      <c r="P94" s="7"/>
      <c r="Q94" s="7">
        <f t="shared" si="3"/>
        <v>-76575389726</v>
      </c>
    </row>
    <row r="95" spans="1:17">
      <c r="A95" s="1" t="s">
        <v>38</v>
      </c>
      <c r="C95" s="7">
        <v>31619307</v>
      </c>
      <c r="D95" s="7"/>
      <c r="E95" s="7">
        <v>690542851549</v>
      </c>
      <c r="F95" s="7"/>
      <c r="G95" s="7">
        <v>676398824094</v>
      </c>
      <c r="H95" s="7"/>
      <c r="I95" s="7">
        <f t="shared" si="2"/>
        <v>14144027455</v>
      </c>
      <c r="J95" s="7"/>
      <c r="K95" s="7">
        <v>31619307</v>
      </c>
      <c r="L95" s="7"/>
      <c r="M95" s="7">
        <v>690542851549</v>
      </c>
      <c r="N95" s="7"/>
      <c r="O95" s="7">
        <v>1162010433400</v>
      </c>
      <c r="P95" s="7"/>
      <c r="Q95" s="7">
        <f t="shared" si="3"/>
        <v>-471467581851</v>
      </c>
    </row>
    <row r="96" spans="1:17">
      <c r="A96" s="1" t="s">
        <v>78</v>
      </c>
      <c r="C96" s="7">
        <v>11481221</v>
      </c>
      <c r="D96" s="7"/>
      <c r="E96" s="7">
        <v>662405164942</v>
      </c>
      <c r="F96" s="7"/>
      <c r="G96" s="7">
        <v>657383485538</v>
      </c>
      <c r="H96" s="7"/>
      <c r="I96" s="7">
        <f t="shared" si="2"/>
        <v>5021679404</v>
      </c>
      <c r="J96" s="7"/>
      <c r="K96" s="7">
        <v>11481221</v>
      </c>
      <c r="L96" s="7"/>
      <c r="M96" s="7">
        <v>662405164942</v>
      </c>
      <c r="N96" s="7"/>
      <c r="O96" s="7">
        <v>740469453850</v>
      </c>
      <c r="P96" s="7"/>
      <c r="Q96" s="7">
        <f t="shared" si="3"/>
        <v>-78064288908</v>
      </c>
    </row>
    <row r="97" spans="1:17">
      <c r="A97" s="1" t="s">
        <v>113</v>
      </c>
      <c r="C97" s="7">
        <v>1500000</v>
      </c>
      <c r="D97" s="7"/>
      <c r="E97" s="7">
        <v>28002388500</v>
      </c>
      <c r="F97" s="7"/>
      <c r="G97" s="7">
        <v>27813324724</v>
      </c>
      <c r="H97" s="7"/>
      <c r="I97" s="7">
        <f t="shared" si="2"/>
        <v>189063776</v>
      </c>
      <c r="J97" s="7"/>
      <c r="K97" s="7">
        <v>1500000</v>
      </c>
      <c r="L97" s="7"/>
      <c r="M97" s="7">
        <v>28002388500</v>
      </c>
      <c r="N97" s="7"/>
      <c r="O97" s="7">
        <v>27813324724</v>
      </c>
      <c r="P97" s="7"/>
      <c r="Q97" s="7">
        <f t="shared" si="3"/>
        <v>189063776</v>
      </c>
    </row>
    <row r="98" spans="1:17">
      <c r="A98" s="1" t="s">
        <v>73</v>
      </c>
      <c r="C98" s="7">
        <v>4802736</v>
      </c>
      <c r="D98" s="7"/>
      <c r="E98" s="7">
        <v>580060406077</v>
      </c>
      <c r="F98" s="7"/>
      <c r="G98" s="7">
        <v>694162823404</v>
      </c>
      <c r="H98" s="7"/>
      <c r="I98" s="7">
        <f t="shared" si="2"/>
        <v>-114102417327</v>
      </c>
      <c r="J98" s="7"/>
      <c r="K98" s="7">
        <v>4802736</v>
      </c>
      <c r="L98" s="7"/>
      <c r="M98" s="7">
        <v>580060406077</v>
      </c>
      <c r="N98" s="7"/>
      <c r="O98" s="7">
        <v>631382623139</v>
      </c>
      <c r="P98" s="7"/>
      <c r="Q98" s="7">
        <f t="shared" si="3"/>
        <v>-51322217062</v>
      </c>
    </row>
    <row r="99" spans="1:17">
      <c r="A99" s="1" t="s">
        <v>94</v>
      </c>
      <c r="C99" s="7">
        <v>17807538</v>
      </c>
      <c r="D99" s="7"/>
      <c r="E99" s="7">
        <v>308538594285</v>
      </c>
      <c r="F99" s="7"/>
      <c r="G99" s="7">
        <v>333945525966</v>
      </c>
      <c r="H99" s="7"/>
      <c r="I99" s="7">
        <f t="shared" si="2"/>
        <v>-25406931681</v>
      </c>
      <c r="J99" s="7"/>
      <c r="K99" s="7">
        <v>17807538</v>
      </c>
      <c r="L99" s="7"/>
      <c r="M99" s="7">
        <v>308538594285</v>
      </c>
      <c r="N99" s="7"/>
      <c r="O99" s="7">
        <v>406932090010</v>
      </c>
      <c r="P99" s="7"/>
      <c r="Q99" s="7">
        <f t="shared" si="3"/>
        <v>-98393495725</v>
      </c>
    </row>
    <row r="100" spans="1:17">
      <c r="A100" s="1" t="s">
        <v>18</v>
      </c>
      <c r="C100" s="7">
        <v>28581169</v>
      </c>
      <c r="D100" s="7"/>
      <c r="E100" s="7">
        <v>103672144201</v>
      </c>
      <c r="F100" s="7"/>
      <c r="G100" s="7">
        <v>101029910717</v>
      </c>
      <c r="H100" s="7"/>
      <c r="I100" s="7">
        <f t="shared" si="2"/>
        <v>2642233484</v>
      </c>
      <c r="J100" s="7"/>
      <c r="K100" s="7">
        <v>28581169</v>
      </c>
      <c r="L100" s="7"/>
      <c r="M100" s="7">
        <v>103672144201</v>
      </c>
      <c r="N100" s="7"/>
      <c r="O100" s="7">
        <v>105502008904</v>
      </c>
      <c r="P100" s="7"/>
      <c r="Q100" s="7">
        <f t="shared" si="3"/>
        <v>-1829864703</v>
      </c>
    </row>
    <row r="101" spans="1:17">
      <c r="A101" s="1" t="s">
        <v>49</v>
      </c>
      <c r="C101" s="7">
        <v>4400000</v>
      </c>
      <c r="D101" s="7"/>
      <c r="E101" s="7">
        <v>50211453600</v>
      </c>
      <c r="F101" s="7"/>
      <c r="G101" s="7">
        <v>53390964042</v>
      </c>
      <c r="H101" s="7"/>
      <c r="I101" s="7">
        <f t="shared" si="2"/>
        <v>-3179510442</v>
      </c>
      <c r="J101" s="7"/>
      <c r="K101" s="7">
        <v>4400000</v>
      </c>
      <c r="L101" s="7"/>
      <c r="M101" s="7">
        <v>50211453600</v>
      </c>
      <c r="N101" s="7"/>
      <c r="O101" s="7">
        <v>53992981152</v>
      </c>
      <c r="P101" s="7"/>
      <c r="Q101" s="7">
        <f t="shared" si="3"/>
        <v>-3781527552</v>
      </c>
    </row>
    <row r="102" spans="1:17">
      <c r="A102" s="1" t="s">
        <v>105</v>
      </c>
      <c r="C102" s="7">
        <v>906275</v>
      </c>
      <c r="D102" s="7"/>
      <c r="E102" s="7">
        <v>17945582661</v>
      </c>
      <c r="F102" s="7"/>
      <c r="G102" s="7">
        <v>15242934670</v>
      </c>
      <c r="H102" s="7"/>
      <c r="I102" s="7">
        <f t="shared" si="2"/>
        <v>2702647991</v>
      </c>
      <c r="J102" s="7"/>
      <c r="K102" s="7">
        <v>906275</v>
      </c>
      <c r="L102" s="7"/>
      <c r="M102" s="7">
        <v>17945582661</v>
      </c>
      <c r="N102" s="7"/>
      <c r="O102" s="7">
        <v>21152724944</v>
      </c>
      <c r="P102" s="7"/>
      <c r="Q102" s="7">
        <f t="shared" si="3"/>
        <v>-3207142283</v>
      </c>
    </row>
    <row r="103" spans="1:17">
      <c r="A103" s="1" t="s">
        <v>46</v>
      </c>
      <c r="C103" s="7">
        <v>4300</v>
      </c>
      <c r="D103" s="7"/>
      <c r="E103" s="7">
        <v>11976279014</v>
      </c>
      <c r="F103" s="7"/>
      <c r="G103" s="7">
        <v>11692661979</v>
      </c>
      <c r="H103" s="7"/>
      <c r="I103" s="7">
        <f t="shared" si="2"/>
        <v>283617035</v>
      </c>
      <c r="J103" s="7"/>
      <c r="K103" s="7">
        <v>4300</v>
      </c>
      <c r="L103" s="7"/>
      <c r="M103" s="7">
        <v>11976279014</v>
      </c>
      <c r="N103" s="7"/>
      <c r="O103" s="7">
        <v>13502292410</v>
      </c>
      <c r="P103" s="7"/>
      <c r="Q103" s="7">
        <f t="shared" si="3"/>
        <v>-1526013396</v>
      </c>
    </row>
    <row r="104" spans="1:17">
      <c r="A104" s="1" t="s">
        <v>33</v>
      </c>
      <c r="C104" s="7">
        <v>22604504</v>
      </c>
      <c r="D104" s="7"/>
      <c r="E104" s="7">
        <v>323568103697</v>
      </c>
      <c r="F104" s="7"/>
      <c r="G104" s="7">
        <v>360868315651</v>
      </c>
      <c r="H104" s="7"/>
      <c r="I104" s="7">
        <f t="shared" si="2"/>
        <v>-37300211954</v>
      </c>
      <c r="J104" s="7"/>
      <c r="K104" s="7">
        <v>22604504</v>
      </c>
      <c r="L104" s="7"/>
      <c r="M104" s="7">
        <v>323568103697</v>
      </c>
      <c r="N104" s="7"/>
      <c r="O104" s="7">
        <v>400640228397</v>
      </c>
      <c r="P104" s="7"/>
      <c r="Q104" s="7">
        <f t="shared" si="3"/>
        <v>-77072124700</v>
      </c>
    </row>
    <row r="105" spans="1:17">
      <c r="A105" s="1" t="s">
        <v>129</v>
      </c>
      <c r="C105" s="7">
        <v>35000</v>
      </c>
      <c r="D105" s="7"/>
      <c r="E105" s="7">
        <v>33474931568</v>
      </c>
      <c r="F105" s="7"/>
      <c r="G105" s="7">
        <v>33012315433</v>
      </c>
      <c r="H105" s="7"/>
      <c r="I105" s="7">
        <f t="shared" si="2"/>
        <v>462616135</v>
      </c>
      <c r="J105" s="7"/>
      <c r="K105" s="7">
        <v>35000</v>
      </c>
      <c r="L105" s="7"/>
      <c r="M105" s="7">
        <v>33474931568</v>
      </c>
      <c r="N105" s="7"/>
      <c r="O105" s="7">
        <v>31582373266</v>
      </c>
      <c r="P105" s="7"/>
      <c r="Q105" s="7">
        <f t="shared" si="3"/>
        <v>1892558302</v>
      </c>
    </row>
    <row r="106" spans="1:17">
      <c r="A106" s="1" t="s">
        <v>135</v>
      </c>
      <c r="C106" s="7">
        <v>36100</v>
      </c>
      <c r="D106" s="7"/>
      <c r="E106" s="7">
        <v>34577531686</v>
      </c>
      <c r="F106" s="7"/>
      <c r="G106" s="7">
        <v>33961416377</v>
      </c>
      <c r="H106" s="7"/>
      <c r="I106" s="7">
        <f t="shared" si="2"/>
        <v>616115309</v>
      </c>
      <c r="J106" s="7"/>
      <c r="K106" s="7">
        <v>36100</v>
      </c>
      <c r="L106" s="7"/>
      <c r="M106" s="7">
        <v>34577531686</v>
      </c>
      <c r="N106" s="7"/>
      <c r="O106" s="7">
        <v>32617977929</v>
      </c>
      <c r="P106" s="7"/>
      <c r="Q106" s="7">
        <f t="shared" si="3"/>
        <v>1959553757</v>
      </c>
    </row>
    <row r="107" spans="1:17">
      <c r="A107" s="1" t="s">
        <v>138</v>
      </c>
      <c r="C107" s="7">
        <v>48</v>
      </c>
      <c r="D107" s="7"/>
      <c r="E107" s="7">
        <v>38260104</v>
      </c>
      <c r="F107" s="7"/>
      <c r="G107" s="7">
        <v>38203474</v>
      </c>
      <c r="H107" s="7"/>
      <c r="I107" s="7">
        <f t="shared" si="2"/>
        <v>56630</v>
      </c>
      <c r="J107" s="7"/>
      <c r="K107" s="7">
        <v>48</v>
      </c>
      <c r="L107" s="7"/>
      <c r="M107" s="7">
        <v>38260104</v>
      </c>
      <c r="N107" s="7"/>
      <c r="O107" s="7">
        <v>35398382</v>
      </c>
      <c r="P107" s="7"/>
      <c r="Q107" s="7">
        <f t="shared" si="3"/>
        <v>2861722</v>
      </c>
    </row>
    <row r="108" spans="1:17">
      <c r="A108" s="1" t="s">
        <v>148</v>
      </c>
      <c r="C108" s="7">
        <v>195246</v>
      </c>
      <c r="D108" s="7"/>
      <c r="E108" s="7">
        <v>187421708257</v>
      </c>
      <c r="F108" s="7"/>
      <c r="G108" s="7">
        <v>198673964088</v>
      </c>
      <c r="H108" s="7"/>
      <c r="I108" s="7">
        <f t="shared" si="2"/>
        <v>-11252255831</v>
      </c>
      <c r="J108" s="7"/>
      <c r="K108" s="7">
        <v>195246</v>
      </c>
      <c r="L108" s="7"/>
      <c r="M108" s="7">
        <v>187421708257</v>
      </c>
      <c r="N108" s="7"/>
      <c r="O108" s="7">
        <v>174960493620</v>
      </c>
      <c r="P108" s="7"/>
      <c r="Q108" s="7">
        <f t="shared" si="3"/>
        <v>12461214637</v>
      </c>
    </row>
    <row r="109" spans="1:17">
      <c r="A109" s="1" t="s">
        <v>157</v>
      </c>
      <c r="C109" s="7">
        <v>47913</v>
      </c>
      <c r="D109" s="7"/>
      <c r="E109" s="7">
        <v>46377605225</v>
      </c>
      <c r="F109" s="7"/>
      <c r="G109" s="7">
        <v>49012318448</v>
      </c>
      <c r="H109" s="7"/>
      <c r="I109" s="7">
        <f t="shared" si="2"/>
        <v>-2634713223</v>
      </c>
      <c r="J109" s="7"/>
      <c r="K109" s="7">
        <v>47913</v>
      </c>
      <c r="L109" s="7"/>
      <c r="M109" s="7">
        <v>46377605225</v>
      </c>
      <c r="N109" s="7"/>
      <c r="O109" s="7">
        <v>44962032695</v>
      </c>
      <c r="P109" s="7"/>
      <c r="Q109" s="7">
        <f t="shared" si="3"/>
        <v>1415572530</v>
      </c>
    </row>
    <row r="110" spans="1:17">
      <c r="A110" s="1" t="s">
        <v>125</v>
      </c>
      <c r="C110" s="7">
        <v>900</v>
      </c>
      <c r="D110" s="7"/>
      <c r="E110" s="7">
        <v>640683855</v>
      </c>
      <c r="F110" s="7"/>
      <c r="G110" s="7">
        <v>644985075</v>
      </c>
      <c r="H110" s="7"/>
      <c r="I110" s="7">
        <f t="shared" si="2"/>
        <v>-4301220</v>
      </c>
      <c r="J110" s="7"/>
      <c r="K110" s="7">
        <v>900</v>
      </c>
      <c r="L110" s="7"/>
      <c r="M110" s="7">
        <v>640683855</v>
      </c>
      <c r="N110" s="7"/>
      <c r="O110" s="7">
        <v>592398608</v>
      </c>
      <c r="P110" s="7"/>
      <c r="Q110" s="7">
        <f t="shared" si="3"/>
        <v>48285247</v>
      </c>
    </row>
    <row r="111" spans="1:17">
      <c r="A111" s="1" t="s">
        <v>141</v>
      </c>
      <c r="C111" s="7">
        <v>27000</v>
      </c>
      <c r="D111" s="7"/>
      <c r="E111" s="7">
        <v>26884966216</v>
      </c>
      <c r="F111" s="7"/>
      <c r="G111" s="7">
        <v>26418220829</v>
      </c>
      <c r="H111" s="7"/>
      <c r="I111" s="7">
        <f t="shared" si="2"/>
        <v>466745387</v>
      </c>
      <c r="J111" s="7"/>
      <c r="K111" s="7">
        <v>27000</v>
      </c>
      <c r="L111" s="7"/>
      <c r="M111" s="7">
        <v>26884966216</v>
      </c>
      <c r="N111" s="7"/>
      <c r="O111" s="7">
        <v>25353544495</v>
      </c>
      <c r="P111" s="7"/>
      <c r="Q111" s="7">
        <f t="shared" si="3"/>
        <v>1531421721</v>
      </c>
    </row>
    <row r="112" spans="1:17">
      <c r="A112" s="1" t="s">
        <v>160</v>
      </c>
      <c r="C112" s="7">
        <v>2660</v>
      </c>
      <c r="D112" s="7"/>
      <c r="E112" s="7">
        <v>2654863718</v>
      </c>
      <c r="F112" s="7"/>
      <c r="G112" s="7">
        <v>2623614383</v>
      </c>
      <c r="H112" s="7"/>
      <c r="I112" s="7">
        <f t="shared" si="2"/>
        <v>31249335</v>
      </c>
      <c r="J112" s="7"/>
      <c r="K112" s="7">
        <v>2660</v>
      </c>
      <c r="L112" s="7"/>
      <c r="M112" s="7">
        <v>2654863718</v>
      </c>
      <c r="N112" s="7"/>
      <c r="O112" s="7">
        <v>2591035290</v>
      </c>
      <c r="P112" s="7"/>
      <c r="Q112" s="7">
        <f t="shared" si="3"/>
        <v>63828428</v>
      </c>
    </row>
    <row r="113" spans="1:19">
      <c r="A113" s="1" t="s">
        <v>153</v>
      </c>
      <c r="C113" s="7">
        <v>438768</v>
      </c>
      <c r="D113" s="7"/>
      <c r="E113" s="7">
        <v>429006618694</v>
      </c>
      <c r="F113" s="7"/>
      <c r="G113" s="7">
        <v>421461685588</v>
      </c>
      <c r="H113" s="7"/>
      <c r="I113" s="7">
        <f t="shared" si="2"/>
        <v>7544933106</v>
      </c>
      <c r="J113" s="7"/>
      <c r="K113" s="7">
        <v>438768</v>
      </c>
      <c r="L113" s="7"/>
      <c r="M113" s="7">
        <v>429006618694</v>
      </c>
      <c r="N113" s="7"/>
      <c r="O113" s="7">
        <v>401610859821</v>
      </c>
      <c r="P113" s="7"/>
      <c r="Q113" s="7">
        <f t="shared" si="3"/>
        <v>27395758873</v>
      </c>
    </row>
    <row r="114" spans="1:19">
      <c r="A114" s="1" t="s">
        <v>132</v>
      </c>
      <c r="C114" s="7">
        <v>69</v>
      </c>
      <c r="D114" s="7"/>
      <c r="E114" s="7">
        <v>62860024</v>
      </c>
      <c r="F114" s="7"/>
      <c r="G114" s="7">
        <v>62154972</v>
      </c>
      <c r="H114" s="7"/>
      <c r="I114" s="7">
        <f t="shared" si="2"/>
        <v>705052</v>
      </c>
      <c r="J114" s="7"/>
      <c r="K114" s="7">
        <v>69</v>
      </c>
      <c r="L114" s="7"/>
      <c r="M114" s="7">
        <v>62860024</v>
      </c>
      <c r="N114" s="7"/>
      <c r="O114" s="7">
        <v>58225444</v>
      </c>
      <c r="P114" s="7"/>
      <c r="Q114" s="7">
        <f t="shared" si="3"/>
        <v>4634580</v>
      </c>
    </row>
    <row r="115" spans="1:19" ht="24.75" thickBot="1">
      <c r="C115" s="7"/>
      <c r="D115" s="7"/>
      <c r="E115" s="8">
        <f>SUM(E8:E114)</f>
        <v>37424601617719</v>
      </c>
      <c r="F115" s="7"/>
      <c r="G115" s="8">
        <f>SUM(G8:G114)</f>
        <v>38261279950134</v>
      </c>
      <c r="H115" s="7"/>
      <c r="I115" s="8">
        <f>SUM(I8:I114)</f>
        <v>-836678332415</v>
      </c>
      <c r="J115" s="7"/>
      <c r="K115" s="7"/>
      <c r="L115" s="7"/>
      <c r="M115" s="8">
        <f>SUM(M8:M114)</f>
        <v>37424601617719</v>
      </c>
      <c r="N115" s="7"/>
      <c r="O115" s="8">
        <f>SUM(O8:O114)</f>
        <v>47792471711953</v>
      </c>
      <c r="P115" s="7"/>
      <c r="Q115" s="8">
        <f>SUM(Q8:Q114)</f>
        <v>-10367870094234</v>
      </c>
      <c r="S115" s="3"/>
    </row>
    <row r="116" spans="1:19" ht="24.75" thickTop="1">
      <c r="I116" s="13"/>
      <c r="J116" s="13"/>
      <c r="K116" s="13"/>
      <c r="L116" s="13"/>
      <c r="M116" s="13"/>
      <c r="N116" s="13"/>
      <c r="O116" s="13"/>
      <c r="P116" s="13">
        <f t="shared" ref="P116" si="4">SUM(P8:P104)</f>
        <v>0</v>
      </c>
      <c r="Q116" s="13"/>
      <c r="S116" s="13"/>
    </row>
    <row r="119" spans="1:19">
      <c r="I119" s="13"/>
      <c r="J119" s="13"/>
      <c r="K119" s="13"/>
      <c r="L119" s="13"/>
      <c r="M119" s="13"/>
      <c r="N119" s="13"/>
      <c r="O119" s="13"/>
      <c r="P119" s="13">
        <f t="shared" ref="P119" si="5">SUM(P105:P114)</f>
        <v>0</v>
      </c>
      <c r="Q119" s="13"/>
    </row>
  </sheetData>
  <mergeCells count="13">
    <mergeCell ref="K7"/>
    <mergeCell ref="M7"/>
    <mergeCell ref="A4:Q4"/>
    <mergeCell ref="A3:Q3"/>
    <mergeCell ref="A2:Q2"/>
    <mergeCell ref="O7"/>
    <mergeCell ref="Q7"/>
    <mergeCell ref="K6:Q6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S92"/>
  <sheetViews>
    <sheetView rightToLeft="1" topLeftCell="A79" workbookViewId="0">
      <selection activeCell="G100" sqref="G100"/>
    </sheetView>
  </sheetViews>
  <sheetFormatPr defaultRowHeight="24"/>
  <cols>
    <col min="1" max="1" width="33.140625" style="1" bestFit="1" customWidth="1"/>
    <col min="2" max="2" width="1" style="1" customWidth="1"/>
    <col min="3" max="3" width="13.7109375" style="1" customWidth="1"/>
    <col min="4" max="4" width="1" style="1" customWidth="1"/>
    <col min="5" max="5" width="19.140625" style="1" bestFit="1" customWidth="1"/>
    <col min="6" max="6" width="1" style="1" customWidth="1"/>
    <col min="7" max="7" width="19.140625" style="1" bestFit="1" customWidth="1"/>
    <col min="8" max="8" width="1" style="1" customWidth="1"/>
    <col min="9" max="9" width="29.5703125" style="1" bestFit="1" customWidth="1"/>
    <col min="10" max="10" width="1" style="1" customWidth="1"/>
    <col min="11" max="11" width="12.5703125" style="1" bestFit="1" customWidth="1"/>
    <col min="12" max="12" width="1" style="1" customWidth="1"/>
    <col min="13" max="13" width="19.140625" style="1" bestFit="1" customWidth="1"/>
    <col min="14" max="14" width="1" style="1" customWidth="1"/>
    <col min="15" max="15" width="19.140625" style="1" bestFit="1" customWidth="1"/>
    <col min="16" max="16" width="1" style="1" customWidth="1"/>
    <col min="17" max="17" width="29.5703125" style="1" bestFit="1" customWidth="1"/>
    <col min="18" max="18" width="1" style="1" customWidth="1"/>
    <col min="19" max="19" width="15.42578125" style="1" bestFit="1" customWidth="1"/>
    <col min="20" max="16384" width="9.140625" style="1"/>
  </cols>
  <sheetData>
    <row r="2" spans="1:17" ht="24.75">
      <c r="A2" s="21" t="s">
        <v>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</row>
    <row r="3" spans="1:17" ht="24.75">
      <c r="A3" s="21" t="s">
        <v>182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</row>
    <row r="4" spans="1:17" ht="24.75">
      <c r="A4" s="21" t="s">
        <v>2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</row>
    <row r="6" spans="1:17" ht="24.75">
      <c r="A6" s="21" t="s">
        <v>3</v>
      </c>
      <c r="C6" s="20" t="s">
        <v>184</v>
      </c>
      <c r="D6" s="20" t="s">
        <v>184</v>
      </c>
      <c r="E6" s="20" t="s">
        <v>184</v>
      </c>
      <c r="F6" s="20" t="s">
        <v>184</v>
      </c>
      <c r="G6" s="20" t="s">
        <v>184</v>
      </c>
      <c r="H6" s="20" t="s">
        <v>184</v>
      </c>
      <c r="I6" s="20" t="s">
        <v>184</v>
      </c>
      <c r="K6" s="20" t="s">
        <v>185</v>
      </c>
      <c r="L6" s="20" t="s">
        <v>185</v>
      </c>
      <c r="M6" s="20" t="s">
        <v>185</v>
      </c>
      <c r="N6" s="20" t="s">
        <v>185</v>
      </c>
      <c r="O6" s="20" t="s">
        <v>185</v>
      </c>
      <c r="P6" s="20" t="s">
        <v>185</v>
      </c>
      <c r="Q6" s="20" t="s">
        <v>185</v>
      </c>
    </row>
    <row r="7" spans="1:17" ht="24.75">
      <c r="A7" s="20" t="s">
        <v>3</v>
      </c>
      <c r="C7" s="20" t="s">
        <v>7</v>
      </c>
      <c r="E7" s="20" t="s">
        <v>241</v>
      </c>
      <c r="G7" s="20" t="s">
        <v>242</v>
      </c>
      <c r="I7" s="20" t="s">
        <v>244</v>
      </c>
      <c r="K7" s="20" t="s">
        <v>7</v>
      </c>
      <c r="M7" s="20" t="s">
        <v>241</v>
      </c>
      <c r="O7" s="20" t="s">
        <v>242</v>
      </c>
      <c r="Q7" s="20" t="s">
        <v>244</v>
      </c>
    </row>
    <row r="8" spans="1:17">
      <c r="A8" s="1" t="s">
        <v>84</v>
      </c>
      <c r="C8" s="7">
        <v>12600000</v>
      </c>
      <c r="D8" s="7"/>
      <c r="E8" s="7">
        <v>111421343782</v>
      </c>
      <c r="F8" s="7"/>
      <c r="G8" s="7">
        <v>80410692612</v>
      </c>
      <c r="H8" s="7"/>
      <c r="I8" s="7">
        <f>E8-G8</f>
        <v>31010651170</v>
      </c>
      <c r="J8" s="7"/>
      <c r="K8" s="7">
        <v>20403795</v>
      </c>
      <c r="L8" s="7"/>
      <c r="M8" s="7">
        <v>168759427326</v>
      </c>
      <c r="N8" s="7"/>
      <c r="O8" s="7">
        <v>130212959334</v>
      </c>
      <c r="P8" s="7"/>
      <c r="Q8" s="7">
        <f>M8-O8</f>
        <v>38546467992</v>
      </c>
    </row>
    <row r="9" spans="1:17">
      <c r="A9" s="1" t="s">
        <v>85</v>
      </c>
      <c r="C9" s="7">
        <v>40243</v>
      </c>
      <c r="D9" s="7"/>
      <c r="E9" s="7">
        <v>2108939767</v>
      </c>
      <c r="F9" s="7"/>
      <c r="G9" s="7">
        <v>2118892831</v>
      </c>
      <c r="H9" s="7"/>
      <c r="I9" s="7">
        <f t="shared" ref="I9:I72" si="0">E9-G9</f>
        <v>-9953064</v>
      </c>
      <c r="J9" s="7"/>
      <c r="K9" s="7">
        <v>100243</v>
      </c>
      <c r="L9" s="7"/>
      <c r="M9" s="7">
        <v>5227491757</v>
      </c>
      <c r="N9" s="7"/>
      <c r="O9" s="7">
        <v>5273411037</v>
      </c>
      <c r="P9" s="7"/>
      <c r="Q9" s="7">
        <f t="shared" ref="Q9:Q72" si="1">M9-O9</f>
        <v>-45919280</v>
      </c>
    </row>
    <row r="10" spans="1:17">
      <c r="A10" s="1" t="s">
        <v>68</v>
      </c>
      <c r="C10" s="7">
        <v>1</v>
      </c>
      <c r="D10" s="7"/>
      <c r="E10" s="7">
        <v>1</v>
      </c>
      <c r="F10" s="7"/>
      <c r="G10" s="7">
        <v>6079</v>
      </c>
      <c r="H10" s="7"/>
      <c r="I10" s="7">
        <f t="shared" si="0"/>
        <v>-6078</v>
      </c>
      <c r="J10" s="7"/>
      <c r="K10" s="7">
        <v>1</v>
      </c>
      <c r="L10" s="7"/>
      <c r="M10" s="7">
        <v>1</v>
      </c>
      <c r="N10" s="7"/>
      <c r="O10" s="7">
        <v>6079</v>
      </c>
      <c r="P10" s="7"/>
      <c r="Q10" s="7">
        <f t="shared" si="1"/>
        <v>-6078</v>
      </c>
    </row>
    <row r="11" spans="1:17">
      <c r="A11" s="1" t="s">
        <v>28</v>
      </c>
      <c r="C11" s="7">
        <v>266798</v>
      </c>
      <c r="D11" s="7"/>
      <c r="E11" s="7">
        <v>3449558372</v>
      </c>
      <c r="F11" s="7"/>
      <c r="G11" s="7">
        <v>4708984700</v>
      </c>
      <c r="H11" s="7"/>
      <c r="I11" s="7">
        <f t="shared" si="0"/>
        <v>-1259426328</v>
      </c>
      <c r="J11" s="7"/>
      <c r="K11" s="7">
        <v>427661</v>
      </c>
      <c r="L11" s="7"/>
      <c r="M11" s="7">
        <v>6222142024</v>
      </c>
      <c r="N11" s="7"/>
      <c r="O11" s="7">
        <v>7548216650</v>
      </c>
      <c r="P11" s="7"/>
      <c r="Q11" s="7">
        <f t="shared" si="1"/>
        <v>-1326074626</v>
      </c>
    </row>
    <row r="12" spans="1:17">
      <c r="A12" s="1" t="s">
        <v>70</v>
      </c>
      <c r="C12" s="7">
        <v>161175</v>
      </c>
      <c r="D12" s="7"/>
      <c r="E12" s="7">
        <v>2440863035</v>
      </c>
      <c r="F12" s="7"/>
      <c r="G12" s="7">
        <v>3417407446</v>
      </c>
      <c r="H12" s="7"/>
      <c r="I12" s="7">
        <f t="shared" si="0"/>
        <v>-976544411</v>
      </c>
      <c r="J12" s="7"/>
      <c r="K12" s="7">
        <v>9753903</v>
      </c>
      <c r="L12" s="7"/>
      <c r="M12" s="7">
        <v>180049171265</v>
      </c>
      <c r="N12" s="7"/>
      <c r="O12" s="7">
        <v>206812848615</v>
      </c>
      <c r="P12" s="7"/>
      <c r="Q12" s="7">
        <f t="shared" si="1"/>
        <v>-26763677350</v>
      </c>
    </row>
    <row r="13" spans="1:17">
      <c r="A13" s="1" t="s">
        <v>50</v>
      </c>
      <c r="C13" s="7">
        <v>9164023</v>
      </c>
      <c r="D13" s="7"/>
      <c r="E13" s="7">
        <v>135161808477</v>
      </c>
      <c r="F13" s="7"/>
      <c r="G13" s="7">
        <v>135161808477</v>
      </c>
      <c r="H13" s="7"/>
      <c r="I13" s="7">
        <f t="shared" si="0"/>
        <v>0</v>
      </c>
      <c r="J13" s="7"/>
      <c r="K13" s="7">
        <v>9164023</v>
      </c>
      <c r="L13" s="7"/>
      <c r="M13" s="7">
        <v>135161808477</v>
      </c>
      <c r="N13" s="7"/>
      <c r="O13" s="7">
        <v>135161808477</v>
      </c>
      <c r="P13" s="7"/>
      <c r="Q13" s="7">
        <f t="shared" si="1"/>
        <v>0</v>
      </c>
    </row>
    <row r="14" spans="1:17">
      <c r="A14" s="1" t="s">
        <v>55</v>
      </c>
      <c r="C14" s="7">
        <v>1350000</v>
      </c>
      <c r="D14" s="7"/>
      <c r="E14" s="7">
        <v>27244962347</v>
      </c>
      <c r="F14" s="7"/>
      <c r="G14" s="7">
        <v>30022284029</v>
      </c>
      <c r="H14" s="7"/>
      <c r="I14" s="7">
        <f t="shared" si="0"/>
        <v>-2777321682</v>
      </c>
      <c r="J14" s="7"/>
      <c r="K14" s="7">
        <v>2350000</v>
      </c>
      <c r="L14" s="7"/>
      <c r="M14" s="7">
        <v>57682773843</v>
      </c>
      <c r="N14" s="7"/>
      <c r="O14" s="7">
        <v>63962865868</v>
      </c>
      <c r="P14" s="7"/>
      <c r="Q14" s="7">
        <f t="shared" si="1"/>
        <v>-6280092025</v>
      </c>
    </row>
    <row r="15" spans="1:17">
      <c r="A15" s="1" t="s">
        <v>16</v>
      </c>
      <c r="C15" s="7">
        <v>2456617</v>
      </c>
      <c r="D15" s="7"/>
      <c r="E15" s="7">
        <v>25323450454</v>
      </c>
      <c r="F15" s="7"/>
      <c r="G15" s="7">
        <v>19719240190</v>
      </c>
      <c r="H15" s="7"/>
      <c r="I15" s="7">
        <f t="shared" si="0"/>
        <v>5604210264</v>
      </c>
      <c r="J15" s="7"/>
      <c r="K15" s="7">
        <v>7621936</v>
      </c>
      <c r="L15" s="7"/>
      <c r="M15" s="7">
        <v>78333537759</v>
      </c>
      <c r="N15" s="7"/>
      <c r="O15" s="7">
        <v>61181204347</v>
      </c>
      <c r="P15" s="7"/>
      <c r="Q15" s="7">
        <f t="shared" si="1"/>
        <v>17152333412</v>
      </c>
    </row>
    <row r="16" spans="1:17">
      <c r="A16" s="1" t="s">
        <v>17</v>
      </c>
      <c r="C16" s="7">
        <v>10506147</v>
      </c>
      <c r="D16" s="7"/>
      <c r="E16" s="7">
        <v>21362513276</v>
      </c>
      <c r="F16" s="7"/>
      <c r="G16" s="7">
        <v>25576463029</v>
      </c>
      <c r="H16" s="7"/>
      <c r="I16" s="7">
        <f t="shared" si="0"/>
        <v>-4213949753</v>
      </c>
      <c r="J16" s="7"/>
      <c r="K16" s="7">
        <v>33306147</v>
      </c>
      <c r="L16" s="7"/>
      <c r="M16" s="7">
        <v>79955481982</v>
      </c>
      <c r="N16" s="7"/>
      <c r="O16" s="7">
        <v>81081431628</v>
      </c>
      <c r="P16" s="7"/>
      <c r="Q16" s="7">
        <f t="shared" si="1"/>
        <v>-1125949646</v>
      </c>
    </row>
    <row r="17" spans="1:17">
      <c r="A17" s="1" t="s">
        <v>113</v>
      </c>
      <c r="C17" s="7">
        <v>268371</v>
      </c>
      <c r="D17" s="7"/>
      <c r="E17" s="7">
        <v>5178087093</v>
      </c>
      <c r="F17" s="7"/>
      <c r="G17" s="7">
        <v>4976193179</v>
      </c>
      <c r="H17" s="7"/>
      <c r="I17" s="7">
        <f t="shared" si="0"/>
        <v>201893914</v>
      </c>
      <c r="J17" s="7"/>
      <c r="K17" s="7">
        <v>268371</v>
      </c>
      <c r="L17" s="7"/>
      <c r="M17" s="7">
        <v>5178087093</v>
      </c>
      <c r="N17" s="7"/>
      <c r="O17" s="7">
        <v>4976193179</v>
      </c>
      <c r="P17" s="7"/>
      <c r="Q17" s="7">
        <f t="shared" si="1"/>
        <v>201893914</v>
      </c>
    </row>
    <row r="18" spans="1:17">
      <c r="A18" s="1" t="s">
        <v>26</v>
      </c>
      <c r="C18" s="7">
        <v>1578151</v>
      </c>
      <c r="D18" s="7"/>
      <c r="E18" s="7">
        <v>17499119440</v>
      </c>
      <c r="F18" s="7"/>
      <c r="G18" s="7">
        <v>30232730543</v>
      </c>
      <c r="H18" s="7"/>
      <c r="I18" s="7">
        <f t="shared" si="0"/>
        <v>-12733611103</v>
      </c>
      <c r="J18" s="7"/>
      <c r="K18" s="7">
        <v>2328007</v>
      </c>
      <c r="L18" s="7"/>
      <c r="M18" s="7">
        <v>31689425960</v>
      </c>
      <c r="N18" s="7"/>
      <c r="O18" s="7">
        <v>44596479761</v>
      </c>
      <c r="P18" s="7"/>
      <c r="Q18" s="7">
        <f t="shared" si="1"/>
        <v>-12907053801</v>
      </c>
    </row>
    <row r="19" spans="1:17">
      <c r="A19" s="1" t="s">
        <v>110</v>
      </c>
      <c r="C19" s="7">
        <v>1540332</v>
      </c>
      <c r="D19" s="7"/>
      <c r="E19" s="7">
        <v>12065596305</v>
      </c>
      <c r="F19" s="7"/>
      <c r="G19" s="7">
        <v>9951871156</v>
      </c>
      <c r="H19" s="7"/>
      <c r="I19" s="7">
        <f t="shared" si="0"/>
        <v>2113725149</v>
      </c>
      <c r="J19" s="7"/>
      <c r="K19" s="7">
        <v>1540332</v>
      </c>
      <c r="L19" s="7"/>
      <c r="M19" s="7">
        <v>12065596305</v>
      </c>
      <c r="N19" s="7"/>
      <c r="O19" s="7">
        <v>9951871156</v>
      </c>
      <c r="P19" s="7"/>
      <c r="Q19" s="7">
        <f t="shared" si="1"/>
        <v>2113725149</v>
      </c>
    </row>
    <row r="20" spans="1:17">
      <c r="A20" s="1" t="s">
        <v>20</v>
      </c>
      <c r="C20" s="7">
        <v>39731244</v>
      </c>
      <c r="D20" s="7"/>
      <c r="E20" s="7">
        <v>76377682757</v>
      </c>
      <c r="F20" s="7"/>
      <c r="G20" s="7">
        <v>101778210632</v>
      </c>
      <c r="H20" s="7"/>
      <c r="I20" s="7">
        <f t="shared" si="0"/>
        <v>-25400527875</v>
      </c>
      <c r="J20" s="7"/>
      <c r="K20" s="7">
        <v>63731244</v>
      </c>
      <c r="L20" s="7"/>
      <c r="M20" s="7">
        <v>144189364440</v>
      </c>
      <c r="N20" s="7"/>
      <c r="O20" s="7">
        <v>163258215064</v>
      </c>
      <c r="P20" s="7"/>
      <c r="Q20" s="7">
        <f t="shared" si="1"/>
        <v>-19068850624</v>
      </c>
    </row>
    <row r="21" spans="1:17">
      <c r="A21" s="1" t="s">
        <v>18</v>
      </c>
      <c r="C21" s="7">
        <v>1</v>
      </c>
      <c r="D21" s="7"/>
      <c r="E21" s="7">
        <v>1</v>
      </c>
      <c r="F21" s="7"/>
      <c r="G21" s="7">
        <v>3691</v>
      </c>
      <c r="H21" s="7"/>
      <c r="I21" s="7">
        <f t="shared" si="0"/>
        <v>-3690</v>
      </c>
      <c r="J21" s="7"/>
      <c r="K21" s="7">
        <v>1</v>
      </c>
      <c r="L21" s="7"/>
      <c r="M21" s="7">
        <v>1</v>
      </c>
      <c r="N21" s="7"/>
      <c r="O21" s="7">
        <v>3691</v>
      </c>
      <c r="P21" s="7"/>
      <c r="Q21" s="7">
        <f t="shared" si="1"/>
        <v>-3690</v>
      </c>
    </row>
    <row r="22" spans="1:17">
      <c r="A22" s="1" t="s">
        <v>52</v>
      </c>
      <c r="C22" s="7">
        <v>10064516</v>
      </c>
      <c r="D22" s="7"/>
      <c r="E22" s="7">
        <v>53633805764</v>
      </c>
      <c r="F22" s="7"/>
      <c r="G22" s="7">
        <v>53633805764</v>
      </c>
      <c r="H22" s="7"/>
      <c r="I22" s="7">
        <f t="shared" si="0"/>
        <v>0</v>
      </c>
      <c r="J22" s="7"/>
      <c r="K22" s="7">
        <v>10064516</v>
      </c>
      <c r="L22" s="7"/>
      <c r="M22" s="7">
        <v>53633805764</v>
      </c>
      <c r="N22" s="7"/>
      <c r="O22" s="7">
        <v>53633805764</v>
      </c>
      <c r="P22" s="7"/>
      <c r="Q22" s="7">
        <f t="shared" si="1"/>
        <v>0</v>
      </c>
    </row>
    <row r="23" spans="1:17">
      <c r="A23" s="1" t="s">
        <v>49</v>
      </c>
      <c r="C23" s="7">
        <v>100000</v>
      </c>
      <c r="D23" s="7"/>
      <c r="E23" s="7">
        <v>1255564994</v>
      </c>
      <c r="F23" s="7"/>
      <c r="G23" s="7">
        <v>1227113208</v>
      </c>
      <c r="H23" s="7"/>
      <c r="I23" s="7">
        <f t="shared" si="0"/>
        <v>28451786</v>
      </c>
      <c r="J23" s="7"/>
      <c r="K23" s="7">
        <v>100000</v>
      </c>
      <c r="L23" s="7"/>
      <c r="M23" s="7">
        <v>1255564994</v>
      </c>
      <c r="N23" s="7"/>
      <c r="O23" s="7">
        <v>1227113208</v>
      </c>
      <c r="P23" s="7"/>
      <c r="Q23" s="7">
        <f t="shared" si="1"/>
        <v>28451786</v>
      </c>
    </row>
    <row r="24" spans="1:17">
      <c r="A24" s="1" t="s">
        <v>104</v>
      </c>
      <c r="C24" s="7">
        <v>0</v>
      </c>
      <c r="D24" s="7"/>
      <c r="E24" s="7">
        <v>0</v>
      </c>
      <c r="F24" s="7"/>
      <c r="G24" s="7">
        <v>0</v>
      </c>
      <c r="H24" s="7"/>
      <c r="I24" s="7">
        <f t="shared" si="0"/>
        <v>0</v>
      </c>
      <c r="J24" s="7"/>
      <c r="K24" s="7">
        <v>100000</v>
      </c>
      <c r="L24" s="7"/>
      <c r="M24" s="7">
        <v>2673999498</v>
      </c>
      <c r="N24" s="7"/>
      <c r="O24" s="7">
        <v>3148156343</v>
      </c>
      <c r="P24" s="7"/>
      <c r="Q24" s="7">
        <f t="shared" si="1"/>
        <v>-474156845</v>
      </c>
    </row>
    <row r="25" spans="1:17">
      <c r="A25" s="1" t="s">
        <v>19</v>
      </c>
      <c r="C25" s="7">
        <v>0</v>
      </c>
      <c r="D25" s="7"/>
      <c r="E25" s="7">
        <v>0</v>
      </c>
      <c r="F25" s="7"/>
      <c r="G25" s="7">
        <v>0</v>
      </c>
      <c r="H25" s="7"/>
      <c r="I25" s="7">
        <f t="shared" si="0"/>
        <v>0</v>
      </c>
      <c r="J25" s="7"/>
      <c r="K25" s="7">
        <v>9600000</v>
      </c>
      <c r="L25" s="7"/>
      <c r="M25" s="7">
        <v>46760112181</v>
      </c>
      <c r="N25" s="7"/>
      <c r="O25" s="7">
        <v>43267417921</v>
      </c>
      <c r="P25" s="7"/>
      <c r="Q25" s="7">
        <f t="shared" si="1"/>
        <v>3492694260</v>
      </c>
    </row>
    <row r="26" spans="1:17">
      <c r="A26" s="1" t="s">
        <v>71</v>
      </c>
      <c r="C26" s="7">
        <v>0</v>
      </c>
      <c r="D26" s="7"/>
      <c r="E26" s="7">
        <v>0</v>
      </c>
      <c r="F26" s="7"/>
      <c r="G26" s="7">
        <v>0</v>
      </c>
      <c r="H26" s="7"/>
      <c r="I26" s="7">
        <f t="shared" si="0"/>
        <v>0</v>
      </c>
      <c r="J26" s="7"/>
      <c r="K26" s="7">
        <v>400000</v>
      </c>
      <c r="L26" s="7"/>
      <c r="M26" s="7">
        <v>8966690828</v>
      </c>
      <c r="N26" s="7"/>
      <c r="O26" s="7">
        <v>11765575790</v>
      </c>
      <c r="P26" s="7"/>
      <c r="Q26" s="7">
        <f t="shared" si="1"/>
        <v>-2798884962</v>
      </c>
    </row>
    <row r="27" spans="1:17">
      <c r="A27" s="1" t="s">
        <v>78</v>
      </c>
      <c r="C27" s="7">
        <v>0</v>
      </c>
      <c r="D27" s="7"/>
      <c r="E27" s="7">
        <v>0</v>
      </c>
      <c r="F27" s="7"/>
      <c r="G27" s="7">
        <v>0</v>
      </c>
      <c r="H27" s="7"/>
      <c r="I27" s="7">
        <f t="shared" si="0"/>
        <v>0</v>
      </c>
      <c r="J27" s="7"/>
      <c r="K27" s="7">
        <v>14152</v>
      </c>
      <c r="L27" s="7"/>
      <c r="M27" s="7">
        <v>771759269</v>
      </c>
      <c r="N27" s="7"/>
      <c r="O27" s="7">
        <v>912718578</v>
      </c>
      <c r="P27" s="7"/>
      <c r="Q27" s="7">
        <f t="shared" si="1"/>
        <v>-140959309</v>
      </c>
    </row>
    <row r="28" spans="1:17">
      <c r="A28" s="1" t="s">
        <v>89</v>
      </c>
      <c r="C28" s="7">
        <v>0</v>
      </c>
      <c r="D28" s="7"/>
      <c r="E28" s="7">
        <v>0</v>
      </c>
      <c r="F28" s="7"/>
      <c r="G28" s="7">
        <v>0</v>
      </c>
      <c r="H28" s="7"/>
      <c r="I28" s="7">
        <f t="shared" si="0"/>
        <v>0</v>
      </c>
      <c r="J28" s="7"/>
      <c r="K28" s="7">
        <v>2000000</v>
      </c>
      <c r="L28" s="7"/>
      <c r="M28" s="7">
        <v>8235315604</v>
      </c>
      <c r="N28" s="7"/>
      <c r="O28" s="7">
        <v>8574675271</v>
      </c>
      <c r="P28" s="7"/>
      <c r="Q28" s="7">
        <f t="shared" si="1"/>
        <v>-339359667</v>
      </c>
    </row>
    <row r="29" spans="1:17">
      <c r="A29" s="1" t="s">
        <v>72</v>
      </c>
      <c r="C29" s="7">
        <v>0</v>
      </c>
      <c r="D29" s="7"/>
      <c r="E29" s="7">
        <v>0</v>
      </c>
      <c r="F29" s="7"/>
      <c r="G29" s="7">
        <v>0</v>
      </c>
      <c r="H29" s="7"/>
      <c r="I29" s="7">
        <f t="shared" si="0"/>
        <v>0</v>
      </c>
      <c r="J29" s="7"/>
      <c r="K29" s="7">
        <v>200000</v>
      </c>
      <c r="L29" s="7"/>
      <c r="M29" s="7">
        <v>3831508349</v>
      </c>
      <c r="N29" s="7"/>
      <c r="O29" s="7">
        <v>4483165477</v>
      </c>
      <c r="P29" s="7"/>
      <c r="Q29" s="7">
        <f t="shared" si="1"/>
        <v>-651657128</v>
      </c>
    </row>
    <row r="30" spans="1:17">
      <c r="A30" s="1" t="s">
        <v>28</v>
      </c>
      <c r="C30" s="7">
        <v>0</v>
      </c>
      <c r="D30" s="7"/>
      <c r="E30" s="7">
        <v>0</v>
      </c>
      <c r="F30" s="7"/>
      <c r="G30" s="7">
        <v>0</v>
      </c>
      <c r="H30" s="7"/>
      <c r="I30" s="7">
        <f t="shared" si="0"/>
        <v>0</v>
      </c>
      <c r="J30" s="7"/>
      <c r="K30" s="7">
        <v>24544028</v>
      </c>
      <c r="L30" s="7"/>
      <c r="M30" s="7">
        <v>434030875015</v>
      </c>
      <c r="N30" s="7"/>
      <c r="O30" s="7">
        <v>482836242550</v>
      </c>
      <c r="P30" s="7"/>
      <c r="Q30" s="7">
        <f t="shared" si="1"/>
        <v>-48805367535</v>
      </c>
    </row>
    <row r="31" spans="1:17">
      <c r="A31" s="1" t="s">
        <v>102</v>
      </c>
      <c r="C31" s="7">
        <v>0</v>
      </c>
      <c r="D31" s="7"/>
      <c r="E31" s="7">
        <v>0</v>
      </c>
      <c r="F31" s="7"/>
      <c r="G31" s="7">
        <v>0</v>
      </c>
      <c r="H31" s="7"/>
      <c r="I31" s="7">
        <f t="shared" si="0"/>
        <v>0</v>
      </c>
      <c r="J31" s="7"/>
      <c r="K31" s="7">
        <v>295000</v>
      </c>
      <c r="L31" s="7"/>
      <c r="M31" s="7">
        <v>9090756659</v>
      </c>
      <c r="N31" s="7"/>
      <c r="O31" s="7">
        <v>8562746702</v>
      </c>
      <c r="P31" s="7"/>
      <c r="Q31" s="7">
        <f t="shared" si="1"/>
        <v>528009957</v>
      </c>
    </row>
    <row r="32" spans="1:17">
      <c r="A32" s="1" t="s">
        <v>80</v>
      </c>
      <c r="C32" s="7">
        <v>0</v>
      </c>
      <c r="D32" s="7"/>
      <c r="E32" s="7">
        <v>0</v>
      </c>
      <c r="F32" s="7"/>
      <c r="G32" s="7">
        <v>0</v>
      </c>
      <c r="H32" s="7"/>
      <c r="I32" s="7">
        <f t="shared" si="0"/>
        <v>0</v>
      </c>
      <c r="J32" s="7"/>
      <c r="K32" s="7">
        <v>3600000</v>
      </c>
      <c r="L32" s="7"/>
      <c r="M32" s="7">
        <v>24893000301</v>
      </c>
      <c r="N32" s="7"/>
      <c r="O32" s="7">
        <v>26803564122</v>
      </c>
      <c r="P32" s="7"/>
      <c r="Q32" s="7">
        <f t="shared" si="1"/>
        <v>-1910563821</v>
      </c>
    </row>
    <row r="33" spans="1:17">
      <c r="A33" s="1" t="s">
        <v>51</v>
      </c>
      <c r="C33" s="7">
        <v>0</v>
      </c>
      <c r="D33" s="7"/>
      <c r="E33" s="7">
        <v>0</v>
      </c>
      <c r="F33" s="7"/>
      <c r="G33" s="7">
        <v>0</v>
      </c>
      <c r="H33" s="7"/>
      <c r="I33" s="7">
        <f t="shared" si="0"/>
        <v>0</v>
      </c>
      <c r="J33" s="7"/>
      <c r="K33" s="7">
        <v>2</v>
      </c>
      <c r="L33" s="7"/>
      <c r="M33" s="7">
        <v>2</v>
      </c>
      <c r="N33" s="7"/>
      <c r="O33" s="7">
        <v>3984</v>
      </c>
      <c r="P33" s="7"/>
      <c r="Q33" s="7">
        <f t="shared" si="1"/>
        <v>-3982</v>
      </c>
    </row>
    <row r="34" spans="1:17">
      <c r="A34" s="1" t="s">
        <v>67</v>
      </c>
      <c r="C34" s="7">
        <v>0</v>
      </c>
      <c r="D34" s="7"/>
      <c r="E34" s="7">
        <v>0</v>
      </c>
      <c r="F34" s="7"/>
      <c r="G34" s="7">
        <v>0</v>
      </c>
      <c r="H34" s="7"/>
      <c r="I34" s="7">
        <f t="shared" si="0"/>
        <v>0</v>
      </c>
      <c r="J34" s="7"/>
      <c r="K34" s="7">
        <v>15600000</v>
      </c>
      <c r="L34" s="7"/>
      <c r="M34" s="7">
        <v>125838777902</v>
      </c>
      <c r="N34" s="7"/>
      <c r="O34" s="7">
        <v>116815928088</v>
      </c>
      <c r="P34" s="7"/>
      <c r="Q34" s="7">
        <f t="shared" si="1"/>
        <v>9022849814</v>
      </c>
    </row>
    <row r="35" spans="1:17">
      <c r="A35" s="1" t="s">
        <v>42</v>
      </c>
      <c r="C35" s="7">
        <v>0</v>
      </c>
      <c r="D35" s="7"/>
      <c r="E35" s="7">
        <v>0</v>
      </c>
      <c r="F35" s="7"/>
      <c r="G35" s="7">
        <v>0</v>
      </c>
      <c r="H35" s="7"/>
      <c r="I35" s="7">
        <f t="shared" si="0"/>
        <v>0</v>
      </c>
      <c r="J35" s="7"/>
      <c r="K35" s="7">
        <v>2875454</v>
      </c>
      <c r="L35" s="7"/>
      <c r="M35" s="7">
        <v>29811393179</v>
      </c>
      <c r="N35" s="7"/>
      <c r="O35" s="7">
        <v>31684754585</v>
      </c>
      <c r="P35" s="7"/>
      <c r="Q35" s="7">
        <f t="shared" si="1"/>
        <v>-1873361406</v>
      </c>
    </row>
    <row r="36" spans="1:17">
      <c r="A36" s="1" t="s">
        <v>76</v>
      </c>
      <c r="C36" s="7">
        <v>0</v>
      </c>
      <c r="D36" s="7"/>
      <c r="E36" s="7">
        <v>0</v>
      </c>
      <c r="F36" s="7"/>
      <c r="G36" s="7">
        <v>0</v>
      </c>
      <c r="H36" s="7"/>
      <c r="I36" s="7">
        <f t="shared" si="0"/>
        <v>0</v>
      </c>
      <c r="J36" s="7"/>
      <c r="K36" s="7">
        <v>147873</v>
      </c>
      <c r="L36" s="7"/>
      <c r="M36" s="7">
        <v>6674651272</v>
      </c>
      <c r="N36" s="7"/>
      <c r="O36" s="7">
        <v>6955716107</v>
      </c>
      <c r="P36" s="7"/>
      <c r="Q36" s="7">
        <f t="shared" si="1"/>
        <v>-281064835</v>
      </c>
    </row>
    <row r="37" spans="1:17">
      <c r="A37" s="1" t="s">
        <v>98</v>
      </c>
      <c r="C37" s="7">
        <v>0</v>
      </c>
      <c r="D37" s="7"/>
      <c r="E37" s="7">
        <v>0</v>
      </c>
      <c r="F37" s="7"/>
      <c r="G37" s="7">
        <v>0</v>
      </c>
      <c r="H37" s="7"/>
      <c r="I37" s="7">
        <f t="shared" si="0"/>
        <v>0</v>
      </c>
      <c r="J37" s="7"/>
      <c r="K37" s="7">
        <v>1928210</v>
      </c>
      <c r="L37" s="7"/>
      <c r="M37" s="7">
        <v>14244258754</v>
      </c>
      <c r="N37" s="7"/>
      <c r="O37" s="7">
        <v>17654549260</v>
      </c>
      <c r="P37" s="7"/>
      <c r="Q37" s="7">
        <f t="shared" si="1"/>
        <v>-3410290506</v>
      </c>
    </row>
    <row r="38" spans="1:17">
      <c r="A38" s="1" t="s">
        <v>101</v>
      </c>
      <c r="C38" s="7">
        <v>0</v>
      </c>
      <c r="D38" s="7"/>
      <c r="E38" s="7">
        <v>0</v>
      </c>
      <c r="F38" s="7"/>
      <c r="G38" s="7">
        <v>0</v>
      </c>
      <c r="H38" s="7"/>
      <c r="I38" s="7">
        <f t="shared" si="0"/>
        <v>0</v>
      </c>
      <c r="J38" s="7"/>
      <c r="K38" s="7">
        <v>300000</v>
      </c>
      <c r="L38" s="7"/>
      <c r="M38" s="7">
        <v>26421974622</v>
      </c>
      <c r="N38" s="7"/>
      <c r="O38" s="7">
        <v>29075962471</v>
      </c>
      <c r="P38" s="7"/>
      <c r="Q38" s="7">
        <f t="shared" si="1"/>
        <v>-2653987849</v>
      </c>
    </row>
    <row r="39" spans="1:17">
      <c r="A39" s="1" t="s">
        <v>96</v>
      </c>
      <c r="C39" s="7">
        <v>0</v>
      </c>
      <c r="D39" s="7"/>
      <c r="E39" s="7">
        <v>0</v>
      </c>
      <c r="F39" s="7"/>
      <c r="G39" s="7">
        <v>0</v>
      </c>
      <c r="H39" s="7"/>
      <c r="I39" s="7">
        <f t="shared" si="0"/>
        <v>0</v>
      </c>
      <c r="J39" s="7"/>
      <c r="K39" s="7">
        <v>7100000</v>
      </c>
      <c r="L39" s="7"/>
      <c r="M39" s="7">
        <v>90841385071</v>
      </c>
      <c r="N39" s="7"/>
      <c r="O39" s="7">
        <v>94785649559</v>
      </c>
      <c r="P39" s="7"/>
      <c r="Q39" s="7">
        <f t="shared" si="1"/>
        <v>-3944264488</v>
      </c>
    </row>
    <row r="40" spans="1:17">
      <c r="A40" s="1" t="s">
        <v>245</v>
      </c>
      <c r="C40" s="7">
        <v>0</v>
      </c>
      <c r="D40" s="7"/>
      <c r="E40" s="7">
        <v>0</v>
      </c>
      <c r="F40" s="7"/>
      <c r="G40" s="7">
        <v>0</v>
      </c>
      <c r="H40" s="7"/>
      <c r="I40" s="7">
        <f t="shared" si="0"/>
        <v>0</v>
      </c>
      <c r="J40" s="7"/>
      <c r="K40" s="7">
        <v>4454707</v>
      </c>
      <c r="L40" s="7"/>
      <c r="M40" s="7">
        <v>29556866981</v>
      </c>
      <c r="N40" s="7"/>
      <c r="O40" s="7">
        <v>29536103960</v>
      </c>
      <c r="P40" s="7"/>
      <c r="Q40" s="7">
        <f t="shared" si="1"/>
        <v>20763021</v>
      </c>
    </row>
    <row r="41" spans="1:17">
      <c r="A41" s="1" t="s">
        <v>48</v>
      </c>
      <c r="C41" s="7">
        <v>0</v>
      </c>
      <c r="D41" s="7"/>
      <c r="E41" s="7">
        <v>0</v>
      </c>
      <c r="F41" s="7"/>
      <c r="G41" s="7">
        <v>0</v>
      </c>
      <c r="H41" s="7"/>
      <c r="I41" s="7">
        <f t="shared" si="0"/>
        <v>0</v>
      </c>
      <c r="J41" s="7"/>
      <c r="K41" s="7">
        <v>2000000</v>
      </c>
      <c r="L41" s="7"/>
      <c r="M41" s="7">
        <v>12272541354</v>
      </c>
      <c r="N41" s="7"/>
      <c r="O41" s="7">
        <v>14055866980</v>
      </c>
      <c r="P41" s="7"/>
      <c r="Q41" s="7">
        <f t="shared" si="1"/>
        <v>-1783325626</v>
      </c>
    </row>
    <row r="42" spans="1:17">
      <c r="A42" s="1" t="s">
        <v>34</v>
      </c>
      <c r="C42" s="7">
        <v>0</v>
      </c>
      <c r="D42" s="7"/>
      <c r="E42" s="7">
        <v>0</v>
      </c>
      <c r="F42" s="7"/>
      <c r="G42" s="7">
        <v>0</v>
      </c>
      <c r="H42" s="7"/>
      <c r="I42" s="7">
        <f t="shared" si="0"/>
        <v>0</v>
      </c>
      <c r="J42" s="7"/>
      <c r="K42" s="7">
        <v>370686</v>
      </c>
      <c r="L42" s="7"/>
      <c r="M42" s="7">
        <v>65891427350</v>
      </c>
      <c r="N42" s="7"/>
      <c r="O42" s="7">
        <v>70453455892</v>
      </c>
      <c r="P42" s="7"/>
      <c r="Q42" s="7">
        <f t="shared" si="1"/>
        <v>-4562028542</v>
      </c>
    </row>
    <row r="43" spans="1:17">
      <c r="A43" s="1" t="s">
        <v>246</v>
      </c>
      <c r="C43" s="7">
        <v>0</v>
      </c>
      <c r="D43" s="7"/>
      <c r="E43" s="7">
        <v>0</v>
      </c>
      <c r="F43" s="7"/>
      <c r="G43" s="7">
        <v>0</v>
      </c>
      <c r="H43" s="7"/>
      <c r="I43" s="7">
        <f t="shared" si="0"/>
        <v>0</v>
      </c>
      <c r="J43" s="7"/>
      <c r="K43" s="7">
        <v>4109830</v>
      </c>
      <c r="L43" s="7"/>
      <c r="M43" s="7">
        <v>53296451190</v>
      </c>
      <c r="N43" s="7"/>
      <c r="O43" s="7">
        <v>52987333354</v>
      </c>
      <c r="P43" s="7"/>
      <c r="Q43" s="7">
        <f t="shared" si="1"/>
        <v>309117836</v>
      </c>
    </row>
    <row r="44" spans="1:17">
      <c r="A44" s="1" t="s">
        <v>247</v>
      </c>
      <c r="C44" s="7">
        <v>0</v>
      </c>
      <c r="D44" s="7"/>
      <c r="E44" s="7">
        <v>0</v>
      </c>
      <c r="F44" s="7"/>
      <c r="G44" s="7">
        <v>0</v>
      </c>
      <c r="H44" s="7"/>
      <c r="I44" s="7">
        <f t="shared" si="0"/>
        <v>0</v>
      </c>
      <c r="J44" s="7"/>
      <c r="K44" s="7">
        <v>78683960</v>
      </c>
      <c r="L44" s="7"/>
      <c r="M44" s="7">
        <v>200757554454</v>
      </c>
      <c r="N44" s="7"/>
      <c r="O44" s="7">
        <v>203439270929</v>
      </c>
      <c r="P44" s="7"/>
      <c r="Q44" s="7">
        <f t="shared" si="1"/>
        <v>-2681716475</v>
      </c>
    </row>
    <row r="45" spans="1:17">
      <c r="A45" s="1" t="s">
        <v>66</v>
      </c>
      <c r="C45" s="7">
        <v>0</v>
      </c>
      <c r="D45" s="7"/>
      <c r="E45" s="7">
        <v>0</v>
      </c>
      <c r="F45" s="7"/>
      <c r="G45" s="7">
        <v>0</v>
      </c>
      <c r="H45" s="7"/>
      <c r="I45" s="7">
        <f t="shared" si="0"/>
        <v>0</v>
      </c>
      <c r="J45" s="7"/>
      <c r="K45" s="7">
        <v>1</v>
      </c>
      <c r="L45" s="7"/>
      <c r="M45" s="7">
        <v>1</v>
      </c>
      <c r="N45" s="7"/>
      <c r="O45" s="7">
        <v>9458</v>
      </c>
      <c r="P45" s="7"/>
      <c r="Q45" s="7">
        <f t="shared" si="1"/>
        <v>-9457</v>
      </c>
    </row>
    <row r="46" spans="1:17">
      <c r="A46" s="1" t="s">
        <v>53</v>
      </c>
      <c r="C46" s="7">
        <v>0</v>
      </c>
      <c r="D46" s="7"/>
      <c r="E46" s="7">
        <v>0</v>
      </c>
      <c r="F46" s="7"/>
      <c r="G46" s="7">
        <v>0</v>
      </c>
      <c r="H46" s="7"/>
      <c r="I46" s="7">
        <f t="shared" si="0"/>
        <v>0</v>
      </c>
      <c r="J46" s="7"/>
      <c r="K46" s="7">
        <v>5803200</v>
      </c>
      <c r="L46" s="7"/>
      <c r="M46" s="7">
        <v>41983632892</v>
      </c>
      <c r="N46" s="7"/>
      <c r="O46" s="7">
        <v>37611734664</v>
      </c>
      <c r="P46" s="7"/>
      <c r="Q46" s="7">
        <f t="shared" si="1"/>
        <v>4371898228</v>
      </c>
    </row>
    <row r="47" spans="1:17">
      <c r="A47" s="1" t="s">
        <v>57</v>
      </c>
      <c r="C47" s="7">
        <v>0</v>
      </c>
      <c r="D47" s="7"/>
      <c r="E47" s="7">
        <v>0</v>
      </c>
      <c r="F47" s="7"/>
      <c r="G47" s="7">
        <v>0</v>
      </c>
      <c r="H47" s="7"/>
      <c r="I47" s="7">
        <f t="shared" si="0"/>
        <v>0</v>
      </c>
      <c r="J47" s="7"/>
      <c r="K47" s="7">
        <v>444108</v>
      </c>
      <c r="L47" s="7"/>
      <c r="M47" s="7">
        <v>11389811393</v>
      </c>
      <c r="N47" s="7"/>
      <c r="O47" s="7">
        <v>10361196632</v>
      </c>
      <c r="P47" s="7"/>
      <c r="Q47" s="7">
        <f t="shared" si="1"/>
        <v>1028614761</v>
      </c>
    </row>
    <row r="48" spans="1:17">
      <c r="A48" s="1" t="s">
        <v>94</v>
      </c>
      <c r="C48" s="7">
        <v>0</v>
      </c>
      <c r="D48" s="7"/>
      <c r="E48" s="7">
        <v>0</v>
      </c>
      <c r="F48" s="7"/>
      <c r="G48" s="7">
        <v>0</v>
      </c>
      <c r="H48" s="7"/>
      <c r="I48" s="7">
        <f t="shared" si="0"/>
        <v>0</v>
      </c>
      <c r="J48" s="7"/>
      <c r="K48" s="7">
        <v>2542462</v>
      </c>
      <c r="L48" s="7"/>
      <c r="M48" s="7">
        <v>57953731242</v>
      </c>
      <c r="N48" s="7"/>
      <c r="O48" s="7">
        <v>58255056780</v>
      </c>
      <c r="P48" s="7"/>
      <c r="Q48" s="7">
        <f t="shared" si="1"/>
        <v>-301325538</v>
      </c>
    </row>
    <row r="49" spans="1:17">
      <c r="A49" s="1" t="s">
        <v>40</v>
      </c>
      <c r="C49" s="7">
        <v>0</v>
      </c>
      <c r="D49" s="7"/>
      <c r="E49" s="7">
        <v>0</v>
      </c>
      <c r="F49" s="7"/>
      <c r="G49" s="7">
        <v>0</v>
      </c>
      <c r="H49" s="7"/>
      <c r="I49" s="7">
        <f t="shared" si="0"/>
        <v>0</v>
      </c>
      <c r="J49" s="7"/>
      <c r="K49" s="7">
        <v>852798</v>
      </c>
      <c r="L49" s="7"/>
      <c r="M49" s="7">
        <v>143496212444</v>
      </c>
      <c r="N49" s="7"/>
      <c r="O49" s="7">
        <v>166323419567</v>
      </c>
      <c r="P49" s="7"/>
      <c r="Q49" s="7">
        <f t="shared" si="1"/>
        <v>-22827207123</v>
      </c>
    </row>
    <row r="50" spans="1:17">
      <c r="A50" s="1" t="s">
        <v>64</v>
      </c>
      <c r="C50" s="7">
        <v>0</v>
      </c>
      <c r="D50" s="7"/>
      <c r="E50" s="7">
        <v>0</v>
      </c>
      <c r="F50" s="7"/>
      <c r="G50" s="7">
        <v>0</v>
      </c>
      <c r="H50" s="7"/>
      <c r="I50" s="7">
        <f t="shared" si="0"/>
        <v>0</v>
      </c>
      <c r="J50" s="7"/>
      <c r="K50" s="7">
        <v>832355</v>
      </c>
      <c r="L50" s="7"/>
      <c r="M50" s="7">
        <v>14800856536</v>
      </c>
      <c r="N50" s="7"/>
      <c r="O50" s="7">
        <v>15613084927</v>
      </c>
      <c r="P50" s="7"/>
      <c r="Q50" s="7">
        <f t="shared" si="1"/>
        <v>-812228391</v>
      </c>
    </row>
    <row r="51" spans="1:17">
      <c r="A51" s="1" t="s">
        <v>69</v>
      </c>
      <c r="C51" s="7">
        <v>0</v>
      </c>
      <c r="D51" s="7"/>
      <c r="E51" s="7">
        <v>0</v>
      </c>
      <c r="F51" s="7"/>
      <c r="G51" s="7">
        <v>0</v>
      </c>
      <c r="H51" s="7"/>
      <c r="I51" s="7">
        <f t="shared" si="0"/>
        <v>0</v>
      </c>
      <c r="J51" s="7"/>
      <c r="K51" s="7">
        <v>3608132</v>
      </c>
      <c r="L51" s="7"/>
      <c r="M51" s="7">
        <v>21526978448</v>
      </c>
      <c r="N51" s="7"/>
      <c r="O51" s="7">
        <v>23958912764</v>
      </c>
      <c r="P51" s="7"/>
      <c r="Q51" s="7">
        <f t="shared" si="1"/>
        <v>-2431934316</v>
      </c>
    </row>
    <row r="52" spans="1:17">
      <c r="A52" s="1" t="s">
        <v>81</v>
      </c>
      <c r="C52" s="7">
        <v>0</v>
      </c>
      <c r="D52" s="7"/>
      <c r="E52" s="7">
        <v>0</v>
      </c>
      <c r="F52" s="7"/>
      <c r="G52" s="7">
        <v>0</v>
      </c>
      <c r="H52" s="7"/>
      <c r="I52" s="7">
        <f t="shared" si="0"/>
        <v>0</v>
      </c>
      <c r="J52" s="7"/>
      <c r="K52" s="7">
        <v>448473</v>
      </c>
      <c r="L52" s="7"/>
      <c r="M52" s="7">
        <v>6184439933</v>
      </c>
      <c r="N52" s="7"/>
      <c r="O52" s="7">
        <v>6040652124</v>
      </c>
      <c r="P52" s="7"/>
      <c r="Q52" s="7">
        <f t="shared" si="1"/>
        <v>143787809</v>
      </c>
    </row>
    <row r="53" spans="1:17">
      <c r="A53" s="1" t="s">
        <v>39</v>
      </c>
      <c r="C53" s="7">
        <v>0</v>
      </c>
      <c r="D53" s="7"/>
      <c r="E53" s="7">
        <v>0</v>
      </c>
      <c r="F53" s="7"/>
      <c r="G53" s="7">
        <v>0</v>
      </c>
      <c r="H53" s="7"/>
      <c r="I53" s="7">
        <f t="shared" si="0"/>
        <v>0</v>
      </c>
      <c r="J53" s="7"/>
      <c r="K53" s="7">
        <v>41967</v>
      </c>
      <c r="L53" s="7"/>
      <c r="M53" s="7">
        <v>1541219897</v>
      </c>
      <c r="N53" s="7"/>
      <c r="O53" s="7">
        <v>1537282337</v>
      </c>
      <c r="P53" s="7"/>
      <c r="Q53" s="7">
        <f t="shared" si="1"/>
        <v>3937560</v>
      </c>
    </row>
    <row r="54" spans="1:17">
      <c r="A54" s="1" t="s">
        <v>248</v>
      </c>
      <c r="C54" s="7">
        <v>0</v>
      </c>
      <c r="D54" s="7"/>
      <c r="E54" s="7">
        <v>0</v>
      </c>
      <c r="F54" s="7"/>
      <c r="G54" s="7">
        <v>0</v>
      </c>
      <c r="H54" s="7"/>
      <c r="I54" s="7">
        <f t="shared" si="0"/>
        <v>0</v>
      </c>
      <c r="J54" s="7"/>
      <c r="K54" s="7">
        <v>2500000</v>
      </c>
      <c r="L54" s="7"/>
      <c r="M54" s="7">
        <v>73559700312</v>
      </c>
      <c r="N54" s="7"/>
      <c r="O54" s="7">
        <v>76914618750</v>
      </c>
      <c r="P54" s="7"/>
      <c r="Q54" s="7">
        <f t="shared" si="1"/>
        <v>-3354918438</v>
      </c>
    </row>
    <row r="55" spans="1:17">
      <c r="A55" s="1" t="s">
        <v>249</v>
      </c>
      <c r="C55" s="7">
        <v>0</v>
      </c>
      <c r="D55" s="7"/>
      <c r="E55" s="7">
        <v>0</v>
      </c>
      <c r="F55" s="7"/>
      <c r="G55" s="7">
        <v>0</v>
      </c>
      <c r="H55" s="7"/>
      <c r="I55" s="7">
        <f t="shared" si="0"/>
        <v>0</v>
      </c>
      <c r="J55" s="7"/>
      <c r="K55" s="7">
        <v>1824</v>
      </c>
      <c r="L55" s="7"/>
      <c r="M55" s="7">
        <v>41758973</v>
      </c>
      <c r="N55" s="7"/>
      <c r="O55" s="7">
        <v>43451483</v>
      </c>
      <c r="P55" s="7"/>
      <c r="Q55" s="7">
        <f t="shared" si="1"/>
        <v>-1692510</v>
      </c>
    </row>
    <row r="56" spans="1:17">
      <c r="A56" s="1" t="s">
        <v>93</v>
      </c>
      <c r="C56" s="7">
        <v>0</v>
      </c>
      <c r="D56" s="7"/>
      <c r="E56" s="7">
        <v>0</v>
      </c>
      <c r="F56" s="7"/>
      <c r="G56" s="7">
        <v>0</v>
      </c>
      <c r="H56" s="7"/>
      <c r="I56" s="7">
        <f t="shared" si="0"/>
        <v>0</v>
      </c>
      <c r="J56" s="7"/>
      <c r="K56" s="7">
        <v>232604</v>
      </c>
      <c r="L56" s="7"/>
      <c r="M56" s="7">
        <v>8693872255</v>
      </c>
      <c r="N56" s="7"/>
      <c r="O56" s="7">
        <v>10257641669</v>
      </c>
      <c r="P56" s="7"/>
      <c r="Q56" s="7">
        <f t="shared" si="1"/>
        <v>-1563769414</v>
      </c>
    </row>
    <row r="57" spans="1:17">
      <c r="A57" s="1" t="s">
        <v>63</v>
      </c>
      <c r="C57" s="7">
        <v>0</v>
      </c>
      <c r="D57" s="7"/>
      <c r="E57" s="7">
        <v>0</v>
      </c>
      <c r="F57" s="7"/>
      <c r="G57" s="7">
        <v>0</v>
      </c>
      <c r="H57" s="7"/>
      <c r="I57" s="7">
        <f t="shared" si="0"/>
        <v>0</v>
      </c>
      <c r="J57" s="7"/>
      <c r="K57" s="7">
        <v>100000</v>
      </c>
      <c r="L57" s="7"/>
      <c r="M57" s="7">
        <v>3440370976</v>
      </c>
      <c r="N57" s="7"/>
      <c r="O57" s="7">
        <v>3356906850</v>
      </c>
      <c r="P57" s="7"/>
      <c r="Q57" s="7">
        <f t="shared" si="1"/>
        <v>83464126</v>
      </c>
    </row>
    <row r="58" spans="1:17">
      <c r="A58" s="1" t="s">
        <v>103</v>
      </c>
      <c r="C58" s="7">
        <v>0</v>
      </c>
      <c r="D58" s="7"/>
      <c r="E58" s="7">
        <v>0</v>
      </c>
      <c r="F58" s="7"/>
      <c r="G58" s="7">
        <v>0</v>
      </c>
      <c r="H58" s="7"/>
      <c r="I58" s="7">
        <f t="shared" si="0"/>
        <v>0</v>
      </c>
      <c r="J58" s="7"/>
      <c r="K58" s="7">
        <v>200000</v>
      </c>
      <c r="L58" s="7"/>
      <c r="M58" s="7">
        <v>1149871799</v>
      </c>
      <c r="N58" s="7"/>
      <c r="O58" s="7">
        <v>1288288797</v>
      </c>
      <c r="P58" s="7"/>
      <c r="Q58" s="7">
        <f t="shared" si="1"/>
        <v>-138416998</v>
      </c>
    </row>
    <row r="59" spans="1:17">
      <c r="A59" s="1" t="s">
        <v>95</v>
      </c>
      <c r="C59" s="7">
        <v>0</v>
      </c>
      <c r="D59" s="7"/>
      <c r="E59" s="7">
        <v>0</v>
      </c>
      <c r="F59" s="7"/>
      <c r="G59" s="7">
        <v>0</v>
      </c>
      <c r="H59" s="7"/>
      <c r="I59" s="7">
        <f t="shared" si="0"/>
        <v>0</v>
      </c>
      <c r="J59" s="7"/>
      <c r="K59" s="7">
        <v>582265</v>
      </c>
      <c r="L59" s="7"/>
      <c r="M59" s="7">
        <v>20303668986</v>
      </c>
      <c r="N59" s="7"/>
      <c r="O59" s="7">
        <v>25326313887</v>
      </c>
      <c r="P59" s="7"/>
      <c r="Q59" s="7">
        <f t="shared" si="1"/>
        <v>-5022644901</v>
      </c>
    </row>
    <row r="60" spans="1:17">
      <c r="A60" s="1" t="s">
        <v>250</v>
      </c>
      <c r="C60" s="7">
        <v>0</v>
      </c>
      <c r="D60" s="7"/>
      <c r="E60" s="7">
        <v>0</v>
      </c>
      <c r="F60" s="7"/>
      <c r="G60" s="7">
        <v>0</v>
      </c>
      <c r="H60" s="7"/>
      <c r="I60" s="7">
        <f t="shared" si="0"/>
        <v>0</v>
      </c>
      <c r="J60" s="7"/>
      <c r="K60" s="7">
        <v>0</v>
      </c>
      <c r="L60" s="7"/>
      <c r="M60" s="7">
        <v>0</v>
      </c>
      <c r="N60" s="7"/>
      <c r="O60" s="7">
        <v>0</v>
      </c>
      <c r="P60" s="7"/>
      <c r="Q60" s="7">
        <f t="shared" si="1"/>
        <v>0</v>
      </c>
    </row>
    <row r="61" spans="1:17">
      <c r="A61" s="1" t="s">
        <v>251</v>
      </c>
      <c r="C61" s="7">
        <v>0</v>
      </c>
      <c r="D61" s="7"/>
      <c r="E61" s="7">
        <v>0</v>
      </c>
      <c r="F61" s="7"/>
      <c r="G61" s="7">
        <v>0</v>
      </c>
      <c r="H61" s="7"/>
      <c r="I61" s="7">
        <f t="shared" si="0"/>
        <v>0</v>
      </c>
      <c r="J61" s="7"/>
      <c r="K61" s="7">
        <v>26934418</v>
      </c>
      <c r="L61" s="7"/>
      <c r="M61" s="7">
        <v>46273330124</v>
      </c>
      <c r="N61" s="7"/>
      <c r="O61" s="7">
        <v>46273330124</v>
      </c>
      <c r="P61" s="7"/>
      <c r="Q61" s="7">
        <f t="shared" si="1"/>
        <v>0</v>
      </c>
    </row>
    <row r="62" spans="1:17">
      <c r="A62" s="1" t="s">
        <v>252</v>
      </c>
      <c r="C62" s="7">
        <v>0</v>
      </c>
      <c r="D62" s="7"/>
      <c r="E62" s="7">
        <v>0</v>
      </c>
      <c r="F62" s="7"/>
      <c r="G62" s="7">
        <v>0</v>
      </c>
      <c r="H62" s="7"/>
      <c r="I62" s="7">
        <f t="shared" si="0"/>
        <v>0</v>
      </c>
      <c r="J62" s="7"/>
      <c r="K62" s="7">
        <v>1</v>
      </c>
      <c r="L62" s="7"/>
      <c r="M62" s="7">
        <v>1</v>
      </c>
      <c r="N62" s="7"/>
      <c r="O62" s="7">
        <v>10517</v>
      </c>
      <c r="P62" s="7"/>
      <c r="Q62" s="7">
        <f t="shared" si="1"/>
        <v>-10516</v>
      </c>
    </row>
    <row r="63" spans="1:17">
      <c r="A63" s="1" t="s">
        <v>62</v>
      </c>
      <c r="C63" s="7">
        <v>0</v>
      </c>
      <c r="D63" s="7"/>
      <c r="E63" s="7">
        <v>0</v>
      </c>
      <c r="F63" s="7"/>
      <c r="G63" s="7">
        <v>0</v>
      </c>
      <c r="H63" s="7"/>
      <c r="I63" s="7">
        <f t="shared" si="0"/>
        <v>0</v>
      </c>
      <c r="J63" s="7"/>
      <c r="K63" s="7">
        <v>5200000</v>
      </c>
      <c r="L63" s="7"/>
      <c r="M63" s="7">
        <v>7256167486</v>
      </c>
      <c r="N63" s="7"/>
      <c r="O63" s="7">
        <v>7443446366</v>
      </c>
      <c r="P63" s="7"/>
      <c r="Q63" s="7">
        <f t="shared" si="1"/>
        <v>-187278880</v>
      </c>
    </row>
    <row r="64" spans="1:17">
      <c r="A64" s="1" t="s">
        <v>58</v>
      </c>
      <c r="C64" s="7">
        <v>0</v>
      </c>
      <c r="D64" s="7"/>
      <c r="E64" s="7">
        <v>0</v>
      </c>
      <c r="F64" s="7"/>
      <c r="G64" s="7">
        <v>0</v>
      </c>
      <c r="H64" s="7"/>
      <c r="I64" s="7">
        <f t="shared" si="0"/>
        <v>0</v>
      </c>
      <c r="J64" s="7"/>
      <c r="K64" s="7">
        <v>42207</v>
      </c>
      <c r="L64" s="7"/>
      <c r="M64" s="7">
        <v>1045431278</v>
      </c>
      <c r="N64" s="7"/>
      <c r="O64" s="7">
        <v>1309023081</v>
      </c>
      <c r="P64" s="7"/>
      <c r="Q64" s="7">
        <f t="shared" si="1"/>
        <v>-263591803</v>
      </c>
    </row>
    <row r="65" spans="1:17">
      <c r="A65" s="1" t="s">
        <v>99</v>
      </c>
      <c r="C65" s="7">
        <v>0</v>
      </c>
      <c r="D65" s="7"/>
      <c r="E65" s="7">
        <v>0</v>
      </c>
      <c r="F65" s="7"/>
      <c r="G65" s="7">
        <v>0</v>
      </c>
      <c r="H65" s="7"/>
      <c r="I65" s="7">
        <f t="shared" si="0"/>
        <v>0</v>
      </c>
      <c r="J65" s="7"/>
      <c r="K65" s="7">
        <v>4652856</v>
      </c>
      <c r="L65" s="7"/>
      <c r="M65" s="7">
        <v>37750801503</v>
      </c>
      <c r="N65" s="7"/>
      <c r="O65" s="7">
        <v>41025271188</v>
      </c>
      <c r="P65" s="7"/>
      <c r="Q65" s="7">
        <f t="shared" si="1"/>
        <v>-3274469685</v>
      </c>
    </row>
    <row r="66" spans="1:17">
      <c r="A66" s="1" t="s">
        <v>100</v>
      </c>
      <c r="C66" s="7">
        <v>0</v>
      </c>
      <c r="D66" s="7"/>
      <c r="E66" s="7">
        <v>0</v>
      </c>
      <c r="F66" s="7"/>
      <c r="G66" s="7">
        <v>0</v>
      </c>
      <c r="H66" s="7"/>
      <c r="I66" s="7">
        <f t="shared" si="0"/>
        <v>0</v>
      </c>
      <c r="J66" s="7"/>
      <c r="K66" s="7">
        <v>14680617</v>
      </c>
      <c r="L66" s="7"/>
      <c r="M66" s="7">
        <v>105216137932</v>
      </c>
      <c r="N66" s="7"/>
      <c r="O66" s="7">
        <v>116308340084</v>
      </c>
      <c r="P66" s="7"/>
      <c r="Q66" s="7">
        <f t="shared" si="1"/>
        <v>-11092202152</v>
      </c>
    </row>
    <row r="67" spans="1:17">
      <c r="A67" s="1" t="s">
        <v>92</v>
      </c>
      <c r="C67" s="7">
        <v>0</v>
      </c>
      <c r="D67" s="7"/>
      <c r="E67" s="7">
        <v>0</v>
      </c>
      <c r="F67" s="7"/>
      <c r="G67" s="7">
        <v>0</v>
      </c>
      <c r="H67" s="7"/>
      <c r="I67" s="7">
        <f t="shared" si="0"/>
        <v>0</v>
      </c>
      <c r="J67" s="7"/>
      <c r="K67" s="7">
        <v>1633395</v>
      </c>
      <c r="L67" s="7"/>
      <c r="M67" s="7">
        <v>19025265128</v>
      </c>
      <c r="N67" s="7"/>
      <c r="O67" s="7">
        <v>19451641975</v>
      </c>
      <c r="P67" s="7"/>
      <c r="Q67" s="7">
        <f t="shared" si="1"/>
        <v>-426376847</v>
      </c>
    </row>
    <row r="68" spans="1:17">
      <c r="A68" s="1" t="s">
        <v>31</v>
      </c>
      <c r="C68" s="7">
        <v>0</v>
      </c>
      <c r="D68" s="7"/>
      <c r="E68" s="7">
        <v>0</v>
      </c>
      <c r="F68" s="7"/>
      <c r="G68" s="7">
        <v>0</v>
      </c>
      <c r="H68" s="7"/>
      <c r="I68" s="7">
        <f t="shared" si="0"/>
        <v>0</v>
      </c>
      <c r="J68" s="7"/>
      <c r="K68" s="7">
        <v>10423040</v>
      </c>
      <c r="L68" s="7"/>
      <c r="M68" s="7">
        <v>34865944904</v>
      </c>
      <c r="N68" s="7"/>
      <c r="O68" s="7">
        <v>37506902787</v>
      </c>
      <c r="P68" s="7"/>
      <c r="Q68" s="7">
        <f t="shared" si="1"/>
        <v>-2640957883</v>
      </c>
    </row>
    <row r="69" spans="1:17">
      <c r="A69" s="1" t="s">
        <v>73</v>
      </c>
      <c r="C69" s="7">
        <v>0</v>
      </c>
      <c r="D69" s="7"/>
      <c r="E69" s="7">
        <v>0</v>
      </c>
      <c r="F69" s="7"/>
      <c r="G69" s="7">
        <v>0</v>
      </c>
      <c r="H69" s="7"/>
      <c r="I69" s="7">
        <f t="shared" si="0"/>
        <v>0</v>
      </c>
      <c r="J69" s="7"/>
      <c r="K69" s="7">
        <v>606894</v>
      </c>
      <c r="L69" s="7"/>
      <c r="M69" s="7">
        <v>83079469305</v>
      </c>
      <c r="N69" s="7"/>
      <c r="O69" s="7">
        <v>79784174134</v>
      </c>
      <c r="P69" s="7"/>
      <c r="Q69" s="7">
        <f t="shared" si="1"/>
        <v>3295295171</v>
      </c>
    </row>
    <row r="70" spans="1:17">
      <c r="A70" s="1" t="s">
        <v>30</v>
      </c>
      <c r="C70" s="7">
        <v>0</v>
      </c>
      <c r="D70" s="7"/>
      <c r="E70" s="7">
        <v>0</v>
      </c>
      <c r="F70" s="7"/>
      <c r="G70" s="7">
        <v>0</v>
      </c>
      <c r="H70" s="7"/>
      <c r="I70" s="7">
        <f t="shared" si="0"/>
        <v>0</v>
      </c>
      <c r="J70" s="7"/>
      <c r="K70" s="7">
        <v>264570</v>
      </c>
      <c r="L70" s="7"/>
      <c r="M70" s="7">
        <v>13112971149</v>
      </c>
      <c r="N70" s="7"/>
      <c r="O70" s="7">
        <v>13704711524</v>
      </c>
      <c r="P70" s="7"/>
      <c r="Q70" s="7">
        <f t="shared" si="1"/>
        <v>-591740375</v>
      </c>
    </row>
    <row r="71" spans="1:17">
      <c r="A71" s="1" t="s">
        <v>253</v>
      </c>
      <c r="C71" s="7">
        <v>0</v>
      </c>
      <c r="D71" s="7"/>
      <c r="E71" s="7">
        <v>0</v>
      </c>
      <c r="F71" s="7"/>
      <c r="G71" s="7">
        <v>0</v>
      </c>
      <c r="H71" s="7"/>
      <c r="I71" s="7">
        <f t="shared" si="0"/>
        <v>0</v>
      </c>
      <c r="J71" s="7"/>
      <c r="K71" s="7">
        <v>12000000</v>
      </c>
      <c r="L71" s="7"/>
      <c r="M71" s="7">
        <v>35462734393</v>
      </c>
      <c r="N71" s="7"/>
      <c r="O71" s="7">
        <v>24081846480</v>
      </c>
      <c r="P71" s="7"/>
      <c r="Q71" s="7">
        <f t="shared" si="1"/>
        <v>11380887913</v>
      </c>
    </row>
    <row r="72" spans="1:17">
      <c r="A72" s="1" t="s">
        <v>144</v>
      </c>
      <c r="C72" s="7">
        <v>344742</v>
      </c>
      <c r="D72" s="7"/>
      <c r="E72" s="7">
        <v>343652979711</v>
      </c>
      <c r="F72" s="7"/>
      <c r="G72" s="7">
        <v>315393820476</v>
      </c>
      <c r="H72" s="7"/>
      <c r="I72" s="7">
        <f t="shared" si="0"/>
        <v>28259159235</v>
      </c>
      <c r="J72" s="7"/>
      <c r="K72" s="7">
        <v>344742</v>
      </c>
      <c r="L72" s="7"/>
      <c r="M72" s="7">
        <v>343652979711</v>
      </c>
      <c r="N72" s="7"/>
      <c r="O72" s="7">
        <v>315393820476</v>
      </c>
      <c r="P72" s="7"/>
      <c r="Q72" s="7">
        <f t="shared" si="1"/>
        <v>28259159235</v>
      </c>
    </row>
    <row r="73" spans="1:17">
      <c r="A73" s="1" t="s">
        <v>153</v>
      </c>
      <c r="C73" s="7">
        <v>51232</v>
      </c>
      <c r="D73" s="7"/>
      <c r="E73" s="7">
        <v>49990807928</v>
      </c>
      <c r="F73" s="7"/>
      <c r="G73" s="7">
        <v>46893409662</v>
      </c>
      <c r="H73" s="7"/>
      <c r="I73" s="7">
        <f t="shared" ref="I73:I87" si="2">E73-G73</f>
        <v>3097398266</v>
      </c>
      <c r="J73" s="7"/>
      <c r="K73" s="7">
        <v>51232</v>
      </c>
      <c r="L73" s="7"/>
      <c r="M73" s="7">
        <v>49990807928</v>
      </c>
      <c r="N73" s="7"/>
      <c r="O73" s="7">
        <v>46893409662</v>
      </c>
      <c r="P73" s="7"/>
      <c r="Q73" s="7">
        <f t="shared" ref="Q73:Q87" si="3">M73-O73</f>
        <v>3097398266</v>
      </c>
    </row>
    <row r="74" spans="1:17">
      <c r="A74" s="1" t="s">
        <v>146</v>
      </c>
      <c r="C74" s="7">
        <v>96455</v>
      </c>
      <c r="D74" s="7"/>
      <c r="E74" s="7">
        <v>91907206971</v>
      </c>
      <c r="F74" s="7"/>
      <c r="G74" s="7">
        <v>84503856924</v>
      </c>
      <c r="H74" s="7"/>
      <c r="I74" s="7">
        <f t="shared" si="2"/>
        <v>7403350047</v>
      </c>
      <c r="J74" s="7"/>
      <c r="K74" s="7">
        <v>131455</v>
      </c>
      <c r="L74" s="7"/>
      <c r="M74" s="7">
        <v>122810104807</v>
      </c>
      <c r="N74" s="7"/>
      <c r="O74" s="7">
        <v>115167223181</v>
      </c>
      <c r="P74" s="7"/>
      <c r="Q74" s="7">
        <f t="shared" si="3"/>
        <v>7642881626</v>
      </c>
    </row>
    <row r="75" spans="1:17">
      <c r="A75" s="1" t="s">
        <v>148</v>
      </c>
      <c r="C75" s="7">
        <v>359754</v>
      </c>
      <c r="D75" s="7"/>
      <c r="E75" s="7">
        <v>342956139685</v>
      </c>
      <c r="F75" s="7"/>
      <c r="G75" s="7">
        <v>322376578380</v>
      </c>
      <c r="H75" s="7"/>
      <c r="I75" s="7">
        <f t="shared" si="2"/>
        <v>20579561305</v>
      </c>
      <c r="J75" s="7"/>
      <c r="K75" s="7">
        <v>359754</v>
      </c>
      <c r="L75" s="7"/>
      <c r="M75" s="7">
        <v>342956139685</v>
      </c>
      <c r="N75" s="7"/>
      <c r="O75" s="7">
        <v>322376578380</v>
      </c>
      <c r="P75" s="7"/>
      <c r="Q75" s="7">
        <f t="shared" si="3"/>
        <v>20579561305</v>
      </c>
    </row>
    <row r="76" spans="1:17">
      <c r="A76" s="1" t="s">
        <v>156</v>
      </c>
      <c r="C76" s="7">
        <v>682913</v>
      </c>
      <c r="D76" s="7"/>
      <c r="E76" s="7">
        <v>637514549144</v>
      </c>
      <c r="F76" s="7"/>
      <c r="G76" s="7">
        <v>591252165005</v>
      </c>
      <c r="H76" s="7"/>
      <c r="I76" s="7">
        <f t="shared" si="2"/>
        <v>46262384139</v>
      </c>
      <c r="J76" s="7"/>
      <c r="K76" s="7">
        <v>682913</v>
      </c>
      <c r="L76" s="7"/>
      <c r="M76" s="7">
        <v>637514549144</v>
      </c>
      <c r="N76" s="7"/>
      <c r="O76" s="7">
        <v>591252165005</v>
      </c>
      <c r="P76" s="7"/>
      <c r="Q76" s="7">
        <f t="shared" si="3"/>
        <v>46262384139</v>
      </c>
    </row>
    <row r="77" spans="1:17">
      <c r="A77" s="1" t="s">
        <v>150</v>
      </c>
      <c r="C77" s="7">
        <v>120000</v>
      </c>
      <c r="D77" s="7"/>
      <c r="E77" s="7">
        <v>112030738163</v>
      </c>
      <c r="F77" s="7"/>
      <c r="G77" s="7">
        <v>108735897500</v>
      </c>
      <c r="H77" s="7"/>
      <c r="I77" s="7">
        <f t="shared" si="2"/>
        <v>3294840663</v>
      </c>
      <c r="J77" s="7"/>
      <c r="K77" s="7">
        <v>120000</v>
      </c>
      <c r="L77" s="7"/>
      <c r="M77" s="7">
        <v>112030738163</v>
      </c>
      <c r="N77" s="7"/>
      <c r="O77" s="7">
        <v>108735897500</v>
      </c>
      <c r="P77" s="7"/>
      <c r="Q77" s="7">
        <f t="shared" si="3"/>
        <v>3294840663</v>
      </c>
    </row>
    <row r="78" spans="1:17">
      <c r="A78" s="1" t="s">
        <v>157</v>
      </c>
      <c r="C78" s="7">
        <v>166087</v>
      </c>
      <c r="D78" s="7"/>
      <c r="E78" s="7">
        <v>159982254383</v>
      </c>
      <c r="F78" s="7"/>
      <c r="G78" s="7">
        <v>155857682132</v>
      </c>
      <c r="H78" s="7"/>
      <c r="I78" s="7">
        <f t="shared" si="2"/>
        <v>4124572251</v>
      </c>
      <c r="J78" s="7"/>
      <c r="K78" s="7">
        <v>252087</v>
      </c>
      <c r="L78" s="7"/>
      <c r="M78" s="7">
        <v>240717318504</v>
      </c>
      <c r="N78" s="7"/>
      <c r="O78" s="7">
        <v>236560932017</v>
      </c>
      <c r="P78" s="7"/>
      <c r="Q78" s="7">
        <f t="shared" si="3"/>
        <v>4156386487</v>
      </c>
    </row>
    <row r="79" spans="1:17">
      <c r="A79" s="1" t="s">
        <v>135</v>
      </c>
      <c r="C79" s="7">
        <v>0</v>
      </c>
      <c r="D79" s="7"/>
      <c r="E79" s="7">
        <v>0</v>
      </c>
      <c r="F79" s="7"/>
      <c r="G79" s="7">
        <v>0</v>
      </c>
      <c r="H79" s="7"/>
      <c r="I79" s="7">
        <f t="shared" si="2"/>
        <v>0</v>
      </c>
      <c r="J79" s="7"/>
      <c r="K79" s="7">
        <v>56400</v>
      </c>
      <c r="L79" s="7"/>
      <c r="M79" s="7">
        <v>50478437127</v>
      </c>
      <c r="N79" s="7"/>
      <c r="O79" s="7">
        <v>50005326891</v>
      </c>
      <c r="P79" s="7"/>
      <c r="Q79" s="7">
        <f t="shared" si="3"/>
        <v>473110236</v>
      </c>
    </row>
    <row r="80" spans="1:17">
      <c r="A80" s="1" t="s">
        <v>254</v>
      </c>
      <c r="C80" s="7">
        <v>0</v>
      </c>
      <c r="D80" s="7"/>
      <c r="E80" s="7">
        <v>0</v>
      </c>
      <c r="F80" s="7"/>
      <c r="G80" s="7">
        <v>0</v>
      </c>
      <c r="H80" s="7"/>
      <c r="I80" s="7">
        <f t="shared" si="2"/>
        <v>0</v>
      </c>
      <c r="J80" s="7"/>
      <c r="K80" s="7">
        <v>200000</v>
      </c>
      <c r="L80" s="7"/>
      <c r="M80" s="7">
        <v>168896221438</v>
      </c>
      <c r="N80" s="7"/>
      <c r="O80" s="7">
        <v>168035538037</v>
      </c>
      <c r="P80" s="7"/>
      <c r="Q80" s="7">
        <f t="shared" si="3"/>
        <v>860683401</v>
      </c>
    </row>
    <row r="81" spans="1:19">
      <c r="A81" s="1" t="s">
        <v>196</v>
      </c>
      <c r="C81" s="7">
        <v>0</v>
      </c>
      <c r="D81" s="7"/>
      <c r="E81" s="7">
        <v>0</v>
      </c>
      <c r="F81" s="7"/>
      <c r="G81" s="7">
        <v>0</v>
      </c>
      <c r="H81" s="7"/>
      <c r="I81" s="7">
        <f t="shared" si="2"/>
        <v>0</v>
      </c>
      <c r="J81" s="7"/>
      <c r="K81" s="7">
        <v>45700</v>
      </c>
      <c r="L81" s="7"/>
      <c r="M81" s="7">
        <v>45700000000</v>
      </c>
      <c r="N81" s="7"/>
      <c r="O81" s="7">
        <v>44777882537</v>
      </c>
      <c r="P81" s="7"/>
      <c r="Q81" s="7">
        <f t="shared" si="3"/>
        <v>922117463</v>
      </c>
    </row>
    <row r="82" spans="1:19">
      <c r="A82" s="1" t="s">
        <v>160</v>
      </c>
      <c r="C82" s="7">
        <v>0</v>
      </c>
      <c r="D82" s="7"/>
      <c r="E82" s="7">
        <v>0</v>
      </c>
      <c r="F82" s="7"/>
      <c r="G82" s="7">
        <v>0</v>
      </c>
      <c r="H82" s="7"/>
      <c r="I82" s="7">
        <f t="shared" si="2"/>
        <v>0</v>
      </c>
      <c r="J82" s="7"/>
      <c r="K82" s="7">
        <v>100000</v>
      </c>
      <c r="L82" s="7"/>
      <c r="M82" s="7">
        <v>97722445688</v>
      </c>
      <c r="N82" s="7"/>
      <c r="O82" s="7">
        <v>97407341718</v>
      </c>
      <c r="P82" s="7"/>
      <c r="Q82" s="7">
        <f t="shared" si="3"/>
        <v>315103970</v>
      </c>
    </row>
    <row r="83" spans="1:19">
      <c r="A83" s="1" t="s">
        <v>255</v>
      </c>
      <c r="C83" s="7">
        <v>0</v>
      </c>
      <c r="D83" s="7"/>
      <c r="E83" s="7">
        <v>0</v>
      </c>
      <c r="F83" s="7"/>
      <c r="G83" s="7">
        <v>0</v>
      </c>
      <c r="H83" s="7"/>
      <c r="I83" s="7">
        <f t="shared" si="2"/>
        <v>0</v>
      </c>
      <c r="J83" s="7"/>
      <c r="K83" s="7">
        <v>100000</v>
      </c>
      <c r="L83" s="7"/>
      <c r="M83" s="7">
        <v>91385643720</v>
      </c>
      <c r="N83" s="7"/>
      <c r="O83" s="7">
        <v>90466599956</v>
      </c>
      <c r="P83" s="7"/>
      <c r="Q83" s="7">
        <f t="shared" si="3"/>
        <v>919043764</v>
      </c>
    </row>
    <row r="84" spans="1:19">
      <c r="A84" s="1" t="s">
        <v>194</v>
      </c>
      <c r="C84" s="7">
        <v>0</v>
      </c>
      <c r="D84" s="7"/>
      <c r="E84" s="7">
        <v>0</v>
      </c>
      <c r="F84" s="7"/>
      <c r="G84" s="7">
        <v>0</v>
      </c>
      <c r="H84" s="7"/>
      <c r="I84" s="7">
        <f t="shared" si="2"/>
        <v>0</v>
      </c>
      <c r="J84" s="7"/>
      <c r="K84" s="7">
        <v>238254</v>
      </c>
      <c r="L84" s="7"/>
      <c r="M84" s="7">
        <v>237649391283</v>
      </c>
      <c r="N84" s="7"/>
      <c r="O84" s="7">
        <v>235033084170</v>
      </c>
      <c r="P84" s="7"/>
      <c r="Q84" s="7">
        <f t="shared" si="3"/>
        <v>2616307113</v>
      </c>
    </row>
    <row r="85" spans="1:19">
      <c r="A85" s="1" t="s">
        <v>256</v>
      </c>
      <c r="C85" s="7">
        <v>0</v>
      </c>
      <c r="D85" s="7"/>
      <c r="E85" s="7">
        <v>0</v>
      </c>
      <c r="F85" s="7"/>
      <c r="G85" s="7">
        <v>0</v>
      </c>
      <c r="H85" s="7"/>
      <c r="I85" s="7">
        <f t="shared" si="2"/>
        <v>0</v>
      </c>
      <c r="J85" s="7"/>
      <c r="K85" s="7">
        <v>33800</v>
      </c>
      <c r="L85" s="7"/>
      <c r="M85" s="7">
        <v>30453349332</v>
      </c>
      <c r="N85" s="7"/>
      <c r="O85" s="7">
        <v>29967440613</v>
      </c>
      <c r="P85" s="7"/>
      <c r="Q85" s="7">
        <f t="shared" si="3"/>
        <v>485908719</v>
      </c>
    </row>
    <row r="86" spans="1:19">
      <c r="A86" s="1" t="s">
        <v>191</v>
      </c>
      <c r="C86" s="7">
        <v>0</v>
      </c>
      <c r="D86" s="7"/>
      <c r="E86" s="7">
        <v>0</v>
      </c>
      <c r="F86" s="7"/>
      <c r="G86" s="7">
        <v>0</v>
      </c>
      <c r="H86" s="7"/>
      <c r="I86" s="7">
        <f t="shared" si="2"/>
        <v>0</v>
      </c>
      <c r="J86" s="7"/>
      <c r="K86" s="7">
        <v>100000</v>
      </c>
      <c r="L86" s="7"/>
      <c r="M86" s="7">
        <v>98449422970</v>
      </c>
      <c r="N86" s="7"/>
      <c r="O86" s="7">
        <v>97927559750</v>
      </c>
      <c r="P86" s="7"/>
      <c r="Q86" s="7">
        <f t="shared" si="3"/>
        <v>521863220</v>
      </c>
    </row>
    <row r="87" spans="1:19" ht="24.75" thickBot="1">
      <c r="E87" s="14">
        <f>SUM(E8:E86)</f>
        <v>2232557971850</v>
      </c>
      <c r="G87" s="14">
        <f>SUM(G8:G86)</f>
        <v>2127949117645</v>
      </c>
      <c r="I87" s="8">
        <f t="shared" si="2"/>
        <v>104608854205</v>
      </c>
      <c r="L87" s="4"/>
      <c r="M87" s="8">
        <f>SUM(M8:M86)</f>
        <v>5613826907616</v>
      </c>
      <c r="N87" s="4"/>
      <c r="O87" s="8">
        <f>SUM(O8:O86)</f>
        <v>5600455360623</v>
      </c>
      <c r="P87" s="4"/>
      <c r="Q87" s="8">
        <f t="shared" si="3"/>
        <v>13371546993</v>
      </c>
      <c r="S87" s="3"/>
    </row>
    <row r="88" spans="1:19" ht="24.75" thickTop="1">
      <c r="I88" s="7"/>
      <c r="J88" s="7">
        <f t="shared" ref="J88:P88" si="4">SUM(J8:J71)</f>
        <v>0</v>
      </c>
      <c r="K88" s="7"/>
      <c r="L88" s="7"/>
      <c r="M88" s="7"/>
      <c r="N88" s="7"/>
      <c r="O88" s="7"/>
      <c r="P88" s="7">
        <f t="shared" si="4"/>
        <v>0</v>
      </c>
      <c r="Q88" s="7"/>
      <c r="S88" s="3"/>
    </row>
    <row r="89" spans="1:19">
      <c r="G89" s="3"/>
      <c r="I89" s="7"/>
      <c r="J89" s="4"/>
      <c r="K89" s="4"/>
      <c r="L89" s="4"/>
      <c r="M89" s="4"/>
      <c r="N89" s="4"/>
      <c r="O89" s="4"/>
      <c r="P89" s="4"/>
      <c r="Q89" s="4"/>
      <c r="S89" s="3"/>
    </row>
    <row r="90" spans="1:19">
      <c r="G90" s="3"/>
      <c r="I90" s="7"/>
      <c r="J90" s="4"/>
      <c r="K90" s="4"/>
      <c r="L90" s="4"/>
      <c r="M90" s="4"/>
      <c r="N90" s="4"/>
      <c r="O90" s="4"/>
      <c r="P90" s="4"/>
      <c r="Q90" s="7"/>
      <c r="S90" s="3"/>
    </row>
    <row r="91" spans="1:19">
      <c r="G91" s="3"/>
      <c r="I91" s="7"/>
      <c r="J91" s="7">
        <f t="shared" ref="J91" si="5">SUM(J72:J86)</f>
        <v>0</v>
      </c>
      <c r="K91" s="7"/>
      <c r="L91" s="7"/>
      <c r="M91" s="7"/>
      <c r="N91" s="7"/>
      <c r="O91" s="7"/>
      <c r="P91" s="7">
        <f>M87-O87</f>
        <v>13371546993</v>
      </c>
      <c r="Q91" s="7"/>
    </row>
    <row r="92" spans="1:19">
      <c r="G92" s="3"/>
      <c r="I92" s="4"/>
      <c r="J92" s="4"/>
      <c r="K92" s="4"/>
      <c r="L92" s="4"/>
      <c r="M92" s="4"/>
      <c r="N92" s="4"/>
      <c r="O92" s="4"/>
      <c r="P92" s="4"/>
      <c r="Q92" s="4"/>
    </row>
  </sheetData>
  <mergeCells count="14">
    <mergeCell ref="K7"/>
    <mergeCell ref="M7"/>
    <mergeCell ref="A4:Q4"/>
    <mergeCell ref="A3:Q3"/>
    <mergeCell ref="A2:Q2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117"/>
  <sheetViews>
    <sheetView rightToLeft="1" topLeftCell="A109" workbookViewId="0">
      <selection activeCell="I126" sqref="I126"/>
    </sheetView>
  </sheetViews>
  <sheetFormatPr defaultRowHeight="24"/>
  <cols>
    <col min="1" max="1" width="33.140625" style="1" bestFit="1" customWidth="1"/>
    <col min="2" max="2" width="1" style="1" customWidth="1"/>
    <col min="3" max="3" width="18.7109375" style="1" bestFit="1" customWidth="1"/>
    <col min="4" max="4" width="1" style="1" customWidth="1"/>
    <col min="5" max="5" width="19.42578125" style="1" bestFit="1" customWidth="1"/>
    <col min="6" max="6" width="1" style="1" customWidth="1"/>
    <col min="7" max="7" width="16.7109375" style="1" bestFit="1" customWidth="1"/>
    <col min="8" max="8" width="1" style="1" customWidth="1"/>
    <col min="9" max="9" width="18" style="1" bestFit="1" customWidth="1"/>
    <col min="10" max="10" width="1" style="1" customWidth="1"/>
    <col min="11" max="11" width="21.7109375" style="1" bestFit="1" customWidth="1"/>
    <col min="12" max="12" width="1" style="1" customWidth="1"/>
    <col min="13" max="13" width="19.140625" style="1" bestFit="1" customWidth="1"/>
    <col min="14" max="14" width="1" style="1" customWidth="1"/>
    <col min="15" max="15" width="21" style="1" bestFit="1" customWidth="1"/>
    <col min="16" max="16" width="1" style="1" customWidth="1"/>
    <col min="17" max="17" width="18.140625" style="1" bestFit="1" customWidth="1"/>
    <col min="18" max="18" width="1" style="1" customWidth="1"/>
    <col min="19" max="19" width="19.85546875" style="1" bestFit="1" customWidth="1"/>
    <col min="20" max="20" width="1" style="1" customWidth="1"/>
    <col min="21" max="21" width="21.7109375" style="1" bestFit="1" customWidth="1"/>
    <col min="22" max="22" width="1" style="1" customWidth="1"/>
    <col min="23" max="23" width="9.140625" style="1" customWidth="1"/>
    <col min="24" max="16384" width="9.140625" style="1"/>
  </cols>
  <sheetData>
    <row r="2" spans="1:21" ht="24.75">
      <c r="A2" s="21" t="s">
        <v>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</row>
    <row r="3" spans="1:21" ht="24.75">
      <c r="A3" s="21" t="s">
        <v>182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</row>
    <row r="4" spans="1:21" ht="24.75">
      <c r="A4" s="21" t="s">
        <v>2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</row>
    <row r="6" spans="1:21" ht="24.75">
      <c r="A6" s="21" t="s">
        <v>3</v>
      </c>
      <c r="C6" s="20" t="s">
        <v>184</v>
      </c>
      <c r="D6" s="20" t="s">
        <v>184</v>
      </c>
      <c r="E6" s="20" t="s">
        <v>184</v>
      </c>
      <c r="F6" s="20" t="s">
        <v>184</v>
      </c>
      <c r="G6" s="20" t="s">
        <v>184</v>
      </c>
      <c r="H6" s="20" t="s">
        <v>184</v>
      </c>
      <c r="I6" s="20" t="s">
        <v>184</v>
      </c>
      <c r="J6" s="20" t="s">
        <v>184</v>
      </c>
      <c r="K6" s="20" t="s">
        <v>184</v>
      </c>
      <c r="M6" s="20" t="s">
        <v>185</v>
      </c>
      <c r="N6" s="20" t="s">
        <v>185</v>
      </c>
      <c r="O6" s="20" t="s">
        <v>185</v>
      </c>
      <c r="P6" s="20" t="s">
        <v>185</v>
      </c>
      <c r="Q6" s="20" t="s">
        <v>185</v>
      </c>
      <c r="R6" s="20" t="s">
        <v>185</v>
      </c>
      <c r="S6" s="20" t="s">
        <v>185</v>
      </c>
      <c r="T6" s="20" t="s">
        <v>185</v>
      </c>
      <c r="U6" s="20" t="s">
        <v>185</v>
      </c>
    </row>
    <row r="7" spans="1:21" ht="24.75">
      <c r="A7" s="20" t="s">
        <v>3</v>
      </c>
      <c r="C7" s="20" t="s">
        <v>257</v>
      </c>
      <c r="E7" s="20" t="s">
        <v>258</v>
      </c>
      <c r="G7" s="20" t="s">
        <v>259</v>
      </c>
      <c r="I7" s="20" t="s">
        <v>169</v>
      </c>
      <c r="K7" s="20" t="s">
        <v>260</v>
      </c>
      <c r="M7" s="20" t="s">
        <v>257</v>
      </c>
      <c r="O7" s="20" t="s">
        <v>258</v>
      </c>
      <c r="Q7" s="20" t="s">
        <v>259</v>
      </c>
      <c r="S7" s="20" t="s">
        <v>169</v>
      </c>
      <c r="U7" s="20" t="s">
        <v>260</v>
      </c>
    </row>
    <row r="8" spans="1:21">
      <c r="A8" s="1" t="s">
        <v>84</v>
      </c>
      <c r="C8" s="7">
        <v>0</v>
      </c>
      <c r="D8" s="7"/>
      <c r="E8" s="7">
        <v>0</v>
      </c>
      <c r="F8" s="7"/>
      <c r="G8" s="7">
        <v>31010651170</v>
      </c>
      <c r="H8" s="7"/>
      <c r="I8" s="7">
        <f>C8+E8+G8</f>
        <v>31010651170</v>
      </c>
      <c r="J8" s="7"/>
      <c r="K8" s="9">
        <f>I8/$I$116</f>
        <v>-3.9483776580497267E-2</v>
      </c>
      <c r="L8" s="7"/>
      <c r="M8" s="7">
        <v>2040379500</v>
      </c>
      <c r="N8" s="7"/>
      <c r="O8" s="7">
        <v>0</v>
      </c>
      <c r="P8" s="7"/>
      <c r="Q8" s="7">
        <v>38546467992</v>
      </c>
      <c r="R8" s="7"/>
      <c r="S8" s="7">
        <f>M8+O8+Q8</f>
        <v>40586847492</v>
      </c>
      <c r="T8" s="7"/>
      <c r="U8" s="9">
        <f>S8/$S$116</f>
        <v>-5.2272622569506403E-3</v>
      </c>
    </row>
    <row r="9" spans="1:21">
      <c r="A9" s="1" t="s">
        <v>85</v>
      </c>
      <c r="C9" s="7">
        <v>0</v>
      </c>
      <c r="D9" s="7"/>
      <c r="E9" s="7">
        <v>-73451192</v>
      </c>
      <c r="F9" s="7"/>
      <c r="G9" s="7">
        <v>-9953064</v>
      </c>
      <c r="H9" s="7"/>
      <c r="I9" s="7">
        <f t="shared" ref="I9:I72" si="0">C9+E9+G9</f>
        <v>-83404256</v>
      </c>
      <c r="J9" s="7"/>
      <c r="K9" s="9">
        <f t="shared" ref="K9:K72" si="1">I9/$I$116</f>
        <v>1.0619302999197867E-4</v>
      </c>
      <c r="L9" s="7"/>
      <c r="M9" s="7">
        <v>332468357</v>
      </c>
      <c r="N9" s="7"/>
      <c r="O9" s="7">
        <v>-9025059</v>
      </c>
      <c r="P9" s="7"/>
      <c r="Q9" s="7">
        <v>-45919280</v>
      </c>
      <c r="R9" s="7"/>
      <c r="S9" s="7">
        <f t="shared" ref="S9:S72" si="2">M9+O9+Q9</f>
        <v>277524018</v>
      </c>
      <c r="T9" s="7"/>
      <c r="U9" s="9">
        <f t="shared" ref="U9:U72" si="3">S9/$S$116</f>
        <v>-3.5742880128214766E-5</v>
      </c>
    </row>
    <row r="10" spans="1:21">
      <c r="A10" s="1" t="s">
        <v>68</v>
      </c>
      <c r="C10" s="7">
        <v>0</v>
      </c>
      <c r="D10" s="7"/>
      <c r="E10" s="7">
        <v>-62026545654</v>
      </c>
      <c r="F10" s="7"/>
      <c r="G10" s="7">
        <v>-6078</v>
      </c>
      <c r="H10" s="7"/>
      <c r="I10" s="7">
        <f t="shared" si="0"/>
        <v>-62026551732</v>
      </c>
      <c r="J10" s="7"/>
      <c r="K10" s="9">
        <f t="shared" si="1"/>
        <v>7.8974236858791624E-2</v>
      </c>
      <c r="L10" s="7"/>
      <c r="M10" s="7">
        <v>0</v>
      </c>
      <c r="N10" s="7"/>
      <c r="O10" s="7">
        <v>-252946290479</v>
      </c>
      <c r="P10" s="7"/>
      <c r="Q10" s="7">
        <v>-6078</v>
      </c>
      <c r="R10" s="7"/>
      <c r="S10" s="7">
        <f t="shared" si="2"/>
        <v>-252946296557</v>
      </c>
      <c r="T10" s="7"/>
      <c r="U10" s="9">
        <f t="shared" si="3"/>
        <v>3.2577465625741674E-2</v>
      </c>
    </row>
    <row r="11" spans="1:21">
      <c r="A11" s="1" t="s">
        <v>28</v>
      </c>
      <c r="C11" s="7">
        <v>0</v>
      </c>
      <c r="D11" s="7"/>
      <c r="E11" s="7">
        <v>-38705866580</v>
      </c>
      <c r="F11" s="7"/>
      <c r="G11" s="7">
        <v>-1259426328</v>
      </c>
      <c r="H11" s="7"/>
      <c r="I11" s="7">
        <f t="shared" si="0"/>
        <v>-39965292908</v>
      </c>
      <c r="J11" s="7"/>
      <c r="K11" s="9">
        <f t="shared" si="1"/>
        <v>5.0885119680432814E-2</v>
      </c>
      <c r="L11" s="7"/>
      <c r="M11" s="7">
        <v>69604690633</v>
      </c>
      <c r="N11" s="7"/>
      <c r="O11" s="7">
        <v>-119659649014</v>
      </c>
      <c r="P11" s="7"/>
      <c r="Q11" s="7">
        <v>-1326074626</v>
      </c>
      <c r="R11" s="7"/>
      <c r="S11" s="7">
        <f t="shared" si="2"/>
        <v>-51381033007</v>
      </c>
      <c r="T11" s="7"/>
      <c r="U11" s="9">
        <f t="shared" si="3"/>
        <v>6.6174672623579818E-3</v>
      </c>
    </row>
    <row r="12" spans="1:21">
      <c r="A12" s="1" t="s">
        <v>70</v>
      </c>
      <c r="C12" s="7">
        <v>0</v>
      </c>
      <c r="D12" s="7"/>
      <c r="E12" s="7">
        <v>-13220284902</v>
      </c>
      <c r="F12" s="7"/>
      <c r="G12" s="7">
        <v>-976544411</v>
      </c>
      <c r="H12" s="7"/>
      <c r="I12" s="7">
        <f t="shared" si="0"/>
        <v>-14196829313</v>
      </c>
      <c r="J12" s="7"/>
      <c r="K12" s="9">
        <f t="shared" si="1"/>
        <v>1.8075867987197333E-2</v>
      </c>
      <c r="L12" s="7"/>
      <c r="M12" s="7">
        <v>119858159200</v>
      </c>
      <c r="N12" s="7"/>
      <c r="O12" s="7">
        <v>-307787293083</v>
      </c>
      <c r="P12" s="7"/>
      <c r="Q12" s="7">
        <v>-26763677350</v>
      </c>
      <c r="R12" s="7"/>
      <c r="S12" s="7">
        <f t="shared" si="2"/>
        <v>-214692811233</v>
      </c>
      <c r="T12" s="7"/>
      <c r="U12" s="9">
        <f t="shared" si="3"/>
        <v>2.7650721806321495E-2</v>
      </c>
    </row>
    <row r="13" spans="1:21">
      <c r="A13" s="1" t="s">
        <v>55</v>
      </c>
      <c r="C13" s="7">
        <v>27596348539</v>
      </c>
      <c r="D13" s="7"/>
      <c r="E13" s="7">
        <v>-5940240468</v>
      </c>
      <c r="F13" s="7"/>
      <c r="G13" s="7">
        <v>-2777321682</v>
      </c>
      <c r="H13" s="7"/>
      <c r="I13" s="7">
        <f t="shared" si="0"/>
        <v>18878786389</v>
      </c>
      <c r="J13" s="7"/>
      <c r="K13" s="9">
        <f t="shared" si="1"/>
        <v>-2.4037089057172764E-2</v>
      </c>
      <c r="L13" s="7"/>
      <c r="M13" s="7">
        <v>27596348539</v>
      </c>
      <c r="N13" s="7"/>
      <c r="O13" s="7">
        <v>-41753626902</v>
      </c>
      <c r="P13" s="7"/>
      <c r="Q13" s="7">
        <v>-6280092025</v>
      </c>
      <c r="R13" s="7"/>
      <c r="S13" s="7">
        <f t="shared" si="2"/>
        <v>-20437370388</v>
      </c>
      <c r="T13" s="7"/>
      <c r="U13" s="9">
        <f t="shared" si="3"/>
        <v>2.632170307919836E-3</v>
      </c>
    </row>
    <row r="14" spans="1:21">
      <c r="A14" s="1" t="s">
        <v>16</v>
      </c>
      <c r="C14" s="7">
        <v>0</v>
      </c>
      <c r="D14" s="7"/>
      <c r="E14" s="7">
        <v>3905831596</v>
      </c>
      <c r="F14" s="7"/>
      <c r="G14" s="7">
        <v>5604210264</v>
      </c>
      <c r="H14" s="7"/>
      <c r="I14" s="7">
        <f t="shared" si="0"/>
        <v>9510041860</v>
      </c>
      <c r="J14" s="7"/>
      <c r="K14" s="9">
        <f t="shared" si="1"/>
        <v>-1.2108496723044357E-2</v>
      </c>
      <c r="L14" s="7"/>
      <c r="M14" s="7">
        <v>0</v>
      </c>
      <c r="N14" s="7"/>
      <c r="O14" s="7">
        <v>19031880594</v>
      </c>
      <c r="P14" s="7"/>
      <c r="Q14" s="7">
        <v>17152333412</v>
      </c>
      <c r="R14" s="7"/>
      <c r="S14" s="7">
        <f t="shared" si="2"/>
        <v>36184214006</v>
      </c>
      <c r="T14" s="7"/>
      <c r="U14" s="9">
        <f t="shared" si="3"/>
        <v>-4.6602381771156387E-3</v>
      </c>
    </row>
    <row r="15" spans="1:21">
      <c r="A15" s="1" t="s">
        <v>17</v>
      </c>
      <c r="C15" s="7">
        <v>0</v>
      </c>
      <c r="D15" s="7"/>
      <c r="E15" s="7">
        <v>-33843314753</v>
      </c>
      <c r="F15" s="7"/>
      <c r="G15" s="7">
        <v>-4213949753</v>
      </c>
      <c r="H15" s="7"/>
      <c r="I15" s="7">
        <f t="shared" si="0"/>
        <v>-38057264506</v>
      </c>
      <c r="J15" s="7"/>
      <c r="K15" s="9">
        <f t="shared" si="1"/>
        <v>4.8455755436489036E-2</v>
      </c>
      <c r="L15" s="7"/>
      <c r="M15" s="7">
        <v>10176716134</v>
      </c>
      <c r="N15" s="7"/>
      <c r="O15" s="7">
        <v>-76575389725</v>
      </c>
      <c r="P15" s="7"/>
      <c r="Q15" s="7">
        <v>-1125949646</v>
      </c>
      <c r="R15" s="7"/>
      <c r="S15" s="7">
        <f t="shared" si="2"/>
        <v>-67524623237</v>
      </c>
      <c r="T15" s="7"/>
      <c r="U15" s="9">
        <f t="shared" si="3"/>
        <v>8.6966329309305264E-3</v>
      </c>
    </row>
    <row r="16" spans="1:21">
      <c r="A16" s="1" t="s">
        <v>113</v>
      </c>
      <c r="C16" s="7">
        <v>0</v>
      </c>
      <c r="D16" s="7"/>
      <c r="E16" s="7">
        <v>189063776</v>
      </c>
      <c r="F16" s="7"/>
      <c r="G16" s="7">
        <v>201893914</v>
      </c>
      <c r="H16" s="7"/>
      <c r="I16" s="7">
        <f t="shared" si="0"/>
        <v>390957690</v>
      </c>
      <c r="J16" s="7"/>
      <c r="K16" s="9">
        <f t="shared" si="1"/>
        <v>-4.9778013366325936E-4</v>
      </c>
      <c r="L16" s="7"/>
      <c r="M16" s="7">
        <v>0</v>
      </c>
      <c r="N16" s="7"/>
      <c r="O16" s="7">
        <v>189063776</v>
      </c>
      <c r="P16" s="7"/>
      <c r="Q16" s="7">
        <v>201893914</v>
      </c>
      <c r="R16" s="7"/>
      <c r="S16" s="7">
        <f t="shared" si="2"/>
        <v>390957690</v>
      </c>
      <c r="T16" s="7"/>
      <c r="U16" s="9">
        <f t="shared" si="3"/>
        <v>-5.0352232392634746E-5</v>
      </c>
    </row>
    <row r="17" spans="1:21">
      <c r="A17" s="1" t="s">
        <v>26</v>
      </c>
      <c r="C17" s="7">
        <v>0</v>
      </c>
      <c r="D17" s="7"/>
      <c r="E17" s="7">
        <v>-7268176060</v>
      </c>
      <c r="F17" s="7"/>
      <c r="G17" s="7">
        <v>-12733611103</v>
      </c>
      <c r="H17" s="7"/>
      <c r="I17" s="7">
        <f t="shared" si="0"/>
        <v>-20001787163</v>
      </c>
      <c r="J17" s="7"/>
      <c r="K17" s="9">
        <f t="shared" si="1"/>
        <v>2.5466930417719129E-2</v>
      </c>
      <c r="L17" s="7"/>
      <c r="M17" s="7">
        <v>37507989735</v>
      </c>
      <c r="N17" s="7"/>
      <c r="O17" s="7">
        <v>-143851546714</v>
      </c>
      <c r="P17" s="7"/>
      <c r="Q17" s="7">
        <v>-12907053801</v>
      </c>
      <c r="R17" s="7"/>
      <c r="S17" s="7">
        <f t="shared" si="2"/>
        <v>-119250610780</v>
      </c>
      <c r="T17" s="7"/>
      <c r="U17" s="9">
        <f t="shared" si="3"/>
        <v>1.5358527586343663E-2</v>
      </c>
    </row>
    <row r="18" spans="1:21">
      <c r="A18" s="1" t="s">
        <v>110</v>
      </c>
      <c r="C18" s="7">
        <v>0</v>
      </c>
      <c r="D18" s="7"/>
      <c r="E18" s="7">
        <v>1394076488</v>
      </c>
      <c r="F18" s="7"/>
      <c r="G18" s="7">
        <v>2113725149</v>
      </c>
      <c r="H18" s="7"/>
      <c r="I18" s="7">
        <f t="shared" si="0"/>
        <v>3507801637</v>
      </c>
      <c r="J18" s="7"/>
      <c r="K18" s="9">
        <f t="shared" si="1"/>
        <v>-4.466247914780906E-3</v>
      </c>
      <c r="L18" s="7"/>
      <c r="M18" s="7">
        <v>0</v>
      </c>
      <c r="N18" s="7"/>
      <c r="O18" s="7">
        <v>1394076488</v>
      </c>
      <c r="P18" s="7"/>
      <c r="Q18" s="7">
        <v>2113725149</v>
      </c>
      <c r="R18" s="7"/>
      <c r="S18" s="7">
        <f t="shared" si="2"/>
        <v>3507801637</v>
      </c>
      <c r="T18" s="7"/>
      <c r="U18" s="9">
        <f t="shared" si="3"/>
        <v>-4.5177687440676404E-4</v>
      </c>
    </row>
    <row r="19" spans="1:21">
      <c r="A19" s="1" t="s">
        <v>20</v>
      </c>
      <c r="C19" s="7">
        <v>0</v>
      </c>
      <c r="D19" s="7"/>
      <c r="E19" s="7">
        <v>0</v>
      </c>
      <c r="F19" s="7"/>
      <c r="G19" s="7">
        <v>-25400527875</v>
      </c>
      <c r="H19" s="7"/>
      <c r="I19" s="7">
        <f t="shared" si="0"/>
        <v>-25400527875</v>
      </c>
      <c r="J19" s="7"/>
      <c r="K19" s="9">
        <f t="shared" si="1"/>
        <v>3.234078388568043E-2</v>
      </c>
      <c r="L19" s="7"/>
      <c r="M19" s="7">
        <v>119193732</v>
      </c>
      <c r="N19" s="7"/>
      <c r="O19" s="7">
        <v>0</v>
      </c>
      <c r="P19" s="7"/>
      <c r="Q19" s="7">
        <v>-19068850624</v>
      </c>
      <c r="R19" s="7"/>
      <c r="S19" s="7">
        <f t="shared" si="2"/>
        <v>-18949656892</v>
      </c>
      <c r="T19" s="7"/>
      <c r="U19" s="9">
        <f t="shared" si="3"/>
        <v>2.4405646748799767E-3</v>
      </c>
    </row>
    <row r="20" spans="1:21">
      <c r="A20" s="1" t="s">
        <v>18</v>
      </c>
      <c r="C20" s="7">
        <v>0</v>
      </c>
      <c r="D20" s="7"/>
      <c r="E20" s="7">
        <v>2642233484</v>
      </c>
      <c r="F20" s="7"/>
      <c r="G20" s="7">
        <v>-3690</v>
      </c>
      <c r="H20" s="7"/>
      <c r="I20" s="7">
        <f t="shared" si="0"/>
        <v>2642229794</v>
      </c>
      <c r="J20" s="7"/>
      <c r="K20" s="9">
        <f t="shared" si="1"/>
        <v>-3.3641734992509451E-3</v>
      </c>
      <c r="L20" s="7"/>
      <c r="M20" s="7">
        <v>4001363800</v>
      </c>
      <c r="N20" s="7"/>
      <c r="O20" s="7">
        <v>-1829864702</v>
      </c>
      <c r="P20" s="7"/>
      <c r="Q20" s="7">
        <v>-3690</v>
      </c>
      <c r="R20" s="7"/>
      <c r="S20" s="7">
        <f t="shared" si="2"/>
        <v>2171495408</v>
      </c>
      <c r="T20" s="7"/>
      <c r="U20" s="9">
        <f t="shared" si="3"/>
        <v>-2.7967128980927629E-4</v>
      </c>
    </row>
    <row r="21" spans="1:21">
      <c r="A21" s="1" t="s">
        <v>49</v>
      </c>
      <c r="C21" s="7">
        <v>0</v>
      </c>
      <c r="D21" s="7"/>
      <c r="E21" s="7">
        <v>-3179510442</v>
      </c>
      <c r="F21" s="7"/>
      <c r="G21" s="7">
        <v>28451786</v>
      </c>
      <c r="H21" s="7"/>
      <c r="I21" s="7">
        <f t="shared" si="0"/>
        <v>-3151058656</v>
      </c>
      <c r="J21" s="7"/>
      <c r="K21" s="9">
        <f t="shared" si="1"/>
        <v>4.0120310690511043E-3</v>
      </c>
      <c r="L21" s="7"/>
      <c r="M21" s="7">
        <v>0</v>
      </c>
      <c r="N21" s="7"/>
      <c r="O21" s="7">
        <v>-3781527552</v>
      </c>
      <c r="P21" s="7"/>
      <c r="Q21" s="7">
        <v>28451786</v>
      </c>
      <c r="R21" s="7"/>
      <c r="S21" s="7">
        <f t="shared" si="2"/>
        <v>-3753075766</v>
      </c>
      <c r="T21" s="7"/>
      <c r="U21" s="9">
        <f t="shared" si="3"/>
        <v>4.8336622604046401E-4</v>
      </c>
    </row>
    <row r="22" spans="1:21">
      <c r="A22" s="1" t="s">
        <v>104</v>
      </c>
      <c r="C22" s="7">
        <v>0</v>
      </c>
      <c r="D22" s="7"/>
      <c r="E22" s="7">
        <v>955948908</v>
      </c>
      <c r="F22" s="7"/>
      <c r="G22" s="7">
        <v>0</v>
      </c>
      <c r="H22" s="7"/>
      <c r="I22" s="7">
        <f t="shared" si="0"/>
        <v>955948908</v>
      </c>
      <c r="J22" s="7"/>
      <c r="K22" s="9">
        <f t="shared" si="1"/>
        <v>-1.2171454542804537E-3</v>
      </c>
      <c r="L22" s="7"/>
      <c r="M22" s="7">
        <v>8380274550</v>
      </c>
      <c r="N22" s="7"/>
      <c r="O22" s="7">
        <v>-21167440122</v>
      </c>
      <c r="P22" s="7"/>
      <c r="Q22" s="7">
        <v>-474156845</v>
      </c>
      <c r="R22" s="7"/>
      <c r="S22" s="7">
        <f t="shared" si="2"/>
        <v>-13261322417</v>
      </c>
      <c r="T22" s="7"/>
      <c r="U22" s="9">
        <f t="shared" si="3"/>
        <v>1.7079525617578739E-3</v>
      </c>
    </row>
    <row r="23" spans="1:21">
      <c r="A23" s="1" t="s">
        <v>19</v>
      </c>
      <c r="C23" s="7">
        <v>0</v>
      </c>
      <c r="D23" s="7"/>
      <c r="E23" s="7">
        <v>12686514413</v>
      </c>
      <c r="F23" s="7"/>
      <c r="G23" s="7">
        <v>0</v>
      </c>
      <c r="H23" s="7"/>
      <c r="I23" s="7">
        <f t="shared" si="0"/>
        <v>12686514413</v>
      </c>
      <c r="J23" s="7"/>
      <c r="K23" s="9">
        <f t="shared" si="1"/>
        <v>-1.6152885597988893E-2</v>
      </c>
      <c r="L23" s="7"/>
      <c r="M23" s="7">
        <v>2263029139</v>
      </c>
      <c r="N23" s="7"/>
      <c r="O23" s="7">
        <v>-80233631688</v>
      </c>
      <c r="P23" s="7"/>
      <c r="Q23" s="7">
        <v>3492694260</v>
      </c>
      <c r="R23" s="7"/>
      <c r="S23" s="7">
        <f t="shared" si="2"/>
        <v>-74477908289</v>
      </c>
      <c r="T23" s="7"/>
      <c r="U23" s="9">
        <f t="shared" si="3"/>
        <v>9.5921605897688455E-3</v>
      </c>
    </row>
    <row r="24" spans="1:21">
      <c r="A24" s="1" t="s">
        <v>71</v>
      </c>
      <c r="C24" s="7">
        <v>0</v>
      </c>
      <c r="D24" s="7"/>
      <c r="E24" s="7">
        <v>73523435566</v>
      </c>
      <c r="F24" s="7"/>
      <c r="G24" s="7">
        <v>0</v>
      </c>
      <c r="H24" s="7"/>
      <c r="I24" s="7">
        <f t="shared" si="0"/>
        <v>73523435566</v>
      </c>
      <c r="J24" s="7"/>
      <c r="K24" s="9">
        <f t="shared" si="1"/>
        <v>-9.3612445846571066E-2</v>
      </c>
      <c r="L24" s="7"/>
      <c r="M24" s="7">
        <v>229245409300</v>
      </c>
      <c r="N24" s="7"/>
      <c r="O24" s="7">
        <v>-1130744220473</v>
      </c>
      <c r="P24" s="7"/>
      <c r="Q24" s="7">
        <v>-2798884962</v>
      </c>
      <c r="R24" s="7"/>
      <c r="S24" s="7">
        <f t="shared" si="2"/>
        <v>-904297696135</v>
      </c>
      <c r="T24" s="7"/>
      <c r="U24" s="9">
        <f t="shared" si="3"/>
        <v>0.11646633104445067</v>
      </c>
    </row>
    <row r="25" spans="1:21">
      <c r="A25" s="1" t="s">
        <v>78</v>
      </c>
      <c r="C25" s="7">
        <v>0</v>
      </c>
      <c r="D25" s="7"/>
      <c r="E25" s="7">
        <v>5021679404</v>
      </c>
      <c r="F25" s="7"/>
      <c r="G25" s="7">
        <v>0</v>
      </c>
      <c r="H25" s="7"/>
      <c r="I25" s="7">
        <f t="shared" si="0"/>
        <v>5021679404</v>
      </c>
      <c r="J25" s="7"/>
      <c r="K25" s="9">
        <f t="shared" si="1"/>
        <v>-6.3937666629275318E-3</v>
      </c>
      <c r="L25" s="7"/>
      <c r="M25" s="7">
        <v>56509241010</v>
      </c>
      <c r="N25" s="7"/>
      <c r="O25" s="7">
        <v>-78064288907</v>
      </c>
      <c r="P25" s="7"/>
      <c r="Q25" s="7">
        <v>-140959309</v>
      </c>
      <c r="R25" s="7"/>
      <c r="S25" s="7">
        <f t="shared" si="2"/>
        <v>-21696007206</v>
      </c>
      <c r="T25" s="7"/>
      <c r="U25" s="9">
        <f t="shared" si="3"/>
        <v>2.7942726918321779E-3</v>
      </c>
    </row>
    <row r="26" spans="1:21">
      <c r="A26" s="1" t="s">
        <v>89</v>
      </c>
      <c r="C26" s="7">
        <v>0</v>
      </c>
      <c r="D26" s="7"/>
      <c r="E26" s="7">
        <v>10452418394</v>
      </c>
      <c r="F26" s="7"/>
      <c r="G26" s="7">
        <v>0</v>
      </c>
      <c r="H26" s="7"/>
      <c r="I26" s="7">
        <f t="shared" si="0"/>
        <v>10452418394</v>
      </c>
      <c r="J26" s="7"/>
      <c r="K26" s="9">
        <f t="shared" si="1"/>
        <v>-1.3308361386291266E-2</v>
      </c>
      <c r="L26" s="7"/>
      <c r="M26" s="7">
        <v>87624854500</v>
      </c>
      <c r="N26" s="7"/>
      <c r="O26" s="7">
        <v>-433078535481</v>
      </c>
      <c r="P26" s="7"/>
      <c r="Q26" s="7">
        <v>-339359667</v>
      </c>
      <c r="R26" s="7"/>
      <c r="S26" s="7">
        <f t="shared" si="2"/>
        <v>-345793040648</v>
      </c>
      <c r="T26" s="7"/>
      <c r="U26" s="9">
        <f t="shared" si="3"/>
        <v>4.453538576633162E-2</v>
      </c>
    </row>
    <row r="27" spans="1:21">
      <c r="A27" s="1" t="s">
        <v>72</v>
      </c>
      <c r="C27" s="7">
        <v>0</v>
      </c>
      <c r="D27" s="7"/>
      <c r="E27" s="7">
        <v>-9777360091</v>
      </c>
      <c r="F27" s="7"/>
      <c r="G27" s="7">
        <v>0</v>
      </c>
      <c r="H27" s="7"/>
      <c r="I27" s="7">
        <f t="shared" si="0"/>
        <v>-9777360091</v>
      </c>
      <c r="J27" s="7"/>
      <c r="K27" s="9">
        <f t="shared" si="1"/>
        <v>1.244885504866728E-2</v>
      </c>
      <c r="L27" s="7"/>
      <c r="M27" s="7">
        <v>8620041600</v>
      </c>
      <c r="N27" s="7"/>
      <c r="O27" s="7">
        <v>-7754458026</v>
      </c>
      <c r="P27" s="7"/>
      <c r="Q27" s="7">
        <v>-651657128</v>
      </c>
      <c r="R27" s="7"/>
      <c r="S27" s="7">
        <f t="shared" si="2"/>
        <v>213926446</v>
      </c>
      <c r="T27" s="7"/>
      <c r="U27" s="9">
        <f t="shared" si="3"/>
        <v>-2.7552020076449776E-5</v>
      </c>
    </row>
    <row r="28" spans="1:21">
      <c r="A28" s="1" t="s">
        <v>28</v>
      </c>
      <c r="C28" s="7">
        <v>0</v>
      </c>
      <c r="D28" s="7"/>
      <c r="E28" s="7">
        <v>0</v>
      </c>
      <c r="F28" s="7"/>
      <c r="G28" s="7">
        <v>0</v>
      </c>
      <c r="H28" s="7"/>
      <c r="I28" s="7">
        <f t="shared" si="0"/>
        <v>0</v>
      </c>
      <c r="J28" s="7"/>
      <c r="K28" s="9">
        <f t="shared" si="1"/>
        <v>0</v>
      </c>
      <c r="L28" s="7"/>
      <c r="M28" s="7">
        <v>0</v>
      </c>
      <c r="N28" s="7"/>
      <c r="O28" s="7">
        <v>0</v>
      </c>
      <c r="P28" s="7"/>
      <c r="Q28" s="7">
        <v>-48805367535</v>
      </c>
      <c r="R28" s="7"/>
      <c r="S28" s="7">
        <f t="shared" si="2"/>
        <v>-48805367535</v>
      </c>
      <c r="T28" s="7"/>
      <c r="U28" s="9">
        <f t="shared" si="3"/>
        <v>6.2857420917600349E-3</v>
      </c>
    </row>
    <row r="29" spans="1:21">
      <c r="A29" s="1" t="s">
        <v>102</v>
      </c>
      <c r="C29" s="7">
        <v>0</v>
      </c>
      <c r="D29" s="7"/>
      <c r="E29" s="7">
        <v>14930215089</v>
      </c>
      <c r="F29" s="7"/>
      <c r="G29" s="7">
        <v>0</v>
      </c>
      <c r="H29" s="7"/>
      <c r="I29" s="7">
        <f t="shared" si="0"/>
        <v>14930215089</v>
      </c>
      <c r="J29" s="7"/>
      <c r="K29" s="9">
        <f t="shared" si="1"/>
        <v>-1.900963877350419E-2</v>
      </c>
      <c r="L29" s="7"/>
      <c r="M29" s="7">
        <v>9660852367</v>
      </c>
      <c r="N29" s="7"/>
      <c r="O29" s="7">
        <v>10978099332</v>
      </c>
      <c r="P29" s="7"/>
      <c r="Q29" s="7">
        <v>528009957</v>
      </c>
      <c r="R29" s="7"/>
      <c r="S29" s="7">
        <f t="shared" si="2"/>
        <v>21166961656</v>
      </c>
      <c r="T29" s="7"/>
      <c r="U29" s="9">
        <f t="shared" si="3"/>
        <v>-2.7261358443899666E-3</v>
      </c>
    </row>
    <row r="30" spans="1:21">
      <c r="A30" s="1" t="s">
        <v>80</v>
      </c>
      <c r="C30" s="7">
        <v>0</v>
      </c>
      <c r="D30" s="7"/>
      <c r="E30" s="7">
        <v>-2737901473</v>
      </c>
      <c r="F30" s="7"/>
      <c r="G30" s="7">
        <v>0</v>
      </c>
      <c r="H30" s="7"/>
      <c r="I30" s="7">
        <f t="shared" si="0"/>
        <v>-2737901473</v>
      </c>
      <c r="J30" s="7"/>
      <c r="K30" s="9">
        <f t="shared" si="1"/>
        <v>3.4859858139298264E-3</v>
      </c>
      <c r="L30" s="7"/>
      <c r="M30" s="7">
        <v>3913531594</v>
      </c>
      <c r="N30" s="7"/>
      <c r="O30" s="7">
        <v>-23445447506</v>
      </c>
      <c r="P30" s="7"/>
      <c r="Q30" s="7">
        <v>-1910563821</v>
      </c>
      <c r="R30" s="7"/>
      <c r="S30" s="7">
        <f t="shared" si="2"/>
        <v>-21442479733</v>
      </c>
      <c r="T30" s="7"/>
      <c r="U30" s="9">
        <f t="shared" si="3"/>
        <v>2.7616203753157448E-3</v>
      </c>
    </row>
    <row r="31" spans="1:21">
      <c r="A31" s="1" t="s">
        <v>51</v>
      </c>
      <c r="C31" s="7">
        <v>0</v>
      </c>
      <c r="D31" s="7"/>
      <c r="E31" s="7">
        <v>2675562694</v>
      </c>
      <c r="F31" s="7"/>
      <c r="G31" s="7">
        <v>0</v>
      </c>
      <c r="H31" s="7"/>
      <c r="I31" s="7">
        <f t="shared" si="0"/>
        <v>2675562694</v>
      </c>
      <c r="J31" s="7"/>
      <c r="K31" s="9">
        <f t="shared" si="1"/>
        <v>-3.4066140390888598E-3</v>
      </c>
      <c r="L31" s="7"/>
      <c r="M31" s="7">
        <v>0</v>
      </c>
      <c r="N31" s="7"/>
      <c r="O31" s="7">
        <v>-7190082851</v>
      </c>
      <c r="P31" s="7"/>
      <c r="Q31" s="7">
        <v>-3982</v>
      </c>
      <c r="R31" s="7"/>
      <c r="S31" s="7">
        <f t="shared" si="2"/>
        <v>-7190086833</v>
      </c>
      <c r="T31" s="7"/>
      <c r="U31" s="9">
        <f t="shared" si="3"/>
        <v>9.2602583962075066E-4</v>
      </c>
    </row>
    <row r="32" spans="1:21">
      <c r="A32" s="1" t="s">
        <v>67</v>
      </c>
      <c r="C32" s="7">
        <v>0</v>
      </c>
      <c r="D32" s="7"/>
      <c r="E32" s="7">
        <v>-49717383363</v>
      </c>
      <c r="F32" s="7"/>
      <c r="G32" s="7">
        <v>0</v>
      </c>
      <c r="H32" s="7"/>
      <c r="I32" s="7">
        <f t="shared" si="0"/>
        <v>-49717383363</v>
      </c>
      <c r="J32" s="7"/>
      <c r="K32" s="9">
        <f t="shared" si="1"/>
        <v>6.3301800601036004E-2</v>
      </c>
      <c r="L32" s="7"/>
      <c r="M32" s="7">
        <v>16745999184</v>
      </c>
      <c r="N32" s="7"/>
      <c r="O32" s="7">
        <v>-96574232422</v>
      </c>
      <c r="P32" s="7"/>
      <c r="Q32" s="7">
        <v>9022849814</v>
      </c>
      <c r="R32" s="7"/>
      <c r="S32" s="7">
        <f t="shared" si="2"/>
        <v>-70805383424</v>
      </c>
      <c r="T32" s="7"/>
      <c r="U32" s="9">
        <f t="shared" si="3"/>
        <v>9.1191686773442315E-3</v>
      </c>
    </row>
    <row r="33" spans="1:21">
      <c r="A33" s="1" t="s">
        <v>42</v>
      </c>
      <c r="C33" s="7">
        <v>0</v>
      </c>
      <c r="D33" s="7"/>
      <c r="E33" s="7">
        <v>-27120225586</v>
      </c>
      <c r="F33" s="7"/>
      <c r="G33" s="7">
        <v>0</v>
      </c>
      <c r="H33" s="7"/>
      <c r="I33" s="7">
        <f t="shared" si="0"/>
        <v>-27120225586</v>
      </c>
      <c r="J33" s="7"/>
      <c r="K33" s="9">
        <f t="shared" si="1"/>
        <v>3.453035932654714E-2</v>
      </c>
      <c r="L33" s="7"/>
      <c r="M33" s="7">
        <v>9151113695</v>
      </c>
      <c r="N33" s="7"/>
      <c r="O33" s="7">
        <v>-86869472863</v>
      </c>
      <c r="P33" s="7"/>
      <c r="Q33" s="7">
        <v>-1873361406</v>
      </c>
      <c r="R33" s="7"/>
      <c r="S33" s="7">
        <f t="shared" si="2"/>
        <v>-79591720574</v>
      </c>
      <c r="T33" s="7"/>
      <c r="U33" s="9">
        <f t="shared" si="3"/>
        <v>1.025077882691525E-2</v>
      </c>
    </row>
    <row r="34" spans="1:21">
      <c r="A34" s="1" t="s">
        <v>76</v>
      </c>
      <c r="C34" s="7">
        <v>0</v>
      </c>
      <c r="D34" s="7"/>
      <c r="E34" s="7">
        <v>-10667065141</v>
      </c>
      <c r="F34" s="7"/>
      <c r="G34" s="7">
        <v>0</v>
      </c>
      <c r="H34" s="7"/>
      <c r="I34" s="7">
        <f t="shared" si="0"/>
        <v>-10667065141</v>
      </c>
      <c r="J34" s="7"/>
      <c r="K34" s="9">
        <f t="shared" si="1"/>
        <v>1.358165665364371E-2</v>
      </c>
      <c r="L34" s="7"/>
      <c r="M34" s="7">
        <v>17087123807</v>
      </c>
      <c r="N34" s="7"/>
      <c r="O34" s="7">
        <v>-28905294352</v>
      </c>
      <c r="P34" s="7"/>
      <c r="Q34" s="7">
        <v>-281064835</v>
      </c>
      <c r="R34" s="7"/>
      <c r="S34" s="7">
        <f t="shared" si="2"/>
        <v>-12099235380</v>
      </c>
      <c r="T34" s="7"/>
      <c r="U34" s="9">
        <f t="shared" si="3"/>
        <v>1.5582850196064653E-3</v>
      </c>
    </row>
    <row r="35" spans="1:21">
      <c r="A35" s="1" t="s">
        <v>98</v>
      </c>
      <c r="C35" s="7">
        <v>0</v>
      </c>
      <c r="D35" s="7"/>
      <c r="E35" s="7">
        <v>-10811790192</v>
      </c>
      <c r="F35" s="7"/>
      <c r="G35" s="7">
        <v>0</v>
      </c>
      <c r="H35" s="7"/>
      <c r="I35" s="7">
        <f t="shared" si="0"/>
        <v>-10811790192</v>
      </c>
      <c r="J35" s="7"/>
      <c r="K35" s="9">
        <f t="shared" si="1"/>
        <v>1.3765925327911765E-2</v>
      </c>
      <c r="L35" s="7"/>
      <c r="M35" s="7">
        <v>56695783030</v>
      </c>
      <c r="N35" s="7"/>
      <c r="O35" s="7">
        <v>-135701013454</v>
      </c>
      <c r="P35" s="7"/>
      <c r="Q35" s="7">
        <v>-3410290506</v>
      </c>
      <c r="R35" s="7"/>
      <c r="S35" s="7">
        <f t="shared" si="2"/>
        <v>-82415520930</v>
      </c>
      <c r="T35" s="7"/>
      <c r="U35" s="9">
        <f t="shared" si="3"/>
        <v>1.0614461791574973E-2</v>
      </c>
    </row>
    <row r="36" spans="1:21">
      <c r="A36" s="1" t="s">
        <v>101</v>
      </c>
      <c r="C36" s="7">
        <v>0</v>
      </c>
      <c r="D36" s="7"/>
      <c r="E36" s="7">
        <v>0</v>
      </c>
      <c r="F36" s="7"/>
      <c r="G36" s="7">
        <v>0</v>
      </c>
      <c r="H36" s="7"/>
      <c r="I36" s="7">
        <f t="shared" si="0"/>
        <v>0</v>
      </c>
      <c r="J36" s="7"/>
      <c r="K36" s="9">
        <f t="shared" si="1"/>
        <v>0</v>
      </c>
      <c r="L36" s="7"/>
      <c r="M36" s="7">
        <v>192598400000</v>
      </c>
      <c r="N36" s="7"/>
      <c r="O36" s="7">
        <v>-301296555029</v>
      </c>
      <c r="P36" s="7"/>
      <c r="Q36" s="7">
        <v>-2653987849</v>
      </c>
      <c r="R36" s="7"/>
      <c r="S36" s="7">
        <f t="shared" si="2"/>
        <v>-111352142878</v>
      </c>
      <c r="T36" s="7"/>
      <c r="U36" s="9">
        <f t="shared" si="3"/>
        <v>1.434126791472224E-2</v>
      </c>
    </row>
    <row r="37" spans="1:21">
      <c r="A37" s="1" t="s">
        <v>96</v>
      </c>
      <c r="C37" s="7">
        <v>0</v>
      </c>
      <c r="D37" s="7"/>
      <c r="E37" s="7">
        <v>-29549130300</v>
      </c>
      <c r="F37" s="7"/>
      <c r="G37" s="7">
        <v>0</v>
      </c>
      <c r="H37" s="7"/>
      <c r="I37" s="7">
        <f t="shared" si="0"/>
        <v>-29549130300</v>
      </c>
      <c r="J37" s="7"/>
      <c r="K37" s="9">
        <f t="shared" si="1"/>
        <v>3.7622920348150887E-2</v>
      </c>
      <c r="L37" s="7"/>
      <c r="M37" s="7">
        <v>323915459</v>
      </c>
      <c r="N37" s="7"/>
      <c r="O37" s="7">
        <v>-163018235791</v>
      </c>
      <c r="P37" s="7"/>
      <c r="Q37" s="7">
        <v>-3944264488</v>
      </c>
      <c r="R37" s="7"/>
      <c r="S37" s="7">
        <f t="shared" si="2"/>
        <v>-166638584820</v>
      </c>
      <c r="T37" s="7"/>
      <c r="U37" s="9">
        <f t="shared" si="3"/>
        <v>2.1461720700356134E-2</v>
      </c>
    </row>
    <row r="38" spans="1:21">
      <c r="A38" s="1" t="s">
        <v>245</v>
      </c>
      <c r="C38" s="7">
        <v>0</v>
      </c>
      <c r="D38" s="7"/>
      <c r="E38" s="7">
        <v>0</v>
      </c>
      <c r="F38" s="7"/>
      <c r="G38" s="7">
        <v>0</v>
      </c>
      <c r="H38" s="7"/>
      <c r="I38" s="7">
        <f t="shared" si="0"/>
        <v>0</v>
      </c>
      <c r="J38" s="7"/>
      <c r="K38" s="9">
        <f t="shared" si="1"/>
        <v>0</v>
      </c>
      <c r="L38" s="7"/>
      <c r="M38" s="7">
        <v>0</v>
      </c>
      <c r="N38" s="7"/>
      <c r="O38" s="7">
        <v>0</v>
      </c>
      <c r="P38" s="7"/>
      <c r="Q38" s="7">
        <v>20763021</v>
      </c>
      <c r="R38" s="7"/>
      <c r="S38" s="7">
        <f t="shared" si="2"/>
        <v>20763021</v>
      </c>
      <c r="T38" s="7"/>
      <c r="U38" s="9">
        <f t="shared" si="3"/>
        <v>-2.6741115095220544E-6</v>
      </c>
    </row>
    <row r="39" spans="1:21">
      <c r="A39" s="1" t="s">
        <v>48</v>
      </c>
      <c r="C39" s="7">
        <v>0</v>
      </c>
      <c r="D39" s="7"/>
      <c r="E39" s="7">
        <v>-24101129402</v>
      </c>
      <c r="F39" s="7"/>
      <c r="G39" s="7">
        <v>0</v>
      </c>
      <c r="H39" s="7"/>
      <c r="I39" s="7">
        <f t="shared" si="0"/>
        <v>-24101129402</v>
      </c>
      <c r="J39" s="7"/>
      <c r="K39" s="9">
        <f t="shared" si="1"/>
        <v>3.0686347198243039E-2</v>
      </c>
      <c r="L39" s="7"/>
      <c r="M39" s="7">
        <v>15161578777</v>
      </c>
      <c r="N39" s="7"/>
      <c r="O39" s="7">
        <v>-102998963460</v>
      </c>
      <c r="P39" s="7"/>
      <c r="Q39" s="7">
        <v>-1783325626</v>
      </c>
      <c r="R39" s="7"/>
      <c r="S39" s="7">
        <f t="shared" si="2"/>
        <v>-89620710309</v>
      </c>
      <c r="T39" s="7"/>
      <c r="U39" s="9">
        <f t="shared" si="3"/>
        <v>1.1542432718670311E-2</v>
      </c>
    </row>
    <row r="40" spans="1:21">
      <c r="A40" s="1" t="s">
        <v>34</v>
      </c>
      <c r="C40" s="7">
        <v>0</v>
      </c>
      <c r="D40" s="7"/>
      <c r="E40" s="7">
        <v>556521874</v>
      </c>
      <c r="F40" s="7"/>
      <c r="G40" s="7">
        <v>0</v>
      </c>
      <c r="H40" s="7"/>
      <c r="I40" s="7">
        <f t="shared" si="0"/>
        <v>556521874</v>
      </c>
      <c r="J40" s="7"/>
      <c r="K40" s="9">
        <f t="shared" si="1"/>
        <v>-7.0858187448940473E-4</v>
      </c>
      <c r="L40" s="7"/>
      <c r="M40" s="7">
        <v>8797690000</v>
      </c>
      <c r="N40" s="7"/>
      <c r="O40" s="7">
        <v>-51001254742</v>
      </c>
      <c r="P40" s="7"/>
      <c r="Q40" s="7">
        <v>-4562028542</v>
      </c>
      <c r="R40" s="7"/>
      <c r="S40" s="7">
        <f t="shared" si="2"/>
        <v>-46765593284</v>
      </c>
      <c r="T40" s="7"/>
      <c r="U40" s="9">
        <f t="shared" si="3"/>
        <v>6.0230354364315146E-3</v>
      </c>
    </row>
    <row r="41" spans="1:21">
      <c r="A41" s="1" t="s">
        <v>246</v>
      </c>
      <c r="C41" s="7">
        <v>0</v>
      </c>
      <c r="D41" s="7"/>
      <c r="E41" s="7">
        <v>0</v>
      </c>
      <c r="F41" s="7"/>
      <c r="G41" s="7">
        <v>0</v>
      </c>
      <c r="H41" s="7"/>
      <c r="I41" s="7">
        <f t="shared" si="0"/>
        <v>0</v>
      </c>
      <c r="J41" s="7"/>
      <c r="K41" s="9">
        <f t="shared" si="1"/>
        <v>0</v>
      </c>
      <c r="L41" s="7"/>
      <c r="M41" s="7">
        <v>0</v>
      </c>
      <c r="N41" s="7"/>
      <c r="O41" s="7">
        <v>0</v>
      </c>
      <c r="P41" s="7"/>
      <c r="Q41" s="7">
        <v>309117836</v>
      </c>
      <c r="R41" s="7"/>
      <c r="S41" s="7">
        <f t="shared" si="2"/>
        <v>309117836</v>
      </c>
      <c r="T41" s="7"/>
      <c r="U41" s="9">
        <f t="shared" si="3"/>
        <v>-3.9811911910417609E-5</v>
      </c>
    </row>
    <row r="42" spans="1:21">
      <c r="A42" s="1" t="s">
        <v>247</v>
      </c>
      <c r="C42" s="7">
        <v>0</v>
      </c>
      <c r="D42" s="7"/>
      <c r="E42" s="7">
        <v>0</v>
      </c>
      <c r="F42" s="7"/>
      <c r="G42" s="7">
        <v>0</v>
      </c>
      <c r="H42" s="7"/>
      <c r="I42" s="7">
        <f t="shared" si="0"/>
        <v>0</v>
      </c>
      <c r="J42" s="7"/>
      <c r="K42" s="9">
        <f t="shared" si="1"/>
        <v>0</v>
      </c>
      <c r="L42" s="7"/>
      <c r="M42" s="7">
        <v>0</v>
      </c>
      <c r="N42" s="7"/>
      <c r="O42" s="7">
        <v>0</v>
      </c>
      <c r="P42" s="7"/>
      <c r="Q42" s="7">
        <v>-2681716475</v>
      </c>
      <c r="R42" s="7"/>
      <c r="S42" s="7">
        <f t="shared" si="2"/>
        <v>-2681716475</v>
      </c>
      <c r="T42" s="7"/>
      <c r="U42" s="9">
        <f t="shared" si="3"/>
        <v>3.4538369397557383E-4</v>
      </c>
    </row>
    <row r="43" spans="1:21">
      <c r="A43" s="1" t="s">
        <v>66</v>
      </c>
      <c r="C43" s="7">
        <v>0</v>
      </c>
      <c r="D43" s="7"/>
      <c r="E43" s="7">
        <v>32883895455</v>
      </c>
      <c r="F43" s="7"/>
      <c r="G43" s="7">
        <v>0</v>
      </c>
      <c r="H43" s="7"/>
      <c r="I43" s="7">
        <f t="shared" si="0"/>
        <v>32883895455</v>
      </c>
      <c r="J43" s="7"/>
      <c r="K43" s="9">
        <f t="shared" si="1"/>
        <v>-4.1868852547595488E-2</v>
      </c>
      <c r="L43" s="7"/>
      <c r="M43" s="7">
        <v>0</v>
      </c>
      <c r="N43" s="7"/>
      <c r="O43" s="7">
        <v>3271660186</v>
      </c>
      <c r="P43" s="7"/>
      <c r="Q43" s="7">
        <v>-9457</v>
      </c>
      <c r="R43" s="7"/>
      <c r="S43" s="7">
        <f t="shared" si="2"/>
        <v>3271650729</v>
      </c>
      <c r="T43" s="7"/>
      <c r="U43" s="9">
        <f t="shared" si="3"/>
        <v>-4.2136252087570113E-4</v>
      </c>
    </row>
    <row r="44" spans="1:21">
      <c r="A44" s="1" t="s">
        <v>53</v>
      </c>
      <c r="C44" s="7">
        <v>0</v>
      </c>
      <c r="D44" s="7"/>
      <c r="E44" s="7">
        <v>-38818815816</v>
      </c>
      <c r="F44" s="7"/>
      <c r="G44" s="7">
        <v>0</v>
      </c>
      <c r="H44" s="7"/>
      <c r="I44" s="7">
        <f t="shared" si="0"/>
        <v>-38818815816</v>
      </c>
      <c r="J44" s="7"/>
      <c r="K44" s="9">
        <f t="shared" si="1"/>
        <v>4.9425387503026032E-2</v>
      </c>
      <c r="L44" s="7"/>
      <c r="M44" s="7">
        <v>4901058064</v>
      </c>
      <c r="N44" s="7"/>
      <c r="O44" s="7">
        <v>-135146988394</v>
      </c>
      <c r="P44" s="7"/>
      <c r="Q44" s="7">
        <v>4371898228</v>
      </c>
      <c r="R44" s="7"/>
      <c r="S44" s="7">
        <f t="shared" si="2"/>
        <v>-125874032102</v>
      </c>
      <c r="T44" s="7"/>
      <c r="U44" s="9">
        <f t="shared" si="3"/>
        <v>1.6211571427583046E-2</v>
      </c>
    </row>
    <row r="45" spans="1:21">
      <c r="A45" s="1" t="s">
        <v>57</v>
      </c>
      <c r="C45" s="7">
        <v>0</v>
      </c>
      <c r="D45" s="7"/>
      <c r="E45" s="7">
        <v>-21924116742</v>
      </c>
      <c r="F45" s="7"/>
      <c r="G45" s="7">
        <v>0</v>
      </c>
      <c r="H45" s="7"/>
      <c r="I45" s="7">
        <f t="shared" si="0"/>
        <v>-21924116742</v>
      </c>
      <c r="J45" s="7"/>
      <c r="K45" s="9">
        <f t="shared" si="1"/>
        <v>2.7914503388542282E-2</v>
      </c>
      <c r="L45" s="7"/>
      <c r="M45" s="7">
        <v>41837412737</v>
      </c>
      <c r="N45" s="7"/>
      <c r="O45" s="7">
        <v>-140064769378</v>
      </c>
      <c r="P45" s="7"/>
      <c r="Q45" s="7">
        <v>1028614761</v>
      </c>
      <c r="R45" s="7"/>
      <c r="S45" s="7">
        <f t="shared" si="2"/>
        <v>-97198741880</v>
      </c>
      <c r="T45" s="7"/>
      <c r="U45" s="9">
        <f t="shared" si="3"/>
        <v>1.2518422746495866E-2</v>
      </c>
    </row>
    <row r="46" spans="1:21">
      <c r="A46" s="1" t="s">
        <v>94</v>
      </c>
      <c r="C46" s="7">
        <v>0</v>
      </c>
      <c r="D46" s="7"/>
      <c r="E46" s="7">
        <v>-25406931680</v>
      </c>
      <c r="F46" s="7"/>
      <c r="G46" s="7">
        <v>0</v>
      </c>
      <c r="H46" s="7"/>
      <c r="I46" s="7">
        <f t="shared" si="0"/>
        <v>-25406931680</v>
      </c>
      <c r="J46" s="7"/>
      <c r="K46" s="9">
        <f t="shared" si="1"/>
        <v>3.2348937419912877E-2</v>
      </c>
      <c r="L46" s="7"/>
      <c r="M46" s="7">
        <v>0</v>
      </c>
      <c r="N46" s="7"/>
      <c r="O46" s="7">
        <v>-98393495724</v>
      </c>
      <c r="P46" s="7"/>
      <c r="Q46" s="7">
        <v>-301325538</v>
      </c>
      <c r="R46" s="7"/>
      <c r="S46" s="7">
        <f t="shared" si="2"/>
        <v>-98694821262</v>
      </c>
      <c r="T46" s="7"/>
      <c r="U46" s="9">
        <f t="shared" si="3"/>
        <v>1.2711105838930481E-2</v>
      </c>
    </row>
    <row r="47" spans="1:21">
      <c r="A47" s="1" t="s">
        <v>40</v>
      </c>
      <c r="C47" s="7">
        <v>0</v>
      </c>
      <c r="D47" s="7"/>
      <c r="E47" s="7">
        <v>21614822944</v>
      </c>
      <c r="F47" s="7"/>
      <c r="G47" s="7">
        <v>0</v>
      </c>
      <c r="H47" s="7"/>
      <c r="I47" s="7">
        <f t="shared" si="0"/>
        <v>21614822944</v>
      </c>
      <c r="J47" s="7"/>
      <c r="K47" s="9">
        <f t="shared" si="1"/>
        <v>-2.7520700396434214E-2</v>
      </c>
      <c r="L47" s="7"/>
      <c r="M47" s="7">
        <v>71820000000</v>
      </c>
      <c r="N47" s="7"/>
      <c r="O47" s="7">
        <v>-43484838779</v>
      </c>
      <c r="P47" s="7"/>
      <c r="Q47" s="7">
        <v>-22827207123</v>
      </c>
      <c r="R47" s="7"/>
      <c r="S47" s="7">
        <f t="shared" si="2"/>
        <v>5507954098</v>
      </c>
      <c r="T47" s="7"/>
      <c r="U47" s="9">
        <f t="shared" si="3"/>
        <v>-7.0938055918649638E-4</v>
      </c>
    </row>
    <row r="48" spans="1:21">
      <c r="A48" s="1" t="s">
        <v>64</v>
      </c>
      <c r="C48" s="7">
        <v>12199613153</v>
      </c>
      <c r="D48" s="7"/>
      <c r="E48" s="7">
        <v>-12668173200</v>
      </c>
      <c r="F48" s="7"/>
      <c r="G48" s="7">
        <v>0</v>
      </c>
      <c r="H48" s="7"/>
      <c r="I48" s="7">
        <f t="shared" si="0"/>
        <v>-468560047</v>
      </c>
      <c r="J48" s="7"/>
      <c r="K48" s="9">
        <f t="shared" si="1"/>
        <v>5.9658599585270494E-4</v>
      </c>
      <c r="L48" s="7"/>
      <c r="M48" s="7">
        <v>12199613153</v>
      </c>
      <c r="N48" s="7"/>
      <c r="O48" s="7">
        <v>-17069826616</v>
      </c>
      <c r="P48" s="7"/>
      <c r="Q48" s="7">
        <v>-812228391</v>
      </c>
      <c r="R48" s="7"/>
      <c r="S48" s="7">
        <f t="shared" si="2"/>
        <v>-5682441854</v>
      </c>
      <c r="T48" s="7"/>
      <c r="U48" s="9">
        <f t="shared" si="3"/>
        <v>7.3185319053384584E-4</v>
      </c>
    </row>
    <row r="49" spans="1:21">
      <c r="A49" s="1" t="s">
        <v>69</v>
      </c>
      <c r="C49" s="7">
        <v>0</v>
      </c>
      <c r="D49" s="7"/>
      <c r="E49" s="7">
        <v>-18586623995</v>
      </c>
      <c r="F49" s="7"/>
      <c r="G49" s="7">
        <v>0</v>
      </c>
      <c r="H49" s="7"/>
      <c r="I49" s="7">
        <f t="shared" si="0"/>
        <v>-18586623995</v>
      </c>
      <c r="J49" s="7"/>
      <c r="K49" s="9">
        <f t="shared" si="1"/>
        <v>2.3665098329642382E-2</v>
      </c>
      <c r="L49" s="7"/>
      <c r="M49" s="7">
        <v>3348982934</v>
      </c>
      <c r="N49" s="7"/>
      <c r="O49" s="7">
        <v>-28405972703</v>
      </c>
      <c r="P49" s="7"/>
      <c r="Q49" s="7">
        <v>-2431934316</v>
      </c>
      <c r="R49" s="7"/>
      <c r="S49" s="7">
        <f t="shared" si="2"/>
        <v>-27488924085</v>
      </c>
      <c r="T49" s="7"/>
      <c r="U49" s="9">
        <f t="shared" si="3"/>
        <v>3.5403541844935046E-3</v>
      </c>
    </row>
    <row r="50" spans="1:21">
      <c r="A50" s="1" t="s">
        <v>81</v>
      </c>
      <c r="C50" s="7">
        <v>0</v>
      </c>
      <c r="D50" s="7"/>
      <c r="E50" s="7">
        <v>-3231637851</v>
      </c>
      <c r="F50" s="7"/>
      <c r="G50" s="7">
        <v>0</v>
      </c>
      <c r="H50" s="7"/>
      <c r="I50" s="7">
        <f t="shared" si="0"/>
        <v>-3231637851</v>
      </c>
      <c r="J50" s="7"/>
      <c r="K50" s="9">
        <f t="shared" si="1"/>
        <v>4.1146271388651503E-3</v>
      </c>
      <c r="L50" s="7"/>
      <c r="M50" s="7">
        <v>222117966</v>
      </c>
      <c r="N50" s="7"/>
      <c r="O50" s="7">
        <v>-8362279401</v>
      </c>
      <c r="P50" s="7"/>
      <c r="Q50" s="7">
        <v>143787809</v>
      </c>
      <c r="R50" s="7"/>
      <c r="S50" s="7">
        <f t="shared" si="2"/>
        <v>-7996373626</v>
      </c>
      <c r="T50" s="7"/>
      <c r="U50" s="9">
        <f t="shared" si="3"/>
        <v>1.029869148026446E-3</v>
      </c>
    </row>
    <row r="51" spans="1:21">
      <c r="A51" s="1" t="s">
        <v>39</v>
      </c>
      <c r="C51" s="7">
        <v>0</v>
      </c>
      <c r="D51" s="7"/>
      <c r="E51" s="7">
        <v>-161075823109</v>
      </c>
      <c r="F51" s="7"/>
      <c r="G51" s="7">
        <v>0</v>
      </c>
      <c r="H51" s="7"/>
      <c r="I51" s="7">
        <f t="shared" si="0"/>
        <v>-161075823109</v>
      </c>
      <c r="J51" s="7"/>
      <c r="K51" s="9">
        <f t="shared" si="1"/>
        <v>0.20508701275863775</v>
      </c>
      <c r="L51" s="7"/>
      <c r="M51" s="7">
        <v>52894139608</v>
      </c>
      <c r="N51" s="7"/>
      <c r="O51" s="7">
        <v>-141296015295</v>
      </c>
      <c r="P51" s="7"/>
      <c r="Q51" s="7">
        <v>3937560</v>
      </c>
      <c r="R51" s="7"/>
      <c r="S51" s="7">
        <f t="shared" si="2"/>
        <v>-88397938127</v>
      </c>
      <c r="T51" s="7"/>
      <c r="U51" s="9">
        <f t="shared" si="3"/>
        <v>1.1384949413836703E-2</v>
      </c>
    </row>
    <row r="52" spans="1:21">
      <c r="A52" s="1" t="s">
        <v>248</v>
      </c>
      <c r="C52" s="7">
        <v>0</v>
      </c>
      <c r="D52" s="7"/>
      <c r="E52" s="7">
        <v>0</v>
      </c>
      <c r="F52" s="7"/>
      <c r="G52" s="7">
        <v>0</v>
      </c>
      <c r="H52" s="7"/>
      <c r="I52" s="7">
        <f t="shared" si="0"/>
        <v>0</v>
      </c>
      <c r="J52" s="7"/>
      <c r="K52" s="9">
        <f t="shared" si="1"/>
        <v>0</v>
      </c>
      <c r="L52" s="7"/>
      <c r="M52" s="7">
        <v>0</v>
      </c>
      <c r="N52" s="7"/>
      <c r="O52" s="7">
        <v>0</v>
      </c>
      <c r="P52" s="7"/>
      <c r="Q52" s="7">
        <v>-3354918438</v>
      </c>
      <c r="R52" s="7"/>
      <c r="S52" s="7">
        <f t="shared" si="2"/>
        <v>-3354918438</v>
      </c>
      <c r="T52" s="7"/>
      <c r="U52" s="9">
        <f t="shared" si="3"/>
        <v>4.3208673769407416E-4</v>
      </c>
    </row>
    <row r="53" spans="1:21">
      <c r="A53" s="1" t="s">
        <v>249</v>
      </c>
      <c r="C53" s="7">
        <v>0</v>
      </c>
      <c r="D53" s="7"/>
      <c r="E53" s="7">
        <v>0</v>
      </c>
      <c r="F53" s="7"/>
      <c r="G53" s="7">
        <v>0</v>
      </c>
      <c r="H53" s="7"/>
      <c r="I53" s="7">
        <f t="shared" si="0"/>
        <v>0</v>
      </c>
      <c r="J53" s="7"/>
      <c r="K53" s="9">
        <f t="shared" si="1"/>
        <v>0</v>
      </c>
      <c r="L53" s="7"/>
      <c r="M53" s="7">
        <v>0</v>
      </c>
      <c r="N53" s="7"/>
      <c r="O53" s="7">
        <v>0</v>
      </c>
      <c r="P53" s="7"/>
      <c r="Q53" s="7">
        <v>-1692510</v>
      </c>
      <c r="R53" s="7"/>
      <c r="S53" s="7">
        <f t="shared" si="2"/>
        <v>-1692510</v>
      </c>
      <c r="T53" s="7"/>
      <c r="U53" s="9">
        <f t="shared" si="3"/>
        <v>2.1798178940247533E-7</v>
      </c>
    </row>
    <row r="54" spans="1:21">
      <c r="A54" s="1" t="s">
        <v>93</v>
      </c>
      <c r="C54" s="7">
        <v>0</v>
      </c>
      <c r="D54" s="7"/>
      <c r="E54" s="7">
        <v>163973235062</v>
      </c>
      <c r="F54" s="7"/>
      <c r="G54" s="7">
        <v>0</v>
      </c>
      <c r="H54" s="7"/>
      <c r="I54" s="7">
        <f t="shared" si="0"/>
        <v>163973235062</v>
      </c>
      <c r="J54" s="7"/>
      <c r="K54" s="9">
        <f t="shared" si="1"/>
        <v>-0.20877609253921928</v>
      </c>
      <c r="L54" s="7"/>
      <c r="M54" s="7">
        <v>0</v>
      </c>
      <c r="N54" s="7"/>
      <c r="O54" s="7">
        <v>-569971121598</v>
      </c>
      <c r="P54" s="7"/>
      <c r="Q54" s="7">
        <v>-1563769414</v>
      </c>
      <c r="R54" s="7"/>
      <c r="S54" s="7">
        <f t="shared" si="2"/>
        <v>-571534891012</v>
      </c>
      <c r="T54" s="7"/>
      <c r="U54" s="9">
        <f t="shared" si="3"/>
        <v>7.3609135691218644E-2</v>
      </c>
    </row>
    <row r="55" spans="1:21">
      <c r="A55" s="1" t="s">
        <v>63</v>
      </c>
      <c r="C55" s="7">
        <v>0</v>
      </c>
      <c r="D55" s="7"/>
      <c r="E55" s="7">
        <v>1480736880</v>
      </c>
      <c r="F55" s="7"/>
      <c r="G55" s="7">
        <v>0</v>
      </c>
      <c r="H55" s="7"/>
      <c r="I55" s="7">
        <f t="shared" si="0"/>
        <v>1480736880</v>
      </c>
      <c r="J55" s="7"/>
      <c r="K55" s="9">
        <f t="shared" si="1"/>
        <v>-1.8853226855481923E-3</v>
      </c>
      <c r="L55" s="7"/>
      <c r="M55" s="7">
        <v>0</v>
      </c>
      <c r="N55" s="7"/>
      <c r="O55" s="7">
        <v>7403684400</v>
      </c>
      <c r="P55" s="7"/>
      <c r="Q55" s="7">
        <v>83464126</v>
      </c>
      <c r="R55" s="7"/>
      <c r="S55" s="7">
        <f t="shared" si="2"/>
        <v>7487148526</v>
      </c>
      <c r="T55" s="7"/>
      <c r="U55" s="9">
        <f t="shared" si="3"/>
        <v>-9.6428501646642301E-4</v>
      </c>
    </row>
    <row r="56" spans="1:21">
      <c r="A56" s="1" t="s">
        <v>103</v>
      </c>
      <c r="C56" s="7">
        <v>0</v>
      </c>
      <c r="D56" s="7"/>
      <c r="E56" s="7">
        <v>-14933657332</v>
      </c>
      <c r="F56" s="7"/>
      <c r="G56" s="7">
        <v>0</v>
      </c>
      <c r="H56" s="7"/>
      <c r="I56" s="7">
        <f t="shared" si="0"/>
        <v>-14933657332</v>
      </c>
      <c r="J56" s="7"/>
      <c r="K56" s="9">
        <f t="shared" si="1"/>
        <v>1.9014021550015484E-2</v>
      </c>
      <c r="L56" s="7"/>
      <c r="M56" s="7">
        <v>29617114075</v>
      </c>
      <c r="N56" s="7"/>
      <c r="O56" s="7">
        <v>-101805193839</v>
      </c>
      <c r="P56" s="7"/>
      <c r="Q56" s="7">
        <v>-138416998</v>
      </c>
      <c r="R56" s="7"/>
      <c r="S56" s="7">
        <f t="shared" si="2"/>
        <v>-72326496762</v>
      </c>
      <c r="T56" s="7"/>
      <c r="U56" s="9">
        <f t="shared" si="3"/>
        <v>9.3150759436535658E-3</v>
      </c>
    </row>
    <row r="57" spans="1:21">
      <c r="A57" s="1" t="s">
        <v>95</v>
      </c>
      <c r="C57" s="7">
        <v>0</v>
      </c>
      <c r="D57" s="7"/>
      <c r="E57" s="7">
        <v>-211642751337</v>
      </c>
      <c r="F57" s="7"/>
      <c r="G57" s="7">
        <v>0</v>
      </c>
      <c r="H57" s="7"/>
      <c r="I57" s="7">
        <f t="shared" si="0"/>
        <v>-211642751337</v>
      </c>
      <c r="J57" s="7"/>
      <c r="K57" s="9">
        <f t="shared" si="1"/>
        <v>0.26947048170197607</v>
      </c>
      <c r="L57" s="7"/>
      <c r="M57" s="7">
        <v>212484147139</v>
      </c>
      <c r="N57" s="7"/>
      <c r="O57" s="7">
        <v>-973273246467</v>
      </c>
      <c r="P57" s="7"/>
      <c r="Q57" s="7">
        <v>-5022644901</v>
      </c>
      <c r="R57" s="7"/>
      <c r="S57" s="7">
        <f t="shared" si="2"/>
        <v>-765811744229</v>
      </c>
      <c r="T57" s="7"/>
      <c r="U57" s="9">
        <f t="shared" si="3"/>
        <v>9.8630444932359743E-2</v>
      </c>
    </row>
    <row r="58" spans="1:21">
      <c r="A58" s="1" t="s">
        <v>250</v>
      </c>
      <c r="C58" s="7">
        <v>0</v>
      </c>
      <c r="D58" s="7"/>
      <c r="E58" s="7">
        <v>0</v>
      </c>
      <c r="F58" s="7"/>
      <c r="G58" s="7">
        <v>0</v>
      </c>
      <c r="H58" s="7"/>
      <c r="I58" s="7">
        <f t="shared" si="0"/>
        <v>0</v>
      </c>
      <c r="J58" s="7"/>
      <c r="K58" s="9">
        <f t="shared" si="1"/>
        <v>0</v>
      </c>
      <c r="L58" s="7"/>
      <c r="M58" s="7">
        <v>0</v>
      </c>
      <c r="N58" s="7"/>
      <c r="O58" s="7">
        <v>0</v>
      </c>
      <c r="P58" s="7"/>
      <c r="Q58" s="7">
        <v>-5358956518</v>
      </c>
      <c r="R58" s="7"/>
      <c r="S58" s="7">
        <f t="shared" si="2"/>
        <v>-5358956518</v>
      </c>
      <c r="T58" s="7"/>
      <c r="U58" s="9">
        <f t="shared" si="3"/>
        <v>6.9019085921128885E-4</v>
      </c>
    </row>
    <row r="59" spans="1:21">
      <c r="A59" s="1" t="s">
        <v>252</v>
      </c>
      <c r="C59" s="7">
        <v>0</v>
      </c>
      <c r="D59" s="7"/>
      <c r="E59" s="7">
        <v>0</v>
      </c>
      <c r="F59" s="7"/>
      <c r="G59" s="7">
        <v>0</v>
      </c>
      <c r="H59" s="7"/>
      <c r="I59" s="7">
        <f t="shared" si="0"/>
        <v>0</v>
      </c>
      <c r="J59" s="7"/>
      <c r="K59" s="9">
        <f t="shared" si="1"/>
        <v>0</v>
      </c>
      <c r="L59" s="7"/>
      <c r="M59" s="7">
        <v>0</v>
      </c>
      <c r="N59" s="7"/>
      <c r="O59" s="7">
        <v>0</v>
      </c>
      <c r="P59" s="7"/>
      <c r="Q59" s="7">
        <v>-10516</v>
      </c>
      <c r="R59" s="7"/>
      <c r="S59" s="7">
        <f t="shared" si="2"/>
        <v>-10516</v>
      </c>
      <c r="T59" s="7"/>
      <c r="U59" s="9">
        <f t="shared" si="3"/>
        <v>1.35437692974129E-9</v>
      </c>
    </row>
    <row r="60" spans="1:21">
      <c r="A60" s="1" t="s">
        <v>62</v>
      </c>
      <c r="C60" s="7">
        <v>0</v>
      </c>
      <c r="D60" s="7"/>
      <c r="E60" s="7">
        <v>-36425957322</v>
      </c>
      <c r="F60" s="7"/>
      <c r="G60" s="7">
        <v>0</v>
      </c>
      <c r="H60" s="7"/>
      <c r="I60" s="7">
        <f t="shared" si="0"/>
        <v>-36425957322</v>
      </c>
      <c r="J60" s="7"/>
      <c r="K60" s="9">
        <f t="shared" si="1"/>
        <v>4.6378721709137732E-2</v>
      </c>
      <c r="L60" s="7"/>
      <c r="M60" s="7">
        <v>0</v>
      </c>
      <c r="N60" s="7"/>
      <c r="O60" s="7">
        <v>-391427464183</v>
      </c>
      <c r="P60" s="7"/>
      <c r="Q60" s="7">
        <v>-187278880</v>
      </c>
      <c r="R60" s="7"/>
      <c r="S60" s="7">
        <f t="shared" si="2"/>
        <v>-391614743063</v>
      </c>
      <c r="T60" s="7"/>
      <c r="U60" s="9">
        <f t="shared" si="3"/>
        <v>5.0436855586828644E-2</v>
      </c>
    </row>
    <row r="61" spans="1:21">
      <c r="A61" s="1" t="s">
        <v>58</v>
      </c>
      <c r="C61" s="7">
        <v>0</v>
      </c>
      <c r="D61" s="7"/>
      <c r="E61" s="7">
        <v>-23554164353</v>
      </c>
      <c r="F61" s="7"/>
      <c r="G61" s="7">
        <v>0</v>
      </c>
      <c r="H61" s="7"/>
      <c r="I61" s="7">
        <f t="shared" si="0"/>
        <v>-23554164353</v>
      </c>
      <c r="J61" s="7"/>
      <c r="K61" s="9">
        <f t="shared" si="1"/>
        <v>2.9989933386302542E-2</v>
      </c>
      <c r="L61" s="7"/>
      <c r="M61" s="7">
        <v>14258682913</v>
      </c>
      <c r="N61" s="7"/>
      <c r="O61" s="7">
        <v>-70662493074</v>
      </c>
      <c r="P61" s="7"/>
      <c r="Q61" s="7">
        <v>-263591803</v>
      </c>
      <c r="R61" s="7"/>
      <c r="S61" s="7">
        <f t="shared" si="2"/>
        <v>-56667401964</v>
      </c>
      <c r="T61" s="7"/>
      <c r="U61" s="9">
        <f t="shared" si="3"/>
        <v>7.2983094226338778E-3</v>
      </c>
    </row>
    <row r="62" spans="1:21">
      <c r="A62" s="1" t="s">
        <v>99</v>
      </c>
      <c r="C62" s="7">
        <v>0</v>
      </c>
      <c r="D62" s="7"/>
      <c r="E62" s="7">
        <v>5579859353</v>
      </c>
      <c r="F62" s="7"/>
      <c r="G62" s="7">
        <v>0</v>
      </c>
      <c r="H62" s="7"/>
      <c r="I62" s="7">
        <f t="shared" si="0"/>
        <v>5579859353</v>
      </c>
      <c r="J62" s="7"/>
      <c r="K62" s="9">
        <f t="shared" si="1"/>
        <v>-7.1044596528041896E-3</v>
      </c>
      <c r="L62" s="7"/>
      <c r="M62" s="7">
        <v>0</v>
      </c>
      <c r="N62" s="7"/>
      <c r="O62" s="7">
        <v>-6219218315</v>
      </c>
      <c r="P62" s="7"/>
      <c r="Q62" s="7">
        <v>-3274469685</v>
      </c>
      <c r="R62" s="7"/>
      <c r="S62" s="7">
        <f t="shared" si="2"/>
        <v>-9493688000</v>
      </c>
      <c r="T62" s="7"/>
      <c r="U62" s="9">
        <f t="shared" si="3"/>
        <v>1.2227112975809935E-3</v>
      </c>
    </row>
    <row r="63" spans="1:21">
      <c r="A63" s="1" t="s">
        <v>100</v>
      </c>
      <c r="C63" s="7">
        <v>0</v>
      </c>
      <c r="D63" s="7"/>
      <c r="E63" s="7">
        <v>7322220859</v>
      </c>
      <c r="F63" s="7"/>
      <c r="G63" s="7">
        <v>0</v>
      </c>
      <c r="H63" s="7"/>
      <c r="I63" s="7">
        <f t="shared" si="0"/>
        <v>7322220859</v>
      </c>
      <c r="J63" s="7"/>
      <c r="K63" s="9">
        <f t="shared" si="1"/>
        <v>-9.322891379639894E-3</v>
      </c>
      <c r="L63" s="7"/>
      <c r="M63" s="7">
        <v>70714068960</v>
      </c>
      <c r="N63" s="7"/>
      <c r="O63" s="7">
        <v>-194771075385</v>
      </c>
      <c r="P63" s="7"/>
      <c r="Q63" s="7">
        <v>-11092202152</v>
      </c>
      <c r="R63" s="7"/>
      <c r="S63" s="7">
        <f t="shared" si="2"/>
        <v>-135149208577</v>
      </c>
      <c r="T63" s="7"/>
      <c r="U63" s="9">
        <f t="shared" si="3"/>
        <v>1.7406140183480644E-2</v>
      </c>
    </row>
    <row r="64" spans="1:21">
      <c r="A64" s="1" t="s">
        <v>92</v>
      </c>
      <c r="C64" s="7">
        <v>0</v>
      </c>
      <c r="D64" s="7"/>
      <c r="E64" s="7">
        <v>-13613514750</v>
      </c>
      <c r="F64" s="7"/>
      <c r="G64" s="7">
        <v>0</v>
      </c>
      <c r="H64" s="7"/>
      <c r="I64" s="7">
        <f t="shared" si="0"/>
        <v>-13613514750</v>
      </c>
      <c r="J64" s="7"/>
      <c r="K64" s="9">
        <f t="shared" si="1"/>
        <v>1.733317278368857E-2</v>
      </c>
      <c r="L64" s="7"/>
      <c r="M64" s="7">
        <v>17181000000</v>
      </c>
      <c r="N64" s="7"/>
      <c r="O64" s="7">
        <v>-37127767596</v>
      </c>
      <c r="P64" s="7"/>
      <c r="Q64" s="7">
        <v>-426376847</v>
      </c>
      <c r="R64" s="7"/>
      <c r="S64" s="7">
        <f t="shared" si="2"/>
        <v>-20373144443</v>
      </c>
      <c r="T64" s="7"/>
      <c r="U64" s="9">
        <f t="shared" si="3"/>
        <v>2.623898518437254E-3</v>
      </c>
    </row>
    <row r="65" spans="1:21">
      <c r="A65" s="1" t="s">
        <v>31</v>
      </c>
      <c r="C65" s="7">
        <v>0</v>
      </c>
      <c r="D65" s="7"/>
      <c r="E65" s="7">
        <v>-13768636431</v>
      </c>
      <c r="F65" s="7"/>
      <c r="G65" s="7">
        <v>0</v>
      </c>
      <c r="H65" s="7"/>
      <c r="I65" s="7">
        <f t="shared" si="0"/>
        <v>-13768636431</v>
      </c>
      <c r="J65" s="7"/>
      <c r="K65" s="9">
        <f t="shared" si="1"/>
        <v>1.7530678787732765E-2</v>
      </c>
      <c r="L65" s="7"/>
      <c r="M65" s="7">
        <v>31348952700</v>
      </c>
      <c r="N65" s="7"/>
      <c r="O65" s="7">
        <v>-119407312654</v>
      </c>
      <c r="P65" s="7"/>
      <c r="Q65" s="7">
        <v>-2640957883</v>
      </c>
      <c r="R65" s="7"/>
      <c r="S65" s="7">
        <f t="shared" si="2"/>
        <v>-90699317837</v>
      </c>
      <c r="T65" s="7"/>
      <c r="U65" s="9">
        <f t="shared" si="3"/>
        <v>1.1681348765852554E-2</v>
      </c>
    </row>
    <row r="66" spans="1:21">
      <c r="A66" s="1" t="s">
        <v>73</v>
      </c>
      <c r="C66" s="7">
        <v>0</v>
      </c>
      <c r="D66" s="7"/>
      <c r="E66" s="7">
        <v>-114102417326</v>
      </c>
      <c r="F66" s="7"/>
      <c r="G66" s="7">
        <v>0</v>
      </c>
      <c r="H66" s="7"/>
      <c r="I66" s="7">
        <f t="shared" si="0"/>
        <v>-114102417326</v>
      </c>
      <c r="J66" s="7"/>
      <c r="K66" s="9">
        <f t="shared" si="1"/>
        <v>0.14527893426993924</v>
      </c>
      <c r="L66" s="7"/>
      <c r="M66" s="7">
        <v>81144450000</v>
      </c>
      <c r="N66" s="7"/>
      <c r="O66" s="7">
        <v>-51322217061</v>
      </c>
      <c r="P66" s="7"/>
      <c r="Q66" s="7">
        <v>3295295171</v>
      </c>
      <c r="R66" s="7"/>
      <c r="S66" s="7">
        <f t="shared" si="2"/>
        <v>33117528110</v>
      </c>
      <c r="T66" s="7"/>
      <c r="U66" s="9">
        <f t="shared" si="3"/>
        <v>-4.2652734920352476E-3</v>
      </c>
    </row>
    <row r="67" spans="1:21">
      <c r="A67" s="1" t="s">
        <v>30</v>
      </c>
      <c r="C67" s="7">
        <v>0</v>
      </c>
      <c r="D67" s="7"/>
      <c r="E67" s="7">
        <v>13181103000</v>
      </c>
      <c r="F67" s="7"/>
      <c r="G67" s="7">
        <v>0</v>
      </c>
      <c r="H67" s="7"/>
      <c r="I67" s="7">
        <f t="shared" si="0"/>
        <v>13181103000</v>
      </c>
      <c r="J67" s="7"/>
      <c r="K67" s="9">
        <f t="shared" si="1"/>
        <v>-1.6782611983330444E-2</v>
      </c>
      <c r="L67" s="7"/>
      <c r="M67" s="7">
        <v>57120000000</v>
      </c>
      <c r="N67" s="7"/>
      <c r="O67" s="7">
        <v>-69454273556</v>
      </c>
      <c r="P67" s="7"/>
      <c r="Q67" s="7">
        <v>-591740375</v>
      </c>
      <c r="R67" s="7"/>
      <c r="S67" s="7">
        <f t="shared" si="2"/>
        <v>-12926013931</v>
      </c>
      <c r="T67" s="7"/>
      <c r="U67" s="9">
        <f t="shared" si="3"/>
        <v>1.664767503010738E-3</v>
      </c>
    </row>
    <row r="68" spans="1:21">
      <c r="A68" s="1" t="s">
        <v>253</v>
      </c>
      <c r="C68" s="7">
        <v>0</v>
      </c>
      <c r="D68" s="7"/>
      <c r="E68" s="7">
        <v>0</v>
      </c>
      <c r="F68" s="7"/>
      <c r="G68" s="7">
        <v>0</v>
      </c>
      <c r="H68" s="7"/>
      <c r="I68" s="7">
        <f t="shared" si="0"/>
        <v>0</v>
      </c>
      <c r="J68" s="7"/>
      <c r="K68" s="9">
        <f t="shared" si="1"/>
        <v>0</v>
      </c>
      <c r="L68" s="7"/>
      <c r="M68" s="7">
        <v>0</v>
      </c>
      <c r="N68" s="7"/>
      <c r="O68" s="7">
        <v>0</v>
      </c>
      <c r="P68" s="7"/>
      <c r="Q68" s="7">
        <v>11380887913</v>
      </c>
      <c r="R68" s="7"/>
      <c r="S68" s="7">
        <f t="shared" si="2"/>
        <v>11380887913</v>
      </c>
      <c r="T68" s="7"/>
      <c r="U68" s="9">
        <f t="shared" si="3"/>
        <v>-1.4657675950303058E-3</v>
      </c>
    </row>
    <row r="69" spans="1:21">
      <c r="A69" s="1" t="s">
        <v>90</v>
      </c>
      <c r="C69" s="7">
        <v>0</v>
      </c>
      <c r="D69" s="7"/>
      <c r="E69" s="7">
        <v>-121629583889</v>
      </c>
      <c r="F69" s="7"/>
      <c r="G69" s="7">
        <v>0</v>
      </c>
      <c r="H69" s="7"/>
      <c r="I69" s="7">
        <f t="shared" si="0"/>
        <v>-121629583889</v>
      </c>
      <c r="J69" s="7"/>
      <c r="K69" s="9">
        <f t="shared" si="1"/>
        <v>0.15486276923130235</v>
      </c>
      <c r="L69" s="7"/>
      <c r="M69" s="7">
        <v>70214934525</v>
      </c>
      <c r="N69" s="7"/>
      <c r="O69" s="7">
        <v>-13220606944</v>
      </c>
      <c r="P69" s="7"/>
      <c r="Q69" s="7">
        <v>0</v>
      </c>
      <c r="R69" s="7"/>
      <c r="S69" s="7">
        <f t="shared" si="2"/>
        <v>56994327581</v>
      </c>
      <c r="T69" s="7"/>
      <c r="U69" s="9">
        <f t="shared" si="3"/>
        <v>-7.3404148347113061E-3</v>
      </c>
    </row>
    <row r="70" spans="1:21">
      <c r="A70" s="1" t="s">
        <v>105</v>
      </c>
      <c r="C70" s="7">
        <v>0</v>
      </c>
      <c r="D70" s="7"/>
      <c r="E70" s="7">
        <v>2702647991</v>
      </c>
      <c r="F70" s="7"/>
      <c r="G70" s="7">
        <v>0</v>
      </c>
      <c r="H70" s="7"/>
      <c r="I70" s="7">
        <f t="shared" si="0"/>
        <v>2702647991</v>
      </c>
      <c r="J70" s="7"/>
      <c r="K70" s="9">
        <f t="shared" si="1"/>
        <v>-3.4410999261958995E-3</v>
      </c>
      <c r="L70" s="7"/>
      <c r="M70" s="7">
        <v>887432260</v>
      </c>
      <c r="N70" s="7"/>
      <c r="O70" s="7">
        <v>-3207142282</v>
      </c>
      <c r="P70" s="7"/>
      <c r="Q70" s="7">
        <v>0</v>
      </c>
      <c r="R70" s="7"/>
      <c r="S70" s="7">
        <f t="shared" si="2"/>
        <v>-2319710022</v>
      </c>
      <c r="T70" s="7"/>
      <c r="U70" s="9">
        <f t="shared" si="3"/>
        <v>2.9876015000822174E-4</v>
      </c>
    </row>
    <row r="71" spans="1:21">
      <c r="A71" s="1" t="s">
        <v>41</v>
      </c>
      <c r="C71" s="7">
        <v>0</v>
      </c>
      <c r="D71" s="7"/>
      <c r="E71" s="7">
        <v>12471362305</v>
      </c>
      <c r="F71" s="7"/>
      <c r="G71" s="7">
        <v>0</v>
      </c>
      <c r="H71" s="7"/>
      <c r="I71" s="7">
        <f t="shared" si="0"/>
        <v>12471362305</v>
      </c>
      <c r="J71" s="7"/>
      <c r="K71" s="9">
        <f t="shared" si="1"/>
        <v>-1.5878946888462111E-2</v>
      </c>
      <c r="L71" s="7"/>
      <c r="M71" s="7">
        <v>17836195033</v>
      </c>
      <c r="N71" s="7"/>
      <c r="O71" s="7">
        <v>-44819106471</v>
      </c>
      <c r="P71" s="7"/>
      <c r="Q71" s="7">
        <v>0</v>
      </c>
      <c r="R71" s="7"/>
      <c r="S71" s="7">
        <f t="shared" si="2"/>
        <v>-26982911438</v>
      </c>
      <c r="T71" s="7"/>
      <c r="U71" s="9">
        <f t="shared" si="3"/>
        <v>3.4751837912589934E-3</v>
      </c>
    </row>
    <row r="72" spans="1:21">
      <c r="A72" s="1" t="s">
        <v>21</v>
      </c>
      <c r="C72" s="7">
        <v>0</v>
      </c>
      <c r="D72" s="7"/>
      <c r="E72" s="7">
        <v>-13257712599</v>
      </c>
      <c r="F72" s="7"/>
      <c r="G72" s="7">
        <v>0</v>
      </c>
      <c r="H72" s="7"/>
      <c r="I72" s="7">
        <f t="shared" si="0"/>
        <v>-13257712599</v>
      </c>
      <c r="J72" s="7"/>
      <c r="K72" s="9">
        <f t="shared" si="1"/>
        <v>1.6880153833524283E-2</v>
      </c>
      <c r="L72" s="7"/>
      <c r="M72" s="7">
        <v>3585233375</v>
      </c>
      <c r="N72" s="7"/>
      <c r="O72" s="7">
        <v>-1233963971</v>
      </c>
      <c r="P72" s="7"/>
      <c r="Q72" s="7">
        <v>0</v>
      </c>
      <c r="R72" s="7"/>
      <c r="S72" s="7">
        <f t="shared" si="2"/>
        <v>2351269404</v>
      </c>
      <c r="T72" s="7"/>
      <c r="U72" s="9">
        <f t="shared" si="3"/>
        <v>-3.0282474670826861E-4</v>
      </c>
    </row>
    <row r="73" spans="1:21">
      <c r="A73" s="1" t="s">
        <v>38</v>
      </c>
      <c r="C73" s="7">
        <v>0</v>
      </c>
      <c r="D73" s="7"/>
      <c r="E73" s="7">
        <v>14144027455</v>
      </c>
      <c r="F73" s="7"/>
      <c r="G73" s="7">
        <v>0</v>
      </c>
      <c r="H73" s="7"/>
      <c r="I73" s="7">
        <f t="shared" ref="I73:I115" si="4">C73+E73+G73</f>
        <v>14144027455</v>
      </c>
      <c r="J73" s="7"/>
      <c r="K73" s="9">
        <f t="shared" ref="K73:K115" si="5">I73/$I$116</f>
        <v>-1.8008638932480673E-2</v>
      </c>
      <c r="L73" s="7"/>
      <c r="M73" s="7">
        <v>125294841369</v>
      </c>
      <c r="N73" s="7"/>
      <c r="O73" s="7">
        <v>-471467581850</v>
      </c>
      <c r="P73" s="7"/>
      <c r="Q73" s="7">
        <v>0</v>
      </c>
      <c r="R73" s="7"/>
      <c r="S73" s="7">
        <f t="shared" ref="S73:S115" si="6">M73+O73+Q73</f>
        <v>-346172740481</v>
      </c>
      <c r="T73" s="7"/>
      <c r="U73" s="9">
        <f t="shared" ref="U73:U115" si="7">S73/$S$116</f>
        <v>4.4584288076529588E-2</v>
      </c>
    </row>
    <row r="74" spans="1:21">
      <c r="A74" s="1" t="s">
        <v>107</v>
      </c>
      <c r="C74" s="7">
        <v>0</v>
      </c>
      <c r="D74" s="7"/>
      <c r="E74" s="7">
        <v>-3710221642</v>
      </c>
      <c r="F74" s="7"/>
      <c r="G74" s="7">
        <v>0</v>
      </c>
      <c r="H74" s="7"/>
      <c r="I74" s="7">
        <f t="shared" si="4"/>
        <v>-3710221642</v>
      </c>
      <c r="J74" s="7"/>
      <c r="K74" s="9">
        <f t="shared" si="5"/>
        <v>4.7239756938278346E-3</v>
      </c>
      <c r="L74" s="7"/>
      <c r="M74" s="7">
        <v>9359907693</v>
      </c>
      <c r="N74" s="7"/>
      <c r="O74" s="7">
        <v>401940678</v>
      </c>
      <c r="P74" s="7"/>
      <c r="Q74" s="7">
        <v>0</v>
      </c>
      <c r="R74" s="7"/>
      <c r="S74" s="7">
        <f t="shared" si="6"/>
        <v>9761848371</v>
      </c>
      <c r="T74" s="7"/>
      <c r="U74" s="9">
        <f t="shared" si="7"/>
        <v>-1.2572482146552865E-3</v>
      </c>
    </row>
    <row r="75" spans="1:21">
      <c r="A75" s="1" t="s">
        <v>88</v>
      </c>
      <c r="C75" s="7">
        <v>0</v>
      </c>
      <c r="D75" s="7"/>
      <c r="E75" s="7">
        <v>-10562109367</v>
      </c>
      <c r="F75" s="7"/>
      <c r="G75" s="7">
        <v>0</v>
      </c>
      <c r="H75" s="7"/>
      <c r="I75" s="7">
        <f t="shared" si="4"/>
        <v>-10562109367</v>
      </c>
      <c r="J75" s="7"/>
      <c r="K75" s="9">
        <f t="shared" si="5"/>
        <v>1.3448023525183055E-2</v>
      </c>
      <c r="L75" s="7"/>
      <c r="M75" s="7">
        <v>2053717484</v>
      </c>
      <c r="N75" s="7"/>
      <c r="O75" s="7">
        <v>-48768253148</v>
      </c>
      <c r="P75" s="7"/>
      <c r="Q75" s="7">
        <v>0</v>
      </c>
      <c r="R75" s="7"/>
      <c r="S75" s="7">
        <f t="shared" si="6"/>
        <v>-46714535664</v>
      </c>
      <c r="T75" s="7"/>
      <c r="U75" s="9">
        <f t="shared" si="7"/>
        <v>6.0164596221850804E-3</v>
      </c>
    </row>
    <row r="76" spans="1:21">
      <c r="A76" s="1" t="s">
        <v>74</v>
      </c>
      <c r="C76" s="7">
        <v>0</v>
      </c>
      <c r="D76" s="7"/>
      <c r="E76" s="7">
        <v>-28875570369</v>
      </c>
      <c r="F76" s="7"/>
      <c r="G76" s="7">
        <v>0</v>
      </c>
      <c r="H76" s="7"/>
      <c r="I76" s="7">
        <f t="shared" si="4"/>
        <v>-28875570369</v>
      </c>
      <c r="J76" s="7"/>
      <c r="K76" s="9">
        <f t="shared" si="5"/>
        <v>3.6765321786824734E-2</v>
      </c>
      <c r="L76" s="7"/>
      <c r="M76" s="7">
        <v>26703771934</v>
      </c>
      <c r="N76" s="7"/>
      <c r="O76" s="7">
        <v>-55191715184</v>
      </c>
      <c r="P76" s="7"/>
      <c r="Q76" s="7">
        <v>0</v>
      </c>
      <c r="R76" s="7"/>
      <c r="S76" s="7">
        <f t="shared" si="6"/>
        <v>-28487943250</v>
      </c>
      <c r="T76" s="7"/>
      <c r="U76" s="9">
        <f t="shared" si="7"/>
        <v>3.6690198852775868E-3</v>
      </c>
    </row>
    <row r="77" spans="1:21">
      <c r="A77" s="1" t="s">
        <v>24</v>
      </c>
      <c r="C77" s="7">
        <v>0</v>
      </c>
      <c r="D77" s="7"/>
      <c r="E77" s="7">
        <v>34231071306</v>
      </c>
      <c r="F77" s="7"/>
      <c r="G77" s="7">
        <v>0</v>
      </c>
      <c r="H77" s="7"/>
      <c r="I77" s="7">
        <f t="shared" si="4"/>
        <v>34231071306</v>
      </c>
      <c r="J77" s="7"/>
      <c r="K77" s="9">
        <f t="shared" si="5"/>
        <v>-4.3584120957276075E-2</v>
      </c>
      <c r="L77" s="7"/>
      <c r="M77" s="7">
        <v>139064657951</v>
      </c>
      <c r="N77" s="7"/>
      <c r="O77" s="7">
        <v>-383085728633</v>
      </c>
      <c r="P77" s="7"/>
      <c r="Q77" s="7">
        <v>0</v>
      </c>
      <c r="R77" s="7"/>
      <c r="S77" s="7">
        <f t="shared" si="6"/>
        <v>-244021070682</v>
      </c>
      <c r="T77" s="7"/>
      <c r="U77" s="9">
        <f t="shared" si="7"/>
        <v>3.1427967716096371E-2</v>
      </c>
    </row>
    <row r="78" spans="1:21">
      <c r="A78" s="1" t="s">
        <v>91</v>
      </c>
      <c r="C78" s="7">
        <v>0</v>
      </c>
      <c r="D78" s="7"/>
      <c r="E78" s="7">
        <v>18208166417</v>
      </c>
      <c r="F78" s="7"/>
      <c r="G78" s="7">
        <v>0</v>
      </c>
      <c r="H78" s="7"/>
      <c r="I78" s="7">
        <f t="shared" si="4"/>
        <v>18208166417</v>
      </c>
      <c r="J78" s="7"/>
      <c r="K78" s="9">
        <f t="shared" si="5"/>
        <v>-2.318323374792073E-2</v>
      </c>
      <c r="L78" s="7"/>
      <c r="M78" s="7">
        <v>225870304736</v>
      </c>
      <c r="N78" s="7"/>
      <c r="O78" s="7">
        <v>-596393686220</v>
      </c>
      <c r="P78" s="7"/>
      <c r="Q78" s="7">
        <v>0</v>
      </c>
      <c r="R78" s="7"/>
      <c r="S78" s="7">
        <f t="shared" si="6"/>
        <v>-370523381484</v>
      </c>
      <c r="T78" s="7"/>
      <c r="U78" s="9">
        <f t="shared" si="7"/>
        <v>4.772045642940858E-2</v>
      </c>
    </row>
    <row r="79" spans="1:21">
      <c r="A79" s="1" t="s">
        <v>37</v>
      </c>
      <c r="C79" s="7">
        <v>0</v>
      </c>
      <c r="D79" s="7"/>
      <c r="E79" s="7">
        <v>-4364390679</v>
      </c>
      <c r="F79" s="7"/>
      <c r="G79" s="7">
        <v>0</v>
      </c>
      <c r="H79" s="7"/>
      <c r="I79" s="7">
        <f t="shared" si="4"/>
        <v>-4364390679</v>
      </c>
      <c r="J79" s="7"/>
      <c r="K79" s="9">
        <f t="shared" si="5"/>
        <v>5.556885133916418E-3</v>
      </c>
      <c r="L79" s="7"/>
      <c r="M79" s="7">
        <v>24696642600</v>
      </c>
      <c r="N79" s="7"/>
      <c r="O79" s="7">
        <v>-91886997837</v>
      </c>
      <c r="P79" s="7"/>
      <c r="Q79" s="7">
        <v>0</v>
      </c>
      <c r="R79" s="7"/>
      <c r="S79" s="7">
        <f t="shared" si="6"/>
        <v>-67190355237</v>
      </c>
      <c r="T79" s="7"/>
      <c r="U79" s="9">
        <f t="shared" si="7"/>
        <v>8.6535818784818051E-3</v>
      </c>
    </row>
    <row r="80" spans="1:21">
      <c r="A80" s="1" t="s">
        <v>35</v>
      </c>
      <c r="C80" s="7">
        <v>0</v>
      </c>
      <c r="D80" s="7"/>
      <c r="E80" s="7">
        <v>-33506217521</v>
      </c>
      <c r="F80" s="7"/>
      <c r="G80" s="7">
        <v>0</v>
      </c>
      <c r="H80" s="7"/>
      <c r="I80" s="7">
        <f t="shared" si="4"/>
        <v>-33506217521</v>
      </c>
      <c r="J80" s="7"/>
      <c r="K80" s="9">
        <f t="shared" si="5"/>
        <v>4.2661213381308918E-2</v>
      </c>
      <c r="L80" s="7"/>
      <c r="M80" s="7">
        <v>37157072400</v>
      </c>
      <c r="N80" s="7"/>
      <c r="O80" s="7">
        <v>-119088113691</v>
      </c>
      <c r="P80" s="7"/>
      <c r="Q80" s="7">
        <v>0</v>
      </c>
      <c r="R80" s="7"/>
      <c r="S80" s="7">
        <f t="shared" si="6"/>
        <v>-81931041291</v>
      </c>
      <c r="T80" s="7"/>
      <c r="U80" s="9">
        <f t="shared" si="7"/>
        <v>1.0552064678034559E-2</v>
      </c>
    </row>
    <row r="81" spans="1:21">
      <c r="A81" s="1" t="s">
        <v>29</v>
      </c>
      <c r="C81" s="7">
        <v>0</v>
      </c>
      <c r="D81" s="7"/>
      <c r="E81" s="7">
        <v>-5025821122</v>
      </c>
      <c r="F81" s="7"/>
      <c r="G81" s="7">
        <v>0</v>
      </c>
      <c r="H81" s="7"/>
      <c r="I81" s="7">
        <f t="shared" si="4"/>
        <v>-5025821122</v>
      </c>
      <c r="J81" s="7"/>
      <c r="K81" s="9">
        <f t="shared" si="5"/>
        <v>6.3990400339146471E-3</v>
      </c>
      <c r="L81" s="7"/>
      <c r="M81" s="7">
        <v>14021706400</v>
      </c>
      <c r="N81" s="7"/>
      <c r="O81" s="7">
        <v>-35203379394</v>
      </c>
      <c r="P81" s="7"/>
      <c r="Q81" s="7">
        <v>0</v>
      </c>
      <c r="R81" s="7"/>
      <c r="S81" s="7">
        <f t="shared" si="6"/>
        <v>-21181672994</v>
      </c>
      <c r="T81" s="7"/>
      <c r="U81" s="9">
        <f t="shared" si="7"/>
        <v>2.7280305473942291E-3</v>
      </c>
    </row>
    <row r="82" spans="1:21">
      <c r="A82" s="1" t="s">
        <v>82</v>
      </c>
      <c r="C82" s="7">
        <v>0</v>
      </c>
      <c r="D82" s="7"/>
      <c r="E82" s="7">
        <v>-3204993523</v>
      </c>
      <c r="F82" s="7"/>
      <c r="G82" s="7">
        <v>0</v>
      </c>
      <c r="H82" s="7"/>
      <c r="I82" s="7">
        <f t="shared" si="4"/>
        <v>-3204993523</v>
      </c>
      <c r="J82" s="7"/>
      <c r="K82" s="9">
        <f t="shared" si="5"/>
        <v>4.0807027079293942E-3</v>
      </c>
      <c r="L82" s="7"/>
      <c r="M82" s="7">
        <v>9622679700</v>
      </c>
      <c r="N82" s="7"/>
      <c r="O82" s="7">
        <v>-29687390566</v>
      </c>
      <c r="P82" s="7"/>
      <c r="Q82" s="7">
        <v>0</v>
      </c>
      <c r="R82" s="7"/>
      <c r="S82" s="7">
        <f t="shared" si="6"/>
        <v>-20064710866</v>
      </c>
      <c r="T82" s="7"/>
      <c r="U82" s="9">
        <f t="shared" si="7"/>
        <v>2.5841747336287349E-3</v>
      </c>
    </row>
    <row r="83" spans="1:21">
      <c r="A83" s="1" t="s">
        <v>25</v>
      </c>
      <c r="C83" s="7">
        <v>0</v>
      </c>
      <c r="D83" s="7"/>
      <c r="E83" s="7">
        <v>-19264689000</v>
      </c>
      <c r="F83" s="7"/>
      <c r="G83" s="7">
        <v>0</v>
      </c>
      <c r="H83" s="7"/>
      <c r="I83" s="7">
        <f t="shared" si="4"/>
        <v>-19264689000</v>
      </c>
      <c r="J83" s="7"/>
      <c r="K83" s="9">
        <f t="shared" si="5"/>
        <v>2.4528432898713728E-2</v>
      </c>
      <c r="L83" s="7"/>
      <c r="M83" s="7">
        <v>40800000000</v>
      </c>
      <c r="N83" s="7"/>
      <c r="O83" s="7">
        <v>-88820355600</v>
      </c>
      <c r="P83" s="7"/>
      <c r="Q83" s="7">
        <v>0</v>
      </c>
      <c r="R83" s="7"/>
      <c r="S83" s="7">
        <f t="shared" si="6"/>
        <v>-48020355600</v>
      </c>
      <c r="T83" s="7"/>
      <c r="U83" s="9">
        <f t="shared" si="7"/>
        <v>6.1846388153873107E-3</v>
      </c>
    </row>
    <row r="84" spans="1:21">
      <c r="A84" s="1" t="s">
        <v>79</v>
      </c>
      <c r="C84" s="7">
        <v>0</v>
      </c>
      <c r="D84" s="7"/>
      <c r="E84" s="7">
        <v>-77501461932</v>
      </c>
      <c r="F84" s="7"/>
      <c r="G84" s="7">
        <v>0</v>
      </c>
      <c r="H84" s="7"/>
      <c r="I84" s="7">
        <f t="shared" si="4"/>
        <v>-77501461932</v>
      </c>
      <c r="J84" s="7"/>
      <c r="K84" s="9">
        <f t="shared" si="5"/>
        <v>9.8677399284840692E-2</v>
      </c>
      <c r="L84" s="7"/>
      <c r="M84" s="7">
        <v>121075611360</v>
      </c>
      <c r="N84" s="7"/>
      <c r="O84" s="7">
        <v>59265823832</v>
      </c>
      <c r="P84" s="7"/>
      <c r="Q84" s="7">
        <v>0</v>
      </c>
      <c r="R84" s="7"/>
      <c r="S84" s="7">
        <f t="shared" si="6"/>
        <v>180341435192</v>
      </c>
      <c r="T84" s="7"/>
      <c r="U84" s="9">
        <f t="shared" si="7"/>
        <v>-2.3226538541315973E-2</v>
      </c>
    </row>
    <row r="85" spans="1:21">
      <c r="A85" s="1" t="s">
        <v>86</v>
      </c>
      <c r="C85" s="7">
        <v>0</v>
      </c>
      <c r="D85" s="7"/>
      <c r="E85" s="7">
        <v>-8683904495</v>
      </c>
      <c r="F85" s="7"/>
      <c r="G85" s="7">
        <v>0</v>
      </c>
      <c r="H85" s="7"/>
      <c r="I85" s="7">
        <f t="shared" si="4"/>
        <v>-8683904495</v>
      </c>
      <c r="J85" s="7"/>
      <c r="K85" s="9">
        <f t="shared" si="5"/>
        <v>1.1056631576271281E-2</v>
      </c>
      <c r="L85" s="7"/>
      <c r="M85" s="7">
        <v>73919010000</v>
      </c>
      <c r="N85" s="7"/>
      <c r="O85" s="7">
        <v>-239141369970</v>
      </c>
      <c r="P85" s="7"/>
      <c r="Q85" s="7">
        <v>0</v>
      </c>
      <c r="R85" s="7"/>
      <c r="S85" s="7">
        <f t="shared" si="6"/>
        <v>-165222359970</v>
      </c>
      <c r="T85" s="7"/>
      <c r="U85" s="9">
        <f t="shared" si="7"/>
        <v>2.1279322234764055E-2</v>
      </c>
    </row>
    <row r="86" spans="1:21">
      <c r="A86" s="1" t="s">
        <v>106</v>
      </c>
      <c r="C86" s="7">
        <v>0</v>
      </c>
      <c r="D86" s="7"/>
      <c r="E86" s="7">
        <v>-540501323</v>
      </c>
      <c r="F86" s="7"/>
      <c r="G86" s="7">
        <v>0</v>
      </c>
      <c r="H86" s="7"/>
      <c r="I86" s="7">
        <f t="shared" si="4"/>
        <v>-540501323</v>
      </c>
      <c r="J86" s="7"/>
      <c r="K86" s="9">
        <f t="shared" si="5"/>
        <v>6.8818398432860732E-4</v>
      </c>
      <c r="L86" s="7"/>
      <c r="M86" s="7">
        <v>134976342</v>
      </c>
      <c r="N86" s="7"/>
      <c r="O86" s="7">
        <v>-2210181849</v>
      </c>
      <c r="P86" s="7"/>
      <c r="Q86" s="7">
        <v>0</v>
      </c>
      <c r="R86" s="7"/>
      <c r="S86" s="7">
        <f t="shared" si="6"/>
        <v>-2075205507</v>
      </c>
      <c r="T86" s="7"/>
      <c r="U86" s="9">
        <f t="shared" si="7"/>
        <v>2.6726991851967259E-4</v>
      </c>
    </row>
    <row r="87" spans="1:21">
      <c r="A87" s="1" t="s">
        <v>27</v>
      </c>
      <c r="C87" s="7">
        <v>15123576600</v>
      </c>
      <c r="D87" s="7"/>
      <c r="E87" s="7">
        <v>-10022394212</v>
      </c>
      <c r="F87" s="7"/>
      <c r="G87" s="7">
        <v>0</v>
      </c>
      <c r="H87" s="7"/>
      <c r="I87" s="7">
        <f t="shared" si="4"/>
        <v>5101182388</v>
      </c>
      <c r="J87" s="7"/>
      <c r="K87" s="9">
        <f t="shared" si="5"/>
        <v>-6.4949924656535199E-3</v>
      </c>
      <c r="L87" s="7"/>
      <c r="M87" s="7">
        <v>15123576600</v>
      </c>
      <c r="N87" s="7"/>
      <c r="O87" s="7">
        <v>-48708835873</v>
      </c>
      <c r="P87" s="7"/>
      <c r="Q87" s="7">
        <v>0</v>
      </c>
      <c r="R87" s="7"/>
      <c r="S87" s="7">
        <f t="shared" si="6"/>
        <v>-33585259273</v>
      </c>
      <c r="T87" s="7"/>
      <c r="U87" s="9">
        <f t="shared" si="7"/>
        <v>4.325513535444173E-3</v>
      </c>
    </row>
    <row r="88" spans="1:21">
      <c r="A88" s="1" t="s">
        <v>97</v>
      </c>
      <c r="C88" s="7">
        <v>0</v>
      </c>
      <c r="D88" s="7"/>
      <c r="E88" s="7">
        <v>-513274897</v>
      </c>
      <c r="F88" s="7"/>
      <c r="G88" s="7">
        <v>0</v>
      </c>
      <c r="H88" s="7"/>
      <c r="I88" s="7">
        <f t="shared" si="4"/>
        <v>-513274897</v>
      </c>
      <c r="J88" s="7"/>
      <c r="K88" s="9">
        <f t="shared" si="5"/>
        <v>6.5351840715719312E-4</v>
      </c>
      <c r="L88" s="7"/>
      <c r="M88" s="7">
        <v>1216597638</v>
      </c>
      <c r="N88" s="7"/>
      <c r="O88" s="7">
        <v>-16851600337</v>
      </c>
      <c r="P88" s="7"/>
      <c r="Q88" s="7">
        <v>0</v>
      </c>
      <c r="R88" s="7"/>
      <c r="S88" s="7">
        <f t="shared" si="6"/>
        <v>-15635002699</v>
      </c>
      <c r="T88" s="7"/>
      <c r="U88" s="9">
        <f t="shared" si="7"/>
        <v>2.0136636508147968E-3</v>
      </c>
    </row>
    <row r="89" spans="1:21">
      <c r="A89" s="1" t="s">
        <v>36</v>
      </c>
      <c r="C89" s="7">
        <v>0</v>
      </c>
      <c r="D89" s="7"/>
      <c r="E89" s="7">
        <v>23509877499</v>
      </c>
      <c r="F89" s="7"/>
      <c r="G89" s="7">
        <v>0</v>
      </c>
      <c r="H89" s="7"/>
      <c r="I89" s="7">
        <f t="shared" si="4"/>
        <v>23509877499</v>
      </c>
      <c r="J89" s="7"/>
      <c r="K89" s="9">
        <f t="shared" si="5"/>
        <v>-2.9933545913520907E-2</v>
      </c>
      <c r="L89" s="7"/>
      <c r="M89" s="7">
        <v>33424828800</v>
      </c>
      <c r="N89" s="7"/>
      <c r="O89" s="7">
        <v>-46063250344</v>
      </c>
      <c r="P89" s="7"/>
      <c r="Q89" s="7">
        <v>0</v>
      </c>
      <c r="R89" s="7"/>
      <c r="S89" s="7">
        <f t="shared" si="6"/>
        <v>-12638421544</v>
      </c>
      <c r="T89" s="7"/>
      <c r="U89" s="9">
        <f t="shared" si="7"/>
        <v>1.6277278972555052E-3</v>
      </c>
    </row>
    <row r="90" spans="1:21">
      <c r="A90" s="1" t="s">
        <v>33</v>
      </c>
      <c r="C90" s="7">
        <v>0</v>
      </c>
      <c r="D90" s="7"/>
      <c r="E90" s="7">
        <v>-37300211953</v>
      </c>
      <c r="F90" s="7"/>
      <c r="G90" s="7">
        <v>0</v>
      </c>
      <c r="H90" s="7"/>
      <c r="I90" s="7">
        <f t="shared" si="4"/>
        <v>-37300211953</v>
      </c>
      <c r="J90" s="7"/>
      <c r="K90" s="9">
        <f t="shared" si="5"/>
        <v>4.7491851334685975E-2</v>
      </c>
      <c r="L90" s="7"/>
      <c r="M90" s="7">
        <v>29385855200</v>
      </c>
      <c r="N90" s="7"/>
      <c r="O90" s="7">
        <v>-77072124699</v>
      </c>
      <c r="P90" s="7"/>
      <c r="Q90" s="7">
        <v>0</v>
      </c>
      <c r="R90" s="7"/>
      <c r="S90" s="7">
        <f t="shared" si="6"/>
        <v>-47686269499</v>
      </c>
      <c r="T90" s="7"/>
      <c r="U90" s="9">
        <f t="shared" si="7"/>
        <v>6.1416111900790549E-3</v>
      </c>
    </row>
    <row r="91" spans="1:21">
      <c r="A91" s="1" t="s">
        <v>56</v>
      </c>
      <c r="C91" s="7">
        <v>0</v>
      </c>
      <c r="D91" s="7"/>
      <c r="E91" s="7">
        <v>-4850249824</v>
      </c>
      <c r="F91" s="7"/>
      <c r="G91" s="7">
        <v>0</v>
      </c>
      <c r="H91" s="7"/>
      <c r="I91" s="7">
        <f t="shared" si="4"/>
        <v>-4850249824</v>
      </c>
      <c r="J91" s="7"/>
      <c r="K91" s="9">
        <f t="shared" si="5"/>
        <v>6.1754969078391068E-3</v>
      </c>
      <c r="L91" s="7"/>
      <c r="M91" s="7">
        <v>2572385492</v>
      </c>
      <c r="N91" s="7"/>
      <c r="O91" s="7">
        <v>915781435</v>
      </c>
      <c r="P91" s="7"/>
      <c r="Q91" s="7">
        <v>0</v>
      </c>
      <c r="R91" s="7"/>
      <c r="S91" s="7">
        <f t="shared" si="6"/>
        <v>3488166927</v>
      </c>
      <c r="T91" s="7"/>
      <c r="U91" s="9">
        <f t="shared" si="7"/>
        <v>-4.4924808035520824E-4</v>
      </c>
    </row>
    <row r="92" spans="1:21">
      <c r="A92" s="1" t="s">
        <v>54</v>
      </c>
      <c r="C92" s="7">
        <v>0</v>
      </c>
      <c r="D92" s="7"/>
      <c r="E92" s="7">
        <v>-29709581580</v>
      </c>
      <c r="F92" s="7"/>
      <c r="G92" s="7">
        <v>0</v>
      </c>
      <c r="H92" s="7"/>
      <c r="I92" s="7">
        <f t="shared" si="4"/>
        <v>-29709581580</v>
      </c>
      <c r="J92" s="7"/>
      <c r="K92" s="9">
        <f t="shared" si="5"/>
        <v>3.782721217217113E-2</v>
      </c>
      <c r="L92" s="7"/>
      <c r="M92" s="7">
        <v>18787887852</v>
      </c>
      <c r="N92" s="7"/>
      <c r="O92" s="7">
        <v>-65050391041</v>
      </c>
      <c r="P92" s="7"/>
      <c r="Q92" s="7">
        <v>0</v>
      </c>
      <c r="R92" s="7"/>
      <c r="S92" s="7">
        <f t="shared" si="6"/>
        <v>-46262503189</v>
      </c>
      <c r="T92" s="7"/>
      <c r="U92" s="9">
        <f t="shared" si="7"/>
        <v>5.9582414445858174E-3</v>
      </c>
    </row>
    <row r="93" spans="1:21">
      <c r="A93" s="1" t="s">
        <v>83</v>
      </c>
      <c r="C93" s="7">
        <v>0</v>
      </c>
      <c r="D93" s="7"/>
      <c r="E93" s="7">
        <v>7659503068</v>
      </c>
      <c r="F93" s="7"/>
      <c r="G93" s="7">
        <v>0</v>
      </c>
      <c r="H93" s="7"/>
      <c r="I93" s="7">
        <f t="shared" si="4"/>
        <v>7659503068</v>
      </c>
      <c r="J93" s="7"/>
      <c r="K93" s="9">
        <f t="shared" si="5"/>
        <v>-9.7523301331742199E-3</v>
      </c>
      <c r="L93" s="7"/>
      <c r="M93" s="7">
        <v>16653414836</v>
      </c>
      <c r="N93" s="7"/>
      <c r="O93" s="7">
        <v>-96261322342</v>
      </c>
      <c r="P93" s="7"/>
      <c r="Q93" s="7">
        <v>0</v>
      </c>
      <c r="R93" s="7"/>
      <c r="S93" s="7">
        <f t="shared" si="6"/>
        <v>-79607907506</v>
      </c>
      <c r="T93" s="7"/>
      <c r="U93" s="9">
        <f t="shared" si="7"/>
        <v>1.0252863574658128E-2</v>
      </c>
    </row>
    <row r="94" spans="1:21">
      <c r="A94" s="1" t="s">
        <v>114</v>
      </c>
      <c r="C94" s="7">
        <v>0</v>
      </c>
      <c r="D94" s="7"/>
      <c r="E94" s="7">
        <v>3624729514</v>
      </c>
      <c r="F94" s="7"/>
      <c r="G94" s="7">
        <v>0</v>
      </c>
      <c r="H94" s="7"/>
      <c r="I94" s="7">
        <f t="shared" si="4"/>
        <v>3624729514</v>
      </c>
      <c r="J94" s="7"/>
      <c r="K94" s="9">
        <f t="shared" si="5"/>
        <v>-4.6151243168335715E-3</v>
      </c>
      <c r="L94" s="7"/>
      <c r="M94" s="7">
        <v>0</v>
      </c>
      <c r="N94" s="7"/>
      <c r="O94" s="7">
        <v>3624729514</v>
      </c>
      <c r="P94" s="7"/>
      <c r="Q94" s="7">
        <v>0</v>
      </c>
      <c r="R94" s="7"/>
      <c r="S94" s="7">
        <f t="shared" si="6"/>
        <v>3624729514</v>
      </c>
      <c r="T94" s="7"/>
      <c r="U94" s="9">
        <f t="shared" si="7"/>
        <v>-4.6683625240718504E-4</v>
      </c>
    </row>
    <row r="95" spans="1:21">
      <c r="A95" s="1" t="s">
        <v>112</v>
      </c>
      <c r="C95" s="7">
        <v>0</v>
      </c>
      <c r="D95" s="7"/>
      <c r="E95" s="7">
        <v>-15022994682</v>
      </c>
      <c r="F95" s="7"/>
      <c r="G95" s="7">
        <v>0</v>
      </c>
      <c r="H95" s="7"/>
      <c r="I95" s="7">
        <f t="shared" si="4"/>
        <v>-15022994682</v>
      </c>
      <c r="J95" s="7"/>
      <c r="K95" s="9">
        <f t="shared" si="5"/>
        <v>1.9127768789580259E-2</v>
      </c>
      <c r="L95" s="7"/>
      <c r="M95" s="7">
        <v>0</v>
      </c>
      <c r="N95" s="7"/>
      <c r="O95" s="7">
        <v>-15022994682</v>
      </c>
      <c r="P95" s="7"/>
      <c r="Q95" s="7">
        <v>0</v>
      </c>
      <c r="R95" s="7"/>
      <c r="S95" s="7">
        <f t="shared" si="6"/>
        <v>-15022994682</v>
      </c>
      <c r="T95" s="7"/>
      <c r="U95" s="9">
        <f t="shared" si="7"/>
        <v>1.9348418992893577E-3</v>
      </c>
    </row>
    <row r="96" spans="1:21">
      <c r="A96" s="1" t="s">
        <v>45</v>
      </c>
      <c r="C96" s="7">
        <v>0</v>
      </c>
      <c r="D96" s="7"/>
      <c r="E96" s="7">
        <v>22230064142</v>
      </c>
      <c r="F96" s="7"/>
      <c r="G96" s="7">
        <v>0</v>
      </c>
      <c r="H96" s="7"/>
      <c r="I96" s="7">
        <f t="shared" si="4"/>
        <v>22230064142</v>
      </c>
      <c r="J96" s="7"/>
      <c r="K96" s="9">
        <f t="shared" si="5"/>
        <v>-2.8304045637131705E-2</v>
      </c>
      <c r="L96" s="7"/>
      <c r="M96" s="7">
        <v>0</v>
      </c>
      <c r="N96" s="7"/>
      <c r="O96" s="7">
        <v>-126573701953</v>
      </c>
      <c r="P96" s="7"/>
      <c r="Q96" s="7">
        <v>0</v>
      </c>
      <c r="R96" s="7"/>
      <c r="S96" s="7">
        <f t="shared" si="6"/>
        <v>-126573701953</v>
      </c>
      <c r="T96" s="7"/>
      <c r="U96" s="9">
        <f t="shared" si="7"/>
        <v>1.6301683324181557E-2</v>
      </c>
    </row>
    <row r="97" spans="1:21">
      <c r="A97" s="1" t="s">
        <v>15</v>
      </c>
      <c r="C97" s="7">
        <v>0</v>
      </c>
      <c r="D97" s="7"/>
      <c r="E97" s="7">
        <v>690761310</v>
      </c>
      <c r="F97" s="7"/>
      <c r="G97" s="7">
        <v>0</v>
      </c>
      <c r="H97" s="7"/>
      <c r="I97" s="7">
        <f t="shared" si="4"/>
        <v>690761310</v>
      </c>
      <c r="J97" s="7"/>
      <c r="K97" s="9">
        <f t="shared" si="5"/>
        <v>-8.7949992036531657E-4</v>
      </c>
      <c r="L97" s="7"/>
      <c r="M97" s="7">
        <v>0</v>
      </c>
      <c r="N97" s="7"/>
      <c r="O97" s="7">
        <v>-8796803671</v>
      </c>
      <c r="P97" s="7"/>
      <c r="Q97" s="7">
        <v>0</v>
      </c>
      <c r="R97" s="7"/>
      <c r="S97" s="7">
        <f t="shared" si="6"/>
        <v>-8796803671</v>
      </c>
      <c r="T97" s="7"/>
      <c r="U97" s="9">
        <f t="shared" si="7"/>
        <v>1.1329581540001795E-3</v>
      </c>
    </row>
    <row r="98" spans="1:21">
      <c r="A98" s="1" t="s">
        <v>115</v>
      </c>
      <c r="C98" s="7">
        <v>0</v>
      </c>
      <c r="D98" s="7"/>
      <c r="E98" s="7">
        <v>30364205723</v>
      </c>
      <c r="F98" s="7"/>
      <c r="G98" s="7">
        <v>0</v>
      </c>
      <c r="H98" s="7"/>
      <c r="I98" s="7">
        <f t="shared" si="4"/>
        <v>30364205723</v>
      </c>
      <c r="J98" s="7"/>
      <c r="K98" s="9">
        <f t="shared" si="5"/>
        <v>-3.8660701068122347E-2</v>
      </c>
      <c r="L98" s="7"/>
      <c r="M98" s="7">
        <v>0</v>
      </c>
      <c r="N98" s="7"/>
      <c r="O98" s="7">
        <v>30364205723</v>
      </c>
      <c r="P98" s="7"/>
      <c r="Q98" s="7">
        <v>0</v>
      </c>
      <c r="R98" s="7"/>
      <c r="S98" s="7">
        <f t="shared" si="6"/>
        <v>30364205723</v>
      </c>
      <c r="T98" s="7"/>
      <c r="U98" s="9">
        <f t="shared" si="7"/>
        <v>-3.9106675276863491E-3</v>
      </c>
    </row>
    <row r="99" spans="1:21">
      <c r="A99" s="1" t="s">
        <v>109</v>
      </c>
      <c r="C99" s="7">
        <v>0</v>
      </c>
      <c r="D99" s="7"/>
      <c r="E99" s="7">
        <v>-4368440546</v>
      </c>
      <c r="F99" s="7"/>
      <c r="G99" s="7">
        <v>0</v>
      </c>
      <c r="H99" s="7"/>
      <c r="I99" s="7">
        <f t="shared" si="4"/>
        <v>-4368440546</v>
      </c>
      <c r="J99" s="7"/>
      <c r="K99" s="9">
        <f t="shared" si="5"/>
        <v>5.5620415572024727E-3</v>
      </c>
      <c r="L99" s="7"/>
      <c r="M99" s="7">
        <v>0</v>
      </c>
      <c r="N99" s="7"/>
      <c r="O99" s="7">
        <v>-4368440546</v>
      </c>
      <c r="P99" s="7"/>
      <c r="Q99" s="7">
        <v>0</v>
      </c>
      <c r="R99" s="7"/>
      <c r="S99" s="7">
        <f t="shared" si="6"/>
        <v>-4368440546</v>
      </c>
      <c r="T99" s="7"/>
      <c r="U99" s="9">
        <f t="shared" si="7"/>
        <v>5.626203018684713E-4</v>
      </c>
    </row>
    <row r="100" spans="1:21">
      <c r="A100" s="1" t="s">
        <v>75</v>
      </c>
      <c r="C100" s="7">
        <v>0</v>
      </c>
      <c r="D100" s="7"/>
      <c r="E100" s="7">
        <v>-23089097565</v>
      </c>
      <c r="F100" s="7"/>
      <c r="G100" s="7">
        <v>0</v>
      </c>
      <c r="H100" s="7"/>
      <c r="I100" s="7">
        <f t="shared" si="4"/>
        <v>-23089097565</v>
      </c>
      <c r="J100" s="7"/>
      <c r="K100" s="9">
        <f t="shared" si="5"/>
        <v>2.9397795122202957E-2</v>
      </c>
      <c r="L100" s="7"/>
      <c r="M100" s="7">
        <v>0</v>
      </c>
      <c r="N100" s="7"/>
      <c r="O100" s="7">
        <v>-1157670630</v>
      </c>
      <c r="P100" s="7"/>
      <c r="Q100" s="7">
        <v>0</v>
      </c>
      <c r="R100" s="7"/>
      <c r="S100" s="7">
        <f t="shared" si="6"/>
        <v>-1157670630</v>
      </c>
      <c r="T100" s="7"/>
      <c r="U100" s="9">
        <f t="shared" si="7"/>
        <v>1.4909874415282092E-4</v>
      </c>
    </row>
    <row r="101" spans="1:21">
      <c r="A101" s="1" t="s">
        <v>44</v>
      </c>
      <c r="C101" s="7">
        <v>0</v>
      </c>
      <c r="D101" s="7"/>
      <c r="E101" s="7">
        <v>273064742</v>
      </c>
      <c r="F101" s="7"/>
      <c r="G101" s="7">
        <v>0</v>
      </c>
      <c r="H101" s="7"/>
      <c r="I101" s="7">
        <f t="shared" si="4"/>
        <v>273064742</v>
      </c>
      <c r="J101" s="7"/>
      <c r="K101" s="9">
        <f t="shared" si="5"/>
        <v>-3.4767497161005691E-4</v>
      </c>
      <c r="L101" s="7"/>
      <c r="M101" s="7">
        <v>0</v>
      </c>
      <c r="N101" s="7"/>
      <c r="O101" s="7">
        <v>-1594258182</v>
      </c>
      <c r="P101" s="7"/>
      <c r="Q101" s="7">
        <v>0</v>
      </c>
      <c r="R101" s="7"/>
      <c r="S101" s="7">
        <f t="shared" si="6"/>
        <v>-1594258182</v>
      </c>
      <c r="T101" s="7"/>
      <c r="U101" s="9">
        <f t="shared" si="7"/>
        <v>2.0532773885052213E-4</v>
      </c>
    </row>
    <row r="102" spans="1:21">
      <c r="A102" s="1" t="s">
        <v>23</v>
      </c>
      <c r="C102" s="7">
        <v>0</v>
      </c>
      <c r="D102" s="7"/>
      <c r="E102" s="7">
        <v>45075365633</v>
      </c>
      <c r="F102" s="7"/>
      <c r="G102" s="7">
        <v>0</v>
      </c>
      <c r="H102" s="7"/>
      <c r="I102" s="7">
        <f t="shared" si="4"/>
        <v>45075365633</v>
      </c>
      <c r="J102" s="7"/>
      <c r="K102" s="9">
        <f t="shared" si="5"/>
        <v>-5.7391431614288051E-2</v>
      </c>
      <c r="L102" s="7"/>
      <c r="M102" s="7">
        <v>0</v>
      </c>
      <c r="N102" s="7"/>
      <c r="O102" s="7">
        <v>-29674153962</v>
      </c>
      <c r="P102" s="7"/>
      <c r="Q102" s="7">
        <v>0</v>
      </c>
      <c r="R102" s="7"/>
      <c r="S102" s="7">
        <f t="shared" si="6"/>
        <v>-29674153962</v>
      </c>
      <c r="T102" s="7"/>
      <c r="U102" s="9">
        <f t="shared" si="7"/>
        <v>3.8217943643708533E-3</v>
      </c>
    </row>
    <row r="103" spans="1:21">
      <c r="A103" s="1" t="s">
        <v>77</v>
      </c>
      <c r="C103" s="7">
        <v>0</v>
      </c>
      <c r="D103" s="7"/>
      <c r="E103" s="7">
        <v>-14589586112</v>
      </c>
      <c r="F103" s="7"/>
      <c r="G103" s="7">
        <v>0</v>
      </c>
      <c r="H103" s="7"/>
      <c r="I103" s="7">
        <f t="shared" si="4"/>
        <v>-14589586112</v>
      </c>
      <c r="J103" s="7"/>
      <c r="K103" s="9">
        <f t="shared" si="5"/>
        <v>1.8575938805355109E-2</v>
      </c>
      <c r="L103" s="7"/>
      <c r="M103" s="7">
        <v>0</v>
      </c>
      <c r="N103" s="7"/>
      <c r="O103" s="7">
        <v>-25327521492</v>
      </c>
      <c r="P103" s="7"/>
      <c r="Q103" s="7">
        <v>0</v>
      </c>
      <c r="R103" s="7"/>
      <c r="S103" s="7">
        <f t="shared" si="6"/>
        <v>-25327521492</v>
      </c>
      <c r="T103" s="7"/>
      <c r="U103" s="9">
        <f t="shared" si="7"/>
        <v>3.2619827687610779E-3</v>
      </c>
    </row>
    <row r="104" spans="1:21">
      <c r="A104" s="1" t="s">
        <v>108</v>
      </c>
      <c r="C104" s="7">
        <v>0</v>
      </c>
      <c r="D104" s="7"/>
      <c r="E104" s="7">
        <v>-16944904345</v>
      </c>
      <c r="F104" s="7"/>
      <c r="G104" s="7">
        <v>0</v>
      </c>
      <c r="H104" s="7"/>
      <c r="I104" s="7">
        <f t="shared" si="4"/>
        <v>-16944904345</v>
      </c>
      <c r="J104" s="7"/>
      <c r="K104" s="9">
        <f t="shared" si="5"/>
        <v>2.1574807109601156E-2</v>
      </c>
      <c r="L104" s="7"/>
      <c r="M104" s="7">
        <v>0</v>
      </c>
      <c r="N104" s="7"/>
      <c r="O104" s="7">
        <v>-7378395423</v>
      </c>
      <c r="P104" s="7"/>
      <c r="Q104" s="7">
        <v>0</v>
      </c>
      <c r="R104" s="7"/>
      <c r="S104" s="7">
        <f t="shared" si="6"/>
        <v>-7378395423</v>
      </c>
      <c r="T104" s="7"/>
      <c r="U104" s="9">
        <f t="shared" si="7"/>
        <v>9.502784841593691E-4</v>
      </c>
    </row>
    <row r="105" spans="1:21">
      <c r="A105" s="1" t="s">
        <v>22</v>
      </c>
      <c r="C105" s="7">
        <v>0</v>
      </c>
      <c r="D105" s="7"/>
      <c r="E105" s="7">
        <v>515704094</v>
      </c>
      <c r="F105" s="7"/>
      <c r="G105" s="7">
        <v>0</v>
      </c>
      <c r="H105" s="7"/>
      <c r="I105" s="7">
        <f t="shared" si="4"/>
        <v>515704094</v>
      </c>
      <c r="J105" s="7"/>
      <c r="K105" s="9">
        <f t="shared" si="5"/>
        <v>-6.5661134032690357E-4</v>
      </c>
      <c r="L105" s="7"/>
      <c r="M105" s="7">
        <v>0</v>
      </c>
      <c r="N105" s="7"/>
      <c r="O105" s="7">
        <v>-27160415624</v>
      </c>
      <c r="P105" s="7"/>
      <c r="Q105" s="7">
        <v>0</v>
      </c>
      <c r="R105" s="7"/>
      <c r="S105" s="7">
        <f t="shared" si="6"/>
        <v>-27160415624</v>
      </c>
      <c r="T105" s="7"/>
      <c r="U105" s="9">
        <f t="shared" si="7"/>
        <v>3.4980449147328338E-3</v>
      </c>
    </row>
    <row r="106" spans="1:21">
      <c r="A106" s="1" t="s">
        <v>60</v>
      </c>
      <c r="C106" s="7">
        <v>0</v>
      </c>
      <c r="D106" s="7"/>
      <c r="E106" s="7">
        <v>-3365470160</v>
      </c>
      <c r="F106" s="7"/>
      <c r="G106" s="7">
        <v>0</v>
      </c>
      <c r="H106" s="7"/>
      <c r="I106" s="7">
        <f t="shared" si="4"/>
        <v>-3365470160</v>
      </c>
      <c r="J106" s="7"/>
      <c r="K106" s="9">
        <f t="shared" si="5"/>
        <v>4.2850268173124078E-3</v>
      </c>
      <c r="L106" s="7"/>
      <c r="M106" s="7">
        <v>0</v>
      </c>
      <c r="N106" s="7"/>
      <c r="O106" s="7">
        <v>3667767548</v>
      </c>
      <c r="P106" s="7"/>
      <c r="Q106" s="7">
        <v>0</v>
      </c>
      <c r="R106" s="7"/>
      <c r="S106" s="7">
        <f t="shared" si="6"/>
        <v>3667767548</v>
      </c>
      <c r="T106" s="7"/>
      <c r="U106" s="9">
        <f t="shared" si="7"/>
        <v>-4.7237920793695123E-4</v>
      </c>
    </row>
    <row r="107" spans="1:21">
      <c r="A107" s="1" t="s">
        <v>47</v>
      </c>
      <c r="C107" s="7">
        <v>0</v>
      </c>
      <c r="D107" s="7"/>
      <c r="E107" s="7">
        <v>1528408998</v>
      </c>
      <c r="F107" s="7"/>
      <c r="G107" s="7">
        <v>0</v>
      </c>
      <c r="H107" s="7"/>
      <c r="I107" s="7">
        <f t="shared" si="4"/>
        <v>1528408998</v>
      </c>
      <c r="J107" s="7"/>
      <c r="K107" s="9">
        <f t="shared" si="5"/>
        <v>-1.9460203873124182E-3</v>
      </c>
      <c r="L107" s="7"/>
      <c r="M107" s="7">
        <v>0</v>
      </c>
      <c r="N107" s="7"/>
      <c r="O107" s="7">
        <v>-900303115</v>
      </c>
      <c r="P107" s="7"/>
      <c r="Q107" s="7">
        <v>0</v>
      </c>
      <c r="R107" s="7"/>
      <c r="S107" s="7">
        <f t="shared" si="6"/>
        <v>-900303115</v>
      </c>
      <c r="T107" s="7"/>
      <c r="U107" s="9">
        <f t="shared" si="7"/>
        <v>1.1595186085300679E-4</v>
      </c>
    </row>
    <row r="108" spans="1:21">
      <c r="A108" s="1" t="s">
        <v>111</v>
      </c>
      <c r="C108" s="7">
        <v>0</v>
      </c>
      <c r="D108" s="7"/>
      <c r="E108" s="7">
        <v>-19781808862</v>
      </c>
      <c r="F108" s="7"/>
      <c r="G108" s="7">
        <v>0</v>
      </c>
      <c r="H108" s="7"/>
      <c r="I108" s="7">
        <f t="shared" si="4"/>
        <v>-19781808862</v>
      </c>
      <c r="J108" s="7"/>
      <c r="K108" s="9">
        <f t="shared" si="5"/>
        <v>2.5186846841220616E-2</v>
      </c>
      <c r="L108" s="7"/>
      <c r="M108" s="7">
        <v>0</v>
      </c>
      <c r="N108" s="7"/>
      <c r="O108" s="7">
        <v>-19781808862</v>
      </c>
      <c r="P108" s="7"/>
      <c r="Q108" s="7">
        <v>0</v>
      </c>
      <c r="R108" s="7"/>
      <c r="S108" s="7">
        <f t="shared" si="6"/>
        <v>-19781808862</v>
      </c>
      <c r="T108" s="7"/>
      <c r="U108" s="9">
        <f t="shared" si="7"/>
        <v>2.5477392117957969E-3</v>
      </c>
    </row>
    <row r="109" spans="1:21">
      <c r="A109" s="1" t="s">
        <v>87</v>
      </c>
      <c r="C109" s="7">
        <v>0</v>
      </c>
      <c r="D109" s="7"/>
      <c r="E109" s="7">
        <v>-4966282885</v>
      </c>
      <c r="F109" s="7"/>
      <c r="G109" s="7">
        <v>0</v>
      </c>
      <c r="H109" s="7"/>
      <c r="I109" s="7">
        <f t="shared" si="4"/>
        <v>-4966282885</v>
      </c>
      <c r="J109" s="7"/>
      <c r="K109" s="9">
        <f t="shared" si="5"/>
        <v>6.3232340008578863E-3</v>
      </c>
      <c r="L109" s="7"/>
      <c r="M109" s="7">
        <v>0</v>
      </c>
      <c r="N109" s="7"/>
      <c r="O109" s="7">
        <v>-6833826588</v>
      </c>
      <c r="P109" s="7"/>
      <c r="Q109" s="7">
        <v>0</v>
      </c>
      <c r="R109" s="7"/>
      <c r="S109" s="7">
        <f t="shared" si="6"/>
        <v>-6833826588</v>
      </c>
      <c r="T109" s="7"/>
      <c r="U109" s="9">
        <f t="shared" si="7"/>
        <v>8.8014236141497097E-4</v>
      </c>
    </row>
    <row r="110" spans="1:21">
      <c r="A110" s="1" t="s">
        <v>43</v>
      </c>
      <c r="C110" s="7">
        <v>0</v>
      </c>
      <c r="D110" s="7"/>
      <c r="E110" s="7">
        <v>28101455318</v>
      </c>
      <c r="F110" s="7"/>
      <c r="G110" s="7">
        <v>0</v>
      </c>
      <c r="H110" s="7"/>
      <c r="I110" s="7">
        <f t="shared" si="4"/>
        <v>28101455318</v>
      </c>
      <c r="J110" s="7"/>
      <c r="K110" s="9">
        <f t="shared" si="5"/>
        <v>-3.5779693153819667E-2</v>
      </c>
      <c r="L110" s="7"/>
      <c r="M110" s="7">
        <v>0</v>
      </c>
      <c r="N110" s="7"/>
      <c r="O110" s="7">
        <v>-131189825876</v>
      </c>
      <c r="P110" s="7"/>
      <c r="Q110" s="7">
        <v>0</v>
      </c>
      <c r="R110" s="7"/>
      <c r="S110" s="7">
        <f t="shared" si="6"/>
        <v>-131189825876</v>
      </c>
      <c r="T110" s="7"/>
      <c r="U110" s="9">
        <f t="shared" si="7"/>
        <v>1.6896203269611193E-2</v>
      </c>
    </row>
    <row r="111" spans="1:21">
      <c r="A111" s="1" t="s">
        <v>65</v>
      </c>
      <c r="C111" s="7">
        <v>0</v>
      </c>
      <c r="D111" s="7"/>
      <c r="E111" s="7">
        <v>49501071760</v>
      </c>
      <c r="F111" s="7"/>
      <c r="G111" s="7">
        <v>0</v>
      </c>
      <c r="H111" s="7"/>
      <c r="I111" s="7">
        <f t="shared" si="4"/>
        <v>49501071760</v>
      </c>
      <c r="J111" s="7"/>
      <c r="K111" s="9">
        <f t="shared" si="5"/>
        <v>-6.3026385584505046E-2</v>
      </c>
      <c r="L111" s="7"/>
      <c r="M111" s="7">
        <v>0</v>
      </c>
      <c r="N111" s="7"/>
      <c r="O111" s="7">
        <v>-66973866048</v>
      </c>
      <c r="P111" s="7"/>
      <c r="Q111" s="7">
        <v>0</v>
      </c>
      <c r="R111" s="7"/>
      <c r="S111" s="7">
        <f t="shared" si="6"/>
        <v>-66973866048</v>
      </c>
      <c r="T111" s="7"/>
      <c r="U111" s="9">
        <f t="shared" si="7"/>
        <v>8.625699797546087E-3</v>
      </c>
    </row>
    <row r="112" spans="1:21">
      <c r="A112" s="1" t="s">
        <v>59</v>
      </c>
      <c r="C112" s="7">
        <v>0</v>
      </c>
      <c r="D112" s="7"/>
      <c r="E112" s="7">
        <v>14067307388</v>
      </c>
      <c r="F112" s="7"/>
      <c r="G112" s="7">
        <v>0</v>
      </c>
      <c r="H112" s="7"/>
      <c r="I112" s="7">
        <f t="shared" si="4"/>
        <v>14067307388</v>
      </c>
      <c r="J112" s="7"/>
      <c r="K112" s="9">
        <f t="shared" si="5"/>
        <v>-1.7910956430811722E-2</v>
      </c>
      <c r="L112" s="7"/>
      <c r="M112" s="7">
        <v>0</v>
      </c>
      <c r="N112" s="7"/>
      <c r="O112" s="7">
        <v>-6831867760</v>
      </c>
      <c r="P112" s="7"/>
      <c r="Q112" s="7">
        <v>0</v>
      </c>
      <c r="R112" s="7"/>
      <c r="S112" s="7">
        <f t="shared" si="6"/>
        <v>-6831867760</v>
      </c>
      <c r="T112" s="7"/>
      <c r="U112" s="9">
        <f t="shared" si="7"/>
        <v>8.7989007999118515E-4</v>
      </c>
    </row>
    <row r="113" spans="1:21">
      <c r="A113" s="1" t="s">
        <v>32</v>
      </c>
      <c r="C113" s="7">
        <v>0</v>
      </c>
      <c r="D113" s="7"/>
      <c r="E113" s="7">
        <v>41825526449</v>
      </c>
      <c r="F113" s="7"/>
      <c r="G113" s="7">
        <v>0</v>
      </c>
      <c r="H113" s="7"/>
      <c r="I113" s="7">
        <f t="shared" si="4"/>
        <v>41825526449</v>
      </c>
      <c r="J113" s="7"/>
      <c r="K113" s="9">
        <f t="shared" si="5"/>
        <v>-5.3253629942205283E-2</v>
      </c>
      <c r="L113" s="7"/>
      <c r="M113" s="7">
        <v>0</v>
      </c>
      <c r="N113" s="7"/>
      <c r="O113" s="7">
        <v>-614522831195</v>
      </c>
      <c r="P113" s="7"/>
      <c r="Q113" s="7">
        <v>0</v>
      </c>
      <c r="R113" s="7"/>
      <c r="S113" s="7">
        <f t="shared" si="6"/>
        <v>-614522831195</v>
      </c>
      <c r="T113" s="7"/>
      <c r="U113" s="9">
        <f t="shared" si="7"/>
        <v>7.9145639536878004E-2</v>
      </c>
    </row>
    <row r="114" spans="1:21">
      <c r="A114" s="1" t="s">
        <v>61</v>
      </c>
      <c r="C114" s="7">
        <v>0</v>
      </c>
      <c r="D114" s="7"/>
      <c r="E114" s="7">
        <v>-4742724519</v>
      </c>
      <c r="F114" s="7"/>
      <c r="G114" s="7">
        <v>0</v>
      </c>
      <c r="H114" s="7"/>
      <c r="I114" s="7">
        <f t="shared" si="4"/>
        <v>-4742724519</v>
      </c>
      <c r="J114" s="7"/>
      <c r="K114" s="9">
        <f t="shared" si="5"/>
        <v>6.0385921683644012E-3</v>
      </c>
      <c r="L114" s="7"/>
      <c r="M114" s="7">
        <v>0</v>
      </c>
      <c r="N114" s="7"/>
      <c r="O114" s="7">
        <v>15809081700</v>
      </c>
      <c r="P114" s="7"/>
      <c r="Q114" s="7">
        <v>0</v>
      </c>
      <c r="R114" s="7"/>
      <c r="S114" s="7">
        <f>M114+O114+Q114</f>
        <v>15809081700</v>
      </c>
      <c r="T114" s="7"/>
      <c r="U114" s="9">
        <f t="shared" si="7"/>
        <v>-2.0360836377781677E-3</v>
      </c>
    </row>
    <row r="115" spans="1:21">
      <c r="A115" s="1" t="s">
        <v>46</v>
      </c>
      <c r="C115" s="7">
        <v>0</v>
      </c>
      <c r="D115" s="7"/>
      <c r="E115" s="7">
        <v>283617000</v>
      </c>
      <c r="F115" s="7"/>
      <c r="G115" s="7">
        <v>0</v>
      </c>
      <c r="H115" s="7"/>
      <c r="I115" s="7">
        <f t="shared" si="4"/>
        <v>283617000</v>
      </c>
      <c r="J115" s="7"/>
      <c r="K115" s="9">
        <f t="shared" si="5"/>
        <v>-3.6111045205217124E-4</v>
      </c>
      <c r="L115" s="7"/>
      <c r="M115" s="7">
        <v>0</v>
      </c>
      <c r="N115" s="7"/>
      <c r="O115" s="7">
        <v>-1526013395</v>
      </c>
      <c r="P115" s="7"/>
      <c r="Q115" s="7">
        <v>0</v>
      </c>
      <c r="R115" s="7"/>
      <c r="S115" s="7">
        <f t="shared" si="6"/>
        <v>-1526013395</v>
      </c>
      <c r="T115" s="7"/>
      <c r="U115" s="9">
        <f t="shared" si="7"/>
        <v>1.9653835457057647E-4</v>
      </c>
    </row>
    <row r="116" spans="1:21" ht="24.75" thickBot="1">
      <c r="C116" s="8">
        <f>SUM(C8:C115)</f>
        <v>54919538292</v>
      </c>
      <c r="D116" s="7"/>
      <c r="E116" s="8">
        <f>SUM(E8:E115)</f>
        <v>-831909483095</v>
      </c>
      <c r="F116" s="7"/>
      <c r="G116" s="8">
        <f>SUM(G8:G115)</f>
        <v>-8412411701</v>
      </c>
      <c r="H116" s="7"/>
      <c r="I116" s="8">
        <f>SUM(I8:I115)</f>
        <v>-785402356504</v>
      </c>
      <c r="J116" s="7"/>
      <c r="K116" s="10">
        <f>SUM(K8:K115)</f>
        <v>0.99999999999999989</v>
      </c>
      <c r="L116" s="7"/>
      <c r="M116" s="8">
        <f>SUM(M8:M115)</f>
        <v>2754571129471</v>
      </c>
      <c r="N116" s="7"/>
      <c r="O116" s="8">
        <f>SUM(O8:O115)</f>
        <v>-10406632912459</v>
      </c>
      <c r="P116" s="7"/>
      <c r="Q116" s="8">
        <f>SUM(Q8:Q115)</f>
        <v>-112394159132</v>
      </c>
      <c r="R116" s="7"/>
      <c r="S116" s="8">
        <f>SUM(S8:S115)</f>
        <v>-7764455942120</v>
      </c>
      <c r="T116" s="7"/>
      <c r="U116" s="10">
        <f>SUM(U8:U115)</f>
        <v>1.0000000000000002</v>
      </c>
    </row>
    <row r="117" spans="1:21" ht="24.75" thickTop="1"/>
  </sheetData>
  <autoFilter ref="A7:A115" xr:uid="{00000000-0001-0000-0A00-000000000000}"/>
  <mergeCells count="16">
    <mergeCell ref="A4:U4"/>
    <mergeCell ref="A3:U3"/>
    <mergeCell ref="A2:U2"/>
    <mergeCell ref="S7"/>
    <mergeCell ref="U7"/>
    <mergeCell ref="M6:U6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تاییدیه</vt:lpstr>
      <vt:lpstr>سهام</vt:lpstr>
      <vt:lpstr>اوراق مشارکت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جمع درآمدها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Ghayouri, Ali</dc:creator>
  <cp:lastModifiedBy>Ghayouri, Ali</cp:lastModifiedBy>
  <dcterms:created xsi:type="dcterms:W3CDTF">2023-08-24T13:36:06Z</dcterms:created>
  <dcterms:modified xsi:type="dcterms:W3CDTF">2023-08-31T07:26:41Z</dcterms:modified>
</cp:coreProperties>
</file>