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98FAE9A7-AEFF-4CE3-AB8F-82D3134CD6C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7" i="1" l="1"/>
  <c r="G11" i="15"/>
  <c r="C10" i="15"/>
  <c r="E11" i="13"/>
  <c r="I11" i="13"/>
  <c r="K9" i="13" s="1"/>
  <c r="Q31" i="12"/>
  <c r="I31" i="12"/>
  <c r="Q32" i="12"/>
  <c r="O32" i="12"/>
  <c r="M32" i="12"/>
  <c r="K32" i="12"/>
  <c r="I32" i="12"/>
  <c r="G32" i="12"/>
  <c r="E32" i="12"/>
  <c r="C32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8" i="12"/>
  <c r="C117" i="11"/>
  <c r="E117" i="11"/>
  <c r="G117" i="11"/>
  <c r="M117" i="11"/>
  <c r="O117" i="11"/>
  <c r="Q11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8" i="11"/>
  <c r="E89" i="10"/>
  <c r="G89" i="10"/>
  <c r="M89" i="10"/>
  <c r="O8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" i="10"/>
  <c r="Q115" i="9"/>
  <c r="E117" i="9"/>
  <c r="G117" i="9"/>
  <c r="I117" i="9"/>
  <c r="M117" i="9"/>
  <c r="O117" i="9"/>
  <c r="Q11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8" i="9"/>
  <c r="S76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8" i="8"/>
  <c r="M76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8" i="8"/>
  <c r="I76" i="8"/>
  <c r="K76" i="8"/>
  <c r="O76" i="8"/>
  <c r="Q76" i="8"/>
  <c r="I18" i="7"/>
  <c r="K18" i="7"/>
  <c r="M18" i="7"/>
  <c r="O18" i="7"/>
  <c r="Q18" i="7"/>
  <c r="S18" i="7"/>
  <c r="S11" i="6"/>
  <c r="K11" i="6"/>
  <c r="M11" i="6"/>
  <c r="O11" i="6"/>
  <c r="Q11" i="6"/>
  <c r="AK24" i="3"/>
  <c r="AA24" i="3"/>
  <c r="AG24" i="3"/>
  <c r="AI24" i="3"/>
  <c r="Q24" i="3"/>
  <c r="S24" i="3"/>
  <c r="W24" i="3"/>
  <c r="K107" i="1"/>
  <c r="O107" i="1"/>
  <c r="Q107" i="1"/>
  <c r="U107" i="1"/>
  <c r="W107" i="1"/>
  <c r="F107" i="1"/>
  <c r="G107" i="1"/>
  <c r="H107" i="1"/>
  <c r="J107" i="1"/>
  <c r="L107" i="1"/>
  <c r="N107" i="1"/>
  <c r="P107" i="1"/>
  <c r="R107" i="1"/>
  <c r="T107" i="1"/>
  <c r="V107" i="1"/>
  <c r="X107" i="1"/>
  <c r="E107" i="1"/>
  <c r="C11" i="15" l="1"/>
  <c r="Q89" i="10"/>
  <c r="I89" i="10"/>
  <c r="G8" i="13"/>
  <c r="G11" i="13" s="1"/>
  <c r="K11" i="13" s="1"/>
  <c r="K8" i="13"/>
  <c r="G10" i="13"/>
  <c r="K10" i="13"/>
  <c r="G9" i="13"/>
  <c r="S117" i="11"/>
  <c r="I117" i="11"/>
  <c r="E9" i="15" l="1"/>
  <c r="E7" i="15"/>
  <c r="E8" i="15"/>
  <c r="E10" i="15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82" i="11"/>
  <c r="U86" i="11"/>
  <c r="U90" i="11"/>
  <c r="U94" i="11"/>
  <c r="U98" i="11"/>
  <c r="U102" i="11"/>
  <c r="U106" i="11"/>
  <c r="U110" i="11"/>
  <c r="U114" i="11"/>
  <c r="U32" i="11"/>
  <c r="U40" i="11"/>
  <c r="U48" i="11"/>
  <c r="U56" i="11"/>
  <c r="U64" i="11"/>
  <c r="U76" i="11"/>
  <c r="U84" i="11"/>
  <c r="U92" i="11"/>
  <c r="U100" i="11"/>
  <c r="U108" i="11"/>
  <c r="U9" i="11"/>
  <c r="U21" i="11"/>
  <c r="U29" i="11"/>
  <c r="U37" i="11"/>
  <c r="U45" i="11"/>
  <c r="U53" i="11"/>
  <c r="U61" i="11"/>
  <c r="U69" i="11"/>
  <c r="U77" i="11"/>
  <c r="U85" i="11"/>
  <c r="U93" i="11"/>
  <c r="U101" i="11"/>
  <c r="U105" i="11"/>
  <c r="U113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83" i="11"/>
  <c r="U87" i="11"/>
  <c r="U91" i="11"/>
  <c r="U95" i="11"/>
  <c r="U99" i="11"/>
  <c r="U103" i="11"/>
  <c r="U107" i="11"/>
  <c r="U111" i="11"/>
  <c r="U115" i="11"/>
  <c r="U12" i="11"/>
  <c r="U16" i="11"/>
  <c r="U20" i="11"/>
  <c r="U24" i="11"/>
  <c r="U28" i="11"/>
  <c r="U36" i="11"/>
  <c r="U44" i="11"/>
  <c r="U52" i="11"/>
  <c r="U60" i="11"/>
  <c r="U68" i="11"/>
  <c r="U72" i="11"/>
  <c r="U80" i="11"/>
  <c r="U88" i="11"/>
  <c r="U96" i="11"/>
  <c r="U104" i="11"/>
  <c r="U112" i="11"/>
  <c r="U116" i="11"/>
  <c r="U13" i="11"/>
  <c r="U17" i="11"/>
  <c r="U25" i="11"/>
  <c r="U33" i="11"/>
  <c r="U41" i="11"/>
  <c r="U49" i="11"/>
  <c r="U57" i="11"/>
  <c r="U65" i="11"/>
  <c r="U73" i="11"/>
  <c r="U81" i="11"/>
  <c r="U89" i="11"/>
  <c r="U97" i="11"/>
  <c r="U109" i="11"/>
  <c r="U8" i="11"/>
  <c r="K96" i="11"/>
  <c r="K24" i="11"/>
  <c r="K67" i="11"/>
  <c r="K48" i="11"/>
  <c r="K79" i="11"/>
  <c r="K40" i="11"/>
  <c r="K84" i="11"/>
  <c r="K59" i="11"/>
  <c r="K99" i="11"/>
  <c r="K32" i="11"/>
  <c r="K14" i="11"/>
  <c r="K56" i="11"/>
  <c r="K55" i="11"/>
  <c r="K87" i="11"/>
  <c r="K92" i="11"/>
  <c r="K17" i="11"/>
  <c r="K111" i="11"/>
  <c r="K88" i="11"/>
  <c r="K43" i="11"/>
  <c r="K25" i="11"/>
  <c r="K72" i="11"/>
  <c r="K21" i="11"/>
  <c r="K63" i="11"/>
  <c r="K95" i="11"/>
  <c r="K18" i="11"/>
  <c r="K64" i="11"/>
  <c r="K100" i="11"/>
  <c r="K35" i="11"/>
  <c r="K83" i="11"/>
  <c r="K10" i="11"/>
  <c r="K60" i="11"/>
  <c r="K11" i="11"/>
  <c r="K15" i="11"/>
  <c r="K19" i="11"/>
  <c r="K23" i="11"/>
  <c r="K26" i="11"/>
  <c r="K30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5" i="11"/>
  <c r="K89" i="11"/>
  <c r="K93" i="11"/>
  <c r="K97" i="11"/>
  <c r="K101" i="11"/>
  <c r="K105" i="11"/>
  <c r="K109" i="11"/>
  <c r="K113" i="11"/>
  <c r="K8" i="11"/>
  <c r="K38" i="11"/>
  <c r="K54" i="11"/>
  <c r="K70" i="11"/>
  <c r="K86" i="11"/>
  <c r="K102" i="11"/>
  <c r="K46" i="11"/>
  <c r="K110" i="11"/>
  <c r="K34" i="11"/>
  <c r="K82" i="11"/>
  <c r="K12" i="11"/>
  <c r="K27" i="11"/>
  <c r="K42" i="11"/>
  <c r="K58" i="11"/>
  <c r="K74" i="11"/>
  <c r="K90" i="11"/>
  <c r="K106" i="11"/>
  <c r="K31" i="11"/>
  <c r="K62" i="11"/>
  <c r="K78" i="11"/>
  <c r="K94" i="11"/>
  <c r="K20" i="11"/>
  <c r="K16" i="11"/>
  <c r="K50" i="11"/>
  <c r="K66" i="11"/>
  <c r="K98" i="11"/>
  <c r="K114" i="11"/>
  <c r="K39" i="11"/>
  <c r="K107" i="11"/>
  <c r="K116" i="11"/>
  <c r="K80" i="11"/>
  <c r="K9" i="11"/>
  <c r="K115" i="11"/>
  <c r="K52" i="11"/>
  <c r="K71" i="11"/>
  <c r="K44" i="11"/>
  <c r="K13" i="11"/>
  <c r="K51" i="11"/>
  <c r="K36" i="11"/>
  <c r="K112" i="11"/>
  <c r="K28" i="11"/>
  <c r="K75" i="11"/>
  <c r="K103" i="11"/>
  <c r="K29" i="11"/>
  <c r="K76" i="11"/>
  <c r="K104" i="11"/>
  <c r="K47" i="11"/>
  <c r="K91" i="11"/>
  <c r="K22" i="11"/>
  <c r="K68" i="11"/>
  <c r="K108" i="11"/>
  <c r="E11" i="15" l="1"/>
  <c r="U117" i="11"/>
  <c r="K117" i="11"/>
</calcChain>
</file>

<file path=xl/sharedStrings.xml><?xml version="1.0" encoding="utf-8"?>
<sst xmlns="http://schemas.openxmlformats.org/spreadsheetml/2006/main" count="1049" uniqueCount="288">
  <si>
    <t>صندوق سرمایه‌گذاری مشترک پیشرو</t>
  </si>
  <si>
    <t>صورت وضعیت سبد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</si>
  <si>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</si>
  <si>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</si>
  <si>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</si>
  <si>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</si>
  <si>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</si>
  <si>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</si>
  <si>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</si>
  <si>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</si>
  <si>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</si>
  <si>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</si>
  <si>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</si>
  <si>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</si>
  <si>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</si>
  <si>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فملی-1853-1402/07/05</t>
  </si>
  <si>
    <t>افست‌</t>
  </si>
  <si>
    <t>بانک تجارت</t>
  </si>
  <si>
    <t>بانک خاورمیانه</t>
  </si>
  <si>
    <t>بانک سامان</t>
  </si>
  <si>
    <t>بانک سینا</t>
  </si>
  <si>
    <t>بانک‌اقتصادنوین‌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</si>
  <si>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</si>
  <si>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</si>
  <si>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</si>
  <si>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</si>
  <si>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</si>
  <si>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</si>
  <si>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</si>
  <si>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</si>
  <si>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</si>
  <si>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</si>
  <si>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</si>
  <si>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</si>
  <si>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</si>
  <si>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</si>
  <si>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</si>
  <si>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</si>
  <si>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</si>
  <si>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</si>
  <si>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</si>
  <si>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تایدواترخاورمیانه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</si>
  <si>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</si>
  <si>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</si>
  <si>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</si>
  <si>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</si>
  <si>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</si>
  <si>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</si>
  <si>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</si>
  <si>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تولیدی مخازن گازطبیعی آسیاناما</t>
  </si>
  <si>
    <t>ح . سرمایه گذاری صبا تامین</t>
  </si>
  <si>
    <t>ح . سرمایه‌گذاری‌ سپه‌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</si>
  <si>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</si>
  <si>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</si>
  <si>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</si>
  <si>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</si>
  <si>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</si>
  <si>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دوده‌ صنعتی‌ پارس‌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</si>
  <si>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</si>
  <si>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</si>
  <si>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</si>
  <si>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</si>
  <si>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</si>
  <si>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</si>
  <si>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</si>
  <si>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</si>
  <si>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</si>
  <si>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</si>
  <si>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</si>
  <si>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</si>
  <si>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</si>
  <si>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</si>
  <si>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</si>
  <si>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</si>
  <si>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</si>
  <si>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</si>
  <si>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</si>
  <si>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</si>
  <si>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</si>
  <si>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</si>
  <si>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</si>
  <si>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</si>
  <si>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شوکو پارس</t>
  </si>
  <si>
    <t>شیشه‌ همدان‌</t>
  </si>
  <si>
    <t>صنایع پتروشیمی کرمانشاه</t>
  </si>
  <si>
    <t>صنایع فروآلیاژ ایران</t>
  </si>
  <si>
    <t>صنایع‌ لاستیکی‌  سهند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</si>
  <si>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</si>
  <si>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</si>
  <si>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</si>
  <si>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</si>
  <si>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</si>
  <si>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</si>
  <si>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</si>
  <si>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</si>
  <si>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</si>
  <si>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</si>
  <si>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</si>
  <si>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</si>
  <si>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</si>
  <si>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 شیمی کشاورز</t>
  </si>
  <si>
    <t>ملی‌ صنایع‌ مس‌ ایران‌</t>
  </si>
  <si>
    <t>مولد نیروگاهی تجارت فارس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</si>
  <si>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</si>
  <si>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</si>
  <si>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</si>
  <si>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</si>
  <si>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</si>
  <si>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</si>
  <si>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</si>
  <si>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کاشی‌ پارس‌</t>
  </si>
  <si>
    <t>کویر تایر</t>
  </si>
  <si>
    <t>معدنی و صنعتی گل گهر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</si>
  <si>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</si>
  <si>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</si>
  <si>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</si>
  <si>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</si>
  <si>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</si>
  <si>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</si>
  <si>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</si>
  <si>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</si>
  <si>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</si>
  <si>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</si>
  <si>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</si>
  <si>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</si>
  <si>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</si>
  <si>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اسنادخزانه-م10بودجه99-020807</t>
  </si>
  <si>
    <t>1399/11/21</t>
  </si>
  <si>
    <t>1402/08/07</t>
  </si>
  <si>
    <t>اسنادخزانه-م14بودجه99-021025</t>
  </si>
  <si>
    <t>1400/01/08</t>
  </si>
  <si>
    <t>1402/10/25</t>
  </si>
  <si>
    <t>اسنادخزانه-م20بودجه98-020806</t>
  </si>
  <si>
    <t>1399/02/20</t>
  </si>
  <si>
    <t>1402/08/06</t>
  </si>
  <si>
    <t>اسنادخزانه-م4بودجه00-030522</t>
  </si>
  <si>
    <t>1400/03/11</t>
  </si>
  <si>
    <t>1403/05/22</t>
  </si>
  <si>
    <t>اسنادخزانه-م8بودجه99-020606</t>
  </si>
  <si>
    <t>1399/09/25</t>
  </si>
  <si>
    <t>1402/06/06</t>
  </si>
  <si>
    <t>گواهی اعتبار مولد سامان0207</t>
  </si>
  <si>
    <t>1401/08/01</t>
  </si>
  <si>
    <t>1402/07/30</t>
  </si>
  <si>
    <t>گواهی اعتبار مولد شهر0206</t>
  </si>
  <si>
    <t>1401/07/01</t>
  </si>
  <si>
    <t>مرابحه عام دولت3-ش.خ0211</t>
  </si>
  <si>
    <t>1399/03/13</t>
  </si>
  <si>
    <t>1402/11/13</t>
  </si>
  <si>
    <t>مرابحه عام دولت4-ش.خ 0206</t>
  </si>
  <si>
    <t>1399/06/12</t>
  </si>
  <si>
    <t>1402/06/12</t>
  </si>
  <si>
    <t>گواهی اعتبار مولد رفاه0207</t>
  </si>
  <si>
    <t>گام بانک صادرات ایران0207</t>
  </si>
  <si>
    <t>1401/04/01</t>
  </si>
  <si>
    <t>مرابحه عام دولت132-ش.خ041110</t>
  </si>
  <si>
    <t>1402/05/10</t>
  </si>
  <si>
    <t>1404/11/09</t>
  </si>
  <si>
    <t>اسنادخزانه-م5بودجه01-041015</t>
  </si>
  <si>
    <t>1401/12/08</t>
  </si>
  <si>
    <t>1404/10/14</t>
  </si>
  <si>
    <t>مرابحه عام دولت94-ش.خ030816</t>
  </si>
  <si>
    <t>1400/09/16</t>
  </si>
  <si>
    <t>1403/08/16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</si>
  <si>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</si>
  <si>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</si>
  <si>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</si>
  <si>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</si>
  <si>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</si>
  <si>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</si>
  <si>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</si>
  <si>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</si>
  <si>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</si>
  <si>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</si>
  <si>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</si>
  <si>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</si>
  <si>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</si>
  <si>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</si>
  <si>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</si>
  <si>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</si>
  <si>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</si>
  <si>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</si>
  <si>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</si>
  <si>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</si>
  <si>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</si>
  <si>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</si>
  <si>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</si>
  <si>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</si>
  <si>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</si>
  <si>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</si>
  <si>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</si>
  <si>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</si>
  <si>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</si>
  <si>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دولت109-ش.خ020719</t>
  </si>
  <si>
    <t>1402/07/19</t>
  </si>
  <si>
    <t>مرابحه عام دولت104-ش.خ020303</t>
  </si>
  <si>
    <t>1402/03/03</t>
  </si>
  <si>
    <t>مرابحه عام دولت86-ش.خ020404</t>
  </si>
  <si>
    <t>1402/04/04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</si>
  <si>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</si>
  <si>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</si>
  <si>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</si>
  <si>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</si>
  <si>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</si>
  <si>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</si>
  <si>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</si>
  <si>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</si>
  <si>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1402/02/30</t>
  </si>
  <si>
    <t>1402/04/15</t>
  </si>
  <si>
    <t>1402/04/18</t>
  </si>
  <si>
    <t>1402/04/31</t>
  </si>
  <si>
    <t>1402/04/29</t>
  </si>
  <si>
    <t>1402/01/31</t>
  </si>
  <si>
    <t>1402/04/20</t>
  </si>
  <si>
    <t>1402/04/17</t>
  </si>
  <si>
    <t>1402/05/01</t>
  </si>
  <si>
    <t>1402/03/08</t>
  </si>
  <si>
    <t>1402/02/25</t>
  </si>
  <si>
    <t>1402/02/27</t>
  </si>
  <si>
    <t>1402/02/10</t>
  </si>
  <si>
    <t>1402/04/12</t>
  </si>
  <si>
    <t>1402/04/24</t>
  </si>
  <si>
    <t>1402/04/30</t>
  </si>
  <si>
    <t>1402/04/07</t>
  </si>
  <si>
    <t>1402/04/28</t>
  </si>
  <si>
    <t>1402/03/20</t>
  </si>
  <si>
    <t>1402/03/02</t>
  </si>
  <si>
    <t>1402/02/19</t>
  </si>
  <si>
    <t>1402/03/31</t>
  </si>
  <si>
    <t>بانک صادرات ایران</t>
  </si>
  <si>
    <t>1402/04/26</t>
  </si>
  <si>
    <t>1402/04/27</t>
  </si>
  <si>
    <t>1402/04/14</t>
  </si>
  <si>
    <t>1402/04/10</t>
  </si>
  <si>
    <t>1402/03/28</t>
  </si>
  <si>
    <t>1402/06/19</t>
  </si>
  <si>
    <t>1402/04/25</t>
  </si>
  <si>
    <t>1402/05/11</t>
  </si>
  <si>
    <t>1402/03/07</t>
  </si>
  <si>
    <t>1402/03/22</t>
  </si>
  <si>
    <t>1402/06/22</t>
  </si>
  <si>
    <t>1402/05/16</t>
  </si>
  <si>
    <t>1402/04/11</t>
  </si>
  <si>
    <t>1402/02/07</t>
  </si>
  <si>
    <t>1402/03/27</t>
  </si>
  <si>
    <t>صنایع گلدیران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</si>
  <si>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</si>
  <si>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</si>
  <si>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</si>
  <si>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</si>
  <si>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</si>
  <si>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نیروترانس‌</t>
  </si>
  <si>
    <t>صنایع پتروشیمی خلیج فارس</t>
  </si>
  <si>
    <t>گ.س.وت.ص.پتروشیمی خلیج فارس</t>
  </si>
  <si>
    <t>ح . داروپخش‌ (هلدینگ‌</t>
  </si>
  <si>
    <t>داروسازی‌ ابوریحان‌</t>
  </si>
  <si>
    <t>تمام سکه طرح جدید0112سامان</t>
  </si>
  <si>
    <t>ح . معدنی‌وصنعتی‌چادرملو</t>
  </si>
  <si>
    <t>تولیدی و خدمات صنایع نسوز توکا</t>
  </si>
  <si>
    <t>گروه انتخاب الکترونیک آرمان</t>
  </si>
  <si>
    <t>ح . سرمایه گذاری صدرتامین</t>
  </si>
  <si>
    <t>س. الماس حکمت ایرانیان</t>
  </si>
  <si>
    <t>گام بانک اقتصاد نوین0205</t>
  </si>
  <si>
    <t>اسنادخزانه-م7بودجه99-020704</t>
  </si>
  <si>
    <t>گواهی اعتبارمولد صنعت020930</t>
  </si>
  <si>
    <t>اسنادخزانه-م11بودجه99-020906</t>
  </si>
  <si>
    <t>گواهی اعتبارمولد رفاه0208</t>
  </si>
  <si>
    <t>گواهی اعتبار مولد سامان0208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</si>
  <si>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</si>
  <si>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</si>
  <si>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</si>
  <si>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</si>
  <si>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</si>
  <si>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</si>
  <si>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</si>
  <si>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</si>
  <si>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</si>
  <si>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</si>
  <si>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</si>
  <si>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</si>
  <si>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</si>
  <si>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</si>
  <si>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</si>
  <si>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1402/06/01</t>
  </si>
  <si>
    <t>-</t>
  </si>
  <si>
    <t>سایر درآمد ها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</si>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</sst>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sz val="11"/>
      <name val="Calibri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/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7" fontId="1" fillId="0" borderId="0" xfId="0" applyNumberFormat="1" applyFont="1"/>
    <xf numFmtId="37" fontId="1" fillId="0" borderId="0" xfId="2" applyNumberFormat="1" applyFont="1" applyAlignment="1">
      <alignment horizontal="center"/>
    </xf>
    <xf numFmtId="37" fontId="1" fillId="0" borderId="2" xfId="2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3" fontId="1" fillId="0" borderId="2" xfId="0" applyNumberFormat="1" applyFont="1" applyBorder="1"/>
    <xf numFmtId="10" fontId="1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CB96868-548F-9E5C-731F-AFCF99BC21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F4BB-63FA-4A35-973C-516816772269}">
  <dimension ref="A1"/>
  <sheetViews>
    <sheetView rightToLeft="1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19050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rightToLeft="1" workbookViewId="0">
      <selection activeCell="G35" sqref="G35"/>
    </sheetView>
  </sheetViews>
  <sheetFormatPr defaultRowHeight="24"/>
  <cols>
    <col min="1" max="1" width="4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183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187</v>
      </c>
      <c r="C6" s="19" t="s">
        <v>185</v>
      </c>
      <c r="D6" s="19" t="s">
        <v>185</v>
      </c>
      <c r="E6" s="19" t="s">
        <v>185</v>
      </c>
      <c r="F6" s="19" t="s">
        <v>185</v>
      </c>
      <c r="G6" s="19" t="s">
        <v>185</v>
      </c>
      <c r="H6" s="19" t="s">
        <v>185</v>
      </c>
      <c r="I6" s="19" t="s">
        <v>185</v>
      </c>
      <c r="K6" s="19" t="s">
        <v>186</v>
      </c>
      <c r="L6" s="19" t="s">
        <v>186</v>
      </c>
      <c r="M6" s="19" t="s">
        <v>186</v>
      </c>
      <c r="N6" s="19" t="s">
        <v>186</v>
      </c>
      <c r="O6" s="19" t="s">
        <v>186</v>
      </c>
      <c r="P6" s="19" t="s">
        <v>186</v>
      </c>
      <c r="Q6" s="19" t="s">
        <v>186</v>
      </c>
    </row>
    <row r="7" spans="1:17" ht="24.75">
      <c r="A7" s="19" t="s">
        <v>187</v>
      </c>
      <c r="C7" s="19" t="s">
        <v>272</v>
      </c>
      <c r="E7" s="19" t="s">
        <v>269</v>
      </c>
      <c r="G7" s="19" t="s">
        <v>270</v>
      </c>
      <c r="I7" s="19" t="s">
        <v>273</v>
      </c>
      <c r="K7" s="19" t="s">
        <v>272</v>
      </c>
      <c r="M7" s="19" t="s">
        <v>269</v>
      </c>
      <c r="O7" s="19" t="s">
        <v>270</v>
      </c>
      <c r="Q7" s="19" t="s">
        <v>273</v>
      </c>
    </row>
    <row r="8" spans="1:17">
      <c r="A8" s="1" t="s">
        <v>144</v>
      </c>
      <c r="C8" s="8">
        <v>0</v>
      </c>
      <c r="D8" s="7"/>
      <c r="E8" s="8">
        <v>0</v>
      </c>
      <c r="F8" s="7"/>
      <c r="G8" s="8">
        <v>37157140179</v>
      </c>
      <c r="H8" s="7"/>
      <c r="I8" s="8">
        <f>C8+E8+G8</f>
        <v>37157140179</v>
      </c>
      <c r="J8" s="7"/>
      <c r="K8" s="8">
        <v>0</v>
      </c>
      <c r="L8" s="7"/>
      <c r="M8" s="8">
        <v>0</v>
      </c>
      <c r="N8" s="7"/>
      <c r="O8" s="8">
        <v>40254538445</v>
      </c>
      <c r="P8" s="7"/>
      <c r="Q8" s="8">
        <f>K8+M8+O8</f>
        <v>40254538445</v>
      </c>
    </row>
    <row r="9" spans="1:17">
      <c r="A9" s="1" t="s">
        <v>138</v>
      </c>
      <c r="C9" s="8">
        <v>0</v>
      </c>
      <c r="D9" s="7"/>
      <c r="E9" s="8">
        <v>0</v>
      </c>
      <c r="F9" s="7"/>
      <c r="G9" s="8">
        <v>1646455505</v>
      </c>
      <c r="H9" s="7"/>
      <c r="I9" s="8">
        <f t="shared" ref="I9:I30" si="0">C9+E9+G9</f>
        <v>1646455505</v>
      </c>
      <c r="J9" s="7"/>
      <c r="K9" s="8">
        <v>0</v>
      </c>
      <c r="L9" s="7"/>
      <c r="M9" s="8">
        <v>0</v>
      </c>
      <c r="N9" s="7"/>
      <c r="O9" s="8">
        <v>1646455505</v>
      </c>
      <c r="P9" s="7"/>
      <c r="Q9" s="8">
        <f t="shared" ref="Q9:Q30" si="1">K9+M9+O9</f>
        <v>1646455505</v>
      </c>
    </row>
    <row r="10" spans="1:17">
      <c r="A10" s="1" t="s">
        <v>149</v>
      </c>
      <c r="C10" s="8">
        <v>16054574</v>
      </c>
      <c r="D10" s="7"/>
      <c r="E10" s="8">
        <v>0</v>
      </c>
      <c r="F10" s="7"/>
      <c r="G10" s="8">
        <v>68964710</v>
      </c>
      <c r="H10" s="7"/>
      <c r="I10" s="8">
        <f t="shared" si="0"/>
        <v>85019284</v>
      </c>
      <c r="J10" s="7"/>
      <c r="K10" s="8">
        <v>757259633</v>
      </c>
      <c r="L10" s="7"/>
      <c r="M10" s="8">
        <v>0</v>
      </c>
      <c r="N10" s="7"/>
      <c r="O10" s="8">
        <v>384068680</v>
      </c>
      <c r="P10" s="7"/>
      <c r="Q10" s="8">
        <f t="shared" si="1"/>
        <v>1141328313</v>
      </c>
    </row>
    <row r="11" spans="1:17">
      <c r="A11" s="1" t="s">
        <v>197</v>
      </c>
      <c r="C11" s="8">
        <v>0</v>
      </c>
      <c r="D11" s="7"/>
      <c r="E11" s="8">
        <v>0</v>
      </c>
      <c r="F11" s="7"/>
      <c r="G11" s="8">
        <v>0</v>
      </c>
      <c r="H11" s="7"/>
      <c r="I11" s="8">
        <f t="shared" si="0"/>
        <v>0</v>
      </c>
      <c r="J11" s="7"/>
      <c r="K11" s="8">
        <v>1388679000</v>
      </c>
      <c r="L11" s="7"/>
      <c r="M11" s="8">
        <v>0</v>
      </c>
      <c r="N11" s="7"/>
      <c r="O11" s="8">
        <v>922117463</v>
      </c>
      <c r="P11" s="7"/>
      <c r="Q11" s="8">
        <f t="shared" si="1"/>
        <v>2310796463</v>
      </c>
    </row>
    <row r="12" spans="1:17">
      <c r="A12" s="1" t="s">
        <v>262</v>
      </c>
      <c r="C12" s="8">
        <v>0</v>
      </c>
      <c r="D12" s="7"/>
      <c r="E12" s="8">
        <v>0</v>
      </c>
      <c r="F12" s="7"/>
      <c r="G12" s="8">
        <v>0</v>
      </c>
      <c r="H12" s="7"/>
      <c r="I12" s="8">
        <f t="shared" si="0"/>
        <v>0</v>
      </c>
      <c r="J12" s="7"/>
      <c r="K12" s="8">
        <v>0</v>
      </c>
      <c r="L12" s="7"/>
      <c r="M12" s="8">
        <v>0</v>
      </c>
      <c r="N12" s="7"/>
      <c r="O12" s="8">
        <v>28259159235</v>
      </c>
      <c r="P12" s="7"/>
      <c r="Q12" s="8">
        <f t="shared" si="1"/>
        <v>28259159235</v>
      </c>
    </row>
    <row r="13" spans="1:17">
      <c r="A13" s="1" t="s">
        <v>153</v>
      </c>
      <c r="C13" s="8">
        <v>0</v>
      </c>
      <c r="D13" s="7"/>
      <c r="E13" s="8">
        <v>578667646</v>
      </c>
      <c r="F13" s="7"/>
      <c r="G13" s="8">
        <v>0</v>
      </c>
      <c r="H13" s="7"/>
      <c r="I13" s="8">
        <f t="shared" si="0"/>
        <v>578667646</v>
      </c>
      <c r="J13" s="7"/>
      <c r="K13" s="8">
        <v>0</v>
      </c>
      <c r="L13" s="7"/>
      <c r="M13" s="8">
        <v>578667646</v>
      </c>
      <c r="N13" s="7"/>
      <c r="O13" s="8">
        <v>7642881626</v>
      </c>
      <c r="P13" s="7"/>
      <c r="Q13" s="8">
        <f t="shared" si="1"/>
        <v>8221549272</v>
      </c>
    </row>
    <row r="14" spans="1:17">
      <c r="A14" s="1" t="s">
        <v>263</v>
      </c>
      <c r="C14" s="8">
        <v>0</v>
      </c>
      <c r="D14" s="7"/>
      <c r="E14" s="8">
        <v>0</v>
      </c>
      <c r="F14" s="7"/>
      <c r="G14" s="8">
        <v>0</v>
      </c>
      <c r="H14" s="7"/>
      <c r="I14" s="8">
        <f t="shared" si="0"/>
        <v>0</v>
      </c>
      <c r="J14" s="7"/>
      <c r="K14" s="8">
        <v>0</v>
      </c>
      <c r="L14" s="7"/>
      <c r="M14" s="8">
        <v>0</v>
      </c>
      <c r="N14" s="7"/>
      <c r="O14" s="8">
        <v>919043764</v>
      </c>
      <c r="P14" s="7"/>
      <c r="Q14" s="8">
        <f t="shared" si="1"/>
        <v>919043764</v>
      </c>
    </row>
    <row r="15" spans="1:17">
      <c r="A15" s="1" t="s">
        <v>146</v>
      </c>
      <c r="C15" s="8">
        <v>612149635</v>
      </c>
      <c r="D15" s="7"/>
      <c r="E15" s="8">
        <v>151856681</v>
      </c>
      <c r="F15" s="7"/>
      <c r="G15" s="8">
        <v>0</v>
      </c>
      <c r="H15" s="7"/>
      <c r="I15" s="8">
        <f t="shared" si="0"/>
        <v>764006316</v>
      </c>
      <c r="J15" s="7"/>
      <c r="K15" s="8">
        <v>10927512013</v>
      </c>
      <c r="L15" s="7"/>
      <c r="M15" s="8">
        <v>1567429211</v>
      </c>
      <c r="N15" s="7"/>
      <c r="O15" s="8">
        <v>4156386487</v>
      </c>
      <c r="P15" s="7"/>
      <c r="Q15" s="8">
        <f t="shared" si="1"/>
        <v>16651327711</v>
      </c>
    </row>
    <row r="16" spans="1:17">
      <c r="A16" s="1" t="s">
        <v>132</v>
      </c>
      <c r="C16" s="8">
        <v>0</v>
      </c>
      <c r="D16" s="7"/>
      <c r="E16" s="8">
        <v>672782036</v>
      </c>
      <c r="F16" s="7"/>
      <c r="G16" s="8">
        <v>0</v>
      </c>
      <c r="H16" s="7"/>
      <c r="I16" s="8">
        <f t="shared" si="0"/>
        <v>672782036</v>
      </c>
      <c r="J16" s="7"/>
      <c r="K16" s="8">
        <v>0</v>
      </c>
      <c r="L16" s="7"/>
      <c r="M16" s="8">
        <v>2632335793</v>
      </c>
      <c r="N16" s="7"/>
      <c r="O16" s="8">
        <v>473110236</v>
      </c>
      <c r="P16" s="7"/>
      <c r="Q16" s="8">
        <f t="shared" si="1"/>
        <v>3105446029</v>
      </c>
    </row>
    <row r="17" spans="1:17">
      <c r="A17" s="1" t="s">
        <v>264</v>
      </c>
      <c r="C17" s="8">
        <v>0</v>
      </c>
      <c r="D17" s="7"/>
      <c r="E17" s="8">
        <v>0</v>
      </c>
      <c r="F17" s="7"/>
      <c r="G17" s="8">
        <v>0</v>
      </c>
      <c r="H17" s="7"/>
      <c r="I17" s="8">
        <f t="shared" si="0"/>
        <v>0</v>
      </c>
      <c r="J17" s="7"/>
      <c r="K17" s="8">
        <v>0</v>
      </c>
      <c r="L17" s="7"/>
      <c r="M17" s="8">
        <v>0</v>
      </c>
      <c r="N17" s="7"/>
      <c r="O17" s="8">
        <v>860683401</v>
      </c>
      <c r="P17" s="7"/>
      <c r="Q17" s="8">
        <f t="shared" si="1"/>
        <v>860683401</v>
      </c>
    </row>
    <row r="18" spans="1:17">
      <c r="A18" s="1" t="s">
        <v>265</v>
      </c>
      <c r="C18" s="8">
        <v>0</v>
      </c>
      <c r="D18" s="7"/>
      <c r="E18" s="8">
        <v>0</v>
      </c>
      <c r="F18" s="7"/>
      <c r="G18" s="8">
        <v>0</v>
      </c>
      <c r="H18" s="7"/>
      <c r="I18" s="8">
        <f t="shared" si="0"/>
        <v>0</v>
      </c>
      <c r="J18" s="7"/>
      <c r="K18" s="8">
        <v>0</v>
      </c>
      <c r="L18" s="7"/>
      <c r="M18" s="8">
        <v>0</v>
      </c>
      <c r="N18" s="7"/>
      <c r="O18" s="8">
        <v>485908719</v>
      </c>
      <c r="P18" s="7"/>
      <c r="Q18" s="8">
        <f t="shared" si="1"/>
        <v>485908719</v>
      </c>
    </row>
    <row r="19" spans="1:17">
      <c r="A19" s="1" t="s">
        <v>193</v>
      </c>
      <c r="C19" s="8">
        <v>0</v>
      </c>
      <c r="D19" s="7"/>
      <c r="E19" s="8">
        <v>0</v>
      </c>
      <c r="F19" s="7"/>
      <c r="G19" s="8">
        <v>0</v>
      </c>
      <c r="H19" s="7"/>
      <c r="I19" s="8">
        <f t="shared" si="0"/>
        <v>0</v>
      </c>
      <c r="J19" s="7"/>
      <c r="K19" s="8">
        <v>957373476</v>
      </c>
      <c r="L19" s="7"/>
      <c r="M19" s="8">
        <v>0</v>
      </c>
      <c r="N19" s="7"/>
      <c r="O19" s="8">
        <v>521863220</v>
      </c>
      <c r="P19" s="7"/>
      <c r="Q19" s="8">
        <f t="shared" si="1"/>
        <v>1479236696</v>
      </c>
    </row>
    <row r="20" spans="1:17">
      <c r="A20" s="1" t="s">
        <v>141</v>
      </c>
      <c r="C20" s="8">
        <v>0</v>
      </c>
      <c r="D20" s="7"/>
      <c r="E20" s="8">
        <v>3906164339</v>
      </c>
      <c r="F20" s="7"/>
      <c r="G20" s="8">
        <v>0</v>
      </c>
      <c r="H20" s="7"/>
      <c r="I20" s="8">
        <f t="shared" si="0"/>
        <v>3906164339</v>
      </c>
      <c r="J20" s="7"/>
      <c r="K20" s="8">
        <v>0</v>
      </c>
      <c r="L20" s="7"/>
      <c r="M20" s="8">
        <v>16367378976</v>
      </c>
      <c r="N20" s="7"/>
      <c r="O20" s="8">
        <v>20579561305</v>
      </c>
      <c r="P20" s="7"/>
      <c r="Q20" s="8">
        <f t="shared" si="1"/>
        <v>36946940281</v>
      </c>
    </row>
    <row r="21" spans="1:17">
      <c r="A21" s="1" t="s">
        <v>266</v>
      </c>
      <c r="C21" s="8">
        <v>0</v>
      </c>
      <c r="D21" s="7"/>
      <c r="E21" s="8">
        <v>0</v>
      </c>
      <c r="F21" s="7"/>
      <c r="G21" s="8">
        <v>0</v>
      </c>
      <c r="H21" s="7"/>
      <c r="I21" s="8">
        <f t="shared" si="0"/>
        <v>0</v>
      </c>
      <c r="J21" s="7"/>
      <c r="K21" s="8">
        <v>0</v>
      </c>
      <c r="L21" s="7"/>
      <c r="M21" s="8">
        <v>0</v>
      </c>
      <c r="N21" s="7"/>
      <c r="O21" s="8">
        <v>46262384139</v>
      </c>
      <c r="P21" s="7"/>
      <c r="Q21" s="8">
        <f t="shared" si="1"/>
        <v>46262384139</v>
      </c>
    </row>
    <row r="22" spans="1:17">
      <c r="A22" s="1" t="s">
        <v>267</v>
      </c>
      <c r="C22" s="8">
        <v>0</v>
      </c>
      <c r="D22" s="7"/>
      <c r="E22" s="8">
        <v>0</v>
      </c>
      <c r="F22" s="7"/>
      <c r="G22" s="8">
        <v>0</v>
      </c>
      <c r="H22" s="7"/>
      <c r="I22" s="8">
        <f t="shared" si="0"/>
        <v>0</v>
      </c>
      <c r="J22" s="7"/>
      <c r="K22" s="8">
        <v>0</v>
      </c>
      <c r="L22" s="7"/>
      <c r="M22" s="8">
        <v>0</v>
      </c>
      <c r="N22" s="7"/>
      <c r="O22" s="8">
        <v>3294840663</v>
      </c>
      <c r="P22" s="7"/>
      <c r="Q22" s="8">
        <f t="shared" si="1"/>
        <v>3294840663</v>
      </c>
    </row>
    <row r="23" spans="1:17">
      <c r="A23" s="1" t="s">
        <v>195</v>
      </c>
      <c r="C23" s="8">
        <v>0</v>
      </c>
      <c r="D23" s="7"/>
      <c r="E23" s="8">
        <v>0</v>
      </c>
      <c r="F23" s="7"/>
      <c r="G23" s="8">
        <v>0</v>
      </c>
      <c r="H23" s="7"/>
      <c r="I23" s="8">
        <f t="shared" si="0"/>
        <v>0</v>
      </c>
      <c r="J23" s="7"/>
      <c r="K23" s="8">
        <v>2503821076</v>
      </c>
      <c r="L23" s="7"/>
      <c r="M23" s="8">
        <v>0</v>
      </c>
      <c r="N23" s="7"/>
      <c r="O23" s="8">
        <v>2616307113</v>
      </c>
      <c r="P23" s="7"/>
      <c r="Q23" s="8">
        <f t="shared" si="1"/>
        <v>5120128189</v>
      </c>
    </row>
    <row r="24" spans="1:17">
      <c r="A24" s="1" t="s">
        <v>155</v>
      </c>
      <c r="C24" s="8">
        <v>1067309468</v>
      </c>
      <c r="D24" s="7"/>
      <c r="E24" s="8">
        <v>55901437</v>
      </c>
      <c r="F24" s="7"/>
      <c r="G24" s="8">
        <v>0</v>
      </c>
      <c r="H24" s="7"/>
      <c r="I24" s="8">
        <f t="shared" si="0"/>
        <v>1123210905</v>
      </c>
      <c r="J24" s="7"/>
      <c r="K24" s="8">
        <v>1067309468</v>
      </c>
      <c r="L24" s="7"/>
      <c r="M24" s="8">
        <v>55901437</v>
      </c>
      <c r="N24" s="7"/>
      <c r="O24" s="8">
        <v>0</v>
      </c>
      <c r="P24" s="7"/>
      <c r="Q24" s="8">
        <f t="shared" si="1"/>
        <v>1123210905</v>
      </c>
    </row>
    <row r="25" spans="1:17">
      <c r="A25" s="1" t="s">
        <v>161</v>
      </c>
      <c r="C25" s="8">
        <v>2893393574</v>
      </c>
      <c r="D25" s="7"/>
      <c r="E25" s="8">
        <v>689299540</v>
      </c>
      <c r="F25" s="7"/>
      <c r="G25" s="8">
        <v>0</v>
      </c>
      <c r="H25" s="7"/>
      <c r="I25" s="8">
        <f t="shared" si="0"/>
        <v>3582693114</v>
      </c>
      <c r="J25" s="7"/>
      <c r="K25" s="8">
        <v>2893393574</v>
      </c>
      <c r="L25" s="7"/>
      <c r="M25" s="8">
        <v>689299540</v>
      </c>
      <c r="N25" s="7"/>
      <c r="O25" s="8">
        <v>0</v>
      </c>
      <c r="P25" s="7"/>
      <c r="Q25" s="8">
        <f t="shared" si="1"/>
        <v>3582693114</v>
      </c>
    </row>
    <row r="26" spans="1:17">
      <c r="A26" s="1" t="s">
        <v>126</v>
      </c>
      <c r="C26" s="8">
        <v>0</v>
      </c>
      <c r="D26" s="7"/>
      <c r="E26" s="8">
        <v>675377566</v>
      </c>
      <c r="F26" s="7"/>
      <c r="G26" s="8">
        <v>0</v>
      </c>
      <c r="H26" s="7"/>
      <c r="I26" s="8">
        <f t="shared" si="0"/>
        <v>675377566</v>
      </c>
      <c r="J26" s="7"/>
      <c r="K26" s="8">
        <v>0</v>
      </c>
      <c r="L26" s="7"/>
      <c r="M26" s="8">
        <v>2567935868</v>
      </c>
      <c r="N26" s="7"/>
      <c r="O26" s="8">
        <v>0</v>
      </c>
      <c r="P26" s="7"/>
      <c r="Q26" s="8">
        <f t="shared" si="1"/>
        <v>2567935868</v>
      </c>
    </row>
    <row r="27" spans="1:17">
      <c r="A27" s="1" t="s">
        <v>129</v>
      </c>
      <c r="C27" s="8">
        <v>0</v>
      </c>
      <c r="D27" s="7"/>
      <c r="E27" s="8">
        <v>1148642</v>
      </c>
      <c r="F27" s="7"/>
      <c r="G27" s="8">
        <v>0</v>
      </c>
      <c r="H27" s="7"/>
      <c r="I27" s="8">
        <f t="shared" si="0"/>
        <v>1148642</v>
      </c>
      <c r="J27" s="7"/>
      <c r="K27" s="8">
        <v>0</v>
      </c>
      <c r="L27" s="7"/>
      <c r="M27" s="8">
        <v>5783222</v>
      </c>
      <c r="N27" s="7"/>
      <c r="O27" s="8">
        <v>0</v>
      </c>
      <c r="P27" s="7"/>
      <c r="Q27" s="8">
        <f t="shared" si="1"/>
        <v>5783222</v>
      </c>
    </row>
    <row r="28" spans="1:17">
      <c r="A28" s="1" t="s">
        <v>135</v>
      </c>
      <c r="C28" s="8">
        <v>0</v>
      </c>
      <c r="D28" s="7"/>
      <c r="E28" s="8">
        <v>812012</v>
      </c>
      <c r="F28" s="7"/>
      <c r="G28" s="8">
        <v>0</v>
      </c>
      <c r="H28" s="7"/>
      <c r="I28" s="8">
        <f t="shared" si="0"/>
        <v>812012</v>
      </c>
      <c r="J28" s="7"/>
      <c r="K28" s="8">
        <v>0</v>
      </c>
      <c r="L28" s="7"/>
      <c r="M28" s="8">
        <v>3673734</v>
      </c>
      <c r="N28" s="7"/>
      <c r="O28" s="8">
        <v>0</v>
      </c>
      <c r="P28" s="7"/>
      <c r="Q28" s="8">
        <f t="shared" si="1"/>
        <v>3673734</v>
      </c>
    </row>
    <row r="29" spans="1:17">
      <c r="A29" s="1" t="s">
        <v>122</v>
      </c>
      <c r="C29" s="8">
        <v>0</v>
      </c>
      <c r="D29" s="7"/>
      <c r="E29" s="8">
        <v>15288228</v>
      </c>
      <c r="F29" s="7"/>
      <c r="G29" s="8">
        <v>0</v>
      </c>
      <c r="H29" s="7"/>
      <c r="I29" s="8">
        <f t="shared" si="0"/>
        <v>15288228</v>
      </c>
      <c r="J29" s="7"/>
      <c r="K29" s="8">
        <v>0</v>
      </c>
      <c r="L29" s="7"/>
      <c r="M29" s="8">
        <v>63573475</v>
      </c>
      <c r="N29" s="7"/>
      <c r="O29" s="8">
        <v>0</v>
      </c>
      <c r="P29" s="7"/>
      <c r="Q29" s="8">
        <f t="shared" si="1"/>
        <v>63573475</v>
      </c>
    </row>
    <row r="30" spans="1:17">
      <c r="A30" s="1" t="s">
        <v>152</v>
      </c>
      <c r="C30" s="8">
        <v>0</v>
      </c>
      <c r="D30" s="7"/>
      <c r="E30" s="8">
        <v>98330716</v>
      </c>
      <c r="F30" s="7"/>
      <c r="G30" s="8">
        <v>0</v>
      </c>
      <c r="H30" s="7"/>
      <c r="I30" s="8">
        <f t="shared" si="0"/>
        <v>98330716</v>
      </c>
      <c r="J30" s="7"/>
      <c r="K30" s="8">
        <v>0</v>
      </c>
      <c r="L30" s="7"/>
      <c r="M30" s="8">
        <v>98330716</v>
      </c>
      <c r="N30" s="7"/>
      <c r="O30" s="8">
        <v>0</v>
      </c>
      <c r="P30" s="7"/>
      <c r="Q30" s="8">
        <f t="shared" si="1"/>
        <v>98330716</v>
      </c>
    </row>
    <row r="31" spans="1:17">
      <c r="A31" s="1" t="s">
        <v>158</v>
      </c>
      <c r="C31" s="8">
        <v>0</v>
      </c>
      <c r="D31" s="7"/>
      <c r="E31" s="8">
        <v>816175610</v>
      </c>
      <c r="F31" s="7"/>
      <c r="G31" s="8">
        <v>0</v>
      </c>
      <c r="H31" s="7"/>
      <c r="I31" s="8">
        <f>C31+E31+G31</f>
        <v>816175610</v>
      </c>
      <c r="J31" s="7"/>
      <c r="K31" s="8">
        <v>0</v>
      </c>
      <c r="L31" s="7"/>
      <c r="M31" s="8">
        <v>816175610</v>
      </c>
      <c r="N31" s="7"/>
      <c r="O31" s="8">
        <v>0</v>
      </c>
      <c r="P31" s="7"/>
      <c r="Q31" s="8">
        <f>K31+M31+O31</f>
        <v>816175610</v>
      </c>
    </row>
    <row r="32" spans="1:17" ht="24.75" thickBot="1">
      <c r="C32" s="9">
        <f>SUM(C8:C31)</f>
        <v>4588907251</v>
      </c>
      <c r="D32" s="7"/>
      <c r="E32" s="9">
        <f>SUM(E8:E31)</f>
        <v>7661804453</v>
      </c>
      <c r="F32" s="7"/>
      <c r="G32" s="9">
        <f>SUM(G8:G31)</f>
        <v>38872560394</v>
      </c>
      <c r="H32" s="7"/>
      <c r="I32" s="9">
        <f>SUM(I8:I31)</f>
        <v>51123272098</v>
      </c>
      <c r="J32" s="7"/>
      <c r="K32" s="9">
        <f>SUM(K8:K31)</f>
        <v>20495348240</v>
      </c>
      <c r="L32" s="7"/>
      <c r="M32" s="9">
        <f>SUM(M8:M31)</f>
        <v>25446485228</v>
      </c>
      <c r="N32" s="7"/>
      <c r="O32" s="9">
        <f>SUM(O8:O31)</f>
        <v>159279310001</v>
      </c>
      <c r="P32" s="7"/>
      <c r="Q32" s="9">
        <f>SUM(Q8:Q31)</f>
        <v>205221143469</v>
      </c>
    </row>
    <row r="33" spans="3:15" ht="24.75" thickTop="1">
      <c r="C33" s="2"/>
      <c r="E33" s="2"/>
      <c r="G33" s="2"/>
      <c r="K33" s="2"/>
      <c r="M33" s="2"/>
      <c r="O33" s="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6" sqref="I6:K6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183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19" t="s">
        <v>274</v>
      </c>
      <c r="B6" s="19" t="s">
        <v>274</v>
      </c>
      <c r="C6" s="19" t="s">
        <v>274</v>
      </c>
      <c r="E6" s="19" t="s">
        <v>185</v>
      </c>
      <c r="F6" s="19" t="s">
        <v>185</v>
      </c>
      <c r="G6" s="19" t="s">
        <v>185</v>
      </c>
      <c r="I6" s="19" t="s">
        <v>186</v>
      </c>
      <c r="J6" s="19" t="s">
        <v>186</v>
      </c>
      <c r="K6" s="19" t="s">
        <v>186</v>
      </c>
    </row>
    <row r="7" spans="1:11" ht="24.75">
      <c r="A7" s="19" t="s">
        <v>275</v>
      </c>
      <c r="C7" s="19" t="s">
        <v>167</v>
      </c>
      <c r="E7" s="19" t="s">
        <v>276</v>
      </c>
      <c r="G7" s="19" t="s">
        <v>277</v>
      </c>
      <c r="I7" s="19" t="s">
        <v>276</v>
      </c>
      <c r="K7" s="19" t="s">
        <v>277</v>
      </c>
    </row>
    <row r="8" spans="1:11">
      <c r="A8" s="1" t="s">
        <v>173</v>
      </c>
      <c r="C8" s="7" t="s">
        <v>174</v>
      </c>
      <c r="D8" s="7"/>
      <c r="E8" s="8">
        <v>544586</v>
      </c>
      <c r="F8" s="7"/>
      <c r="G8" s="13">
        <f>E8/$E$11</f>
        <v>1.3235411341513091E-4</v>
      </c>
      <c r="H8" s="7"/>
      <c r="I8" s="8">
        <v>97153697</v>
      </c>
      <c r="K8" s="5">
        <f>I8/$I$11</f>
        <v>1.3148063266207667E-2</v>
      </c>
    </row>
    <row r="9" spans="1:11">
      <c r="A9" s="1" t="s">
        <v>177</v>
      </c>
      <c r="C9" s="7" t="s">
        <v>178</v>
      </c>
      <c r="D9" s="7"/>
      <c r="E9" s="8">
        <v>4114068749</v>
      </c>
      <c r="F9" s="7"/>
      <c r="G9" s="13">
        <f t="shared" ref="G9:G10" si="0">E9/$E$11</f>
        <v>0.99986764588658483</v>
      </c>
      <c r="H9" s="7"/>
      <c r="I9" s="8">
        <v>5182087063</v>
      </c>
      <c r="K9" s="5">
        <f t="shared" ref="K9:K10" si="1">I9/$I$11</f>
        <v>0.7013053610849237</v>
      </c>
    </row>
    <row r="10" spans="1:11">
      <c r="A10" s="1" t="s">
        <v>180</v>
      </c>
      <c r="C10" s="7" t="s">
        <v>181</v>
      </c>
      <c r="D10" s="7"/>
      <c r="E10" s="8">
        <v>0</v>
      </c>
      <c r="F10" s="7"/>
      <c r="G10" s="13">
        <f t="shared" si="0"/>
        <v>0</v>
      </c>
      <c r="H10" s="7"/>
      <c r="I10" s="8">
        <v>2109961363</v>
      </c>
      <c r="K10" s="5">
        <f t="shared" si="1"/>
        <v>0.28554657564886859</v>
      </c>
    </row>
    <row r="11" spans="1:11" ht="24.75" thickBot="1">
      <c r="C11" s="7"/>
      <c r="D11" s="7"/>
      <c r="E11" s="9">
        <f>SUM(E8:E10)</f>
        <v>4114613335</v>
      </c>
      <c r="F11" s="7"/>
      <c r="G11" s="6">
        <f>SUM(G8:G10)</f>
        <v>1</v>
      </c>
      <c r="H11" s="7"/>
      <c r="I11" s="9">
        <f>SUM(I8:I10)</f>
        <v>7389202123</v>
      </c>
      <c r="K11" s="6">
        <f>SUM(G11)</f>
        <v>1</v>
      </c>
    </row>
    <row r="12" spans="1:11" ht="24.75" thickTop="1">
      <c r="C12" s="7"/>
      <c r="D12" s="7"/>
      <c r="E12" s="7"/>
      <c r="F12" s="7"/>
      <c r="G12" s="7"/>
      <c r="H12" s="7"/>
      <c r="I12" s="7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1" sqref="E11"/>
    </sheetView>
  </sheetViews>
  <sheetFormatPr defaultRowHeight="24"/>
  <cols>
    <col min="1" max="1" width="31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/>
      <c r="C2" s="18"/>
      <c r="D2" s="18"/>
      <c r="E2" s="18"/>
    </row>
    <row r="3" spans="1:5" ht="24.75">
      <c r="A3" s="18" t="s">
        <v>183</v>
      </c>
      <c r="B3" s="18"/>
      <c r="C3" s="18"/>
      <c r="D3" s="18"/>
      <c r="E3" s="18"/>
    </row>
    <row r="4" spans="1:5" ht="24.75">
      <c r="A4" s="18" t="s">
        <v>2</v>
      </c>
      <c r="B4" s="18"/>
      <c r="C4" s="18"/>
      <c r="D4" s="18"/>
      <c r="E4" s="18"/>
    </row>
    <row r="5" spans="1:5" ht="24.75">
      <c r="C5" s="18" t="s">
        <v>185</v>
      </c>
      <c r="E5" s="17" t="s">
        <v>286</v>
      </c>
    </row>
    <row r="6" spans="1:5" ht="24.75">
      <c r="A6" s="18" t="s">
        <v>278</v>
      </c>
      <c r="C6" s="19"/>
      <c r="E6" s="16" t="s">
        <v>287</v>
      </c>
    </row>
    <row r="7" spans="1:5" ht="24.75">
      <c r="A7" s="19" t="s">
        <v>278</v>
      </c>
      <c r="C7" s="19" t="s">
        <v>170</v>
      </c>
      <c r="E7" s="19" t="s">
        <v>170</v>
      </c>
    </row>
    <row r="8" spans="1:5">
      <c r="A8" s="1" t="s">
        <v>279</v>
      </c>
      <c r="C8" s="2">
        <v>678514744</v>
      </c>
      <c r="E8" s="2">
        <v>3491524581</v>
      </c>
    </row>
    <row r="9" spans="1:5" ht="24.75" thickBot="1">
      <c r="A9" s="1" t="s">
        <v>192</v>
      </c>
      <c r="C9" s="14">
        <v>678514744</v>
      </c>
      <c r="E9" s="14">
        <v>3491524581</v>
      </c>
    </row>
    <row r="10" spans="1:5" ht="24.75" thickTop="1"/>
  </sheetData>
  <mergeCells count="7">
    <mergeCell ref="A4:E4"/>
    <mergeCell ref="A3:E3"/>
    <mergeCell ref="A2:E2"/>
    <mergeCell ref="E7"/>
    <mergeCell ref="A6:A7"/>
    <mergeCell ref="C7"/>
    <mergeCell ref="C5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C7" sqref="C7"/>
    </sheetView>
  </sheetViews>
  <sheetFormatPr defaultRowHeight="24"/>
  <cols>
    <col min="1" max="1" width="31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8" t="s">
        <v>0</v>
      </c>
      <c r="B2" s="18"/>
      <c r="C2" s="18"/>
      <c r="D2" s="18"/>
      <c r="E2" s="18"/>
      <c r="F2" s="18"/>
      <c r="G2" s="18"/>
    </row>
    <row r="3" spans="1:7" ht="24.75">
      <c r="A3" s="18" t="s">
        <v>183</v>
      </c>
      <c r="B3" s="18"/>
      <c r="C3" s="18"/>
      <c r="D3" s="18"/>
      <c r="E3" s="18"/>
      <c r="F3" s="18"/>
      <c r="G3" s="18"/>
    </row>
    <row r="4" spans="1:7" ht="24.75">
      <c r="A4" s="18" t="s">
        <v>2</v>
      </c>
      <c r="B4" s="18"/>
      <c r="C4" s="18"/>
      <c r="D4" s="18"/>
      <c r="E4" s="18"/>
      <c r="F4" s="18"/>
      <c r="G4" s="18"/>
    </row>
    <row r="6" spans="1:7" ht="24.75">
      <c r="A6" s="19" t="s">
        <v>187</v>
      </c>
      <c r="C6" s="19" t="s">
        <v>170</v>
      </c>
      <c r="E6" s="19" t="s">
        <v>271</v>
      </c>
      <c r="G6" s="19" t="s">
        <v>13</v>
      </c>
    </row>
    <row r="7" spans="1:7">
      <c r="A7" s="1" t="s">
        <v>280</v>
      </c>
      <c r="C7" s="8">
        <v>3836622061380</v>
      </c>
      <c r="E7" s="5">
        <f>C7/$C$11</f>
        <v>0.98563497811794676</v>
      </c>
      <c r="G7" s="5">
        <v>8.8843035575669582E-2</v>
      </c>
    </row>
    <row r="8" spans="1:7">
      <c r="A8" s="1" t="s">
        <v>281</v>
      </c>
      <c r="C8" s="8">
        <v>51123272098</v>
      </c>
      <c r="E8" s="5">
        <f t="shared" ref="E8:E10" si="0">C8/$C$11</f>
        <v>1.3133658820046929E-2</v>
      </c>
      <c r="G8" s="5">
        <v>1.1838400053701278E-3</v>
      </c>
    </row>
    <row r="9" spans="1:7">
      <c r="A9" s="1" t="s">
        <v>282</v>
      </c>
      <c r="C9" s="8">
        <v>4114613335</v>
      </c>
      <c r="E9" s="5">
        <f t="shared" si="0"/>
        <v>1.0570514268866519E-3</v>
      </c>
      <c r="G9" s="5">
        <v>9.5280362009398067E-5</v>
      </c>
    </row>
    <row r="10" spans="1:7">
      <c r="A10" s="1" t="s">
        <v>285</v>
      </c>
      <c r="C10" s="8">
        <f>'سایر درآمدها'!C9</f>
        <v>678514744</v>
      </c>
      <c r="E10" s="5">
        <f t="shared" si="0"/>
        <v>1.7431163511961724E-4</v>
      </c>
      <c r="G10" s="5">
        <v>1.5712079161147728E-5</v>
      </c>
    </row>
    <row r="11" spans="1:7" ht="24.75" thickBot="1">
      <c r="C11" s="9">
        <f>SUM(C7:C10)</f>
        <v>3892538461557</v>
      </c>
      <c r="E11" s="15">
        <f>SUM(E7:E10)</f>
        <v>0.99999999999999989</v>
      </c>
      <c r="G11" s="15">
        <f>SUM(G7:G10)</f>
        <v>9.0137868022210257E-2</v>
      </c>
    </row>
    <row r="12" spans="1:7" ht="24.75" thickTop="1">
      <c r="C12" s="7"/>
    </row>
    <row r="13" spans="1:7">
      <c r="C13" s="7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0"/>
  <sheetViews>
    <sheetView rightToLeft="1" tabSelected="1" topLeftCell="B1" workbookViewId="0">
      <selection activeCell="A4" sqref="A4:Y4"/>
    </sheetView>
  </sheetViews>
  <sheetFormatPr defaultRowHeight="24"/>
  <cols>
    <col min="1" max="1" width="32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8" t="s">
        <v>3</v>
      </c>
      <c r="C6" s="19" t="s">
        <v>283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3">
        <v>8324569</v>
      </c>
      <c r="D9" s="3"/>
      <c r="E9" s="3">
        <v>16654245750</v>
      </c>
      <c r="F9" s="3"/>
      <c r="G9" s="3">
        <v>40605113641.171097</v>
      </c>
      <c r="H9" s="3"/>
      <c r="I9" s="3">
        <v>0</v>
      </c>
      <c r="J9" s="3"/>
      <c r="K9" s="3">
        <v>0</v>
      </c>
      <c r="L9" s="3"/>
      <c r="M9" s="3">
        <v>0</v>
      </c>
      <c r="N9" s="3"/>
      <c r="O9" s="3">
        <v>0</v>
      </c>
      <c r="P9" s="3"/>
      <c r="Q9" s="3">
        <v>8324569</v>
      </c>
      <c r="R9" s="3"/>
      <c r="S9" s="3">
        <v>5342</v>
      </c>
      <c r="T9" s="3"/>
      <c r="U9" s="3">
        <v>16654245750</v>
      </c>
      <c r="V9" s="3"/>
      <c r="W9" s="3">
        <v>44458396612.2435</v>
      </c>
      <c r="Y9" s="5">
        <v>1.0295043005716495E-3</v>
      </c>
    </row>
    <row r="10" spans="1:25">
      <c r="A10" s="1" t="s">
        <v>16</v>
      </c>
      <c r="C10" s="3">
        <v>5973796</v>
      </c>
      <c r="D10" s="3"/>
      <c r="E10" s="3">
        <v>33680017176</v>
      </c>
      <c r="F10" s="3"/>
      <c r="G10" s="3">
        <v>66983481587.664001</v>
      </c>
      <c r="H10" s="3"/>
      <c r="I10" s="3">
        <v>0</v>
      </c>
      <c r="J10" s="3"/>
      <c r="K10" s="3">
        <v>0</v>
      </c>
      <c r="L10" s="3"/>
      <c r="M10" s="3">
        <v>0</v>
      </c>
      <c r="N10" s="3"/>
      <c r="O10" s="3">
        <v>0</v>
      </c>
      <c r="P10" s="3"/>
      <c r="Q10" s="3">
        <v>5973796</v>
      </c>
      <c r="R10" s="3"/>
      <c r="S10" s="3">
        <v>8990</v>
      </c>
      <c r="T10" s="3"/>
      <c r="U10" s="3">
        <v>33680017176</v>
      </c>
      <c r="V10" s="3"/>
      <c r="W10" s="3">
        <v>53384884705.061996</v>
      </c>
      <c r="Y10" s="5">
        <v>1.2362112126699471E-3</v>
      </c>
    </row>
    <row r="11" spans="1:25">
      <c r="A11" s="1" t="s">
        <v>17</v>
      </c>
      <c r="C11" s="3">
        <v>164954476</v>
      </c>
      <c r="D11" s="3"/>
      <c r="E11" s="3">
        <v>152160962596</v>
      </c>
      <c r="F11" s="3"/>
      <c r="G11" s="3">
        <v>324994479791.97998</v>
      </c>
      <c r="H11" s="3"/>
      <c r="I11" s="3">
        <v>0</v>
      </c>
      <c r="J11" s="3"/>
      <c r="K11" s="3">
        <v>0</v>
      </c>
      <c r="L11" s="3"/>
      <c r="M11" s="3">
        <v>-70800000</v>
      </c>
      <c r="N11" s="3"/>
      <c r="O11" s="3">
        <v>162596577469</v>
      </c>
      <c r="P11" s="3"/>
      <c r="Q11" s="3">
        <v>94154476</v>
      </c>
      <c r="R11" s="3"/>
      <c r="S11" s="3">
        <v>2522</v>
      </c>
      <c r="T11" s="3"/>
      <c r="U11" s="3">
        <v>86852057881</v>
      </c>
      <c r="V11" s="3"/>
      <c r="W11" s="3">
        <v>236044715820.59201</v>
      </c>
      <c r="Y11" s="5">
        <v>5.4659877229488191E-3</v>
      </c>
    </row>
    <row r="12" spans="1:25">
      <c r="A12" s="1" t="s">
        <v>18</v>
      </c>
      <c r="C12" s="3">
        <v>28581169</v>
      </c>
      <c r="D12" s="3"/>
      <c r="E12" s="3">
        <v>106431950271</v>
      </c>
      <c r="F12" s="3"/>
      <c r="G12" s="3">
        <v>103672144201.198</v>
      </c>
      <c r="H12" s="3"/>
      <c r="I12" s="3">
        <v>0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28581169</v>
      </c>
      <c r="R12" s="3"/>
      <c r="S12" s="3">
        <v>3885</v>
      </c>
      <c r="T12" s="3"/>
      <c r="U12" s="3">
        <v>106431950271</v>
      </c>
      <c r="V12" s="3"/>
      <c r="W12" s="3">
        <v>110377166407.688</v>
      </c>
      <c r="Y12" s="5">
        <v>2.5559573929918459E-3</v>
      </c>
    </row>
    <row r="13" spans="1:25">
      <c r="A13" s="1" t="s">
        <v>19</v>
      </c>
      <c r="C13" s="3">
        <v>31741974</v>
      </c>
      <c r="D13" s="3"/>
      <c r="E13" s="3">
        <v>97418559739</v>
      </c>
      <c r="F13" s="3"/>
      <c r="G13" s="3">
        <v>93050119192.110306</v>
      </c>
      <c r="H13" s="3"/>
      <c r="I13" s="3">
        <v>51100000</v>
      </c>
      <c r="J13" s="3"/>
      <c r="K13" s="3">
        <v>162574081964</v>
      </c>
      <c r="L13" s="3"/>
      <c r="M13" s="3">
        <v>0</v>
      </c>
      <c r="N13" s="3"/>
      <c r="O13" s="3">
        <v>0</v>
      </c>
      <c r="P13" s="3"/>
      <c r="Q13" s="3">
        <v>82841974</v>
      </c>
      <c r="R13" s="3"/>
      <c r="S13" s="3">
        <v>3003</v>
      </c>
      <c r="T13" s="3"/>
      <c r="U13" s="3">
        <v>259992641703</v>
      </c>
      <c r="V13" s="3"/>
      <c r="W13" s="3">
        <v>247294239956.86401</v>
      </c>
      <c r="Y13" s="5">
        <v>5.7264881989036167E-3</v>
      </c>
    </row>
    <row r="14" spans="1:25">
      <c r="A14" s="1" t="s">
        <v>20</v>
      </c>
      <c r="C14" s="3">
        <v>57488518</v>
      </c>
      <c r="D14" s="3"/>
      <c r="E14" s="3">
        <v>126033065609</v>
      </c>
      <c r="F14" s="3"/>
      <c r="G14" s="3">
        <v>178868423925.02701</v>
      </c>
      <c r="H14" s="3"/>
      <c r="I14" s="3">
        <v>0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57488518</v>
      </c>
      <c r="R14" s="3"/>
      <c r="S14" s="3">
        <v>3483</v>
      </c>
      <c r="T14" s="3"/>
      <c r="U14" s="3">
        <v>126033065609</v>
      </c>
      <c r="V14" s="3"/>
      <c r="W14" s="3">
        <v>199041124770.246</v>
      </c>
      <c r="Y14" s="5">
        <v>4.6091112040949058E-3</v>
      </c>
    </row>
    <row r="15" spans="1:25">
      <c r="A15" s="1" t="s">
        <v>21</v>
      </c>
      <c r="C15" s="3">
        <v>28681867</v>
      </c>
      <c r="D15" s="3"/>
      <c r="E15" s="3">
        <v>106310843607</v>
      </c>
      <c r="F15" s="3"/>
      <c r="G15" s="3">
        <v>138564480071.961</v>
      </c>
      <c r="H15" s="3"/>
      <c r="I15" s="3">
        <v>0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28681867</v>
      </c>
      <c r="R15" s="3"/>
      <c r="S15" s="3">
        <v>5870</v>
      </c>
      <c r="T15" s="3"/>
      <c r="U15" s="3">
        <v>106310843607</v>
      </c>
      <c r="V15" s="3"/>
      <c r="W15" s="3">
        <v>167360802062.224</v>
      </c>
      <c r="Y15" s="5">
        <v>3.8755033604322667E-3</v>
      </c>
    </row>
    <row r="16" spans="1:25">
      <c r="A16" s="1" t="s">
        <v>22</v>
      </c>
      <c r="C16" s="3">
        <v>17293030</v>
      </c>
      <c r="D16" s="3"/>
      <c r="E16" s="3">
        <v>49779255310</v>
      </c>
      <c r="F16" s="3"/>
      <c r="G16" s="3">
        <v>99702791534.699997</v>
      </c>
      <c r="H16" s="3"/>
      <c r="I16" s="3">
        <v>0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17293030</v>
      </c>
      <c r="R16" s="3"/>
      <c r="S16" s="3">
        <v>5670</v>
      </c>
      <c r="T16" s="3"/>
      <c r="U16" s="3">
        <v>49779255310</v>
      </c>
      <c r="V16" s="3"/>
      <c r="W16" s="3">
        <v>97468073793.404999</v>
      </c>
      <c r="Y16" s="5">
        <v>2.2570269911873389E-3</v>
      </c>
    </row>
    <row r="17" spans="1:25">
      <c r="A17" s="1" t="s">
        <v>23</v>
      </c>
      <c r="C17" s="3">
        <v>46463549</v>
      </c>
      <c r="D17" s="3"/>
      <c r="E17" s="3">
        <v>569293127068</v>
      </c>
      <c r="F17" s="3"/>
      <c r="G17" s="3">
        <v>622140114200.07202</v>
      </c>
      <c r="H17" s="3"/>
      <c r="I17" s="3">
        <v>0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46463549</v>
      </c>
      <c r="R17" s="3"/>
      <c r="S17" s="3">
        <v>14300</v>
      </c>
      <c r="T17" s="3"/>
      <c r="U17" s="3">
        <v>569293127068</v>
      </c>
      <c r="V17" s="3"/>
      <c r="W17" s="3">
        <v>660475399633.33496</v>
      </c>
      <c r="Y17" s="5">
        <v>1.5294349687749216E-2</v>
      </c>
    </row>
    <row r="18" spans="1:25">
      <c r="A18" s="1" t="s">
        <v>24</v>
      </c>
      <c r="C18" s="3">
        <v>156527115</v>
      </c>
      <c r="D18" s="3"/>
      <c r="E18" s="3">
        <v>1032074651259</v>
      </c>
      <c r="F18" s="3"/>
      <c r="G18" s="3">
        <v>1068942999433.7</v>
      </c>
      <c r="H18" s="3"/>
      <c r="I18" s="3">
        <v>0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156527115</v>
      </c>
      <c r="R18" s="3"/>
      <c r="S18" s="3">
        <v>8640</v>
      </c>
      <c r="T18" s="3"/>
      <c r="U18" s="3">
        <v>1032074651259</v>
      </c>
      <c r="V18" s="3"/>
      <c r="W18" s="3">
        <v>1344347527672.0801</v>
      </c>
      <c r="Y18" s="5">
        <v>3.1130487526851675E-2</v>
      </c>
    </row>
    <row r="19" spans="1:25">
      <c r="A19" s="1" t="s">
        <v>25</v>
      </c>
      <c r="C19" s="3">
        <v>20400000</v>
      </c>
      <c r="D19" s="3"/>
      <c r="E19" s="3">
        <v>129398353478</v>
      </c>
      <c r="F19" s="3"/>
      <c r="G19" s="3">
        <v>189807883200</v>
      </c>
      <c r="H19" s="3"/>
      <c r="I19" s="3">
        <v>0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20400000</v>
      </c>
      <c r="R19" s="3"/>
      <c r="S19" s="3">
        <v>11880</v>
      </c>
      <c r="T19" s="3"/>
      <c r="U19" s="3">
        <v>129398353478</v>
      </c>
      <c r="V19" s="3"/>
      <c r="W19" s="3">
        <v>240910005600</v>
      </c>
      <c r="Y19" s="5">
        <v>5.5786511821174847E-3</v>
      </c>
    </row>
    <row r="20" spans="1:25">
      <c r="A20" s="1" t="s">
        <v>26</v>
      </c>
      <c r="C20" s="3">
        <v>17265251</v>
      </c>
      <c r="D20" s="3"/>
      <c r="E20" s="3">
        <v>193834305880</v>
      </c>
      <c r="F20" s="3"/>
      <c r="G20" s="3">
        <v>186899872818.82901</v>
      </c>
      <c r="H20" s="3"/>
      <c r="I20" s="3">
        <v>0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17265251</v>
      </c>
      <c r="R20" s="3"/>
      <c r="S20" s="3">
        <v>13160</v>
      </c>
      <c r="T20" s="3"/>
      <c r="U20" s="3">
        <v>193834305880</v>
      </c>
      <c r="V20" s="3"/>
      <c r="W20" s="3">
        <v>225858799476.198</v>
      </c>
      <c r="Y20" s="5">
        <v>5.2301167631101817E-3</v>
      </c>
    </row>
    <row r="21" spans="1:25">
      <c r="A21" s="1" t="s">
        <v>27</v>
      </c>
      <c r="C21" s="3">
        <v>25205961</v>
      </c>
      <c r="D21" s="3"/>
      <c r="E21" s="3">
        <v>74755857989</v>
      </c>
      <c r="F21" s="3"/>
      <c r="G21" s="3">
        <v>97868679488.187302</v>
      </c>
      <c r="H21" s="3"/>
      <c r="I21" s="3">
        <v>0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25205961</v>
      </c>
      <c r="R21" s="3"/>
      <c r="S21" s="3">
        <v>4577</v>
      </c>
      <c r="T21" s="3"/>
      <c r="U21" s="3">
        <v>74755857989</v>
      </c>
      <c r="V21" s="3"/>
      <c r="W21" s="3">
        <v>114681245780.19299</v>
      </c>
      <c r="Y21" s="5">
        <v>2.6556251399563265E-3</v>
      </c>
    </row>
    <row r="22" spans="1:25">
      <c r="A22" s="1" t="s">
        <v>28</v>
      </c>
      <c r="C22" s="3">
        <v>23716367</v>
      </c>
      <c r="D22" s="3"/>
      <c r="E22" s="3">
        <v>418593877550</v>
      </c>
      <c r="F22" s="3"/>
      <c r="G22" s="3">
        <v>298934228535.31799</v>
      </c>
      <c r="H22" s="3"/>
      <c r="I22" s="3">
        <v>0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23716367</v>
      </c>
      <c r="R22" s="3"/>
      <c r="S22" s="3">
        <v>15270</v>
      </c>
      <c r="T22" s="3"/>
      <c r="U22" s="3">
        <v>418593877550</v>
      </c>
      <c r="V22" s="3"/>
      <c r="W22" s="3">
        <v>359994137991.664</v>
      </c>
      <c r="Y22" s="5">
        <v>8.3362321065113994E-3</v>
      </c>
    </row>
    <row r="23" spans="1:25">
      <c r="A23" s="1" t="s">
        <v>29</v>
      </c>
      <c r="C23" s="3">
        <v>1348241</v>
      </c>
      <c r="D23" s="3"/>
      <c r="E23" s="3">
        <v>115373047191</v>
      </c>
      <c r="F23" s="3"/>
      <c r="G23" s="3">
        <v>97366907883.532501</v>
      </c>
      <c r="H23" s="3"/>
      <c r="I23" s="3">
        <v>0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1348241</v>
      </c>
      <c r="R23" s="3"/>
      <c r="S23" s="3">
        <v>73200</v>
      </c>
      <c r="T23" s="3"/>
      <c r="U23" s="3">
        <v>115373047191</v>
      </c>
      <c r="V23" s="3"/>
      <c r="W23" s="3">
        <v>98104028314.860001</v>
      </c>
      <c r="Y23" s="5">
        <v>2.271753521262551E-3</v>
      </c>
    </row>
    <row r="24" spans="1:25">
      <c r="A24" s="1" t="s">
        <v>30</v>
      </c>
      <c r="C24" s="3">
        <v>10200000</v>
      </c>
      <c r="D24" s="3"/>
      <c r="E24" s="3">
        <v>188793681177</v>
      </c>
      <c r="F24" s="3"/>
      <c r="G24" s="3">
        <v>458905170600</v>
      </c>
      <c r="H24" s="3"/>
      <c r="I24" s="3">
        <v>0</v>
      </c>
      <c r="J24" s="3"/>
      <c r="K24" s="3">
        <v>0</v>
      </c>
      <c r="L24" s="3"/>
      <c r="M24" s="3">
        <v>0</v>
      </c>
      <c r="N24" s="3"/>
      <c r="O24" s="3">
        <v>0</v>
      </c>
      <c r="P24" s="3"/>
      <c r="Q24" s="3">
        <v>10200000</v>
      </c>
      <c r="R24" s="3"/>
      <c r="S24" s="3">
        <v>53040</v>
      </c>
      <c r="T24" s="3"/>
      <c r="U24" s="3">
        <v>188793681177</v>
      </c>
      <c r="V24" s="3"/>
      <c r="W24" s="3">
        <v>537789002400</v>
      </c>
      <c r="Y24" s="5">
        <v>1.2453352638868324E-2</v>
      </c>
    </row>
    <row r="25" spans="1:25">
      <c r="A25" s="1" t="s">
        <v>31</v>
      </c>
      <c r="C25" s="3">
        <v>119405605</v>
      </c>
      <c r="D25" s="3"/>
      <c r="E25" s="3">
        <v>93489455205</v>
      </c>
      <c r="F25" s="3"/>
      <c r="G25" s="3">
        <v>310269100273.75299</v>
      </c>
      <c r="H25" s="3"/>
      <c r="I25" s="3">
        <v>0</v>
      </c>
      <c r="J25" s="3"/>
      <c r="K25" s="3">
        <v>0</v>
      </c>
      <c r="L25" s="3"/>
      <c r="M25" s="3">
        <v>0</v>
      </c>
      <c r="N25" s="3"/>
      <c r="O25" s="3">
        <v>0</v>
      </c>
      <c r="P25" s="3"/>
      <c r="Q25" s="3">
        <v>119405605</v>
      </c>
      <c r="R25" s="3"/>
      <c r="S25" s="3">
        <v>2787</v>
      </c>
      <c r="T25" s="3"/>
      <c r="U25" s="3">
        <v>93489455205</v>
      </c>
      <c r="V25" s="3"/>
      <c r="W25" s="3">
        <v>330803359779.24701</v>
      </c>
      <c r="Y25" s="5">
        <v>7.6602735925590457E-3</v>
      </c>
    </row>
    <row r="26" spans="1:25">
      <c r="A26" s="1" t="s">
        <v>32</v>
      </c>
      <c r="C26" s="3">
        <v>13617513</v>
      </c>
      <c r="D26" s="3"/>
      <c r="E26" s="3">
        <v>1143306589691</v>
      </c>
      <c r="F26" s="3"/>
      <c r="G26" s="3">
        <v>1904313244053.3999</v>
      </c>
      <c r="H26" s="3"/>
      <c r="I26" s="3">
        <v>0</v>
      </c>
      <c r="J26" s="3"/>
      <c r="K26" s="3">
        <v>0</v>
      </c>
      <c r="L26" s="3"/>
      <c r="M26" s="3">
        <v>-50000</v>
      </c>
      <c r="N26" s="3"/>
      <c r="O26" s="3">
        <v>8145742786</v>
      </c>
      <c r="P26" s="3"/>
      <c r="Q26" s="3">
        <v>13567513</v>
      </c>
      <c r="R26" s="3"/>
      <c r="S26" s="3">
        <v>169060</v>
      </c>
      <c r="T26" s="3"/>
      <c r="U26" s="3">
        <v>1139108662396</v>
      </c>
      <c r="V26" s="3"/>
      <c r="W26" s="3">
        <v>2280076091480.71</v>
      </c>
      <c r="Y26" s="5">
        <v>5.2798758405145613E-2</v>
      </c>
    </row>
    <row r="27" spans="1:25">
      <c r="A27" s="1" t="s">
        <v>33</v>
      </c>
      <c r="C27" s="3">
        <v>22604504</v>
      </c>
      <c r="D27" s="3"/>
      <c r="E27" s="3">
        <v>238596485512</v>
      </c>
      <c r="F27" s="3"/>
      <c r="G27" s="3">
        <v>323568103697.28003</v>
      </c>
      <c r="H27" s="3"/>
      <c r="I27" s="3">
        <v>0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22604504</v>
      </c>
      <c r="R27" s="3"/>
      <c r="S27" s="3">
        <v>15040</v>
      </c>
      <c r="T27" s="3"/>
      <c r="U27" s="3">
        <v>238596485512</v>
      </c>
      <c r="V27" s="3"/>
      <c r="W27" s="3">
        <v>337948908306.04797</v>
      </c>
      <c r="Y27" s="5">
        <v>7.8257400398186201E-3</v>
      </c>
    </row>
    <row r="28" spans="1:25">
      <c r="A28" s="1" t="s">
        <v>34</v>
      </c>
      <c r="C28" s="3">
        <v>799790</v>
      </c>
      <c r="D28" s="3"/>
      <c r="E28" s="3">
        <v>105410141669</v>
      </c>
      <c r="F28" s="3"/>
      <c r="G28" s="3">
        <v>101008720248.97501</v>
      </c>
      <c r="H28" s="3"/>
      <c r="I28" s="3">
        <v>0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799790</v>
      </c>
      <c r="R28" s="3"/>
      <c r="S28" s="3">
        <v>135950</v>
      </c>
      <c r="T28" s="3"/>
      <c r="U28" s="3">
        <v>105410141669</v>
      </c>
      <c r="V28" s="3"/>
      <c r="W28" s="3">
        <v>108084498369.52499</v>
      </c>
      <c r="Y28" s="5">
        <v>2.5028670481992048E-3</v>
      </c>
    </row>
    <row r="29" spans="1:25">
      <c r="A29" s="1" t="s">
        <v>35</v>
      </c>
      <c r="C29" s="3">
        <v>8846922</v>
      </c>
      <c r="D29" s="3"/>
      <c r="E29" s="3">
        <v>382837816099</v>
      </c>
      <c r="F29" s="3"/>
      <c r="G29" s="3">
        <v>267258254720.49899</v>
      </c>
      <c r="H29" s="3"/>
      <c r="I29" s="3">
        <v>0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8846922</v>
      </c>
      <c r="R29" s="3"/>
      <c r="S29" s="3">
        <v>32180</v>
      </c>
      <c r="T29" s="3"/>
      <c r="U29" s="3">
        <v>382837816099</v>
      </c>
      <c r="V29" s="3"/>
      <c r="W29" s="3">
        <v>283000020957.73798</v>
      </c>
      <c r="Y29" s="5">
        <v>6.5533118789448813E-3</v>
      </c>
    </row>
    <row r="30" spans="1:25">
      <c r="A30" s="1" t="s">
        <v>36</v>
      </c>
      <c r="C30" s="3">
        <v>2532184</v>
      </c>
      <c r="D30" s="3"/>
      <c r="E30" s="3">
        <v>76270463744</v>
      </c>
      <c r="F30" s="3"/>
      <c r="G30" s="3">
        <v>300745199521.29602</v>
      </c>
      <c r="H30" s="3"/>
      <c r="I30" s="3">
        <v>0</v>
      </c>
      <c r="J30" s="3"/>
      <c r="K30" s="3">
        <v>0</v>
      </c>
      <c r="L30" s="3"/>
      <c r="M30" s="3">
        <v>0</v>
      </c>
      <c r="N30" s="3"/>
      <c r="O30" s="3">
        <v>0</v>
      </c>
      <c r="P30" s="3"/>
      <c r="Q30" s="3">
        <v>2532184</v>
      </c>
      <c r="R30" s="3"/>
      <c r="S30" s="3">
        <v>140540</v>
      </c>
      <c r="T30" s="3"/>
      <c r="U30" s="3">
        <v>76270463744</v>
      </c>
      <c r="V30" s="3"/>
      <c r="W30" s="3">
        <v>353755694180.80798</v>
      </c>
      <c r="Y30" s="5">
        <v>8.1917710997826479E-3</v>
      </c>
    </row>
    <row r="31" spans="1:25">
      <c r="A31" s="1" t="s">
        <v>37</v>
      </c>
      <c r="C31" s="3">
        <v>3920102</v>
      </c>
      <c r="D31" s="3"/>
      <c r="E31" s="3">
        <v>222974603215</v>
      </c>
      <c r="F31" s="3"/>
      <c r="G31" s="3">
        <v>150454575147.591</v>
      </c>
      <c r="H31" s="3"/>
      <c r="I31" s="3">
        <v>0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3920102</v>
      </c>
      <c r="R31" s="3"/>
      <c r="S31" s="3">
        <v>44560</v>
      </c>
      <c r="T31" s="3"/>
      <c r="U31" s="3">
        <v>222974603215</v>
      </c>
      <c r="V31" s="3"/>
      <c r="W31" s="3">
        <v>173640400636.53601</v>
      </c>
      <c r="Y31" s="5">
        <v>4.0209173706248309E-3</v>
      </c>
    </row>
    <row r="32" spans="1:25">
      <c r="A32" s="1" t="s">
        <v>38</v>
      </c>
      <c r="C32" s="3">
        <v>31619307</v>
      </c>
      <c r="D32" s="3"/>
      <c r="E32" s="3">
        <v>123813263944</v>
      </c>
      <c r="F32" s="3"/>
      <c r="G32" s="3">
        <v>690542851550</v>
      </c>
      <c r="H32" s="3"/>
      <c r="I32" s="3">
        <v>0</v>
      </c>
      <c r="J32" s="3"/>
      <c r="K32" s="3">
        <v>0</v>
      </c>
      <c r="L32" s="3"/>
      <c r="M32" s="3">
        <v>0</v>
      </c>
      <c r="N32" s="3"/>
      <c r="O32" s="3">
        <v>0</v>
      </c>
      <c r="P32" s="3"/>
      <c r="Q32" s="3">
        <v>31619307</v>
      </c>
      <c r="R32" s="3"/>
      <c r="S32" s="3">
        <v>25460</v>
      </c>
      <c r="T32" s="3"/>
      <c r="U32" s="3">
        <v>123813263944</v>
      </c>
      <c r="V32" s="3"/>
      <c r="W32" s="3">
        <v>800237642260.49097</v>
      </c>
      <c r="Y32" s="5">
        <v>1.8530764871525107E-2</v>
      </c>
    </row>
    <row r="33" spans="1:25">
      <c r="A33" s="1" t="s">
        <v>39</v>
      </c>
      <c r="C33" s="3">
        <v>16439409</v>
      </c>
      <c r="D33" s="3"/>
      <c r="E33" s="3">
        <v>228575621831</v>
      </c>
      <c r="F33" s="3"/>
      <c r="G33" s="3">
        <v>453479247831.487</v>
      </c>
      <c r="H33" s="3"/>
      <c r="I33" s="3">
        <v>0</v>
      </c>
      <c r="J33" s="3"/>
      <c r="K33" s="3">
        <v>0</v>
      </c>
      <c r="L33" s="3"/>
      <c r="M33" s="3">
        <v>0</v>
      </c>
      <c r="N33" s="3"/>
      <c r="O33" s="3">
        <v>0</v>
      </c>
      <c r="P33" s="3"/>
      <c r="Q33" s="3">
        <v>16439409</v>
      </c>
      <c r="R33" s="3"/>
      <c r="S33" s="3">
        <v>29100</v>
      </c>
      <c r="T33" s="3"/>
      <c r="U33" s="3">
        <v>228575621831</v>
      </c>
      <c r="V33" s="3"/>
      <c r="W33" s="3">
        <v>475540400428.69501</v>
      </c>
      <c r="Y33" s="5">
        <v>1.1011888071601793E-2</v>
      </c>
    </row>
    <row r="34" spans="1:25">
      <c r="A34" s="1" t="s">
        <v>40</v>
      </c>
      <c r="C34" s="3">
        <v>2567202</v>
      </c>
      <c r="D34" s="3"/>
      <c r="E34" s="3">
        <v>122045219152</v>
      </c>
      <c r="F34" s="3"/>
      <c r="G34" s="3">
        <v>457203267853.59601</v>
      </c>
      <c r="H34" s="3"/>
      <c r="I34" s="3">
        <v>0</v>
      </c>
      <c r="J34" s="3"/>
      <c r="K34" s="3">
        <v>0</v>
      </c>
      <c r="L34" s="3"/>
      <c r="M34" s="3">
        <v>0</v>
      </c>
      <c r="N34" s="3"/>
      <c r="O34" s="3">
        <v>0</v>
      </c>
      <c r="P34" s="3"/>
      <c r="Q34" s="3">
        <v>2567202</v>
      </c>
      <c r="R34" s="3"/>
      <c r="S34" s="3">
        <v>187670</v>
      </c>
      <c r="T34" s="3"/>
      <c r="U34" s="3">
        <v>122045219152</v>
      </c>
      <c r="V34" s="3"/>
      <c r="W34" s="3">
        <v>478920167883.927</v>
      </c>
      <c r="Y34" s="5">
        <v>1.1090151918146706E-2</v>
      </c>
    </row>
    <row r="35" spans="1:25">
      <c r="A35" s="1" t="s">
        <v>41</v>
      </c>
      <c r="C35" s="3">
        <v>60000000</v>
      </c>
      <c r="D35" s="3"/>
      <c r="E35" s="3">
        <v>373043617247</v>
      </c>
      <c r="F35" s="3"/>
      <c r="G35" s="3">
        <v>403186680000</v>
      </c>
      <c r="H35" s="3"/>
      <c r="I35" s="3">
        <v>42331032</v>
      </c>
      <c r="J35" s="3"/>
      <c r="K35" s="3">
        <v>0</v>
      </c>
      <c r="L35" s="3"/>
      <c r="M35" s="3">
        <v>0</v>
      </c>
      <c r="N35" s="3"/>
      <c r="O35" s="3">
        <v>0</v>
      </c>
      <c r="P35" s="3"/>
      <c r="Q35" s="3">
        <v>102331032</v>
      </c>
      <c r="R35" s="3"/>
      <c r="S35" s="3">
        <v>4251</v>
      </c>
      <c r="T35" s="3"/>
      <c r="U35" s="3">
        <v>373043617247</v>
      </c>
      <c r="V35" s="3"/>
      <c r="W35" s="3">
        <v>432420912190.65997</v>
      </c>
      <c r="Y35" s="5">
        <v>1.0013388306379028E-2</v>
      </c>
    </row>
    <row r="36" spans="1:25">
      <c r="A36" s="1" t="s">
        <v>42</v>
      </c>
      <c r="C36" s="3">
        <v>28419330</v>
      </c>
      <c r="D36" s="3"/>
      <c r="E36" s="3">
        <v>53366501864</v>
      </c>
      <c r="F36" s="3"/>
      <c r="G36" s="3">
        <v>226284382241.86499</v>
      </c>
      <c r="H36" s="3"/>
      <c r="I36" s="3">
        <v>0</v>
      </c>
      <c r="J36" s="3"/>
      <c r="K36" s="3">
        <v>0</v>
      </c>
      <c r="L36" s="3"/>
      <c r="M36" s="3">
        <v>0</v>
      </c>
      <c r="N36" s="3"/>
      <c r="O36" s="3">
        <v>0</v>
      </c>
      <c r="P36" s="3"/>
      <c r="Q36" s="3">
        <v>28419330</v>
      </c>
      <c r="R36" s="3"/>
      <c r="S36" s="3">
        <v>8810</v>
      </c>
      <c r="T36" s="3"/>
      <c r="U36" s="3">
        <v>53366501864</v>
      </c>
      <c r="V36" s="3"/>
      <c r="W36" s="3">
        <v>248884570231.065</v>
      </c>
      <c r="Y36" s="5">
        <v>5.7633148049303475E-3</v>
      </c>
    </row>
    <row r="37" spans="1:25">
      <c r="A37" s="1" t="s">
        <v>43</v>
      </c>
      <c r="C37" s="3">
        <v>375100</v>
      </c>
      <c r="D37" s="3"/>
      <c r="E37" s="3">
        <v>769111791800</v>
      </c>
      <c r="F37" s="3"/>
      <c r="G37" s="3">
        <v>1045886932890.25</v>
      </c>
      <c r="H37" s="3"/>
      <c r="I37" s="3">
        <v>0</v>
      </c>
      <c r="J37" s="3"/>
      <c r="K37" s="3">
        <v>0</v>
      </c>
      <c r="L37" s="3"/>
      <c r="M37" s="3">
        <v>0</v>
      </c>
      <c r="N37" s="3"/>
      <c r="O37" s="3">
        <v>0</v>
      </c>
      <c r="P37" s="3"/>
      <c r="Q37" s="3">
        <v>375100</v>
      </c>
      <c r="R37" s="3"/>
      <c r="S37" s="3">
        <v>2736670</v>
      </c>
      <c r="T37" s="3"/>
      <c r="U37" s="3">
        <v>769111791800</v>
      </c>
      <c r="V37" s="3"/>
      <c r="W37" s="3">
        <v>1025241760853.75</v>
      </c>
      <c r="Y37" s="5">
        <v>2.3741090150649118E-2</v>
      </c>
    </row>
    <row r="38" spans="1:25">
      <c r="A38" s="1" t="s">
        <v>44</v>
      </c>
      <c r="C38" s="3">
        <v>4500</v>
      </c>
      <c r="D38" s="3"/>
      <c r="E38" s="3">
        <v>6967684403</v>
      </c>
      <c r="F38" s="3"/>
      <c r="G38" s="3">
        <v>12544695005.625</v>
      </c>
      <c r="H38" s="3"/>
      <c r="I38" s="3">
        <v>0</v>
      </c>
      <c r="J38" s="3"/>
      <c r="K38" s="3">
        <v>0</v>
      </c>
      <c r="L38" s="3"/>
      <c r="M38" s="3">
        <v>0</v>
      </c>
      <c r="N38" s="3"/>
      <c r="O38" s="3">
        <v>0</v>
      </c>
      <c r="P38" s="3"/>
      <c r="Q38" s="3">
        <v>4500</v>
      </c>
      <c r="R38" s="3"/>
      <c r="S38" s="3">
        <v>2738837</v>
      </c>
      <c r="T38" s="3"/>
      <c r="U38" s="3">
        <v>6967684403</v>
      </c>
      <c r="V38" s="3"/>
      <c r="W38" s="3">
        <v>12309360541.875</v>
      </c>
      <c r="Y38" s="5">
        <v>2.8504265967291682E-4</v>
      </c>
    </row>
    <row r="39" spans="1:25">
      <c r="A39" s="1" t="s">
        <v>45</v>
      </c>
      <c r="C39" s="3">
        <v>361300</v>
      </c>
      <c r="D39" s="3"/>
      <c r="E39" s="3">
        <v>454585270646</v>
      </c>
      <c r="F39" s="3"/>
      <c r="G39" s="3">
        <v>1007742700256</v>
      </c>
      <c r="H39" s="3"/>
      <c r="I39" s="3">
        <v>0</v>
      </c>
      <c r="J39" s="3"/>
      <c r="K39" s="3">
        <v>0</v>
      </c>
      <c r="L39" s="3"/>
      <c r="M39" s="3">
        <v>0</v>
      </c>
      <c r="N39" s="3"/>
      <c r="O39" s="3">
        <v>0</v>
      </c>
      <c r="P39" s="3"/>
      <c r="Q39" s="3">
        <v>361300</v>
      </c>
      <c r="R39" s="3"/>
      <c r="S39" s="3">
        <v>2735082</v>
      </c>
      <c r="T39" s="3"/>
      <c r="U39" s="3">
        <v>454585270646</v>
      </c>
      <c r="V39" s="3"/>
      <c r="W39" s="3">
        <v>986949895191.75</v>
      </c>
      <c r="Y39" s="5">
        <v>2.2854381601086077E-2</v>
      </c>
    </row>
    <row r="40" spans="1:25">
      <c r="A40" s="1" t="s">
        <v>46</v>
      </c>
      <c r="C40" s="3">
        <v>4300</v>
      </c>
      <c r="D40" s="3"/>
      <c r="E40" s="3">
        <v>10887084000</v>
      </c>
      <c r="F40" s="3"/>
      <c r="G40" s="3">
        <v>11976279014.875</v>
      </c>
      <c r="H40" s="3"/>
      <c r="I40" s="3">
        <v>0</v>
      </c>
      <c r="J40" s="3"/>
      <c r="K40" s="3">
        <v>0</v>
      </c>
      <c r="L40" s="3"/>
      <c r="M40" s="3">
        <v>0</v>
      </c>
      <c r="N40" s="3"/>
      <c r="O40" s="3">
        <v>0</v>
      </c>
      <c r="P40" s="3"/>
      <c r="Q40" s="3">
        <v>4300</v>
      </c>
      <c r="R40" s="3"/>
      <c r="S40" s="3">
        <v>2735613</v>
      </c>
      <c r="T40" s="3"/>
      <c r="U40" s="3">
        <v>10887084000</v>
      </c>
      <c r="V40" s="3"/>
      <c r="W40" s="3">
        <v>11748431980.125</v>
      </c>
      <c r="Y40" s="5">
        <v>2.7205347403782214E-4</v>
      </c>
    </row>
    <row r="41" spans="1:25">
      <c r="A41" s="1" t="s">
        <v>47</v>
      </c>
      <c r="C41" s="3">
        <v>25100</v>
      </c>
      <c r="D41" s="3"/>
      <c r="E41" s="3">
        <v>70624171200</v>
      </c>
      <c r="F41" s="3"/>
      <c r="G41" s="3">
        <v>69723868085</v>
      </c>
      <c r="H41" s="3"/>
      <c r="I41" s="3">
        <v>0</v>
      </c>
      <c r="J41" s="3"/>
      <c r="K41" s="3">
        <v>0</v>
      </c>
      <c r="L41" s="3"/>
      <c r="M41" s="3">
        <v>0</v>
      </c>
      <c r="N41" s="3"/>
      <c r="O41" s="3">
        <v>0</v>
      </c>
      <c r="P41" s="3"/>
      <c r="Q41" s="3">
        <v>25100</v>
      </c>
      <c r="R41" s="3"/>
      <c r="S41" s="3">
        <v>2738397</v>
      </c>
      <c r="T41" s="3"/>
      <c r="U41" s="3">
        <v>70624171200</v>
      </c>
      <c r="V41" s="3"/>
      <c r="W41" s="3">
        <v>68647847494.125</v>
      </c>
      <c r="Y41" s="5">
        <v>1.5896491912784265E-3</v>
      </c>
    </row>
    <row r="42" spans="1:25">
      <c r="A42" s="1" t="s">
        <v>48</v>
      </c>
      <c r="C42" s="3">
        <v>39487605</v>
      </c>
      <c r="D42" s="3"/>
      <c r="E42" s="3">
        <v>139898394600</v>
      </c>
      <c r="F42" s="3"/>
      <c r="G42" s="3">
        <v>174517298573.612</v>
      </c>
      <c r="H42" s="3"/>
      <c r="I42" s="3">
        <v>0</v>
      </c>
      <c r="J42" s="3"/>
      <c r="K42" s="3">
        <v>0</v>
      </c>
      <c r="L42" s="3"/>
      <c r="M42" s="3">
        <v>0</v>
      </c>
      <c r="N42" s="3"/>
      <c r="O42" s="3">
        <v>0</v>
      </c>
      <c r="P42" s="3"/>
      <c r="Q42" s="3">
        <v>39487605</v>
      </c>
      <c r="R42" s="3"/>
      <c r="S42" s="3">
        <v>4813</v>
      </c>
      <c r="T42" s="3"/>
      <c r="U42" s="3">
        <v>139898394600</v>
      </c>
      <c r="V42" s="3"/>
      <c r="W42" s="3">
        <v>188923022499.953</v>
      </c>
      <c r="Y42" s="5">
        <v>4.3748105861094672E-3</v>
      </c>
    </row>
    <row r="43" spans="1:25">
      <c r="A43" s="1" t="s">
        <v>49</v>
      </c>
      <c r="C43" s="3">
        <v>4400000</v>
      </c>
      <c r="D43" s="3"/>
      <c r="E43" s="3">
        <v>53992981152</v>
      </c>
      <c r="F43" s="3"/>
      <c r="G43" s="3">
        <v>50211453600</v>
      </c>
      <c r="H43" s="3"/>
      <c r="I43" s="3">
        <v>0</v>
      </c>
      <c r="J43" s="3"/>
      <c r="K43" s="3">
        <v>0</v>
      </c>
      <c r="L43" s="3"/>
      <c r="M43" s="3">
        <v>0</v>
      </c>
      <c r="N43" s="3"/>
      <c r="O43" s="3">
        <v>0</v>
      </c>
      <c r="P43" s="3"/>
      <c r="Q43" s="3">
        <v>4400000</v>
      </c>
      <c r="R43" s="3"/>
      <c r="S43" s="3">
        <v>12390</v>
      </c>
      <c r="T43" s="3"/>
      <c r="U43" s="3">
        <v>53992981152</v>
      </c>
      <c r="V43" s="3"/>
      <c r="W43" s="3">
        <v>54191629800</v>
      </c>
      <c r="Y43" s="5">
        <v>1.2548926678728328E-3</v>
      </c>
    </row>
    <row r="44" spans="1:25">
      <c r="A44" s="1" t="s">
        <v>50</v>
      </c>
      <c r="C44" s="3">
        <v>34955553</v>
      </c>
      <c r="D44" s="3"/>
      <c r="E44" s="3">
        <v>69631461576</v>
      </c>
      <c r="F44" s="3"/>
      <c r="G44" s="3">
        <v>62441378724.991096</v>
      </c>
      <c r="H44" s="3"/>
      <c r="I44" s="3">
        <v>0</v>
      </c>
      <c r="J44" s="3"/>
      <c r="K44" s="3">
        <v>0</v>
      </c>
      <c r="L44" s="3"/>
      <c r="M44" s="3">
        <v>-34955553</v>
      </c>
      <c r="N44" s="3"/>
      <c r="O44" s="3">
        <v>0</v>
      </c>
      <c r="P44" s="3"/>
      <c r="Q44" s="3">
        <v>0</v>
      </c>
      <c r="R44" s="3"/>
      <c r="S44" s="3">
        <v>0</v>
      </c>
      <c r="T44" s="3"/>
      <c r="U44" s="3">
        <v>0</v>
      </c>
      <c r="V44" s="3"/>
      <c r="W44" s="3">
        <v>0</v>
      </c>
      <c r="Y44" s="5">
        <v>0</v>
      </c>
    </row>
    <row r="45" spans="1:25">
      <c r="A45" s="1" t="s">
        <v>51</v>
      </c>
      <c r="C45" s="3">
        <v>27981135</v>
      </c>
      <c r="D45" s="3"/>
      <c r="E45" s="3">
        <v>43650570600</v>
      </c>
      <c r="F45" s="3"/>
      <c r="G45" s="3">
        <v>74014776323.6017</v>
      </c>
      <c r="H45" s="3"/>
      <c r="I45" s="3">
        <v>0</v>
      </c>
      <c r="J45" s="3"/>
      <c r="K45" s="3">
        <v>0</v>
      </c>
      <c r="L45" s="3"/>
      <c r="M45" s="3">
        <v>0</v>
      </c>
      <c r="N45" s="3"/>
      <c r="O45" s="3">
        <v>0</v>
      </c>
      <c r="P45" s="3"/>
      <c r="Q45" s="3">
        <v>27981135</v>
      </c>
      <c r="R45" s="3"/>
      <c r="S45" s="3">
        <v>3281</v>
      </c>
      <c r="T45" s="3"/>
      <c r="U45" s="3">
        <v>43650570600</v>
      </c>
      <c r="V45" s="3"/>
      <c r="W45" s="3">
        <v>91259857616.5867</v>
      </c>
      <c r="Y45" s="5">
        <v>2.1132659530046713E-3</v>
      </c>
    </row>
    <row r="46" spans="1:25">
      <c r="A46" s="1" t="s">
        <v>52</v>
      </c>
      <c r="C46" s="3">
        <v>72316982</v>
      </c>
      <c r="D46" s="3"/>
      <c r="E46" s="3">
        <v>463884624843</v>
      </c>
      <c r="F46" s="3"/>
      <c r="G46" s="3">
        <v>333554269240.94397</v>
      </c>
      <c r="H46" s="3"/>
      <c r="I46" s="3">
        <v>0</v>
      </c>
      <c r="J46" s="3"/>
      <c r="K46" s="3">
        <v>0</v>
      </c>
      <c r="L46" s="3"/>
      <c r="M46" s="3">
        <v>0</v>
      </c>
      <c r="N46" s="3"/>
      <c r="O46" s="3">
        <v>0</v>
      </c>
      <c r="P46" s="3"/>
      <c r="Q46" s="3">
        <v>72316982</v>
      </c>
      <c r="R46" s="3"/>
      <c r="S46" s="3">
        <v>5340</v>
      </c>
      <c r="T46" s="3"/>
      <c r="U46" s="3">
        <v>463884624843</v>
      </c>
      <c r="V46" s="3"/>
      <c r="W46" s="3">
        <v>383874956410.914</v>
      </c>
      <c r="Y46" s="5">
        <v>8.8892301257206194E-3</v>
      </c>
    </row>
    <row r="47" spans="1:25">
      <c r="A47" s="1" t="s">
        <v>53</v>
      </c>
      <c r="C47" s="3">
        <v>19534256</v>
      </c>
      <c r="D47" s="3"/>
      <c r="E47" s="3">
        <v>113592685247</v>
      </c>
      <c r="F47" s="3"/>
      <c r="G47" s="3">
        <v>248939108406.57599</v>
      </c>
      <c r="H47" s="3"/>
      <c r="I47" s="3">
        <v>0</v>
      </c>
      <c r="J47" s="3"/>
      <c r="K47" s="3">
        <v>0</v>
      </c>
      <c r="L47" s="3"/>
      <c r="M47" s="3">
        <v>0</v>
      </c>
      <c r="N47" s="3"/>
      <c r="O47" s="3">
        <v>0</v>
      </c>
      <c r="P47" s="3"/>
      <c r="Q47" s="3">
        <v>19534256</v>
      </c>
      <c r="R47" s="3"/>
      <c r="S47" s="3">
        <v>12960</v>
      </c>
      <c r="T47" s="3"/>
      <c r="U47" s="3">
        <v>113592685247</v>
      </c>
      <c r="V47" s="3"/>
      <c r="W47" s="3">
        <v>251657632211.328</v>
      </c>
      <c r="Y47" s="5">
        <v>5.8275294292077845E-3</v>
      </c>
    </row>
    <row r="48" spans="1:25">
      <c r="A48" s="1" t="s">
        <v>54</v>
      </c>
      <c r="C48" s="3">
        <v>12533566</v>
      </c>
      <c r="D48" s="3"/>
      <c r="E48" s="3">
        <v>195447851036</v>
      </c>
      <c r="F48" s="3"/>
      <c r="G48" s="3">
        <v>232733957153.36401</v>
      </c>
      <c r="H48" s="3"/>
      <c r="I48" s="3">
        <v>0</v>
      </c>
      <c r="J48" s="3"/>
      <c r="K48" s="3">
        <v>0</v>
      </c>
      <c r="L48" s="3"/>
      <c r="M48" s="3">
        <v>0</v>
      </c>
      <c r="N48" s="3"/>
      <c r="O48" s="3">
        <v>0</v>
      </c>
      <c r="P48" s="3"/>
      <c r="Q48" s="3">
        <v>12533566</v>
      </c>
      <c r="R48" s="3"/>
      <c r="S48" s="3">
        <v>19010</v>
      </c>
      <c r="T48" s="3"/>
      <c r="U48" s="3">
        <v>195447851036</v>
      </c>
      <c r="V48" s="3"/>
      <c r="W48" s="3">
        <v>236845424276.52301</v>
      </c>
      <c r="Y48" s="5">
        <v>5.4845293902535293E-3</v>
      </c>
    </row>
    <row r="49" spans="1:25">
      <c r="A49" s="1" t="s">
        <v>55</v>
      </c>
      <c r="C49" s="3">
        <v>682417</v>
      </c>
      <c r="D49" s="3"/>
      <c r="E49" s="3">
        <v>23551438933</v>
      </c>
      <c r="F49" s="3"/>
      <c r="G49" s="3">
        <v>32696789028.57</v>
      </c>
      <c r="H49" s="3"/>
      <c r="I49" s="3">
        <v>0</v>
      </c>
      <c r="J49" s="3"/>
      <c r="K49" s="3">
        <v>0</v>
      </c>
      <c r="L49" s="3"/>
      <c r="M49" s="3">
        <v>0</v>
      </c>
      <c r="N49" s="3"/>
      <c r="O49" s="3">
        <v>0</v>
      </c>
      <c r="P49" s="3"/>
      <c r="Q49" s="3">
        <v>682417</v>
      </c>
      <c r="R49" s="3"/>
      <c r="S49" s="3">
        <v>52700</v>
      </c>
      <c r="T49" s="3"/>
      <c r="U49" s="3">
        <v>23551438933</v>
      </c>
      <c r="V49" s="3"/>
      <c r="W49" s="3">
        <v>35749393813.394997</v>
      </c>
      <c r="Y49" s="5">
        <v>8.2783360350841104E-4</v>
      </c>
    </row>
    <row r="50" spans="1:25">
      <c r="A50" s="1" t="s">
        <v>56</v>
      </c>
      <c r="C50" s="3">
        <v>21644108</v>
      </c>
      <c r="D50" s="3"/>
      <c r="E50" s="3">
        <v>227717379818</v>
      </c>
      <c r="F50" s="3"/>
      <c r="G50" s="3">
        <v>364899921453.50403</v>
      </c>
      <c r="H50" s="3"/>
      <c r="I50" s="3">
        <v>0</v>
      </c>
      <c r="J50" s="3"/>
      <c r="K50" s="3">
        <v>0</v>
      </c>
      <c r="L50" s="3"/>
      <c r="M50" s="3">
        <v>0</v>
      </c>
      <c r="N50" s="3"/>
      <c r="O50" s="3">
        <v>0</v>
      </c>
      <c r="P50" s="3"/>
      <c r="Q50" s="3">
        <v>21644108</v>
      </c>
      <c r="R50" s="3"/>
      <c r="S50" s="3">
        <v>18600</v>
      </c>
      <c r="T50" s="3"/>
      <c r="U50" s="3">
        <v>227717379818</v>
      </c>
      <c r="V50" s="3"/>
      <c r="W50" s="3">
        <v>400185055367.64001</v>
      </c>
      <c r="Y50" s="5">
        <v>9.2669161940048365E-3</v>
      </c>
    </row>
    <row r="51" spans="1:25">
      <c r="A51" s="1" t="s">
        <v>57</v>
      </c>
      <c r="C51" s="3">
        <v>1500000</v>
      </c>
      <c r="D51" s="3"/>
      <c r="E51" s="3">
        <v>27813324724</v>
      </c>
      <c r="F51" s="3"/>
      <c r="G51" s="3">
        <v>28002388500</v>
      </c>
      <c r="H51" s="3"/>
      <c r="I51" s="3">
        <v>0</v>
      </c>
      <c r="J51" s="3"/>
      <c r="K51" s="3">
        <v>0</v>
      </c>
      <c r="L51" s="3"/>
      <c r="M51" s="3">
        <v>0</v>
      </c>
      <c r="N51" s="3"/>
      <c r="O51" s="3">
        <v>0</v>
      </c>
      <c r="P51" s="3"/>
      <c r="Q51" s="3">
        <v>1500000</v>
      </c>
      <c r="R51" s="3"/>
      <c r="S51" s="3">
        <v>20900</v>
      </c>
      <c r="T51" s="3"/>
      <c r="U51" s="3">
        <v>27813324724</v>
      </c>
      <c r="V51" s="3"/>
      <c r="W51" s="3">
        <v>31163467500</v>
      </c>
      <c r="Y51" s="5">
        <v>7.2163924605277911E-4</v>
      </c>
    </row>
    <row r="52" spans="1:25">
      <c r="A52" s="1" t="s">
        <v>58</v>
      </c>
      <c r="C52" s="3">
        <v>5779305</v>
      </c>
      <c r="D52" s="3"/>
      <c r="E52" s="3">
        <v>123695091220</v>
      </c>
      <c r="F52" s="3"/>
      <c r="G52" s="3">
        <v>108578952756.22501</v>
      </c>
      <c r="H52" s="3"/>
      <c r="I52" s="3">
        <v>0</v>
      </c>
      <c r="J52" s="3"/>
      <c r="K52" s="3">
        <v>0</v>
      </c>
      <c r="L52" s="3"/>
      <c r="M52" s="3">
        <v>0</v>
      </c>
      <c r="N52" s="3"/>
      <c r="O52" s="3">
        <v>0</v>
      </c>
      <c r="P52" s="3"/>
      <c r="Q52" s="3">
        <v>5779305</v>
      </c>
      <c r="R52" s="3"/>
      <c r="S52" s="3">
        <v>21950</v>
      </c>
      <c r="T52" s="3"/>
      <c r="U52" s="3">
        <v>123695091220</v>
      </c>
      <c r="V52" s="3"/>
      <c r="W52" s="3">
        <v>126100953068.73801</v>
      </c>
      <c r="Y52" s="5">
        <v>2.9200664752425574E-3</v>
      </c>
    </row>
    <row r="53" spans="1:25">
      <c r="A53" s="1" t="s">
        <v>59</v>
      </c>
      <c r="C53" s="3">
        <v>58236662</v>
      </c>
      <c r="D53" s="3"/>
      <c r="E53" s="3">
        <v>185260513693</v>
      </c>
      <c r="F53" s="3"/>
      <c r="G53" s="3">
        <v>213614667747.45901</v>
      </c>
      <c r="H53" s="3"/>
      <c r="I53" s="3">
        <v>0</v>
      </c>
      <c r="J53" s="3"/>
      <c r="K53" s="3">
        <v>0</v>
      </c>
      <c r="L53" s="3"/>
      <c r="M53" s="3">
        <v>0</v>
      </c>
      <c r="N53" s="3"/>
      <c r="O53" s="3">
        <v>0</v>
      </c>
      <c r="P53" s="3"/>
      <c r="Q53" s="3">
        <v>58236662</v>
      </c>
      <c r="R53" s="3"/>
      <c r="S53" s="3">
        <v>3745</v>
      </c>
      <c r="T53" s="3"/>
      <c r="U53" s="3">
        <v>185260513693</v>
      </c>
      <c r="V53" s="3"/>
      <c r="W53" s="3">
        <v>216798626209.819</v>
      </c>
      <c r="Y53" s="5">
        <v>5.0203141599480892E-3</v>
      </c>
    </row>
    <row r="54" spans="1:25">
      <c r="A54" s="1" t="s">
        <v>60</v>
      </c>
      <c r="C54" s="3">
        <v>4453191</v>
      </c>
      <c r="D54" s="3"/>
      <c r="E54" s="3">
        <v>115056179264</v>
      </c>
      <c r="F54" s="3"/>
      <c r="G54" s="3">
        <v>118723946853.411</v>
      </c>
      <c r="H54" s="3"/>
      <c r="I54" s="3">
        <v>0</v>
      </c>
      <c r="J54" s="3"/>
      <c r="K54" s="3">
        <v>0</v>
      </c>
      <c r="L54" s="3"/>
      <c r="M54" s="3">
        <v>0</v>
      </c>
      <c r="N54" s="3"/>
      <c r="O54" s="3">
        <v>0</v>
      </c>
      <c r="P54" s="3"/>
      <c r="Q54" s="3">
        <v>4453191</v>
      </c>
      <c r="R54" s="3"/>
      <c r="S54" s="3">
        <v>28940</v>
      </c>
      <c r="T54" s="3"/>
      <c r="U54" s="3">
        <v>115056179264</v>
      </c>
      <c r="V54" s="3"/>
      <c r="W54" s="3">
        <v>128108539222.13699</v>
      </c>
      <c r="Y54" s="5">
        <v>2.9665552993159644E-3</v>
      </c>
    </row>
    <row r="55" spans="1:25">
      <c r="A55" s="1" t="s">
        <v>61</v>
      </c>
      <c r="C55" s="3">
        <v>11359792</v>
      </c>
      <c r="D55" s="3"/>
      <c r="E55" s="3">
        <v>91092876655</v>
      </c>
      <c r="F55" s="3"/>
      <c r="G55" s="3">
        <v>79271252687.951996</v>
      </c>
      <c r="H55" s="3"/>
      <c r="I55" s="3">
        <v>0</v>
      </c>
      <c r="J55" s="3"/>
      <c r="K55" s="3">
        <v>0</v>
      </c>
      <c r="L55" s="3"/>
      <c r="M55" s="3">
        <v>0</v>
      </c>
      <c r="N55" s="3"/>
      <c r="O55" s="3">
        <v>0</v>
      </c>
      <c r="P55" s="3"/>
      <c r="Q55" s="3">
        <v>11359792</v>
      </c>
      <c r="R55" s="3"/>
      <c r="S55" s="3">
        <v>6900</v>
      </c>
      <c r="T55" s="3"/>
      <c r="U55" s="3">
        <v>91092876655</v>
      </c>
      <c r="V55" s="3"/>
      <c r="W55" s="3">
        <v>77916188539.440002</v>
      </c>
      <c r="Y55" s="5">
        <v>1.8042722477178664E-3</v>
      </c>
    </row>
    <row r="56" spans="1:25">
      <c r="A56" s="1" t="s">
        <v>62</v>
      </c>
      <c r="C56" s="3">
        <v>1402159883</v>
      </c>
      <c r="D56" s="3"/>
      <c r="E56" s="3">
        <v>1404787399400</v>
      </c>
      <c r="F56" s="3"/>
      <c r="G56" s="3">
        <v>1614040122704.1399</v>
      </c>
      <c r="H56" s="3"/>
      <c r="I56" s="3">
        <v>0</v>
      </c>
      <c r="J56" s="3"/>
      <c r="K56" s="3">
        <v>0</v>
      </c>
      <c r="L56" s="3"/>
      <c r="M56" s="3">
        <v>-3200000</v>
      </c>
      <c r="N56" s="3"/>
      <c r="O56" s="3">
        <v>4237038768</v>
      </c>
      <c r="P56" s="3"/>
      <c r="Q56" s="3">
        <v>1398959883</v>
      </c>
      <c r="R56" s="3"/>
      <c r="S56" s="3">
        <v>1317</v>
      </c>
      <c r="T56" s="3"/>
      <c r="U56" s="3">
        <v>1401581402898</v>
      </c>
      <c r="V56" s="3"/>
      <c r="W56" s="3">
        <v>1831467706423.8301</v>
      </c>
      <c r="Y56" s="5">
        <v>4.2410523631033849E-2</v>
      </c>
    </row>
    <row r="57" spans="1:25">
      <c r="A57" s="1" t="s">
        <v>63</v>
      </c>
      <c r="C57" s="3">
        <v>5320000</v>
      </c>
      <c r="D57" s="3"/>
      <c r="E57" s="3">
        <v>97924852482</v>
      </c>
      <c r="F57" s="3"/>
      <c r="G57" s="3">
        <v>185991128820</v>
      </c>
      <c r="H57" s="3"/>
      <c r="I57" s="3">
        <v>0</v>
      </c>
      <c r="J57" s="3"/>
      <c r="K57" s="3">
        <v>0</v>
      </c>
      <c r="L57" s="3"/>
      <c r="M57" s="3">
        <v>0</v>
      </c>
      <c r="N57" s="3"/>
      <c r="O57" s="3">
        <v>0</v>
      </c>
      <c r="P57" s="3"/>
      <c r="Q57" s="3">
        <v>5320000</v>
      </c>
      <c r="R57" s="3"/>
      <c r="S57" s="3">
        <v>30700</v>
      </c>
      <c r="T57" s="3"/>
      <c r="U57" s="3">
        <v>97924852482</v>
      </c>
      <c r="V57" s="3"/>
      <c r="W57" s="3">
        <v>162352222200</v>
      </c>
      <c r="Y57" s="5">
        <v>3.7595217933755697E-3</v>
      </c>
    </row>
    <row r="58" spans="1:25">
      <c r="A58" s="1" t="s">
        <v>64</v>
      </c>
      <c r="C58" s="3">
        <v>5400000</v>
      </c>
      <c r="D58" s="3"/>
      <c r="E58" s="3">
        <v>49765659874</v>
      </c>
      <c r="F58" s="3"/>
      <c r="G58" s="3">
        <v>84221880300</v>
      </c>
      <c r="H58" s="3"/>
      <c r="I58" s="3">
        <v>0</v>
      </c>
      <c r="J58" s="3"/>
      <c r="K58" s="3">
        <v>0</v>
      </c>
      <c r="L58" s="3"/>
      <c r="M58" s="3">
        <v>0</v>
      </c>
      <c r="N58" s="3"/>
      <c r="O58" s="3">
        <v>0</v>
      </c>
      <c r="P58" s="3"/>
      <c r="Q58" s="3">
        <v>5400000</v>
      </c>
      <c r="R58" s="3"/>
      <c r="S58" s="3">
        <v>16490</v>
      </c>
      <c r="T58" s="3"/>
      <c r="U58" s="3">
        <v>49765659874</v>
      </c>
      <c r="V58" s="3"/>
      <c r="W58" s="3">
        <v>88516176300</v>
      </c>
      <c r="Y58" s="5">
        <v>2.0497316843386213E-3</v>
      </c>
    </row>
    <row r="59" spans="1:25">
      <c r="A59" s="1" t="s">
        <v>65</v>
      </c>
      <c r="C59" s="3">
        <v>147766665</v>
      </c>
      <c r="D59" s="3"/>
      <c r="E59" s="3">
        <v>442330848353</v>
      </c>
      <c r="F59" s="3"/>
      <c r="G59" s="3">
        <v>523653771168.68597</v>
      </c>
      <c r="H59" s="3"/>
      <c r="I59" s="3">
        <v>34955553</v>
      </c>
      <c r="J59" s="3"/>
      <c r="K59" s="3">
        <v>0</v>
      </c>
      <c r="L59" s="3"/>
      <c r="M59" s="3">
        <v>0</v>
      </c>
      <c r="N59" s="3"/>
      <c r="O59" s="3">
        <v>0</v>
      </c>
      <c r="P59" s="3"/>
      <c r="Q59" s="3">
        <v>182722218</v>
      </c>
      <c r="R59" s="3"/>
      <c r="S59" s="3">
        <v>3270</v>
      </c>
      <c r="T59" s="3"/>
      <c r="U59" s="3">
        <v>546917862929</v>
      </c>
      <c r="V59" s="3"/>
      <c r="W59" s="3">
        <v>593946518025.48303</v>
      </c>
      <c r="Y59" s="5">
        <v>1.3753768493945129E-2</v>
      </c>
    </row>
    <row r="60" spans="1:25">
      <c r="A60" s="1" t="s">
        <v>66</v>
      </c>
      <c r="C60" s="3">
        <v>33967741</v>
      </c>
      <c r="D60" s="3"/>
      <c r="E60" s="3">
        <v>215014526495</v>
      </c>
      <c r="F60" s="3"/>
      <c r="G60" s="3">
        <v>293085693928.31403</v>
      </c>
      <c r="H60" s="3"/>
      <c r="I60" s="3">
        <v>0</v>
      </c>
      <c r="J60" s="3"/>
      <c r="K60" s="3">
        <v>0</v>
      </c>
      <c r="L60" s="3"/>
      <c r="M60" s="3">
        <v>0</v>
      </c>
      <c r="N60" s="3"/>
      <c r="O60" s="3">
        <v>0</v>
      </c>
      <c r="P60" s="3"/>
      <c r="Q60" s="3">
        <v>33967741</v>
      </c>
      <c r="R60" s="3"/>
      <c r="S60" s="3">
        <v>7530</v>
      </c>
      <c r="T60" s="3"/>
      <c r="U60" s="3">
        <v>215014526495</v>
      </c>
      <c r="V60" s="3"/>
      <c r="W60" s="3">
        <v>254255216046.10699</v>
      </c>
      <c r="Y60" s="5">
        <v>5.8876805802338629E-3</v>
      </c>
    </row>
    <row r="61" spans="1:25">
      <c r="A61" s="1" t="s">
        <v>67</v>
      </c>
      <c r="C61" s="3">
        <v>106414835</v>
      </c>
      <c r="D61" s="3"/>
      <c r="E61" s="3">
        <v>337722855372</v>
      </c>
      <c r="F61" s="3"/>
      <c r="G61" s="3">
        <v>700274633764.18506</v>
      </c>
      <c r="H61" s="3"/>
      <c r="I61" s="3">
        <v>0</v>
      </c>
      <c r="J61" s="3"/>
      <c r="K61" s="3">
        <v>0</v>
      </c>
      <c r="L61" s="3"/>
      <c r="M61" s="3">
        <v>0</v>
      </c>
      <c r="N61" s="3"/>
      <c r="O61" s="3">
        <v>0</v>
      </c>
      <c r="P61" s="3"/>
      <c r="Q61" s="3">
        <v>106414835</v>
      </c>
      <c r="R61" s="3"/>
      <c r="S61" s="3">
        <v>6830</v>
      </c>
      <c r="T61" s="3"/>
      <c r="U61" s="3">
        <v>337722855372</v>
      </c>
      <c r="V61" s="3"/>
      <c r="W61" s="3">
        <v>722488783777.85303</v>
      </c>
      <c r="Y61" s="5">
        <v>1.6730367415212676E-2</v>
      </c>
    </row>
    <row r="62" spans="1:25">
      <c r="A62" s="1" t="s">
        <v>68</v>
      </c>
      <c r="C62" s="3">
        <v>113789952</v>
      </c>
      <c r="D62" s="3"/>
      <c r="E62" s="3">
        <v>291485456454</v>
      </c>
      <c r="F62" s="3"/>
      <c r="G62" s="3">
        <v>438878058928.12799</v>
      </c>
      <c r="H62" s="3"/>
      <c r="I62" s="3">
        <v>0</v>
      </c>
      <c r="J62" s="3"/>
      <c r="K62" s="3">
        <v>0</v>
      </c>
      <c r="L62" s="3"/>
      <c r="M62" s="3">
        <v>0</v>
      </c>
      <c r="N62" s="3"/>
      <c r="O62" s="3">
        <v>0</v>
      </c>
      <c r="P62" s="3"/>
      <c r="Q62" s="3">
        <v>113789952</v>
      </c>
      <c r="R62" s="3"/>
      <c r="S62" s="3">
        <v>4393</v>
      </c>
      <c r="T62" s="3"/>
      <c r="U62" s="3">
        <v>291485456454</v>
      </c>
      <c r="V62" s="3"/>
      <c r="W62" s="3">
        <v>496904977544.14099</v>
      </c>
      <c r="Y62" s="5">
        <v>1.1506618554396332E-2</v>
      </c>
    </row>
    <row r="63" spans="1:25">
      <c r="A63" s="1" t="s">
        <v>69</v>
      </c>
      <c r="C63" s="3">
        <v>17639506</v>
      </c>
      <c r="D63" s="3"/>
      <c r="E63" s="3">
        <v>91904179632</v>
      </c>
      <c r="F63" s="3"/>
      <c r="G63" s="3">
        <v>88724827752.858002</v>
      </c>
      <c r="H63" s="3"/>
      <c r="I63" s="3">
        <v>0</v>
      </c>
      <c r="J63" s="3"/>
      <c r="K63" s="3">
        <v>0</v>
      </c>
      <c r="L63" s="3"/>
      <c r="M63" s="3">
        <v>0</v>
      </c>
      <c r="N63" s="3"/>
      <c r="O63" s="3">
        <v>0</v>
      </c>
      <c r="P63" s="3"/>
      <c r="Q63" s="3">
        <v>17639506</v>
      </c>
      <c r="R63" s="3"/>
      <c r="S63" s="3">
        <v>5580</v>
      </c>
      <c r="T63" s="3"/>
      <c r="U63" s="3">
        <v>91904179632</v>
      </c>
      <c r="V63" s="3"/>
      <c r="W63" s="3">
        <v>97842794241.294006</v>
      </c>
      <c r="Y63" s="5">
        <v>2.2657042342282547E-3</v>
      </c>
    </row>
    <row r="64" spans="1:25">
      <c r="A64" s="1" t="s">
        <v>70</v>
      </c>
      <c r="C64" s="3">
        <v>50842297</v>
      </c>
      <c r="D64" s="3"/>
      <c r="E64" s="3">
        <v>241464635168</v>
      </c>
      <c r="F64" s="3"/>
      <c r="G64" s="3">
        <v>770226328472.63403</v>
      </c>
      <c r="H64" s="3"/>
      <c r="I64" s="3">
        <v>0</v>
      </c>
      <c r="J64" s="3"/>
      <c r="K64" s="3">
        <v>0</v>
      </c>
      <c r="L64" s="3"/>
      <c r="M64" s="3">
        <v>-400000</v>
      </c>
      <c r="N64" s="3"/>
      <c r="O64" s="3">
        <v>6206848229</v>
      </c>
      <c r="P64" s="3"/>
      <c r="Q64" s="3">
        <v>50442297</v>
      </c>
      <c r="R64" s="3"/>
      <c r="S64" s="3">
        <v>15810</v>
      </c>
      <c r="T64" s="3"/>
      <c r="U64" s="3">
        <v>239564920566</v>
      </c>
      <c r="V64" s="3"/>
      <c r="W64" s="3">
        <v>792747633912.35901</v>
      </c>
      <c r="Y64" s="5">
        <v>1.8357321913764549E-2</v>
      </c>
    </row>
    <row r="65" spans="1:25">
      <c r="A65" s="1" t="s">
        <v>71</v>
      </c>
      <c r="C65" s="3">
        <v>107902653</v>
      </c>
      <c r="D65" s="3"/>
      <c r="E65" s="3">
        <v>1282251026213</v>
      </c>
      <c r="F65" s="3"/>
      <c r="G65" s="3">
        <v>1925328348252.97</v>
      </c>
      <c r="H65" s="3"/>
      <c r="I65" s="3">
        <v>0</v>
      </c>
      <c r="J65" s="3"/>
      <c r="K65" s="3">
        <v>0</v>
      </c>
      <c r="L65" s="3"/>
      <c r="M65" s="3">
        <v>0</v>
      </c>
      <c r="N65" s="3"/>
      <c r="O65" s="3">
        <v>0</v>
      </c>
      <c r="P65" s="3"/>
      <c r="Q65" s="3">
        <v>107902653</v>
      </c>
      <c r="R65" s="3"/>
      <c r="S65" s="3">
        <v>20860</v>
      </c>
      <c r="T65" s="3"/>
      <c r="U65" s="3">
        <v>1282251026213</v>
      </c>
      <c r="V65" s="3"/>
      <c r="W65" s="3">
        <v>2237456787997.6001</v>
      </c>
      <c r="Y65" s="5">
        <v>5.1811841206895901E-2</v>
      </c>
    </row>
    <row r="66" spans="1:25">
      <c r="A66" s="1" t="s">
        <v>72</v>
      </c>
      <c r="C66" s="3">
        <v>3391684</v>
      </c>
      <c r="D66" s="3"/>
      <c r="E66" s="3">
        <v>37380526065</v>
      </c>
      <c r="F66" s="3"/>
      <c r="G66" s="3">
        <v>68272945474.050003</v>
      </c>
      <c r="H66" s="3"/>
      <c r="I66" s="3">
        <v>0</v>
      </c>
      <c r="J66" s="3"/>
      <c r="K66" s="3">
        <v>0</v>
      </c>
      <c r="L66" s="3"/>
      <c r="M66" s="3">
        <v>0</v>
      </c>
      <c r="N66" s="3"/>
      <c r="O66" s="3">
        <v>0</v>
      </c>
      <c r="P66" s="3"/>
      <c r="Q66" s="3">
        <v>3391684</v>
      </c>
      <c r="R66" s="3"/>
      <c r="S66" s="3">
        <v>24290</v>
      </c>
      <c r="T66" s="3"/>
      <c r="U66" s="3">
        <v>37380526065</v>
      </c>
      <c r="V66" s="3"/>
      <c r="W66" s="3">
        <v>81893819534.057999</v>
      </c>
      <c r="Y66" s="5">
        <v>1.896380567564889E-3</v>
      </c>
    </row>
    <row r="67" spans="1:25">
      <c r="A67" s="1" t="s">
        <v>73</v>
      </c>
      <c r="C67" s="3">
        <v>4802736</v>
      </c>
      <c r="D67" s="3"/>
      <c r="E67" s="3">
        <v>253961989089</v>
      </c>
      <c r="F67" s="3"/>
      <c r="G67" s="3">
        <v>580060406077.19995</v>
      </c>
      <c r="H67" s="3"/>
      <c r="I67" s="3">
        <v>0</v>
      </c>
      <c r="J67" s="3"/>
      <c r="K67" s="3">
        <v>0</v>
      </c>
      <c r="L67" s="3"/>
      <c r="M67" s="3">
        <v>0</v>
      </c>
      <c r="N67" s="3"/>
      <c r="O67" s="3">
        <v>0</v>
      </c>
      <c r="P67" s="3"/>
      <c r="Q67" s="3">
        <v>4802736</v>
      </c>
      <c r="R67" s="3"/>
      <c r="S67" s="3">
        <v>146350</v>
      </c>
      <c r="T67" s="3"/>
      <c r="U67" s="3">
        <v>253961989089</v>
      </c>
      <c r="V67" s="3"/>
      <c r="W67" s="3">
        <v>698698275139.07996</v>
      </c>
      <c r="Y67" s="5">
        <v>1.6179460661421678E-2</v>
      </c>
    </row>
    <row r="68" spans="1:25">
      <c r="A68" s="1" t="s">
        <v>74</v>
      </c>
      <c r="C68" s="3">
        <v>6601911</v>
      </c>
      <c r="D68" s="3"/>
      <c r="E68" s="3">
        <v>121041784644</v>
      </c>
      <c r="F68" s="3"/>
      <c r="G68" s="3">
        <v>188741228145.858</v>
      </c>
      <c r="H68" s="3"/>
      <c r="I68" s="3">
        <v>0</v>
      </c>
      <c r="J68" s="3"/>
      <c r="K68" s="3">
        <v>0</v>
      </c>
      <c r="L68" s="3"/>
      <c r="M68" s="3">
        <v>0</v>
      </c>
      <c r="N68" s="3"/>
      <c r="O68" s="3">
        <v>0</v>
      </c>
      <c r="P68" s="3"/>
      <c r="Q68" s="3">
        <v>6601911</v>
      </c>
      <c r="R68" s="3"/>
      <c r="S68" s="3">
        <v>34480</v>
      </c>
      <c r="T68" s="3"/>
      <c r="U68" s="3">
        <v>121041784644</v>
      </c>
      <c r="V68" s="3"/>
      <c r="W68" s="3">
        <v>226279469626.884</v>
      </c>
      <c r="Y68" s="5">
        <v>5.2398580439987083E-3</v>
      </c>
    </row>
    <row r="69" spans="1:25">
      <c r="A69" s="1" t="s">
        <v>75</v>
      </c>
      <c r="C69" s="3">
        <v>6470000</v>
      </c>
      <c r="D69" s="3"/>
      <c r="E69" s="3">
        <v>77902503255</v>
      </c>
      <c r="F69" s="3"/>
      <c r="G69" s="3">
        <v>177509496600</v>
      </c>
      <c r="H69" s="3"/>
      <c r="I69" s="3">
        <v>0</v>
      </c>
      <c r="J69" s="3"/>
      <c r="K69" s="3">
        <v>0</v>
      </c>
      <c r="L69" s="3"/>
      <c r="M69" s="3">
        <v>0</v>
      </c>
      <c r="N69" s="3"/>
      <c r="O69" s="3">
        <v>0</v>
      </c>
      <c r="P69" s="3"/>
      <c r="Q69" s="3">
        <v>6470000</v>
      </c>
      <c r="R69" s="3"/>
      <c r="S69" s="3">
        <v>31120</v>
      </c>
      <c r="T69" s="3"/>
      <c r="U69" s="3">
        <v>77902503255</v>
      </c>
      <c r="V69" s="3"/>
      <c r="W69" s="3">
        <v>200148388920</v>
      </c>
      <c r="Y69" s="5">
        <v>4.6347516520395945E-3</v>
      </c>
    </row>
    <row r="70" spans="1:25">
      <c r="A70" s="1" t="s">
        <v>76</v>
      </c>
      <c r="C70" s="3">
        <v>3083596</v>
      </c>
      <c r="D70" s="3"/>
      <c r="E70" s="3">
        <v>83539587535</v>
      </c>
      <c r="F70" s="3"/>
      <c r="G70" s="3">
        <v>116142269597.98199</v>
      </c>
      <c r="H70" s="3"/>
      <c r="I70" s="3">
        <v>0</v>
      </c>
      <c r="J70" s="3"/>
      <c r="K70" s="3">
        <v>0</v>
      </c>
      <c r="L70" s="3"/>
      <c r="M70" s="3">
        <v>0</v>
      </c>
      <c r="N70" s="3"/>
      <c r="O70" s="3">
        <v>0</v>
      </c>
      <c r="P70" s="3"/>
      <c r="Q70" s="3">
        <v>3083596</v>
      </c>
      <c r="R70" s="3"/>
      <c r="S70" s="3">
        <v>44500</v>
      </c>
      <c r="T70" s="3"/>
      <c r="U70" s="3">
        <v>83539587535</v>
      </c>
      <c r="V70" s="3"/>
      <c r="W70" s="3">
        <v>136403562869.10001</v>
      </c>
      <c r="Y70" s="5">
        <v>3.1586396561220343E-3</v>
      </c>
    </row>
    <row r="71" spans="1:25">
      <c r="A71" s="1" t="s">
        <v>77</v>
      </c>
      <c r="C71" s="3">
        <v>11741531</v>
      </c>
      <c r="D71" s="3"/>
      <c r="E71" s="3">
        <v>132866986914</v>
      </c>
      <c r="F71" s="3"/>
      <c r="G71" s="3">
        <v>253625364991.651</v>
      </c>
      <c r="H71" s="3"/>
      <c r="I71" s="3">
        <v>0</v>
      </c>
      <c r="J71" s="3"/>
      <c r="K71" s="3">
        <v>0</v>
      </c>
      <c r="L71" s="3"/>
      <c r="M71" s="3">
        <v>0</v>
      </c>
      <c r="N71" s="3"/>
      <c r="O71" s="3">
        <v>0</v>
      </c>
      <c r="P71" s="3"/>
      <c r="Q71" s="3">
        <v>11741531</v>
      </c>
      <c r="R71" s="3"/>
      <c r="S71" s="3">
        <v>24520</v>
      </c>
      <c r="T71" s="3"/>
      <c r="U71" s="3">
        <v>132866986914</v>
      </c>
      <c r="V71" s="3"/>
      <c r="W71" s="3">
        <v>286189321196.28601</v>
      </c>
      <c r="Y71" s="5">
        <v>6.6271651566515979E-3</v>
      </c>
    </row>
    <row r="72" spans="1:25">
      <c r="A72" s="1" t="s">
        <v>78</v>
      </c>
      <c r="C72" s="3">
        <v>11481221</v>
      </c>
      <c r="D72" s="3"/>
      <c r="E72" s="3">
        <v>214094602308</v>
      </c>
      <c r="F72" s="3"/>
      <c r="G72" s="3">
        <v>662405164942.302</v>
      </c>
      <c r="H72" s="3"/>
      <c r="I72" s="3">
        <v>0</v>
      </c>
      <c r="J72" s="3"/>
      <c r="K72" s="3">
        <v>0</v>
      </c>
      <c r="L72" s="3"/>
      <c r="M72" s="3">
        <v>0</v>
      </c>
      <c r="N72" s="3"/>
      <c r="O72" s="3">
        <v>0</v>
      </c>
      <c r="P72" s="3"/>
      <c r="Q72" s="3">
        <v>11481221</v>
      </c>
      <c r="R72" s="3"/>
      <c r="S72" s="3">
        <v>61710</v>
      </c>
      <c r="T72" s="3"/>
      <c r="U72" s="3">
        <v>214094602308</v>
      </c>
      <c r="V72" s="3"/>
      <c r="W72" s="3">
        <v>704290536329.93604</v>
      </c>
      <c r="Y72" s="5">
        <v>1.6308958290319989E-2</v>
      </c>
    </row>
    <row r="73" spans="1:25">
      <c r="A73" s="1" t="s">
        <v>79</v>
      </c>
      <c r="C73" s="3">
        <v>6746185</v>
      </c>
      <c r="D73" s="3"/>
      <c r="E73" s="3">
        <v>192666132011</v>
      </c>
      <c r="F73" s="3"/>
      <c r="G73" s="3">
        <v>177643137328.133</v>
      </c>
      <c r="H73" s="3"/>
      <c r="I73" s="3">
        <v>50000</v>
      </c>
      <c r="J73" s="3"/>
      <c r="K73" s="3">
        <v>1373773673</v>
      </c>
      <c r="L73" s="3"/>
      <c r="M73" s="3">
        <v>0</v>
      </c>
      <c r="N73" s="3"/>
      <c r="O73" s="3">
        <v>0</v>
      </c>
      <c r="P73" s="3"/>
      <c r="Q73" s="3">
        <v>6796185</v>
      </c>
      <c r="R73" s="3"/>
      <c r="S73" s="3">
        <v>28550</v>
      </c>
      <c r="T73" s="3"/>
      <c r="U73" s="3">
        <v>194039905684</v>
      </c>
      <c r="V73" s="3"/>
      <c r="W73" s="3">
        <v>192876596813.58701</v>
      </c>
      <c r="Y73" s="5">
        <v>4.4663618355621944E-3</v>
      </c>
    </row>
    <row r="74" spans="1:25">
      <c r="A74" s="1" t="s">
        <v>80</v>
      </c>
      <c r="C74" s="3">
        <v>45861974</v>
      </c>
      <c r="D74" s="3"/>
      <c r="E74" s="3">
        <v>371178100259</v>
      </c>
      <c r="F74" s="3"/>
      <c r="G74" s="3">
        <v>1203552114724.0801</v>
      </c>
      <c r="H74" s="3"/>
      <c r="I74" s="3">
        <v>0</v>
      </c>
      <c r="J74" s="3"/>
      <c r="K74" s="3">
        <v>0</v>
      </c>
      <c r="L74" s="3"/>
      <c r="M74" s="3">
        <v>0</v>
      </c>
      <c r="N74" s="3"/>
      <c r="O74" s="3">
        <v>0</v>
      </c>
      <c r="P74" s="3"/>
      <c r="Q74" s="3">
        <v>45861974</v>
      </c>
      <c r="R74" s="3"/>
      <c r="S74" s="3">
        <v>26550</v>
      </c>
      <c r="T74" s="3"/>
      <c r="U74" s="3">
        <v>371178100259</v>
      </c>
      <c r="V74" s="3"/>
      <c r="W74" s="3">
        <v>1210390479012.28</v>
      </c>
      <c r="Y74" s="5">
        <v>2.8028500766286164E-2</v>
      </c>
    </row>
    <row r="75" spans="1:25">
      <c r="A75" s="1" t="s">
        <v>81</v>
      </c>
      <c r="C75" s="3">
        <v>8716106</v>
      </c>
      <c r="D75" s="3"/>
      <c r="E75" s="3">
        <v>50911105151</v>
      </c>
      <c r="F75" s="3"/>
      <c r="G75" s="3">
        <v>41449748889.931198</v>
      </c>
      <c r="H75" s="3"/>
      <c r="I75" s="3">
        <v>0</v>
      </c>
      <c r="J75" s="3"/>
      <c r="K75" s="3">
        <v>0</v>
      </c>
      <c r="L75" s="3"/>
      <c r="M75" s="3">
        <v>0</v>
      </c>
      <c r="N75" s="3"/>
      <c r="O75" s="3">
        <v>0</v>
      </c>
      <c r="P75" s="3"/>
      <c r="Q75" s="3">
        <v>8716106</v>
      </c>
      <c r="R75" s="3"/>
      <c r="S75" s="3">
        <v>5070</v>
      </c>
      <c r="T75" s="3"/>
      <c r="U75" s="3">
        <v>50911105151</v>
      </c>
      <c r="V75" s="3"/>
      <c r="W75" s="3">
        <v>43927723008.350998</v>
      </c>
      <c r="Y75" s="5">
        <v>1.0172157162087862E-3</v>
      </c>
    </row>
    <row r="76" spans="1:25">
      <c r="A76" s="1" t="s">
        <v>82</v>
      </c>
      <c r="C76" s="3">
        <v>3351527</v>
      </c>
      <c r="D76" s="3"/>
      <c r="E76" s="3">
        <v>30228208366</v>
      </c>
      <c r="F76" s="3"/>
      <c r="G76" s="3">
        <v>36780702974.424004</v>
      </c>
      <c r="H76" s="3"/>
      <c r="I76" s="3">
        <v>0</v>
      </c>
      <c r="J76" s="3"/>
      <c r="K76" s="3">
        <v>0</v>
      </c>
      <c r="L76" s="3"/>
      <c r="M76" s="3">
        <v>0</v>
      </c>
      <c r="N76" s="3"/>
      <c r="O76" s="3">
        <v>0</v>
      </c>
      <c r="P76" s="3"/>
      <c r="Q76" s="3">
        <v>3351527</v>
      </c>
      <c r="R76" s="3"/>
      <c r="S76" s="3">
        <v>10720</v>
      </c>
      <c r="T76" s="3"/>
      <c r="U76" s="3">
        <v>30228208366</v>
      </c>
      <c r="V76" s="3"/>
      <c r="W76" s="3">
        <v>35714595641.832001</v>
      </c>
      <c r="Y76" s="5">
        <v>8.2702779695653303E-4</v>
      </c>
    </row>
    <row r="77" spans="1:25">
      <c r="A77" s="1" t="s">
        <v>83</v>
      </c>
      <c r="C77" s="3">
        <v>54599508</v>
      </c>
      <c r="D77" s="3"/>
      <c r="E77" s="3">
        <v>305266420141</v>
      </c>
      <c r="F77" s="3"/>
      <c r="G77" s="3">
        <v>285484611278.12402</v>
      </c>
      <c r="H77" s="3"/>
      <c r="I77" s="3">
        <v>0</v>
      </c>
      <c r="J77" s="3"/>
      <c r="K77" s="3">
        <v>0</v>
      </c>
      <c r="L77" s="3"/>
      <c r="M77" s="3">
        <v>0</v>
      </c>
      <c r="N77" s="3"/>
      <c r="O77" s="3">
        <v>0</v>
      </c>
      <c r="P77" s="3"/>
      <c r="Q77" s="3">
        <v>54599508</v>
      </c>
      <c r="R77" s="3"/>
      <c r="S77" s="3">
        <v>5490</v>
      </c>
      <c r="T77" s="3"/>
      <c r="U77" s="3">
        <v>305266420141</v>
      </c>
      <c r="V77" s="3"/>
      <c r="W77" s="3">
        <v>297967778691.42603</v>
      </c>
      <c r="Y77" s="5">
        <v>6.8999139188507192E-3</v>
      </c>
    </row>
    <row r="78" spans="1:25">
      <c r="A78" s="1" t="s">
        <v>84</v>
      </c>
      <c r="C78" s="3">
        <v>3478077</v>
      </c>
      <c r="D78" s="3"/>
      <c r="E78" s="3">
        <v>48644050350</v>
      </c>
      <c r="F78" s="3"/>
      <c r="G78" s="3">
        <v>66554612005.612503</v>
      </c>
      <c r="H78" s="3"/>
      <c r="I78" s="3">
        <v>800000</v>
      </c>
      <c r="J78" s="3"/>
      <c r="K78" s="3">
        <v>17055311388</v>
      </c>
      <c r="L78" s="3"/>
      <c r="M78" s="3">
        <v>0</v>
      </c>
      <c r="N78" s="3"/>
      <c r="O78" s="3">
        <v>0</v>
      </c>
      <c r="P78" s="3"/>
      <c r="Q78" s="3">
        <v>4278077</v>
      </c>
      <c r="R78" s="3"/>
      <c r="S78" s="3">
        <v>20740</v>
      </c>
      <c r="T78" s="3"/>
      <c r="U78" s="3">
        <v>65699361738</v>
      </c>
      <c r="V78" s="3"/>
      <c r="W78" s="3">
        <v>88199389443.968994</v>
      </c>
      <c r="Y78" s="5">
        <v>2.0423959849994624E-3</v>
      </c>
    </row>
    <row r="79" spans="1:25">
      <c r="A79" s="1" t="s">
        <v>85</v>
      </c>
      <c r="C79" s="3">
        <v>4165054</v>
      </c>
      <c r="D79" s="3"/>
      <c r="E79" s="3">
        <v>189200861918</v>
      </c>
      <c r="F79" s="3"/>
      <c r="G79" s="3">
        <v>181757937669.92999</v>
      </c>
      <c r="H79" s="3"/>
      <c r="I79" s="3">
        <v>0</v>
      </c>
      <c r="J79" s="3"/>
      <c r="K79" s="3">
        <v>0</v>
      </c>
      <c r="L79" s="3"/>
      <c r="M79" s="3">
        <v>0</v>
      </c>
      <c r="N79" s="3"/>
      <c r="O79" s="3">
        <v>0</v>
      </c>
      <c r="P79" s="3"/>
      <c r="Q79" s="3">
        <v>4165054</v>
      </c>
      <c r="R79" s="3"/>
      <c r="S79" s="3">
        <v>42750</v>
      </c>
      <c r="T79" s="3"/>
      <c r="U79" s="3">
        <v>189200861918</v>
      </c>
      <c r="V79" s="3"/>
      <c r="W79" s="3">
        <v>176996624951.92499</v>
      </c>
      <c r="Y79" s="5">
        <v>4.0986360386306075E-3</v>
      </c>
    </row>
    <row r="80" spans="1:25">
      <c r="A80" s="1" t="s">
        <v>86</v>
      </c>
      <c r="C80" s="3">
        <v>57603</v>
      </c>
      <c r="D80" s="3"/>
      <c r="E80" s="3">
        <v>2472371224</v>
      </c>
      <c r="F80" s="3"/>
      <c r="G80" s="3">
        <v>3023914444.1415</v>
      </c>
      <c r="H80" s="3"/>
      <c r="I80" s="3">
        <v>0</v>
      </c>
      <c r="J80" s="3"/>
      <c r="K80" s="3">
        <v>0</v>
      </c>
      <c r="L80" s="3"/>
      <c r="M80" s="3">
        <v>0</v>
      </c>
      <c r="N80" s="3"/>
      <c r="O80" s="3">
        <v>0</v>
      </c>
      <c r="P80" s="3"/>
      <c r="Q80" s="3">
        <v>57603</v>
      </c>
      <c r="R80" s="3"/>
      <c r="S80" s="3">
        <v>57330</v>
      </c>
      <c r="T80" s="3"/>
      <c r="U80" s="3">
        <v>2472371224</v>
      </c>
      <c r="V80" s="3"/>
      <c r="W80" s="3">
        <v>3282730829.0595002</v>
      </c>
      <c r="Y80" s="5">
        <v>7.6016810403935716E-5</v>
      </c>
    </row>
    <row r="81" spans="1:25">
      <c r="A81" s="1" t="s">
        <v>87</v>
      </c>
      <c r="C81" s="3">
        <v>22399700</v>
      </c>
      <c r="D81" s="3"/>
      <c r="E81" s="3">
        <v>218316050937</v>
      </c>
      <c r="F81" s="3"/>
      <c r="G81" s="3">
        <v>401463584783.54999</v>
      </c>
      <c r="H81" s="3"/>
      <c r="I81" s="3">
        <v>0</v>
      </c>
      <c r="J81" s="3"/>
      <c r="K81" s="3">
        <v>0</v>
      </c>
      <c r="L81" s="3"/>
      <c r="M81" s="3">
        <v>0</v>
      </c>
      <c r="N81" s="3"/>
      <c r="O81" s="3">
        <v>0</v>
      </c>
      <c r="P81" s="3"/>
      <c r="Q81" s="3">
        <v>22399700</v>
      </c>
      <c r="R81" s="3"/>
      <c r="S81" s="3">
        <v>19020</v>
      </c>
      <c r="T81" s="3"/>
      <c r="U81" s="3">
        <v>218316050937</v>
      </c>
      <c r="V81" s="3"/>
      <c r="W81" s="3">
        <v>423507342350.70001</v>
      </c>
      <c r="Y81" s="5">
        <v>9.8069805368024392E-3</v>
      </c>
    </row>
    <row r="82" spans="1:25">
      <c r="A82" s="1" t="s">
        <v>88</v>
      </c>
      <c r="C82" s="3">
        <v>1391646</v>
      </c>
      <c r="D82" s="3"/>
      <c r="E82" s="3">
        <v>23523154184</v>
      </c>
      <c r="F82" s="3"/>
      <c r="G82" s="3">
        <v>24499406658.573002</v>
      </c>
      <c r="H82" s="3"/>
      <c r="I82" s="3">
        <v>0</v>
      </c>
      <c r="J82" s="3"/>
      <c r="K82" s="3">
        <v>0</v>
      </c>
      <c r="L82" s="3"/>
      <c r="M82" s="3">
        <v>0</v>
      </c>
      <c r="N82" s="3"/>
      <c r="O82" s="3">
        <v>0</v>
      </c>
      <c r="P82" s="3"/>
      <c r="Q82" s="3">
        <v>1391646</v>
      </c>
      <c r="R82" s="3"/>
      <c r="S82" s="3">
        <v>19360</v>
      </c>
      <c r="T82" s="3"/>
      <c r="U82" s="3">
        <v>23523154184</v>
      </c>
      <c r="V82" s="3"/>
      <c r="W82" s="3">
        <v>26781960073.967999</v>
      </c>
      <c r="Y82" s="5">
        <v>6.2017853037675931E-4</v>
      </c>
    </row>
    <row r="83" spans="1:25">
      <c r="A83" s="1" t="s">
        <v>89</v>
      </c>
      <c r="C83" s="3">
        <v>14047684</v>
      </c>
      <c r="D83" s="3"/>
      <c r="E83" s="3">
        <v>69427096760</v>
      </c>
      <c r="F83" s="3"/>
      <c r="G83" s="3">
        <v>64723604798.726997</v>
      </c>
      <c r="H83" s="3"/>
      <c r="I83" s="3">
        <v>800000</v>
      </c>
      <c r="J83" s="3"/>
      <c r="K83" s="3">
        <v>4207901288</v>
      </c>
      <c r="L83" s="3"/>
      <c r="M83" s="3">
        <v>0</v>
      </c>
      <c r="N83" s="3"/>
      <c r="O83" s="3">
        <v>0</v>
      </c>
      <c r="P83" s="3"/>
      <c r="Q83" s="3">
        <v>14847684</v>
      </c>
      <c r="R83" s="3"/>
      <c r="S83" s="3">
        <v>5330</v>
      </c>
      <c r="T83" s="3"/>
      <c r="U83" s="3">
        <v>73634998048</v>
      </c>
      <c r="V83" s="3"/>
      <c r="W83" s="3">
        <v>78667283693.466003</v>
      </c>
      <c r="Y83" s="5">
        <v>1.8216650407587953E-3</v>
      </c>
    </row>
    <row r="84" spans="1:25">
      <c r="A84" s="1" t="s">
        <v>90</v>
      </c>
      <c r="C84" s="3">
        <v>350499418</v>
      </c>
      <c r="D84" s="3"/>
      <c r="E84" s="3">
        <v>621329712185</v>
      </c>
      <c r="F84" s="3"/>
      <c r="G84" s="3">
        <v>1069630815641.1</v>
      </c>
      <c r="H84" s="3"/>
      <c r="I84" s="3">
        <v>0</v>
      </c>
      <c r="J84" s="3"/>
      <c r="K84" s="3">
        <v>0</v>
      </c>
      <c r="L84" s="3"/>
      <c r="M84" s="3">
        <v>0</v>
      </c>
      <c r="N84" s="3"/>
      <c r="O84" s="3">
        <v>0</v>
      </c>
      <c r="P84" s="3"/>
      <c r="Q84" s="3">
        <v>350499418</v>
      </c>
      <c r="R84" s="3"/>
      <c r="S84" s="3">
        <v>3375</v>
      </c>
      <c r="T84" s="3"/>
      <c r="U84" s="3">
        <v>621329712185</v>
      </c>
      <c r="V84" s="3"/>
      <c r="W84" s="3">
        <v>1175897069312.29</v>
      </c>
      <c r="Y84" s="5">
        <v>2.7229751456066102E-2</v>
      </c>
    </row>
    <row r="85" spans="1:25">
      <c r="A85" s="1" t="s">
        <v>91</v>
      </c>
      <c r="C85" s="3">
        <v>132997404</v>
      </c>
      <c r="D85" s="3"/>
      <c r="E85" s="3">
        <v>443312672385</v>
      </c>
      <c r="F85" s="3"/>
      <c r="G85" s="3">
        <v>908255697095.39404</v>
      </c>
      <c r="H85" s="3"/>
      <c r="I85" s="3">
        <v>0</v>
      </c>
      <c r="J85" s="3"/>
      <c r="K85" s="3">
        <v>0</v>
      </c>
      <c r="L85" s="3"/>
      <c r="M85" s="3">
        <v>0</v>
      </c>
      <c r="N85" s="3"/>
      <c r="O85" s="3">
        <v>0</v>
      </c>
      <c r="P85" s="3"/>
      <c r="Q85" s="3">
        <v>132997404</v>
      </c>
      <c r="R85" s="3"/>
      <c r="S85" s="3">
        <v>8170</v>
      </c>
      <c r="T85" s="3"/>
      <c r="U85" s="3">
        <v>443312672385</v>
      </c>
      <c r="V85" s="3"/>
      <c r="W85" s="3">
        <v>1080123587375.45</v>
      </c>
      <c r="Y85" s="5">
        <v>2.5011965412303456E-2</v>
      </c>
    </row>
    <row r="86" spans="1:25">
      <c r="A86" s="1" t="s">
        <v>92</v>
      </c>
      <c r="C86" s="3">
        <v>457928837</v>
      </c>
      <c r="D86" s="3"/>
      <c r="E86" s="3">
        <v>1098145608532</v>
      </c>
      <c r="F86" s="3"/>
      <c r="G86" s="3">
        <v>2276020802099.25</v>
      </c>
      <c r="H86" s="3"/>
      <c r="I86" s="3">
        <v>0</v>
      </c>
      <c r="J86" s="3"/>
      <c r="K86" s="3">
        <v>0</v>
      </c>
      <c r="L86" s="3"/>
      <c r="M86" s="3">
        <v>0</v>
      </c>
      <c r="N86" s="3"/>
      <c r="O86" s="3">
        <v>0</v>
      </c>
      <c r="P86" s="3"/>
      <c r="Q86" s="3">
        <v>457928837</v>
      </c>
      <c r="R86" s="3"/>
      <c r="S86" s="3">
        <v>5590</v>
      </c>
      <c r="T86" s="3"/>
      <c r="U86" s="3">
        <v>1098145608532</v>
      </c>
      <c r="V86" s="3"/>
      <c r="W86" s="3">
        <v>2544591256746.96</v>
      </c>
      <c r="Y86" s="5">
        <v>5.892402429323277E-2</v>
      </c>
    </row>
    <row r="87" spans="1:25">
      <c r="A87" s="1" t="s">
        <v>93</v>
      </c>
      <c r="C87" s="3">
        <v>24900000</v>
      </c>
      <c r="D87" s="3"/>
      <c r="E87" s="3">
        <v>138408159015</v>
      </c>
      <c r="F87" s="3"/>
      <c r="G87" s="3">
        <v>259399335600</v>
      </c>
      <c r="H87" s="3"/>
      <c r="I87" s="3">
        <v>0</v>
      </c>
      <c r="J87" s="3"/>
      <c r="K87" s="3">
        <v>0</v>
      </c>
      <c r="L87" s="3"/>
      <c r="M87" s="3">
        <v>0</v>
      </c>
      <c r="N87" s="3"/>
      <c r="O87" s="3">
        <v>0</v>
      </c>
      <c r="P87" s="3"/>
      <c r="Q87" s="3">
        <v>24900000</v>
      </c>
      <c r="R87" s="3"/>
      <c r="S87" s="3">
        <v>11070</v>
      </c>
      <c r="T87" s="3"/>
      <c r="U87" s="3">
        <v>138408159015</v>
      </c>
      <c r="V87" s="3"/>
      <c r="W87" s="3">
        <v>274002924150</v>
      </c>
      <c r="Y87" s="5">
        <v>6.3449699106770717E-3</v>
      </c>
    </row>
    <row r="88" spans="1:25">
      <c r="A88" s="1" t="s">
        <v>94</v>
      </c>
      <c r="C88" s="3">
        <v>45567601</v>
      </c>
      <c r="D88" s="3"/>
      <c r="E88" s="3">
        <v>1587367168163</v>
      </c>
      <c r="F88" s="3"/>
      <c r="G88" s="3">
        <v>1439521936539.3101</v>
      </c>
      <c r="H88" s="3"/>
      <c r="I88" s="3">
        <v>0</v>
      </c>
      <c r="J88" s="3"/>
      <c r="K88" s="3">
        <v>0</v>
      </c>
      <c r="L88" s="3"/>
      <c r="M88" s="3">
        <v>0</v>
      </c>
      <c r="N88" s="3"/>
      <c r="O88" s="3">
        <v>0</v>
      </c>
      <c r="P88" s="3"/>
      <c r="Q88" s="3">
        <v>45567601</v>
      </c>
      <c r="R88" s="3"/>
      <c r="S88" s="3">
        <v>39720</v>
      </c>
      <c r="T88" s="3"/>
      <c r="U88" s="3">
        <v>1587367168163</v>
      </c>
      <c r="V88" s="3"/>
      <c r="W88" s="3">
        <v>1799175938305.27</v>
      </c>
      <c r="Y88" s="5">
        <v>4.1662756804419041E-2</v>
      </c>
    </row>
    <row r="89" spans="1:25">
      <c r="A89" s="1" t="s">
        <v>95</v>
      </c>
      <c r="C89" s="3">
        <v>17807538</v>
      </c>
      <c r="D89" s="3"/>
      <c r="E89" s="3">
        <v>274774374570</v>
      </c>
      <c r="F89" s="3"/>
      <c r="G89" s="3">
        <v>308538594285.32703</v>
      </c>
      <c r="H89" s="3"/>
      <c r="I89" s="3">
        <v>0</v>
      </c>
      <c r="J89" s="3"/>
      <c r="K89" s="3">
        <v>0</v>
      </c>
      <c r="L89" s="3"/>
      <c r="M89" s="3">
        <v>0</v>
      </c>
      <c r="N89" s="3"/>
      <c r="O89" s="3">
        <v>0</v>
      </c>
      <c r="P89" s="3"/>
      <c r="Q89" s="3">
        <v>17807538</v>
      </c>
      <c r="R89" s="3"/>
      <c r="S89" s="3">
        <v>19140</v>
      </c>
      <c r="T89" s="3"/>
      <c r="U89" s="3">
        <v>274774374570</v>
      </c>
      <c r="V89" s="3"/>
      <c r="W89" s="3">
        <v>338808301469.94598</v>
      </c>
      <c r="Y89" s="5">
        <v>7.8456406441033723E-3</v>
      </c>
    </row>
    <row r="90" spans="1:25">
      <c r="A90" s="1" t="s">
        <v>96</v>
      </c>
      <c r="C90" s="3">
        <v>52311932</v>
      </c>
      <c r="D90" s="3"/>
      <c r="E90" s="3">
        <v>683750863096</v>
      </c>
      <c r="F90" s="3"/>
      <c r="G90" s="3">
        <v>1302096927155.1799</v>
      </c>
      <c r="H90" s="3"/>
      <c r="I90" s="3">
        <v>0</v>
      </c>
      <c r="J90" s="3"/>
      <c r="K90" s="3">
        <v>0</v>
      </c>
      <c r="L90" s="3"/>
      <c r="M90" s="3">
        <v>-1830000</v>
      </c>
      <c r="N90" s="3"/>
      <c r="O90" s="3">
        <v>48370174786</v>
      </c>
      <c r="P90" s="3"/>
      <c r="Q90" s="3">
        <v>50481932</v>
      </c>
      <c r="R90" s="3"/>
      <c r="S90" s="3">
        <v>26220</v>
      </c>
      <c r="T90" s="3"/>
      <c r="U90" s="3">
        <v>659831576776</v>
      </c>
      <c r="V90" s="3"/>
      <c r="W90" s="3">
        <v>1315760621310.6101</v>
      </c>
      <c r="Y90" s="5">
        <v>3.0468512618132913E-2</v>
      </c>
    </row>
    <row r="91" spans="1:25">
      <c r="A91" s="1" t="s">
        <v>97</v>
      </c>
      <c r="C91" s="3">
        <v>33400000</v>
      </c>
      <c r="D91" s="3"/>
      <c r="E91" s="3">
        <v>361247547419</v>
      </c>
      <c r="F91" s="3"/>
      <c r="G91" s="3">
        <v>282874820400</v>
      </c>
      <c r="H91" s="3"/>
      <c r="I91" s="3">
        <v>0</v>
      </c>
      <c r="J91" s="3"/>
      <c r="K91" s="3">
        <v>0</v>
      </c>
      <c r="L91" s="3"/>
      <c r="M91" s="3">
        <v>0</v>
      </c>
      <c r="N91" s="3"/>
      <c r="O91" s="3">
        <v>0</v>
      </c>
      <c r="P91" s="3"/>
      <c r="Q91" s="3">
        <v>33400000</v>
      </c>
      <c r="R91" s="3"/>
      <c r="S91" s="3">
        <v>10130</v>
      </c>
      <c r="T91" s="3"/>
      <c r="U91" s="3">
        <v>361247547419</v>
      </c>
      <c r="V91" s="3"/>
      <c r="W91" s="3">
        <v>336328865100</v>
      </c>
      <c r="Y91" s="5">
        <v>7.7882253839869032E-3</v>
      </c>
    </row>
    <row r="92" spans="1:25">
      <c r="A92" s="1" t="s">
        <v>98</v>
      </c>
      <c r="C92" s="3">
        <v>2001747</v>
      </c>
      <c r="D92" s="3"/>
      <c r="E92" s="3">
        <v>30761232522</v>
      </c>
      <c r="F92" s="3"/>
      <c r="G92" s="3">
        <v>37170147787.938004</v>
      </c>
      <c r="H92" s="3"/>
      <c r="I92" s="3">
        <v>0</v>
      </c>
      <c r="J92" s="3"/>
      <c r="K92" s="3">
        <v>0</v>
      </c>
      <c r="L92" s="3"/>
      <c r="M92" s="3">
        <v>0</v>
      </c>
      <c r="N92" s="3"/>
      <c r="O92" s="3">
        <v>0</v>
      </c>
      <c r="P92" s="3"/>
      <c r="Q92" s="3">
        <v>2001747</v>
      </c>
      <c r="R92" s="3"/>
      <c r="S92" s="3">
        <v>21020</v>
      </c>
      <c r="T92" s="3"/>
      <c r="U92" s="3">
        <v>30761232522</v>
      </c>
      <c r="V92" s="3"/>
      <c r="W92" s="3">
        <v>41826365444.457001</v>
      </c>
      <c r="Y92" s="5">
        <v>9.6855546721384472E-4</v>
      </c>
    </row>
    <row r="93" spans="1:25">
      <c r="A93" s="1" t="s">
        <v>99</v>
      </c>
      <c r="C93" s="3">
        <v>90637545</v>
      </c>
      <c r="D93" s="3"/>
      <c r="E93" s="3">
        <v>246456066298</v>
      </c>
      <c r="F93" s="3"/>
      <c r="G93" s="3">
        <v>520767894289.90503</v>
      </c>
      <c r="H93" s="3"/>
      <c r="I93" s="3">
        <v>0</v>
      </c>
      <c r="J93" s="3"/>
      <c r="K93" s="3">
        <v>0</v>
      </c>
      <c r="L93" s="3"/>
      <c r="M93" s="3">
        <v>0</v>
      </c>
      <c r="N93" s="3"/>
      <c r="O93" s="3">
        <v>0</v>
      </c>
      <c r="P93" s="3"/>
      <c r="Q93" s="3">
        <v>90637545</v>
      </c>
      <c r="R93" s="3"/>
      <c r="S93" s="3">
        <v>5830</v>
      </c>
      <c r="T93" s="3"/>
      <c r="U93" s="3">
        <v>246456066298</v>
      </c>
      <c r="V93" s="3"/>
      <c r="W93" s="3">
        <v>525272806870.26801</v>
      </c>
      <c r="Y93" s="5">
        <v>1.216352038879779E-2</v>
      </c>
    </row>
    <row r="94" spans="1:25">
      <c r="A94" s="1" t="s">
        <v>100</v>
      </c>
      <c r="C94" s="3">
        <v>5847144</v>
      </c>
      <c r="D94" s="3"/>
      <c r="E94" s="3">
        <v>21773912802</v>
      </c>
      <c r="F94" s="3"/>
      <c r="G94" s="3">
        <v>45336357246.959999</v>
      </c>
      <c r="H94" s="3"/>
      <c r="I94" s="3">
        <v>0</v>
      </c>
      <c r="J94" s="3"/>
      <c r="K94" s="3">
        <v>0</v>
      </c>
      <c r="L94" s="3"/>
      <c r="M94" s="3">
        <v>0</v>
      </c>
      <c r="N94" s="3"/>
      <c r="O94" s="3">
        <v>0</v>
      </c>
      <c r="P94" s="3"/>
      <c r="Q94" s="3">
        <v>5847144</v>
      </c>
      <c r="R94" s="3"/>
      <c r="S94" s="3">
        <v>8010</v>
      </c>
      <c r="T94" s="3"/>
      <c r="U94" s="3">
        <v>21773912802</v>
      </c>
      <c r="V94" s="3"/>
      <c r="W94" s="3">
        <v>46556951480.531998</v>
      </c>
      <c r="Y94" s="5">
        <v>1.0780996487289782E-3</v>
      </c>
    </row>
    <row r="95" spans="1:25">
      <c r="A95" s="1" t="s">
        <v>101</v>
      </c>
      <c r="C95" s="3">
        <v>147320977</v>
      </c>
      <c r="D95" s="3"/>
      <c r="E95" s="3">
        <v>401070011813</v>
      </c>
      <c r="F95" s="3"/>
      <c r="G95" s="3">
        <v>972390930120.68396</v>
      </c>
      <c r="H95" s="3"/>
      <c r="I95" s="3">
        <v>0</v>
      </c>
      <c r="J95" s="3"/>
      <c r="K95" s="3">
        <v>0</v>
      </c>
      <c r="L95" s="3"/>
      <c r="M95" s="3">
        <v>0</v>
      </c>
      <c r="N95" s="3"/>
      <c r="O95" s="3">
        <v>0</v>
      </c>
      <c r="P95" s="3"/>
      <c r="Q95" s="3">
        <v>147320977</v>
      </c>
      <c r="R95" s="3"/>
      <c r="S95" s="3">
        <v>7410</v>
      </c>
      <c r="T95" s="3"/>
      <c r="U95" s="3">
        <v>401070011813</v>
      </c>
      <c r="V95" s="3"/>
      <c r="W95" s="3">
        <v>1085153131354.5601</v>
      </c>
      <c r="Y95" s="5">
        <v>2.5128432436554667E-2</v>
      </c>
    </row>
    <row r="96" spans="1:25">
      <c r="A96" s="1" t="s">
        <v>102</v>
      </c>
      <c r="C96" s="3">
        <v>1540332</v>
      </c>
      <c r="D96" s="3"/>
      <c r="E96" s="3">
        <v>9951871164</v>
      </c>
      <c r="F96" s="3"/>
      <c r="G96" s="3">
        <v>11345947652.285999</v>
      </c>
      <c r="H96" s="3"/>
      <c r="I96" s="3">
        <v>0</v>
      </c>
      <c r="J96" s="3"/>
      <c r="K96" s="3">
        <v>0</v>
      </c>
      <c r="L96" s="3"/>
      <c r="M96" s="3">
        <v>0</v>
      </c>
      <c r="N96" s="3"/>
      <c r="O96" s="3">
        <v>0</v>
      </c>
      <c r="P96" s="3"/>
      <c r="Q96" s="3">
        <v>1540332</v>
      </c>
      <c r="R96" s="3"/>
      <c r="S96" s="3">
        <v>6810</v>
      </c>
      <c r="T96" s="3"/>
      <c r="U96" s="3">
        <v>9951871164</v>
      </c>
      <c r="V96" s="3"/>
      <c r="W96" s="3">
        <v>10427247437.525999</v>
      </c>
      <c r="Y96" s="5">
        <v>2.4145936196676558E-4</v>
      </c>
    </row>
    <row r="97" spans="1:25">
      <c r="A97" s="1" t="s">
        <v>103</v>
      </c>
      <c r="C97" s="3">
        <v>17320000</v>
      </c>
      <c r="D97" s="3"/>
      <c r="E97" s="3">
        <v>555532681358</v>
      </c>
      <c r="F97" s="3"/>
      <c r="G97" s="3">
        <v>1377355680000</v>
      </c>
      <c r="H97" s="3"/>
      <c r="I97" s="3">
        <v>0</v>
      </c>
      <c r="J97" s="3"/>
      <c r="K97" s="3">
        <v>0</v>
      </c>
      <c r="L97" s="3"/>
      <c r="M97" s="3">
        <v>0</v>
      </c>
      <c r="N97" s="3"/>
      <c r="O97" s="3">
        <v>0</v>
      </c>
      <c r="P97" s="3"/>
      <c r="Q97" s="3">
        <v>17320000</v>
      </c>
      <c r="R97" s="3"/>
      <c r="S97" s="3">
        <v>82950</v>
      </c>
      <c r="T97" s="3"/>
      <c r="U97" s="3">
        <v>555532681358</v>
      </c>
      <c r="V97" s="3"/>
      <c r="W97" s="3">
        <v>1428145670700</v>
      </c>
      <c r="Y97" s="5">
        <v>3.3070965708725725E-2</v>
      </c>
    </row>
    <row r="98" spans="1:25">
      <c r="A98" s="1" t="s">
        <v>104</v>
      </c>
      <c r="C98" s="3">
        <v>2208762</v>
      </c>
      <c r="D98" s="3"/>
      <c r="E98" s="3">
        <v>40047906426</v>
      </c>
      <c r="F98" s="3"/>
      <c r="G98" s="3">
        <v>75090199420.619995</v>
      </c>
      <c r="H98" s="3"/>
      <c r="I98" s="3">
        <v>0</v>
      </c>
      <c r="J98" s="3"/>
      <c r="K98" s="3">
        <v>0</v>
      </c>
      <c r="L98" s="3"/>
      <c r="M98" s="3">
        <v>0</v>
      </c>
      <c r="N98" s="3"/>
      <c r="O98" s="3">
        <v>0</v>
      </c>
      <c r="P98" s="3"/>
      <c r="Q98" s="3">
        <v>2208762</v>
      </c>
      <c r="R98" s="3"/>
      <c r="S98" s="3">
        <v>33750</v>
      </c>
      <c r="T98" s="3"/>
      <c r="U98" s="3">
        <v>40047906426</v>
      </c>
      <c r="V98" s="3"/>
      <c r="W98" s="3">
        <v>74102170480.875</v>
      </c>
      <c r="Y98" s="5">
        <v>1.7159526434820881E-3</v>
      </c>
    </row>
    <row r="99" spans="1:25">
      <c r="A99" s="1" t="s">
        <v>105</v>
      </c>
      <c r="C99" s="3">
        <v>56056136</v>
      </c>
      <c r="D99" s="3"/>
      <c r="E99" s="3">
        <v>194730172777</v>
      </c>
      <c r="F99" s="3"/>
      <c r="G99" s="3">
        <v>259277267063.19199</v>
      </c>
      <c r="H99" s="3"/>
      <c r="I99" s="3">
        <v>0</v>
      </c>
      <c r="J99" s="3"/>
      <c r="K99" s="3">
        <v>0</v>
      </c>
      <c r="L99" s="3"/>
      <c r="M99" s="3">
        <v>0</v>
      </c>
      <c r="N99" s="3"/>
      <c r="O99" s="3">
        <v>0</v>
      </c>
      <c r="P99" s="3"/>
      <c r="Q99" s="3">
        <v>56056136</v>
      </c>
      <c r="R99" s="3"/>
      <c r="S99" s="3">
        <v>5060</v>
      </c>
      <c r="T99" s="3"/>
      <c r="U99" s="3">
        <v>194730172777</v>
      </c>
      <c r="V99" s="3"/>
      <c r="W99" s="3">
        <v>281956366073.448</v>
      </c>
      <c r="Y99" s="5">
        <v>6.5291444038768926E-3</v>
      </c>
    </row>
    <row r="100" spans="1:25">
      <c r="A100" s="1" t="s">
        <v>106</v>
      </c>
      <c r="C100" s="3">
        <v>2747631</v>
      </c>
      <c r="D100" s="3"/>
      <c r="E100" s="3">
        <v>40467677166</v>
      </c>
      <c r="F100" s="3"/>
      <c r="G100" s="3">
        <v>65332279685.556</v>
      </c>
      <c r="H100" s="3"/>
      <c r="I100" s="3">
        <v>0</v>
      </c>
      <c r="J100" s="3"/>
      <c r="K100" s="3">
        <v>0</v>
      </c>
      <c r="L100" s="3"/>
      <c r="M100" s="3">
        <v>-748316</v>
      </c>
      <c r="N100" s="3"/>
      <c r="O100" s="3">
        <v>20055642827</v>
      </c>
      <c r="P100" s="3"/>
      <c r="Q100" s="3">
        <v>1999315</v>
      </c>
      <c r="R100" s="3"/>
      <c r="S100" s="3">
        <v>26150</v>
      </c>
      <c r="T100" s="3"/>
      <c r="U100" s="3">
        <v>29446324477</v>
      </c>
      <c r="V100" s="3"/>
      <c r="W100" s="3">
        <v>51971008830.862503</v>
      </c>
      <c r="Y100" s="5">
        <v>1.2034706866078347E-3</v>
      </c>
    </row>
    <row r="101" spans="1:25">
      <c r="A101" s="1" t="s">
        <v>107</v>
      </c>
      <c r="C101" s="3">
        <v>906275</v>
      </c>
      <c r="D101" s="3"/>
      <c r="E101" s="3">
        <v>15407658515</v>
      </c>
      <c r="F101" s="3"/>
      <c r="G101" s="3">
        <v>17945582661.900002</v>
      </c>
      <c r="H101" s="3"/>
      <c r="I101" s="3">
        <v>0</v>
      </c>
      <c r="J101" s="3"/>
      <c r="K101" s="3">
        <v>0</v>
      </c>
      <c r="L101" s="3"/>
      <c r="M101" s="3">
        <v>0</v>
      </c>
      <c r="N101" s="3"/>
      <c r="O101" s="3">
        <v>0</v>
      </c>
      <c r="P101" s="3"/>
      <c r="Q101" s="3">
        <v>906275</v>
      </c>
      <c r="R101" s="3"/>
      <c r="S101" s="3">
        <v>21010</v>
      </c>
      <c r="T101" s="3"/>
      <c r="U101" s="3">
        <v>15407658515</v>
      </c>
      <c r="V101" s="3"/>
      <c r="W101" s="3">
        <v>18927544765.387501</v>
      </c>
      <c r="Y101" s="5">
        <v>4.3829715464508123E-4</v>
      </c>
    </row>
    <row r="102" spans="1:25">
      <c r="A102" s="1" t="s">
        <v>108</v>
      </c>
      <c r="C102" s="3">
        <v>663903</v>
      </c>
      <c r="D102" s="3"/>
      <c r="E102" s="3">
        <v>2212110205</v>
      </c>
      <c r="F102" s="3"/>
      <c r="G102" s="3">
        <v>2904452172.2371502</v>
      </c>
      <c r="H102" s="3"/>
      <c r="I102" s="3">
        <v>0</v>
      </c>
      <c r="J102" s="3"/>
      <c r="K102" s="3">
        <v>0</v>
      </c>
      <c r="L102" s="3"/>
      <c r="M102" s="3">
        <v>0</v>
      </c>
      <c r="N102" s="3"/>
      <c r="O102" s="3">
        <v>0</v>
      </c>
      <c r="P102" s="3"/>
      <c r="Q102" s="3">
        <v>663903</v>
      </c>
      <c r="R102" s="3"/>
      <c r="S102" s="3">
        <v>5320</v>
      </c>
      <c r="T102" s="3"/>
      <c r="U102" s="3">
        <v>2212110205</v>
      </c>
      <c r="V102" s="3"/>
      <c r="W102" s="3">
        <v>3510948774.4380002</v>
      </c>
      <c r="Y102" s="5">
        <v>8.1301556911642371E-5</v>
      </c>
    </row>
    <row r="103" spans="1:25">
      <c r="A103" s="1" t="s">
        <v>109</v>
      </c>
      <c r="C103" s="3">
        <v>3110358</v>
      </c>
      <c r="D103" s="3"/>
      <c r="E103" s="3">
        <v>32403246960</v>
      </c>
      <c r="F103" s="3"/>
      <c r="G103" s="3">
        <v>92539111501.106995</v>
      </c>
      <c r="H103" s="3"/>
      <c r="I103" s="3">
        <v>0</v>
      </c>
      <c r="J103" s="3"/>
      <c r="K103" s="3">
        <v>0</v>
      </c>
      <c r="L103" s="3"/>
      <c r="M103" s="3">
        <v>0</v>
      </c>
      <c r="N103" s="3"/>
      <c r="O103" s="3">
        <v>0</v>
      </c>
      <c r="P103" s="3"/>
      <c r="Q103" s="3">
        <v>3110358</v>
      </c>
      <c r="R103" s="3"/>
      <c r="S103" s="3">
        <v>29870</v>
      </c>
      <c r="T103" s="3"/>
      <c r="U103" s="3">
        <v>32403246960</v>
      </c>
      <c r="V103" s="3"/>
      <c r="W103" s="3">
        <v>92353600418.912994</v>
      </c>
      <c r="Y103" s="5">
        <v>2.1385932928216027E-3</v>
      </c>
    </row>
    <row r="104" spans="1:25">
      <c r="A104" s="1" t="s">
        <v>110</v>
      </c>
      <c r="C104" s="3">
        <v>11794971</v>
      </c>
      <c r="D104" s="3"/>
      <c r="E104" s="3">
        <v>128513664183</v>
      </c>
      <c r="F104" s="3"/>
      <c r="G104" s="3">
        <v>132138393697.13901</v>
      </c>
      <c r="H104" s="3"/>
      <c r="I104" s="3">
        <v>700000</v>
      </c>
      <c r="J104" s="3"/>
      <c r="K104" s="3">
        <v>7924346922</v>
      </c>
      <c r="L104" s="3"/>
      <c r="M104" s="3">
        <v>0</v>
      </c>
      <c r="N104" s="3"/>
      <c r="O104" s="3">
        <v>0</v>
      </c>
      <c r="P104" s="3"/>
      <c r="Q104" s="3">
        <v>12494971</v>
      </c>
      <c r="R104" s="3"/>
      <c r="S104" s="3">
        <v>10940</v>
      </c>
      <c r="T104" s="3"/>
      <c r="U104" s="3">
        <v>136438011105</v>
      </c>
      <c r="V104" s="3"/>
      <c r="W104" s="3">
        <v>135881647592.69701</v>
      </c>
      <c r="Y104" s="5">
        <v>3.1465538846472494E-3</v>
      </c>
    </row>
    <row r="105" spans="1:25">
      <c r="A105" s="1" t="s">
        <v>111</v>
      </c>
      <c r="C105" s="3">
        <v>20537747</v>
      </c>
      <c r="D105" s="3"/>
      <c r="E105" s="3">
        <v>43419664550</v>
      </c>
      <c r="F105" s="3"/>
      <c r="G105" s="3">
        <v>123718217276.42101</v>
      </c>
      <c r="H105" s="3"/>
      <c r="I105" s="3">
        <v>0</v>
      </c>
      <c r="J105" s="3"/>
      <c r="K105" s="3">
        <v>0</v>
      </c>
      <c r="L105" s="3"/>
      <c r="M105" s="3">
        <v>0</v>
      </c>
      <c r="N105" s="3"/>
      <c r="O105" s="3">
        <v>0</v>
      </c>
      <c r="P105" s="3"/>
      <c r="Q105" s="3">
        <v>20537747</v>
      </c>
      <c r="R105" s="3"/>
      <c r="S105" s="3">
        <v>6710</v>
      </c>
      <c r="T105" s="3"/>
      <c r="U105" s="3">
        <v>43419664550</v>
      </c>
      <c r="V105" s="3"/>
      <c r="W105" s="3">
        <v>136988323089.89799</v>
      </c>
      <c r="Y105" s="5">
        <v>3.1721807014135545E-3</v>
      </c>
    </row>
    <row r="106" spans="1:25">
      <c r="A106" s="1" t="s">
        <v>112</v>
      </c>
      <c r="C106" s="3">
        <v>0</v>
      </c>
      <c r="D106" s="3"/>
      <c r="E106" s="3">
        <v>0</v>
      </c>
      <c r="F106" s="3"/>
      <c r="G106" s="3">
        <v>0</v>
      </c>
      <c r="H106" s="3"/>
      <c r="I106" s="3">
        <v>7750000</v>
      </c>
      <c r="J106" s="3"/>
      <c r="K106" s="3">
        <v>48715165760</v>
      </c>
      <c r="L106" s="3"/>
      <c r="M106" s="3">
        <v>-541312</v>
      </c>
      <c r="N106" s="3"/>
      <c r="O106" s="3">
        <v>3350195871</v>
      </c>
      <c r="P106" s="3"/>
      <c r="Q106" s="3">
        <v>7208688</v>
      </c>
      <c r="R106" s="3"/>
      <c r="S106" s="3">
        <v>6230</v>
      </c>
      <c r="T106" s="3"/>
      <c r="U106" s="3">
        <v>45312571721</v>
      </c>
      <c r="V106" s="3"/>
      <c r="W106" s="3">
        <v>44642910988.872002</v>
      </c>
      <c r="Y106" s="5">
        <v>1.0337770220085721E-3</v>
      </c>
    </row>
    <row r="107" spans="1:25" ht="24.75" thickBot="1">
      <c r="C107" s="3"/>
      <c r="D107" s="3"/>
      <c r="E107" s="4">
        <f>SUM(E9:E106)</f>
        <v>23609133908891</v>
      </c>
      <c r="F107" s="3">
        <f t="shared" ref="F107:X107" si="0">SUM(F9:F106)</f>
        <v>0</v>
      </c>
      <c r="G107" s="4">
        <f t="shared" si="0"/>
        <v>36663461588414.844</v>
      </c>
      <c r="H107" s="3">
        <f t="shared" si="0"/>
        <v>0</v>
      </c>
      <c r="I107" s="3"/>
      <c r="J107" s="3">
        <f t="shared" si="0"/>
        <v>0</v>
      </c>
      <c r="K107" s="4">
        <f>SUM(K9:K106)</f>
        <v>241850580995</v>
      </c>
      <c r="L107" s="3">
        <f t="shared" si="0"/>
        <v>0</v>
      </c>
      <c r="M107" s="3"/>
      <c r="N107" s="3">
        <f t="shared" si="0"/>
        <v>0</v>
      </c>
      <c r="O107" s="4">
        <f>SUM(O9:O106)</f>
        <v>252962220736</v>
      </c>
      <c r="P107" s="3">
        <f t="shared" si="0"/>
        <v>0</v>
      </c>
      <c r="Q107" s="4">
        <f>SUM(Q9:Q106)</f>
        <v>4978231560</v>
      </c>
      <c r="R107" s="3">
        <f t="shared" si="0"/>
        <v>0</v>
      </c>
      <c r="S107" s="3"/>
      <c r="T107" s="3">
        <f t="shared" si="0"/>
        <v>0</v>
      </c>
      <c r="U107" s="4">
        <f>SUM(U9:U106)</f>
        <v>23772984266724</v>
      </c>
      <c r="V107" s="3">
        <f t="shared" si="0"/>
        <v>0</v>
      </c>
      <c r="W107" s="4">
        <f>SUM(W9:W106)</f>
        <v>40401174212968.023</v>
      </c>
      <c r="X107" s="3">
        <f t="shared" si="0"/>
        <v>0</v>
      </c>
      <c r="Y107" s="6">
        <f>SUM(Y9:Y106)</f>
        <v>0.93555291620527259</v>
      </c>
    </row>
    <row r="108" spans="1:25" ht="24.75" thickTop="1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5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5">
      <c r="Y110" s="2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5"/>
  <sheetViews>
    <sheetView rightToLeft="1" topLeftCell="J5" workbookViewId="0">
      <selection activeCell="AK12" sqref="AK12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>
      <c r="A6" s="19" t="s">
        <v>114</v>
      </c>
      <c r="B6" s="19" t="s">
        <v>114</v>
      </c>
      <c r="C6" s="19" t="s">
        <v>114</v>
      </c>
      <c r="D6" s="19" t="s">
        <v>114</v>
      </c>
      <c r="E6" s="19" t="s">
        <v>114</v>
      </c>
      <c r="F6" s="19" t="s">
        <v>114</v>
      </c>
      <c r="G6" s="19" t="s">
        <v>114</v>
      </c>
      <c r="H6" s="19" t="s">
        <v>114</v>
      </c>
      <c r="I6" s="19" t="s">
        <v>114</v>
      </c>
      <c r="J6" s="19" t="s">
        <v>114</v>
      </c>
      <c r="K6" s="19" t="s">
        <v>114</v>
      </c>
      <c r="L6" s="19" t="s">
        <v>114</v>
      </c>
      <c r="M6" s="19" t="s">
        <v>114</v>
      </c>
      <c r="O6" s="19" t="s">
        <v>283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>
      <c r="A7" s="18" t="s">
        <v>115</v>
      </c>
      <c r="C7" s="18" t="s">
        <v>116</v>
      </c>
      <c r="E7" s="18" t="s">
        <v>117</v>
      </c>
      <c r="G7" s="18" t="s">
        <v>118</v>
      </c>
      <c r="I7" s="18" t="s">
        <v>119</v>
      </c>
      <c r="K7" s="18" t="s">
        <v>120</v>
      </c>
      <c r="M7" s="18" t="s">
        <v>113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121</v>
      </c>
      <c r="AG7" s="18" t="s">
        <v>8</v>
      </c>
      <c r="AI7" s="18" t="s">
        <v>9</v>
      </c>
      <c r="AK7" s="18" t="s">
        <v>13</v>
      </c>
    </row>
    <row r="8" spans="1:37" ht="24.75">
      <c r="A8" s="19" t="s">
        <v>115</v>
      </c>
      <c r="C8" s="19" t="s">
        <v>116</v>
      </c>
      <c r="E8" s="19" t="s">
        <v>117</v>
      </c>
      <c r="G8" s="19" t="s">
        <v>118</v>
      </c>
      <c r="I8" s="19" t="s">
        <v>119</v>
      </c>
      <c r="K8" s="19" t="s">
        <v>120</v>
      </c>
      <c r="M8" s="19" t="s">
        <v>113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121</v>
      </c>
      <c r="AG8" s="19" t="s">
        <v>8</v>
      </c>
      <c r="AI8" s="19" t="s">
        <v>9</v>
      </c>
      <c r="AK8" s="19" t="s">
        <v>13</v>
      </c>
    </row>
    <row r="9" spans="1:37">
      <c r="A9" s="1" t="s">
        <v>122</v>
      </c>
      <c r="C9" s="7" t="s">
        <v>123</v>
      </c>
      <c r="D9" s="7"/>
      <c r="E9" s="7" t="s">
        <v>123</v>
      </c>
      <c r="F9" s="7"/>
      <c r="G9" s="7" t="s">
        <v>124</v>
      </c>
      <c r="H9" s="7"/>
      <c r="I9" s="7" t="s">
        <v>125</v>
      </c>
      <c r="J9" s="7"/>
      <c r="K9" s="8">
        <v>0</v>
      </c>
      <c r="L9" s="7"/>
      <c r="M9" s="8">
        <v>0</v>
      </c>
      <c r="N9" s="7"/>
      <c r="O9" s="8">
        <v>900</v>
      </c>
      <c r="P9" s="7"/>
      <c r="Q9" s="8">
        <v>529160890</v>
      </c>
      <c r="R9" s="7"/>
      <c r="S9" s="8">
        <v>640683855</v>
      </c>
      <c r="T9" s="7"/>
      <c r="U9" s="8">
        <v>0</v>
      </c>
      <c r="V9" s="7"/>
      <c r="W9" s="8">
        <v>0</v>
      </c>
      <c r="X9" s="7"/>
      <c r="Y9" s="8">
        <v>0</v>
      </c>
      <c r="Z9" s="7"/>
      <c r="AA9" s="8">
        <v>0</v>
      </c>
      <c r="AB9" s="7"/>
      <c r="AC9" s="8">
        <v>900</v>
      </c>
      <c r="AD9" s="7"/>
      <c r="AE9" s="8">
        <v>728990</v>
      </c>
      <c r="AF9" s="7"/>
      <c r="AG9" s="8">
        <v>529160890</v>
      </c>
      <c r="AH9" s="7"/>
      <c r="AI9" s="8">
        <v>655972083</v>
      </c>
      <c r="AJ9" s="7"/>
      <c r="AK9" s="5">
        <v>1.51900682877408E-5</v>
      </c>
    </row>
    <row r="10" spans="1:37">
      <c r="A10" s="1" t="s">
        <v>126</v>
      </c>
      <c r="C10" s="7" t="s">
        <v>123</v>
      </c>
      <c r="D10" s="7"/>
      <c r="E10" s="7" t="s">
        <v>123</v>
      </c>
      <c r="F10" s="7"/>
      <c r="G10" s="7" t="s">
        <v>127</v>
      </c>
      <c r="H10" s="7"/>
      <c r="I10" s="7" t="s">
        <v>128</v>
      </c>
      <c r="J10" s="7"/>
      <c r="K10" s="8">
        <v>0</v>
      </c>
      <c r="L10" s="7"/>
      <c r="M10" s="8">
        <v>0</v>
      </c>
      <c r="N10" s="7"/>
      <c r="O10" s="8">
        <v>35000</v>
      </c>
      <c r="P10" s="7"/>
      <c r="Q10" s="8">
        <v>31582373266</v>
      </c>
      <c r="R10" s="7"/>
      <c r="S10" s="8">
        <v>33474931568</v>
      </c>
      <c r="T10" s="7"/>
      <c r="U10" s="8">
        <v>0</v>
      </c>
      <c r="V10" s="7"/>
      <c r="W10" s="8">
        <v>0</v>
      </c>
      <c r="X10" s="7"/>
      <c r="Y10" s="8">
        <v>0</v>
      </c>
      <c r="Z10" s="7"/>
      <c r="AA10" s="8">
        <v>0</v>
      </c>
      <c r="AB10" s="7"/>
      <c r="AC10" s="8">
        <v>35000</v>
      </c>
      <c r="AD10" s="7"/>
      <c r="AE10" s="8">
        <v>975900</v>
      </c>
      <c r="AF10" s="7"/>
      <c r="AG10" s="8">
        <v>31582373266</v>
      </c>
      <c r="AH10" s="7"/>
      <c r="AI10" s="8">
        <v>34150309134</v>
      </c>
      <c r="AJ10" s="7"/>
      <c r="AK10" s="5">
        <v>7.9080427542054161E-4</v>
      </c>
    </row>
    <row r="11" spans="1:37">
      <c r="A11" s="1" t="s">
        <v>129</v>
      </c>
      <c r="C11" s="7" t="s">
        <v>123</v>
      </c>
      <c r="D11" s="7"/>
      <c r="E11" s="7" t="s">
        <v>123</v>
      </c>
      <c r="F11" s="7"/>
      <c r="G11" s="7" t="s">
        <v>130</v>
      </c>
      <c r="H11" s="7"/>
      <c r="I11" s="7" t="s">
        <v>131</v>
      </c>
      <c r="J11" s="7"/>
      <c r="K11" s="8">
        <v>0</v>
      </c>
      <c r="L11" s="7"/>
      <c r="M11" s="8">
        <v>0</v>
      </c>
      <c r="N11" s="7"/>
      <c r="O11" s="8">
        <v>69</v>
      </c>
      <c r="P11" s="7"/>
      <c r="Q11" s="8">
        <v>54034438</v>
      </c>
      <c r="R11" s="7"/>
      <c r="S11" s="8">
        <v>62860024</v>
      </c>
      <c r="T11" s="7"/>
      <c r="U11" s="8">
        <v>0</v>
      </c>
      <c r="V11" s="7"/>
      <c r="W11" s="8">
        <v>0</v>
      </c>
      <c r="X11" s="7"/>
      <c r="Y11" s="8">
        <v>0</v>
      </c>
      <c r="Z11" s="7"/>
      <c r="AA11" s="8">
        <v>0</v>
      </c>
      <c r="AB11" s="7"/>
      <c r="AC11" s="8">
        <v>69</v>
      </c>
      <c r="AD11" s="7"/>
      <c r="AE11" s="8">
        <v>927830</v>
      </c>
      <c r="AF11" s="7"/>
      <c r="AG11" s="8">
        <v>54034438</v>
      </c>
      <c r="AH11" s="7"/>
      <c r="AI11" s="8">
        <v>64008666</v>
      </c>
      <c r="AJ11" s="7"/>
      <c r="AK11" s="5">
        <v>1.4822216261102575E-6</v>
      </c>
    </row>
    <row r="12" spans="1:37">
      <c r="A12" s="1" t="s">
        <v>132</v>
      </c>
      <c r="C12" s="7" t="s">
        <v>123</v>
      </c>
      <c r="D12" s="7"/>
      <c r="E12" s="7" t="s">
        <v>123</v>
      </c>
      <c r="F12" s="7"/>
      <c r="G12" s="7" t="s">
        <v>133</v>
      </c>
      <c r="H12" s="7"/>
      <c r="I12" s="7" t="s">
        <v>134</v>
      </c>
      <c r="J12" s="7"/>
      <c r="K12" s="8">
        <v>0</v>
      </c>
      <c r="L12" s="7"/>
      <c r="M12" s="8">
        <v>0</v>
      </c>
      <c r="N12" s="7"/>
      <c r="O12" s="8">
        <v>36100</v>
      </c>
      <c r="P12" s="7"/>
      <c r="Q12" s="8">
        <v>32617977929</v>
      </c>
      <c r="R12" s="7"/>
      <c r="S12" s="8">
        <v>34577531686</v>
      </c>
      <c r="T12" s="7"/>
      <c r="U12" s="8">
        <v>0</v>
      </c>
      <c r="V12" s="7"/>
      <c r="W12" s="8">
        <v>0</v>
      </c>
      <c r="X12" s="7"/>
      <c r="Y12" s="8">
        <v>0</v>
      </c>
      <c r="Z12" s="7"/>
      <c r="AA12" s="8">
        <v>0</v>
      </c>
      <c r="AB12" s="7"/>
      <c r="AC12" s="8">
        <v>36100</v>
      </c>
      <c r="AD12" s="7"/>
      <c r="AE12" s="8">
        <v>976640</v>
      </c>
      <c r="AF12" s="7"/>
      <c r="AG12" s="8">
        <v>32617977929</v>
      </c>
      <c r="AH12" s="7"/>
      <c r="AI12" s="8">
        <v>35250313722</v>
      </c>
      <c r="AJ12" s="7"/>
      <c r="AK12" s="5">
        <v>8.162766167618547E-4</v>
      </c>
    </row>
    <row r="13" spans="1:37">
      <c r="A13" s="1" t="s">
        <v>135</v>
      </c>
      <c r="C13" s="7" t="s">
        <v>123</v>
      </c>
      <c r="D13" s="7"/>
      <c r="E13" s="7" t="s">
        <v>123</v>
      </c>
      <c r="F13" s="7"/>
      <c r="G13" s="7" t="s">
        <v>136</v>
      </c>
      <c r="H13" s="7"/>
      <c r="I13" s="7" t="s">
        <v>137</v>
      </c>
      <c r="J13" s="7"/>
      <c r="K13" s="8">
        <v>0</v>
      </c>
      <c r="L13" s="7"/>
      <c r="M13" s="8">
        <v>0</v>
      </c>
      <c r="N13" s="7"/>
      <c r="O13" s="8">
        <v>48</v>
      </c>
      <c r="P13" s="7"/>
      <c r="Q13" s="8">
        <v>31152570</v>
      </c>
      <c r="R13" s="7"/>
      <c r="S13" s="8">
        <v>38260104</v>
      </c>
      <c r="T13" s="7"/>
      <c r="U13" s="8">
        <v>0</v>
      </c>
      <c r="V13" s="7"/>
      <c r="W13" s="8">
        <v>0</v>
      </c>
      <c r="X13" s="7"/>
      <c r="Y13" s="8">
        <v>0</v>
      </c>
      <c r="Z13" s="7"/>
      <c r="AA13" s="8">
        <v>0</v>
      </c>
      <c r="AB13" s="7"/>
      <c r="AC13" s="8">
        <v>48</v>
      </c>
      <c r="AD13" s="7"/>
      <c r="AE13" s="8">
        <v>814150</v>
      </c>
      <c r="AF13" s="7"/>
      <c r="AG13" s="8">
        <v>31152570</v>
      </c>
      <c r="AH13" s="7"/>
      <c r="AI13" s="8">
        <v>39072116</v>
      </c>
      <c r="AJ13" s="7"/>
      <c r="AK13" s="5">
        <v>9.0477647687718733E-7</v>
      </c>
    </row>
    <row r="14" spans="1:37">
      <c r="A14" s="1" t="s">
        <v>138</v>
      </c>
      <c r="C14" s="7" t="s">
        <v>123</v>
      </c>
      <c r="D14" s="7"/>
      <c r="E14" s="7" t="s">
        <v>123</v>
      </c>
      <c r="F14" s="7"/>
      <c r="G14" s="7" t="s">
        <v>139</v>
      </c>
      <c r="H14" s="7"/>
      <c r="I14" s="7" t="s">
        <v>140</v>
      </c>
      <c r="J14" s="7"/>
      <c r="K14" s="8">
        <v>0</v>
      </c>
      <c r="L14" s="7"/>
      <c r="M14" s="8">
        <v>0</v>
      </c>
      <c r="N14" s="7"/>
      <c r="O14" s="8">
        <v>27000</v>
      </c>
      <c r="P14" s="7"/>
      <c r="Q14" s="8">
        <v>25353544495</v>
      </c>
      <c r="R14" s="7"/>
      <c r="S14" s="8">
        <v>26884966216</v>
      </c>
      <c r="T14" s="7"/>
      <c r="U14" s="8">
        <v>0</v>
      </c>
      <c r="V14" s="7"/>
      <c r="W14" s="8">
        <v>0</v>
      </c>
      <c r="X14" s="7"/>
      <c r="Y14" s="8">
        <v>27000</v>
      </c>
      <c r="Z14" s="7"/>
      <c r="AA14" s="8">
        <v>27000000000</v>
      </c>
      <c r="AB14" s="7"/>
      <c r="AC14" s="8">
        <v>0</v>
      </c>
      <c r="AD14" s="7"/>
      <c r="AE14" s="8">
        <v>0</v>
      </c>
      <c r="AF14" s="7"/>
      <c r="AG14" s="8">
        <v>0</v>
      </c>
      <c r="AH14" s="7"/>
      <c r="AI14" s="8">
        <v>0</v>
      </c>
      <c r="AJ14" s="7"/>
      <c r="AK14" s="5">
        <v>0</v>
      </c>
    </row>
    <row r="15" spans="1:37">
      <c r="A15" s="1" t="s">
        <v>141</v>
      </c>
      <c r="C15" s="7" t="s">
        <v>123</v>
      </c>
      <c r="D15" s="7"/>
      <c r="E15" s="7" t="s">
        <v>123</v>
      </c>
      <c r="F15" s="7"/>
      <c r="G15" s="7" t="s">
        <v>142</v>
      </c>
      <c r="H15" s="7"/>
      <c r="I15" s="7" t="s">
        <v>143</v>
      </c>
      <c r="J15" s="7"/>
      <c r="K15" s="8">
        <v>0</v>
      </c>
      <c r="L15" s="7"/>
      <c r="M15" s="8">
        <v>0</v>
      </c>
      <c r="N15" s="7"/>
      <c r="O15" s="8">
        <v>195246</v>
      </c>
      <c r="P15" s="7"/>
      <c r="Q15" s="8">
        <v>174960493620</v>
      </c>
      <c r="R15" s="7"/>
      <c r="S15" s="8">
        <v>187421708257</v>
      </c>
      <c r="T15" s="7"/>
      <c r="U15" s="8">
        <v>0</v>
      </c>
      <c r="V15" s="7"/>
      <c r="W15" s="8">
        <v>0</v>
      </c>
      <c r="X15" s="7"/>
      <c r="Y15" s="8">
        <v>0</v>
      </c>
      <c r="Z15" s="7"/>
      <c r="AA15" s="8">
        <v>0</v>
      </c>
      <c r="AB15" s="7"/>
      <c r="AC15" s="8">
        <v>195246</v>
      </c>
      <c r="AD15" s="7"/>
      <c r="AE15" s="8">
        <v>980110</v>
      </c>
      <c r="AF15" s="7"/>
      <c r="AG15" s="8">
        <v>174960493620</v>
      </c>
      <c r="AH15" s="7"/>
      <c r="AI15" s="8">
        <v>191327872596</v>
      </c>
      <c r="AJ15" s="7"/>
      <c r="AK15" s="5">
        <v>4.4304986834042019E-3</v>
      </c>
    </row>
    <row r="16" spans="1:37">
      <c r="A16" s="1" t="s">
        <v>144</v>
      </c>
      <c r="C16" s="7" t="s">
        <v>123</v>
      </c>
      <c r="D16" s="7"/>
      <c r="E16" s="7" t="s">
        <v>123</v>
      </c>
      <c r="F16" s="7"/>
      <c r="G16" s="7" t="s">
        <v>145</v>
      </c>
      <c r="H16" s="7"/>
      <c r="I16" s="7" t="s">
        <v>6</v>
      </c>
      <c r="J16" s="7"/>
      <c r="K16" s="8">
        <v>0</v>
      </c>
      <c r="L16" s="7"/>
      <c r="M16" s="8">
        <v>0</v>
      </c>
      <c r="N16" s="7"/>
      <c r="O16" s="8">
        <v>438768</v>
      </c>
      <c r="P16" s="7"/>
      <c r="Q16" s="8">
        <v>401610859821</v>
      </c>
      <c r="R16" s="7"/>
      <c r="S16" s="8">
        <v>429006618694</v>
      </c>
      <c r="T16" s="7"/>
      <c r="U16" s="8">
        <v>0</v>
      </c>
      <c r="V16" s="7"/>
      <c r="W16" s="8">
        <v>0</v>
      </c>
      <c r="X16" s="7"/>
      <c r="Y16" s="8">
        <v>438768</v>
      </c>
      <c r="Z16" s="7"/>
      <c r="AA16" s="8">
        <v>438768000000</v>
      </c>
      <c r="AB16" s="7"/>
      <c r="AC16" s="8">
        <v>0</v>
      </c>
      <c r="AD16" s="7"/>
      <c r="AE16" s="8">
        <v>0</v>
      </c>
      <c r="AF16" s="7"/>
      <c r="AG16" s="8">
        <v>0</v>
      </c>
      <c r="AH16" s="7"/>
      <c r="AI16" s="8">
        <v>0</v>
      </c>
      <c r="AJ16" s="7"/>
      <c r="AK16" s="5">
        <v>0</v>
      </c>
    </row>
    <row r="17" spans="1:37">
      <c r="A17" s="1" t="s">
        <v>146</v>
      </c>
      <c r="C17" s="7" t="s">
        <v>123</v>
      </c>
      <c r="D17" s="7"/>
      <c r="E17" s="7" t="s">
        <v>123</v>
      </c>
      <c r="F17" s="7"/>
      <c r="G17" s="7" t="s">
        <v>147</v>
      </c>
      <c r="H17" s="7"/>
      <c r="I17" s="7" t="s">
        <v>148</v>
      </c>
      <c r="J17" s="7"/>
      <c r="K17" s="8">
        <v>15</v>
      </c>
      <c r="L17" s="7"/>
      <c r="M17" s="8">
        <v>15</v>
      </c>
      <c r="N17" s="7"/>
      <c r="O17" s="8">
        <v>47913</v>
      </c>
      <c r="P17" s="7"/>
      <c r="Q17" s="8">
        <v>44975581608</v>
      </c>
      <c r="R17" s="7"/>
      <c r="S17" s="8">
        <v>46377605225</v>
      </c>
      <c r="T17" s="7"/>
      <c r="U17" s="8">
        <v>0</v>
      </c>
      <c r="V17" s="7"/>
      <c r="W17" s="8">
        <v>0</v>
      </c>
      <c r="X17" s="7"/>
      <c r="Y17" s="8">
        <v>0</v>
      </c>
      <c r="Z17" s="7"/>
      <c r="AA17" s="8">
        <v>0</v>
      </c>
      <c r="AB17" s="7"/>
      <c r="AC17" s="8">
        <v>47913</v>
      </c>
      <c r="AD17" s="7"/>
      <c r="AE17" s="8">
        <v>971300</v>
      </c>
      <c r="AF17" s="7"/>
      <c r="AG17" s="8">
        <v>44975581608</v>
      </c>
      <c r="AH17" s="7"/>
      <c r="AI17" s="8">
        <v>46529461906</v>
      </c>
      <c r="AJ17" s="7"/>
      <c r="AK17" s="5">
        <v>1.0774630842696612E-3</v>
      </c>
    </row>
    <row r="18" spans="1:37">
      <c r="A18" s="1" t="s">
        <v>149</v>
      </c>
      <c r="C18" s="7" t="s">
        <v>123</v>
      </c>
      <c r="D18" s="7"/>
      <c r="E18" s="7" t="s">
        <v>123</v>
      </c>
      <c r="F18" s="7"/>
      <c r="G18" s="7" t="s">
        <v>150</v>
      </c>
      <c r="H18" s="7"/>
      <c r="I18" s="7" t="s">
        <v>151</v>
      </c>
      <c r="J18" s="7"/>
      <c r="K18" s="8">
        <v>17</v>
      </c>
      <c r="L18" s="7"/>
      <c r="M18" s="8">
        <v>17</v>
      </c>
      <c r="N18" s="7"/>
      <c r="O18" s="8">
        <v>2660</v>
      </c>
      <c r="P18" s="7"/>
      <c r="Q18" s="8">
        <v>2591491828</v>
      </c>
      <c r="R18" s="7"/>
      <c r="S18" s="8">
        <v>2654863718</v>
      </c>
      <c r="T18" s="7"/>
      <c r="U18" s="8">
        <v>0</v>
      </c>
      <c r="V18" s="7"/>
      <c r="W18" s="8">
        <v>0</v>
      </c>
      <c r="X18" s="7"/>
      <c r="Y18" s="8">
        <v>2660</v>
      </c>
      <c r="Z18" s="7"/>
      <c r="AA18" s="8">
        <v>2660000000</v>
      </c>
      <c r="AB18" s="7"/>
      <c r="AC18" s="8">
        <v>0</v>
      </c>
      <c r="AD18" s="7"/>
      <c r="AE18" s="8">
        <v>0</v>
      </c>
      <c r="AF18" s="7"/>
      <c r="AG18" s="8">
        <v>0</v>
      </c>
      <c r="AH18" s="7"/>
      <c r="AI18" s="8">
        <v>0</v>
      </c>
      <c r="AJ18" s="7"/>
      <c r="AK18" s="5">
        <v>0</v>
      </c>
    </row>
    <row r="19" spans="1:37">
      <c r="A19" s="1" t="s">
        <v>152</v>
      </c>
      <c r="C19" s="7" t="s">
        <v>123</v>
      </c>
      <c r="D19" s="7"/>
      <c r="E19" s="7" t="s">
        <v>123</v>
      </c>
      <c r="F19" s="7"/>
      <c r="G19" s="7" t="s">
        <v>142</v>
      </c>
      <c r="H19" s="7"/>
      <c r="I19" s="7" t="s">
        <v>143</v>
      </c>
      <c r="J19" s="7"/>
      <c r="K19" s="8">
        <v>0</v>
      </c>
      <c r="L19" s="7"/>
      <c r="M19" s="8">
        <v>0</v>
      </c>
      <c r="N19" s="7"/>
      <c r="O19" s="8">
        <v>0</v>
      </c>
      <c r="P19" s="7"/>
      <c r="Q19" s="8">
        <v>0</v>
      </c>
      <c r="R19" s="7"/>
      <c r="S19" s="8">
        <v>0</v>
      </c>
      <c r="T19" s="7"/>
      <c r="U19" s="8">
        <v>45000</v>
      </c>
      <c r="V19" s="7"/>
      <c r="W19" s="8">
        <v>44004024283</v>
      </c>
      <c r="X19" s="7"/>
      <c r="Y19" s="8">
        <v>0</v>
      </c>
      <c r="Z19" s="7"/>
      <c r="AA19" s="8">
        <v>0</v>
      </c>
      <c r="AB19" s="7"/>
      <c r="AC19" s="8">
        <v>45000</v>
      </c>
      <c r="AD19" s="7"/>
      <c r="AE19" s="8">
        <v>980230</v>
      </c>
      <c r="AF19" s="7"/>
      <c r="AG19" s="8">
        <v>44004024283</v>
      </c>
      <c r="AH19" s="7"/>
      <c r="AI19" s="8">
        <v>44102354999</v>
      </c>
      <c r="AJ19" s="7"/>
      <c r="AK19" s="5">
        <v>1.0212595954102468E-3</v>
      </c>
    </row>
    <row r="20" spans="1:37">
      <c r="A20" s="1" t="s">
        <v>153</v>
      </c>
      <c r="C20" s="7" t="s">
        <v>123</v>
      </c>
      <c r="D20" s="7"/>
      <c r="E20" s="7" t="s">
        <v>123</v>
      </c>
      <c r="F20" s="7"/>
      <c r="G20" s="7" t="s">
        <v>154</v>
      </c>
      <c r="H20" s="7"/>
      <c r="I20" s="7" t="s">
        <v>143</v>
      </c>
      <c r="J20" s="7"/>
      <c r="K20" s="8">
        <v>0</v>
      </c>
      <c r="L20" s="7"/>
      <c r="M20" s="8">
        <v>0</v>
      </c>
      <c r="N20" s="7"/>
      <c r="O20" s="8">
        <v>0</v>
      </c>
      <c r="P20" s="7"/>
      <c r="Q20" s="8">
        <v>0</v>
      </c>
      <c r="R20" s="7"/>
      <c r="S20" s="8">
        <v>0</v>
      </c>
      <c r="T20" s="7"/>
      <c r="U20" s="8">
        <v>262000</v>
      </c>
      <c r="V20" s="7"/>
      <c r="W20" s="8">
        <v>256196877349</v>
      </c>
      <c r="X20" s="7"/>
      <c r="Y20" s="8">
        <v>0</v>
      </c>
      <c r="Z20" s="7"/>
      <c r="AA20" s="8">
        <v>0</v>
      </c>
      <c r="AB20" s="7"/>
      <c r="AC20" s="8">
        <v>262000</v>
      </c>
      <c r="AD20" s="7"/>
      <c r="AE20" s="8">
        <v>980237</v>
      </c>
      <c r="AF20" s="7"/>
      <c r="AG20" s="8">
        <v>256196877349</v>
      </c>
      <c r="AH20" s="7"/>
      <c r="AI20" s="8">
        <v>256775544995</v>
      </c>
      <c r="AJ20" s="7"/>
      <c r="AK20" s="5">
        <v>5.9460427725182789E-3</v>
      </c>
    </row>
    <row r="21" spans="1:37">
      <c r="A21" s="1" t="s">
        <v>155</v>
      </c>
      <c r="C21" s="7" t="s">
        <v>123</v>
      </c>
      <c r="D21" s="7"/>
      <c r="E21" s="7" t="s">
        <v>123</v>
      </c>
      <c r="F21" s="7"/>
      <c r="G21" s="7" t="s">
        <v>156</v>
      </c>
      <c r="H21" s="7"/>
      <c r="I21" s="7" t="s">
        <v>157</v>
      </c>
      <c r="J21" s="7"/>
      <c r="K21" s="8">
        <v>20.5</v>
      </c>
      <c r="L21" s="7"/>
      <c r="M21" s="8">
        <v>20.5</v>
      </c>
      <c r="N21" s="7"/>
      <c r="O21" s="8">
        <v>0</v>
      </c>
      <c r="P21" s="7"/>
      <c r="Q21" s="8">
        <v>0</v>
      </c>
      <c r="R21" s="7"/>
      <c r="S21" s="8">
        <v>0</v>
      </c>
      <c r="T21" s="7"/>
      <c r="U21" s="8">
        <v>200000</v>
      </c>
      <c r="V21" s="7"/>
      <c r="W21" s="8">
        <v>188040000000</v>
      </c>
      <c r="X21" s="7"/>
      <c r="Y21" s="8">
        <v>0</v>
      </c>
      <c r="Z21" s="7"/>
      <c r="AA21" s="8">
        <v>0</v>
      </c>
      <c r="AB21" s="7"/>
      <c r="AC21" s="8">
        <v>200000</v>
      </c>
      <c r="AD21" s="7"/>
      <c r="AE21" s="8">
        <v>940650</v>
      </c>
      <c r="AF21" s="7"/>
      <c r="AG21" s="8">
        <v>188040000000</v>
      </c>
      <c r="AH21" s="7"/>
      <c r="AI21" s="8">
        <v>188095901437</v>
      </c>
      <c r="AJ21" s="7"/>
      <c r="AK21" s="5">
        <v>4.3556572932269026E-3</v>
      </c>
    </row>
    <row r="22" spans="1:37">
      <c r="A22" s="1" t="s">
        <v>158</v>
      </c>
      <c r="C22" s="7" t="s">
        <v>123</v>
      </c>
      <c r="D22" s="7"/>
      <c r="E22" s="7" t="s">
        <v>123</v>
      </c>
      <c r="F22" s="7"/>
      <c r="G22" s="7" t="s">
        <v>159</v>
      </c>
      <c r="H22" s="7"/>
      <c r="I22" s="7" t="s">
        <v>160</v>
      </c>
      <c r="J22" s="7"/>
      <c r="K22" s="8">
        <v>0</v>
      </c>
      <c r="L22" s="7"/>
      <c r="M22" s="8">
        <v>0</v>
      </c>
      <c r="N22" s="7"/>
      <c r="O22" s="8">
        <v>0</v>
      </c>
      <c r="P22" s="7"/>
      <c r="Q22" s="8">
        <v>0</v>
      </c>
      <c r="R22" s="7"/>
      <c r="S22" s="8">
        <v>0</v>
      </c>
      <c r="T22" s="7"/>
      <c r="U22" s="8">
        <v>150000</v>
      </c>
      <c r="V22" s="7"/>
      <c r="W22" s="8">
        <v>87877745702</v>
      </c>
      <c r="X22" s="7"/>
      <c r="Y22" s="8">
        <v>0</v>
      </c>
      <c r="Z22" s="7"/>
      <c r="AA22" s="8">
        <v>0</v>
      </c>
      <c r="AB22" s="7"/>
      <c r="AC22" s="8">
        <v>150000</v>
      </c>
      <c r="AD22" s="7"/>
      <c r="AE22" s="8">
        <v>591400</v>
      </c>
      <c r="AF22" s="7"/>
      <c r="AG22" s="8">
        <v>87877745702</v>
      </c>
      <c r="AH22" s="7"/>
      <c r="AI22" s="8">
        <v>88693921312</v>
      </c>
      <c r="AJ22" s="7"/>
      <c r="AK22" s="5">
        <v>2.0538476504598276E-3</v>
      </c>
    </row>
    <row r="23" spans="1:37">
      <c r="A23" s="1" t="s">
        <v>161</v>
      </c>
      <c r="C23" s="7" t="s">
        <v>123</v>
      </c>
      <c r="D23" s="7"/>
      <c r="E23" s="7" t="s">
        <v>123</v>
      </c>
      <c r="F23" s="7"/>
      <c r="G23" s="7" t="s">
        <v>162</v>
      </c>
      <c r="H23" s="7"/>
      <c r="I23" s="7" t="s">
        <v>163</v>
      </c>
      <c r="J23" s="7"/>
      <c r="K23" s="8">
        <v>17</v>
      </c>
      <c r="L23" s="7"/>
      <c r="M23" s="8">
        <v>17</v>
      </c>
      <c r="N23" s="7"/>
      <c r="O23" s="8">
        <v>0</v>
      </c>
      <c r="P23" s="7"/>
      <c r="Q23" s="8">
        <v>0</v>
      </c>
      <c r="R23" s="7"/>
      <c r="S23" s="8">
        <v>0</v>
      </c>
      <c r="T23" s="7"/>
      <c r="U23" s="8">
        <v>325000</v>
      </c>
      <c r="V23" s="7"/>
      <c r="W23" s="8">
        <v>303016893733</v>
      </c>
      <c r="X23" s="7"/>
      <c r="Y23" s="8">
        <v>0</v>
      </c>
      <c r="Z23" s="7"/>
      <c r="AA23" s="8">
        <v>0</v>
      </c>
      <c r="AB23" s="7"/>
      <c r="AC23" s="8">
        <v>325000</v>
      </c>
      <c r="AD23" s="7"/>
      <c r="AE23" s="8">
        <v>934650</v>
      </c>
      <c r="AF23" s="7"/>
      <c r="AG23" s="8">
        <v>303016893733</v>
      </c>
      <c r="AH23" s="7"/>
      <c r="AI23" s="8">
        <v>303706193273</v>
      </c>
      <c r="AJ23" s="7"/>
      <c r="AK23" s="5">
        <v>7.0327959600480069E-3</v>
      </c>
    </row>
    <row r="24" spans="1:37" ht="24.75" thickBot="1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9">
        <f>SUM(Q9:Q23)</f>
        <v>714306670465</v>
      </c>
      <c r="R24" s="7"/>
      <c r="S24" s="9">
        <f>SUM(S9:S23)</f>
        <v>761140029347</v>
      </c>
      <c r="T24" s="7"/>
      <c r="U24" s="7"/>
      <c r="V24" s="7"/>
      <c r="W24" s="9">
        <f>SUM(W9:W23)</f>
        <v>879135541067</v>
      </c>
      <c r="X24" s="7"/>
      <c r="Y24" s="7"/>
      <c r="Z24" s="7"/>
      <c r="AA24" s="9">
        <f>SUM(AA9:AA23)</f>
        <v>468428000000</v>
      </c>
      <c r="AB24" s="7"/>
      <c r="AC24" s="7"/>
      <c r="AD24" s="7"/>
      <c r="AE24" s="7"/>
      <c r="AF24" s="7"/>
      <c r="AG24" s="9">
        <f>SUM(AG9:AG23)</f>
        <v>1163886315388</v>
      </c>
      <c r="AH24" s="7"/>
      <c r="AI24" s="9">
        <f>SUM(AI9:AI23)</f>
        <v>1189390926239</v>
      </c>
      <c r="AJ24" s="7"/>
      <c r="AK24" s="6">
        <f>SUM(AK9:AK23)</f>
        <v>2.7542222997910253E-2</v>
      </c>
    </row>
    <row r="25" spans="1:37" ht="24.75" thickTop="1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ignoredErrors>
    <ignoredError sqref="AK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165</v>
      </c>
      <c r="C6" s="19" t="s">
        <v>166</v>
      </c>
      <c r="D6" s="19" t="s">
        <v>166</v>
      </c>
      <c r="E6" s="19" t="s">
        <v>166</v>
      </c>
      <c r="F6" s="19" t="s">
        <v>166</v>
      </c>
      <c r="G6" s="19" t="s">
        <v>166</v>
      </c>
      <c r="H6" s="19" t="s">
        <v>166</v>
      </c>
      <c r="I6" s="19" t="s">
        <v>166</v>
      </c>
      <c r="K6" s="19" t="s">
        <v>283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165</v>
      </c>
      <c r="C7" s="19" t="s">
        <v>167</v>
      </c>
      <c r="E7" s="19" t="s">
        <v>168</v>
      </c>
      <c r="G7" s="19" t="s">
        <v>169</v>
      </c>
      <c r="I7" s="19" t="s">
        <v>120</v>
      </c>
      <c r="K7" s="19" t="s">
        <v>170</v>
      </c>
      <c r="M7" s="19" t="s">
        <v>171</v>
      </c>
      <c r="O7" s="19" t="s">
        <v>172</v>
      </c>
      <c r="Q7" s="19" t="s">
        <v>170</v>
      </c>
      <c r="S7" s="19" t="s">
        <v>164</v>
      </c>
    </row>
    <row r="8" spans="1:19">
      <c r="A8" s="1" t="s">
        <v>173</v>
      </c>
      <c r="C8" s="7" t="s">
        <v>174</v>
      </c>
      <c r="D8" s="7"/>
      <c r="E8" s="7" t="s">
        <v>175</v>
      </c>
      <c r="F8" s="7"/>
      <c r="G8" s="7" t="s">
        <v>176</v>
      </c>
      <c r="I8" s="8">
        <v>5</v>
      </c>
      <c r="J8" s="7"/>
      <c r="K8" s="8">
        <v>2545353594</v>
      </c>
      <c r="L8" s="7"/>
      <c r="M8" s="8">
        <v>149306434291</v>
      </c>
      <c r="N8" s="7"/>
      <c r="O8" s="8">
        <v>150562001200</v>
      </c>
      <c r="P8" s="7"/>
      <c r="Q8" s="8">
        <v>1289786685</v>
      </c>
      <c r="R8" s="7"/>
      <c r="S8" s="5">
        <v>2.9867045152543228E-5</v>
      </c>
    </row>
    <row r="9" spans="1:19">
      <c r="A9" s="1" t="s">
        <v>177</v>
      </c>
      <c r="C9" s="7" t="s">
        <v>178</v>
      </c>
      <c r="D9" s="7"/>
      <c r="E9" s="7" t="s">
        <v>175</v>
      </c>
      <c r="F9" s="7"/>
      <c r="G9" s="7" t="s">
        <v>179</v>
      </c>
      <c r="I9" s="8">
        <v>5</v>
      </c>
      <c r="J9" s="7"/>
      <c r="K9" s="8">
        <v>1973182534</v>
      </c>
      <c r="L9" s="7"/>
      <c r="M9" s="8">
        <v>424297951362</v>
      </c>
      <c r="N9" s="7"/>
      <c r="O9" s="8">
        <v>150001186303</v>
      </c>
      <c r="P9" s="7"/>
      <c r="Q9" s="8">
        <v>276269947593</v>
      </c>
      <c r="R9" s="7"/>
      <c r="S9" s="5">
        <v>6.3974664144178864E-3</v>
      </c>
    </row>
    <row r="10" spans="1:19">
      <c r="A10" s="1" t="s">
        <v>180</v>
      </c>
      <c r="C10" s="7" t="s">
        <v>181</v>
      </c>
      <c r="D10" s="7"/>
      <c r="E10" s="7" t="s">
        <v>175</v>
      </c>
      <c r="F10" s="7"/>
      <c r="G10" s="7" t="s">
        <v>182</v>
      </c>
      <c r="I10" s="8">
        <v>5</v>
      </c>
      <c r="J10" s="7"/>
      <c r="K10" s="8">
        <v>550373265861</v>
      </c>
      <c r="L10" s="7"/>
      <c r="M10" s="8">
        <v>1839605831069</v>
      </c>
      <c r="N10" s="7"/>
      <c r="O10" s="8">
        <v>1898192873924</v>
      </c>
      <c r="P10" s="7"/>
      <c r="Q10" s="8">
        <v>491786223006</v>
      </c>
      <c r="R10" s="7"/>
      <c r="S10" s="5">
        <v>1.1388085718933355E-2</v>
      </c>
    </row>
    <row r="11" spans="1:19" ht="24.75" thickBot="1">
      <c r="C11" s="7"/>
      <c r="D11" s="7"/>
      <c r="E11" s="7"/>
      <c r="F11" s="7"/>
      <c r="G11" s="7"/>
      <c r="I11" s="7"/>
      <c r="J11" s="7"/>
      <c r="K11" s="9">
        <f>SUM(K8:K10)</f>
        <v>554891801989</v>
      </c>
      <c r="L11" s="7"/>
      <c r="M11" s="9">
        <f>SUM(M8:M10)</f>
        <v>2413210216722</v>
      </c>
      <c r="N11" s="7"/>
      <c r="O11" s="9">
        <f>SUM(O8:O10)</f>
        <v>2198756061427</v>
      </c>
      <c r="P11" s="7"/>
      <c r="Q11" s="9">
        <f>SUM(Q8:Q10)</f>
        <v>769345957284</v>
      </c>
      <c r="R11" s="7"/>
      <c r="S11" s="6">
        <f>SUM(S8:S10)</f>
        <v>1.7815419178503784E-2</v>
      </c>
    </row>
    <row r="12" spans="1:19" ht="24.75" thickTop="1"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</sheetData>
  <mergeCells count="17"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2"/>
  <sheetViews>
    <sheetView rightToLeft="1" topLeftCell="A4" workbookViewId="0">
      <selection activeCell="Q14" sqref="Q14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183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184</v>
      </c>
      <c r="B6" s="19" t="s">
        <v>184</v>
      </c>
      <c r="C6" s="19" t="s">
        <v>184</v>
      </c>
      <c r="D6" s="19" t="s">
        <v>184</v>
      </c>
      <c r="E6" s="19" t="s">
        <v>184</v>
      </c>
      <c r="F6" s="19" t="s">
        <v>184</v>
      </c>
      <c r="G6" s="19" t="s">
        <v>184</v>
      </c>
      <c r="I6" s="19" t="s">
        <v>185</v>
      </c>
      <c r="J6" s="19" t="s">
        <v>185</v>
      </c>
      <c r="K6" s="19" t="s">
        <v>185</v>
      </c>
      <c r="L6" s="19" t="s">
        <v>185</v>
      </c>
      <c r="M6" s="19" t="s">
        <v>185</v>
      </c>
      <c r="O6" s="19" t="s">
        <v>186</v>
      </c>
      <c r="P6" s="19" t="s">
        <v>186</v>
      </c>
      <c r="Q6" s="19" t="s">
        <v>186</v>
      </c>
      <c r="R6" s="19" t="s">
        <v>186</v>
      </c>
      <c r="S6" s="19" t="s">
        <v>186</v>
      </c>
    </row>
    <row r="7" spans="1:19" ht="24.75">
      <c r="A7" s="19" t="s">
        <v>187</v>
      </c>
      <c r="C7" s="19" t="s">
        <v>188</v>
      </c>
      <c r="E7" s="19" t="s">
        <v>119</v>
      </c>
      <c r="G7" s="19" t="s">
        <v>120</v>
      </c>
      <c r="I7" s="19" t="s">
        <v>189</v>
      </c>
      <c r="K7" s="19" t="s">
        <v>190</v>
      </c>
      <c r="M7" s="19" t="s">
        <v>191</v>
      </c>
      <c r="O7" s="19" t="s">
        <v>189</v>
      </c>
      <c r="Q7" s="19" t="s">
        <v>190</v>
      </c>
      <c r="S7" s="19" t="s">
        <v>191</v>
      </c>
    </row>
    <row r="8" spans="1:19">
      <c r="A8" s="1" t="s">
        <v>155</v>
      </c>
      <c r="C8" s="7" t="s">
        <v>284</v>
      </c>
      <c r="E8" s="7" t="s">
        <v>157</v>
      </c>
      <c r="F8" s="7"/>
      <c r="G8" s="8">
        <v>20.5</v>
      </c>
      <c r="H8" s="7"/>
      <c r="I8" s="8">
        <v>1067309468</v>
      </c>
      <c r="J8" s="7"/>
      <c r="K8" s="8">
        <v>0</v>
      </c>
      <c r="L8" s="7"/>
      <c r="M8" s="8">
        <v>1067309468</v>
      </c>
      <c r="N8" s="7"/>
      <c r="O8" s="8">
        <v>1067309468</v>
      </c>
      <c r="P8" s="7"/>
      <c r="Q8" s="8">
        <v>0</v>
      </c>
      <c r="R8" s="7"/>
      <c r="S8" s="8">
        <v>1067309468</v>
      </c>
    </row>
    <row r="9" spans="1:19">
      <c r="A9" s="1" t="s">
        <v>193</v>
      </c>
      <c r="C9" s="7" t="s">
        <v>284</v>
      </c>
      <c r="E9" s="7" t="s">
        <v>194</v>
      </c>
      <c r="F9" s="7"/>
      <c r="G9" s="8">
        <v>18</v>
      </c>
      <c r="H9" s="7"/>
      <c r="I9" s="8">
        <v>0</v>
      </c>
      <c r="J9" s="7"/>
      <c r="K9" s="8">
        <v>0</v>
      </c>
      <c r="L9" s="7"/>
      <c r="M9" s="8">
        <v>0</v>
      </c>
      <c r="N9" s="7"/>
      <c r="O9" s="8">
        <v>957373476</v>
      </c>
      <c r="P9" s="7"/>
      <c r="Q9" s="8">
        <v>0</v>
      </c>
      <c r="R9" s="7"/>
      <c r="S9" s="8">
        <v>957373476</v>
      </c>
    </row>
    <row r="10" spans="1:19">
      <c r="A10" s="1" t="s">
        <v>195</v>
      </c>
      <c r="C10" s="7" t="s">
        <v>284</v>
      </c>
      <c r="E10" s="7" t="s">
        <v>196</v>
      </c>
      <c r="F10" s="7"/>
      <c r="G10" s="8">
        <v>18</v>
      </c>
      <c r="H10" s="7"/>
      <c r="I10" s="8">
        <v>0</v>
      </c>
      <c r="J10" s="7"/>
      <c r="K10" s="8">
        <v>0</v>
      </c>
      <c r="L10" s="7"/>
      <c r="M10" s="8">
        <v>0</v>
      </c>
      <c r="N10" s="7"/>
      <c r="O10" s="8">
        <v>2503821076</v>
      </c>
      <c r="P10" s="7"/>
      <c r="Q10" s="8">
        <v>0</v>
      </c>
      <c r="R10" s="7"/>
      <c r="S10" s="8">
        <v>2503821076</v>
      </c>
    </row>
    <row r="11" spans="1:19">
      <c r="A11" s="1" t="s">
        <v>161</v>
      </c>
      <c r="C11" s="7" t="s">
        <v>284</v>
      </c>
      <c r="E11" s="7" t="s">
        <v>163</v>
      </c>
      <c r="F11" s="7"/>
      <c r="G11" s="8">
        <v>17</v>
      </c>
      <c r="H11" s="7"/>
      <c r="I11" s="8">
        <v>2893393574</v>
      </c>
      <c r="J11" s="7"/>
      <c r="K11" s="8">
        <v>0</v>
      </c>
      <c r="L11" s="7"/>
      <c r="M11" s="8">
        <v>2893393574</v>
      </c>
      <c r="N11" s="7"/>
      <c r="O11" s="8">
        <v>2893393574</v>
      </c>
      <c r="P11" s="7"/>
      <c r="Q11" s="8">
        <v>0</v>
      </c>
      <c r="R11" s="7"/>
      <c r="S11" s="8">
        <v>2893393574</v>
      </c>
    </row>
    <row r="12" spans="1:19">
      <c r="A12" s="1" t="s">
        <v>146</v>
      </c>
      <c r="C12" s="7" t="s">
        <v>284</v>
      </c>
      <c r="E12" s="7" t="s">
        <v>148</v>
      </c>
      <c r="F12" s="7"/>
      <c r="G12" s="8">
        <v>15</v>
      </c>
      <c r="H12" s="7"/>
      <c r="I12" s="8">
        <v>612149635</v>
      </c>
      <c r="J12" s="7"/>
      <c r="K12" s="8">
        <v>0</v>
      </c>
      <c r="L12" s="7"/>
      <c r="M12" s="8">
        <v>612149635</v>
      </c>
      <c r="N12" s="7"/>
      <c r="O12" s="8">
        <v>10927512013</v>
      </c>
      <c r="P12" s="7"/>
      <c r="Q12" s="8">
        <v>0</v>
      </c>
      <c r="R12" s="7"/>
      <c r="S12" s="8">
        <v>10927512013</v>
      </c>
    </row>
    <row r="13" spans="1:19">
      <c r="A13" s="1" t="s">
        <v>197</v>
      </c>
      <c r="C13" s="7" t="s">
        <v>284</v>
      </c>
      <c r="E13" s="7" t="s">
        <v>198</v>
      </c>
      <c r="F13" s="7"/>
      <c r="G13" s="8">
        <v>16</v>
      </c>
      <c r="H13" s="7"/>
      <c r="I13" s="8">
        <v>0</v>
      </c>
      <c r="J13" s="7"/>
      <c r="K13" s="8">
        <v>0</v>
      </c>
      <c r="L13" s="7"/>
      <c r="M13" s="8">
        <v>0</v>
      </c>
      <c r="N13" s="7"/>
      <c r="O13" s="8">
        <v>1388679000</v>
      </c>
      <c r="P13" s="7"/>
      <c r="Q13" s="8">
        <v>0</v>
      </c>
      <c r="R13" s="7"/>
      <c r="S13" s="8">
        <v>1388679000</v>
      </c>
    </row>
    <row r="14" spans="1:19">
      <c r="A14" s="1" t="s">
        <v>149</v>
      </c>
      <c r="C14" s="7" t="s">
        <v>284</v>
      </c>
      <c r="E14" s="7" t="s">
        <v>151</v>
      </c>
      <c r="F14" s="7"/>
      <c r="G14" s="8">
        <v>17</v>
      </c>
      <c r="H14" s="7"/>
      <c r="I14" s="8">
        <v>16054574</v>
      </c>
      <c r="J14" s="7"/>
      <c r="K14" s="8">
        <v>0</v>
      </c>
      <c r="L14" s="7"/>
      <c r="M14" s="8">
        <v>16054574</v>
      </c>
      <c r="N14" s="7"/>
      <c r="O14" s="8">
        <v>757259633</v>
      </c>
      <c r="P14" s="7"/>
      <c r="Q14" s="8">
        <v>0</v>
      </c>
      <c r="R14" s="7"/>
      <c r="S14" s="8">
        <v>757259633</v>
      </c>
    </row>
    <row r="15" spans="1:19">
      <c r="A15" s="1" t="s">
        <v>173</v>
      </c>
      <c r="C15" s="8">
        <v>1</v>
      </c>
      <c r="E15" s="7" t="s">
        <v>284</v>
      </c>
      <c r="F15" s="7"/>
      <c r="G15" s="8">
        <v>5</v>
      </c>
      <c r="H15" s="7"/>
      <c r="I15" s="8">
        <v>544586</v>
      </c>
      <c r="J15" s="7"/>
      <c r="K15" s="8">
        <v>0</v>
      </c>
      <c r="L15" s="7"/>
      <c r="M15" s="8">
        <v>544586</v>
      </c>
      <c r="N15" s="7"/>
      <c r="O15" s="8">
        <v>97153697</v>
      </c>
      <c r="P15" s="7"/>
      <c r="Q15" s="8">
        <v>0</v>
      </c>
      <c r="R15" s="7"/>
      <c r="S15" s="8">
        <v>97153697</v>
      </c>
    </row>
    <row r="16" spans="1:19">
      <c r="A16" s="1" t="s">
        <v>177</v>
      </c>
      <c r="C16" s="8">
        <v>17</v>
      </c>
      <c r="E16" s="7" t="s">
        <v>284</v>
      </c>
      <c r="F16" s="7"/>
      <c r="G16" s="8">
        <v>5</v>
      </c>
      <c r="H16" s="7"/>
      <c r="I16" s="8">
        <v>4114068749</v>
      </c>
      <c r="J16" s="7"/>
      <c r="K16" s="8">
        <v>0</v>
      </c>
      <c r="L16" s="7"/>
      <c r="M16" s="8">
        <v>4114068749</v>
      </c>
      <c r="N16" s="7"/>
      <c r="O16" s="8">
        <v>5182087063</v>
      </c>
      <c r="P16" s="7"/>
      <c r="Q16" s="8">
        <v>0</v>
      </c>
      <c r="R16" s="7"/>
      <c r="S16" s="8">
        <v>5182087063</v>
      </c>
    </row>
    <row r="17" spans="1:19">
      <c r="A17" s="1" t="s">
        <v>180</v>
      </c>
      <c r="C17" s="8">
        <v>1</v>
      </c>
      <c r="E17" s="7" t="s">
        <v>284</v>
      </c>
      <c r="F17" s="7"/>
      <c r="G17" s="8">
        <v>5</v>
      </c>
      <c r="H17" s="7"/>
      <c r="I17" s="8">
        <v>0</v>
      </c>
      <c r="J17" s="7"/>
      <c r="K17" s="8">
        <v>0</v>
      </c>
      <c r="L17" s="7"/>
      <c r="M17" s="8">
        <v>0</v>
      </c>
      <c r="N17" s="7"/>
      <c r="O17" s="8">
        <v>2109961363</v>
      </c>
      <c r="P17" s="7"/>
      <c r="Q17" s="8">
        <v>0</v>
      </c>
      <c r="R17" s="7"/>
      <c r="S17" s="8">
        <v>2109961363</v>
      </c>
    </row>
    <row r="18" spans="1:19" ht="24.75" thickBot="1">
      <c r="C18" s="7"/>
      <c r="E18" s="7"/>
      <c r="F18" s="7"/>
      <c r="G18" s="7"/>
      <c r="H18" s="7"/>
      <c r="I18" s="9">
        <f>SUM(I8:I17)</f>
        <v>8703520586</v>
      </c>
      <c r="J18" s="7"/>
      <c r="K18" s="9">
        <f>SUM(K8:K17)</f>
        <v>0</v>
      </c>
      <c r="L18" s="7"/>
      <c r="M18" s="9">
        <f>SUM(M8:M17)</f>
        <v>8703520586</v>
      </c>
      <c r="N18" s="7"/>
      <c r="O18" s="9">
        <f>SUM(O8:O17)</f>
        <v>27884550363</v>
      </c>
      <c r="P18" s="7"/>
      <c r="Q18" s="9">
        <f>SUM(Q8:Q17)</f>
        <v>0</v>
      </c>
      <c r="R18" s="7"/>
      <c r="S18" s="9">
        <f>SUM(S8:S17)</f>
        <v>27884550363</v>
      </c>
    </row>
    <row r="19" spans="1:19" ht="24.75" thickTop="1">
      <c r="E19" s="7"/>
      <c r="F19" s="7"/>
      <c r="G19" s="7"/>
      <c r="H19" s="7"/>
      <c r="I19" s="7"/>
      <c r="J19" s="7"/>
      <c r="K19" s="7"/>
      <c r="L19" s="7"/>
      <c r="M19" s="8"/>
      <c r="N19" s="8"/>
      <c r="O19" s="8"/>
      <c r="P19" s="8"/>
      <c r="Q19" s="8"/>
      <c r="R19" s="8"/>
      <c r="S19" s="8"/>
    </row>
    <row r="22" spans="1:19">
      <c r="M22" s="2"/>
      <c r="N22" s="2"/>
      <c r="O22" s="2"/>
      <c r="P22" s="2"/>
      <c r="Q22" s="2"/>
      <c r="R22" s="2"/>
      <c r="S22" s="2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9"/>
  <sheetViews>
    <sheetView rightToLeft="1" workbookViewId="0">
      <selection activeCell="I79" sqref="I79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183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3</v>
      </c>
      <c r="C6" s="19" t="s">
        <v>199</v>
      </c>
      <c r="D6" s="19" t="s">
        <v>199</v>
      </c>
      <c r="E6" s="19" t="s">
        <v>199</v>
      </c>
      <c r="F6" s="19" t="s">
        <v>199</v>
      </c>
      <c r="G6" s="19" t="s">
        <v>199</v>
      </c>
      <c r="I6" s="19" t="s">
        <v>185</v>
      </c>
      <c r="J6" s="19" t="s">
        <v>185</v>
      </c>
      <c r="K6" s="19" t="s">
        <v>185</v>
      </c>
      <c r="L6" s="19" t="s">
        <v>185</v>
      </c>
      <c r="M6" s="19" t="s">
        <v>185</v>
      </c>
      <c r="O6" s="19" t="s">
        <v>186</v>
      </c>
      <c r="P6" s="19" t="s">
        <v>186</v>
      </c>
      <c r="Q6" s="19" t="s">
        <v>186</v>
      </c>
      <c r="R6" s="19" t="s">
        <v>186</v>
      </c>
      <c r="S6" s="19" t="s">
        <v>186</v>
      </c>
    </row>
    <row r="7" spans="1:19" ht="24.75">
      <c r="A7" s="19" t="s">
        <v>3</v>
      </c>
      <c r="C7" s="19" t="s">
        <v>200</v>
      </c>
      <c r="E7" s="19" t="s">
        <v>201</v>
      </c>
      <c r="G7" s="19" t="s">
        <v>202</v>
      </c>
      <c r="I7" s="19" t="s">
        <v>203</v>
      </c>
      <c r="K7" s="19" t="s">
        <v>190</v>
      </c>
      <c r="M7" s="19" t="s">
        <v>204</v>
      </c>
      <c r="O7" s="19" t="s">
        <v>203</v>
      </c>
      <c r="Q7" s="19" t="s">
        <v>190</v>
      </c>
      <c r="S7" s="19" t="s">
        <v>204</v>
      </c>
    </row>
    <row r="8" spans="1:19">
      <c r="A8" s="1" t="s">
        <v>106</v>
      </c>
      <c r="C8" s="7" t="s">
        <v>205</v>
      </c>
      <c r="D8" s="7"/>
      <c r="E8" s="8">
        <v>2747631</v>
      </c>
      <c r="F8" s="7"/>
      <c r="G8" s="8">
        <v>3050</v>
      </c>
      <c r="H8" s="7"/>
      <c r="I8" s="8">
        <v>0</v>
      </c>
      <c r="J8" s="7"/>
      <c r="K8" s="8">
        <v>0</v>
      </c>
      <c r="L8" s="7"/>
      <c r="M8" s="8">
        <f>I8-K8</f>
        <v>0</v>
      </c>
      <c r="N8" s="7"/>
      <c r="O8" s="8">
        <v>8380274550</v>
      </c>
      <c r="P8" s="7"/>
      <c r="Q8" s="8">
        <v>0</v>
      </c>
      <c r="R8" s="7"/>
      <c r="S8" s="8">
        <f>O8-Q8</f>
        <v>8380274550</v>
      </c>
    </row>
    <row r="9" spans="1:19">
      <c r="A9" s="1" t="s">
        <v>91</v>
      </c>
      <c r="C9" s="7" t="s">
        <v>206</v>
      </c>
      <c r="D9" s="7"/>
      <c r="E9" s="8">
        <v>132997404</v>
      </c>
      <c r="F9" s="7"/>
      <c r="G9" s="8">
        <v>550</v>
      </c>
      <c r="H9" s="7"/>
      <c r="I9" s="8">
        <v>0</v>
      </c>
      <c r="J9" s="7"/>
      <c r="K9" s="8">
        <v>0</v>
      </c>
      <c r="L9" s="7"/>
      <c r="M9" s="8">
        <f t="shared" ref="M9:M72" si="0">I9-K9</f>
        <v>0</v>
      </c>
      <c r="N9" s="7"/>
      <c r="O9" s="8">
        <v>73148572200</v>
      </c>
      <c r="P9" s="7"/>
      <c r="Q9" s="8">
        <v>1472790044</v>
      </c>
      <c r="R9" s="7"/>
      <c r="S9" s="8">
        <f t="shared" ref="S9:S72" si="1">O9-Q9</f>
        <v>71675782156</v>
      </c>
    </row>
    <row r="10" spans="1:19">
      <c r="A10" s="1" t="s">
        <v>107</v>
      </c>
      <c r="C10" s="7" t="s">
        <v>207</v>
      </c>
      <c r="D10" s="7"/>
      <c r="E10" s="8">
        <v>906275</v>
      </c>
      <c r="F10" s="7"/>
      <c r="G10" s="8">
        <v>1000</v>
      </c>
      <c r="H10" s="7"/>
      <c r="I10" s="8">
        <v>0</v>
      </c>
      <c r="J10" s="7"/>
      <c r="K10" s="8">
        <v>0</v>
      </c>
      <c r="L10" s="7"/>
      <c r="M10" s="8">
        <f t="shared" si="0"/>
        <v>0</v>
      </c>
      <c r="N10" s="7"/>
      <c r="O10" s="8">
        <v>906275000</v>
      </c>
      <c r="P10" s="7"/>
      <c r="Q10" s="8">
        <v>0</v>
      </c>
      <c r="R10" s="7"/>
      <c r="S10" s="8">
        <f t="shared" si="1"/>
        <v>906275000</v>
      </c>
    </row>
    <row r="11" spans="1:19">
      <c r="A11" s="1" t="s">
        <v>41</v>
      </c>
      <c r="C11" s="7" t="s">
        <v>205</v>
      </c>
      <c r="D11" s="7"/>
      <c r="E11" s="8">
        <v>37529309</v>
      </c>
      <c r="F11" s="7"/>
      <c r="G11" s="8">
        <v>500</v>
      </c>
      <c r="H11" s="7"/>
      <c r="I11" s="8">
        <v>0</v>
      </c>
      <c r="J11" s="7"/>
      <c r="K11" s="8">
        <v>0</v>
      </c>
      <c r="L11" s="7"/>
      <c r="M11" s="8">
        <f t="shared" si="0"/>
        <v>0</v>
      </c>
      <c r="N11" s="7"/>
      <c r="O11" s="8">
        <v>18764654500</v>
      </c>
      <c r="P11" s="7"/>
      <c r="Q11" s="8">
        <v>561069404</v>
      </c>
      <c r="R11" s="7"/>
      <c r="S11" s="8">
        <f t="shared" si="1"/>
        <v>18203585096</v>
      </c>
    </row>
    <row r="12" spans="1:19">
      <c r="A12" s="1" t="s">
        <v>97</v>
      </c>
      <c r="C12" s="7" t="s">
        <v>208</v>
      </c>
      <c r="D12" s="7"/>
      <c r="E12" s="8">
        <v>33400000</v>
      </c>
      <c r="F12" s="7"/>
      <c r="G12" s="8">
        <v>11</v>
      </c>
      <c r="H12" s="7"/>
      <c r="I12" s="8">
        <v>0</v>
      </c>
      <c r="J12" s="7"/>
      <c r="K12" s="8">
        <v>0</v>
      </c>
      <c r="L12" s="7"/>
      <c r="M12" s="8">
        <f t="shared" si="0"/>
        <v>0</v>
      </c>
      <c r="N12" s="7"/>
      <c r="O12" s="8">
        <v>367400000</v>
      </c>
      <c r="P12" s="7"/>
      <c r="Q12" s="8">
        <v>0</v>
      </c>
      <c r="R12" s="7"/>
      <c r="S12" s="8">
        <f t="shared" si="1"/>
        <v>367400000</v>
      </c>
    </row>
    <row r="13" spans="1:19">
      <c r="A13" s="1" t="s">
        <v>69</v>
      </c>
      <c r="C13" s="7" t="s">
        <v>209</v>
      </c>
      <c r="D13" s="7"/>
      <c r="E13" s="8">
        <v>17639506</v>
      </c>
      <c r="F13" s="7"/>
      <c r="G13" s="8">
        <v>200</v>
      </c>
      <c r="H13" s="7"/>
      <c r="I13" s="8">
        <v>0</v>
      </c>
      <c r="J13" s="7"/>
      <c r="K13" s="8">
        <v>0</v>
      </c>
      <c r="L13" s="7"/>
      <c r="M13" s="8">
        <f t="shared" si="0"/>
        <v>0</v>
      </c>
      <c r="N13" s="7"/>
      <c r="O13" s="8">
        <v>3527901200</v>
      </c>
      <c r="P13" s="7"/>
      <c r="Q13" s="8">
        <v>110027443</v>
      </c>
      <c r="R13" s="7"/>
      <c r="S13" s="8">
        <f t="shared" si="1"/>
        <v>3417873757</v>
      </c>
    </row>
    <row r="14" spans="1:19">
      <c r="A14" s="1" t="s">
        <v>20</v>
      </c>
      <c r="C14" s="7" t="s">
        <v>210</v>
      </c>
      <c r="D14" s="7"/>
      <c r="E14" s="8">
        <v>57488518</v>
      </c>
      <c r="F14" s="7"/>
      <c r="G14" s="8">
        <v>45</v>
      </c>
      <c r="H14" s="7"/>
      <c r="I14" s="8">
        <v>0</v>
      </c>
      <c r="J14" s="7"/>
      <c r="K14" s="8">
        <v>0</v>
      </c>
      <c r="L14" s="7"/>
      <c r="M14" s="8">
        <f t="shared" si="0"/>
        <v>0</v>
      </c>
      <c r="N14" s="7"/>
      <c r="O14" s="8">
        <v>2586983310</v>
      </c>
      <c r="P14" s="7"/>
      <c r="Q14" s="8">
        <v>0</v>
      </c>
      <c r="R14" s="7"/>
      <c r="S14" s="8">
        <f t="shared" si="1"/>
        <v>2586983310</v>
      </c>
    </row>
    <row r="15" spans="1:19">
      <c r="A15" s="1" t="s">
        <v>21</v>
      </c>
      <c r="C15" s="7" t="s">
        <v>211</v>
      </c>
      <c r="D15" s="7"/>
      <c r="E15" s="8">
        <v>28681867</v>
      </c>
      <c r="F15" s="7"/>
      <c r="G15" s="8">
        <v>125</v>
      </c>
      <c r="H15" s="7"/>
      <c r="I15" s="8">
        <v>0</v>
      </c>
      <c r="J15" s="7"/>
      <c r="K15" s="8">
        <v>0</v>
      </c>
      <c r="L15" s="7"/>
      <c r="M15" s="8">
        <f t="shared" si="0"/>
        <v>0</v>
      </c>
      <c r="N15" s="7"/>
      <c r="O15" s="8">
        <v>3585233375</v>
      </c>
      <c r="P15" s="7"/>
      <c r="Q15" s="8">
        <v>0</v>
      </c>
      <c r="R15" s="7"/>
      <c r="S15" s="8">
        <f t="shared" si="1"/>
        <v>3585233375</v>
      </c>
    </row>
    <row r="16" spans="1:19">
      <c r="A16" s="1" t="s">
        <v>67</v>
      </c>
      <c r="C16" s="7" t="s">
        <v>211</v>
      </c>
      <c r="D16" s="7"/>
      <c r="E16" s="8">
        <v>106414835</v>
      </c>
      <c r="F16" s="7"/>
      <c r="G16" s="8">
        <v>180</v>
      </c>
      <c r="H16" s="7"/>
      <c r="I16" s="8">
        <v>0</v>
      </c>
      <c r="J16" s="7"/>
      <c r="K16" s="8">
        <v>0</v>
      </c>
      <c r="L16" s="7"/>
      <c r="M16" s="8">
        <f t="shared" si="0"/>
        <v>0</v>
      </c>
      <c r="N16" s="7"/>
      <c r="O16" s="8">
        <v>19154670300</v>
      </c>
      <c r="P16" s="7"/>
      <c r="Q16" s="8">
        <v>2091937757</v>
      </c>
      <c r="R16" s="7"/>
      <c r="S16" s="8">
        <f t="shared" si="1"/>
        <v>17062732543</v>
      </c>
    </row>
    <row r="17" spans="1:19">
      <c r="A17" s="1" t="s">
        <v>70</v>
      </c>
      <c r="C17" s="7" t="s">
        <v>210</v>
      </c>
      <c r="D17" s="7"/>
      <c r="E17" s="8">
        <v>51003472</v>
      </c>
      <c r="F17" s="7"/>
      <c r="G17" s="8">
        <v>2350</v>
      </c>
      <c r="H17" s="7"/>
      <c r="I17" s="8">
        <v>0</v>
      </c>
      <c r="J17" s="7"/>
      <c r="K17" s="8">
        <v>0</v>
      </c>
      <c r="L17" s="7"/>
      <c r="M17" s="8">
        <f t="shared" si="0"/>
        <v>0</v>
      </c>
      <c r="N17" s="7"/>
      <c r="O17" s="8">
        <v>119858159200</v>
      </c>
      <c r="P17" s="7"/>
      <c r="Q17" s="8">
        <v>0</v>
      </c>
      <c r="R17" s="7"/>
      <c r="S17" s="8">
        <f t="shared" si="1"/>
        <v>119858159200</v>
      </c>
    </row>
    <row r="18" spans="1:19">
      <c r="A18" s="1" t="s">
        <v>71</v>
      </c>
      <c r="C18" s="7" t="s">
        <v>212</v>
      </c>
      <c r="D18" s="7"/>
      <c r="E18" s="8">
        <v>97551238</v>
      </c>
      <c r="F18" s="7"/>
      <c r="G18" s="8">
        <v>2350</v>
      </c>
      <c r="H18" s="7"/>
      <c r="I18" s="8">
        <v>0</v>
      </c>
      <c r="J18" s="7"/>
      <c r="K18" s="8">
        <v>0</v>
      </c>
      <c r="L18" s="7"/>
      <c r="M18" s="8">
        <f t="shared" si="0"/>
        <v>0</v>
      </c>
      <c r="N18" s="7"/>
      <c r="O18" s="8">
        <v>229245409300</v>
      </c>
      <c r="P18" s="7"/>
      <c r="Q18" s="8">
        <v>0</v>
      </c>
      <c r="R18" s="7"/>
      <c r="S18" s="8">
        <f t="shared" si="1"/>
        <v>229245409300</v>
      </c>
    </row>
    <row r="19" spans="1:19">
      <c r="A19" s="1" t="s">
        <v>101</v>
      </c>
      <c r="C19" s="7" t="s">
        <v>210</v>
      </c>
      <c r="D19" s="7"/>
      <c r="E19" s="8">
        <v>147320977</v>
      </c>
      <c r="F19" s="7"/>
      <c r="G19" s="8">
        <v>480</v>
      </c>
      <c r="H19" s="7"/>
      <c r="I19" s="8">
        <v>0</v>
      </c>
      <c r="J19" s="7"/>
      <c r="K19" s="8">
        <v>0</v>
      </c>
      <c r="L19" s="7"/>
      <c r="M19" s="8">
        <f t="shared" si="0"/>
        <v>0</v>
      </c>
      <c r="N19" s="7"/>
      <c r="O19" s="8">
        <v>70714068960</v>
      </c>
      <c r="P19" s="7"/>
      <c r="Q19" s="8">
        <v>0</v>
      </c>
      <c r="R19" s="7"/>
      <c r="S19" s="8">
        <f t="shared" si="1"/>
        <v>70714068960</v>
      </c>
    </row>
    <row r="20" spans="1:19">
      <c r="A20" s="1" t="s">
        <v>42</v>
      </c>
      <c r="C20" s="7" t="s">
        <v>213</v>
      </c>
      <c r="D20" s="7"/>
      <c r="E20" s="8">
        <v>28919330</v>
      </c>
      <c r="F20" s="7"/>
      <c r="G20" s="8">
        <v>360</v>
      </c>
      <c r="H20" s="7"/>
      <c r="I20" s="8">
        <v>0</v>
      </c>
      <c r="J20" s="7"/>
      <c r="K20" s="8">
        <v>0</v>
      </c>
      <c r="L20" s="7"/>
      <c r="M20" s="8">
        <f t="shared" si="0"/>
        <v>0</v>
      </c>
      <c r="N20" s="7"/>
      <c r="O20" s="8">
        <v>10410958800</v>
      </c>
      <c r="P20" s="7"/>
      <c r="Q20" s="8">
        <v>1085805519</v>
      </c>
      <c r="R20" s="7"/>
      <c r="S20" s="8">
        <f t="shared" si="1"/>
        <v>9325153281</v>
      </c>
    </row>
    <row r="21" spans="1:19">
      <c r="A21" s="1" t="s">
        <v>48</v>
      </c>
      <c r="C21" s="7" t="s">
        <v>214</v>
      </c>
      <c r="D21" s="7"/>
      <c r="E21" s="8">
        <v>39487605</v>
      </c>
      <c r="F21" s="7"/>
      <c r="G21" s="8">
        <v>400</v>
      </c>
      <c r="H21" s="7"/>
      <c r="I21" s="8">
        <v>0</v>
      </c>
      <c r="J21" s="7"/>
      <c r="K21" s="8">
        <v>0</v>
      </c>
      <c r="L21" s="7"/>
      <c r="M21" s="8">
        <f t="shared" si="0"/>
        <v>0</v>
      </c>
      <c r="N21" s="7"/>
      <c r="O21" s="8">
        <v>15795042000</v>
      </c>
      <c r="P21" s="7"/>
      <c r="Q21" s="8">
        <v>318020980</v>
      </c>
      <c r="R21" s="7"/>
      <c r="S21" s="8">
        <f t="shared" si="1"/>
        <v>15477021020</v>
      </c>
    </row>
    <row r="22" spans="1:19">
      <c r="A22" s="1" t="s">
        <v>38</v>
      </c>
      <c r="C22" s="7" t="s">
        <v>214</v>
      </c>
      <c r="D22" s="7"/>
      <c r="E22" s="8">
        <v>31619307</v>
      </c>
      <c r="F22" s="7"/>
      <c r="G22" s="8">
        <v>4500</v>
      </c>
      <c r="H22" s="7"/>
      <c r="I22" s="8">
        <v>0</v>
      </c>
      <c r="J22" s="7"/>
      <c r="K22" s="8">
        <v>0</v>
      </c>
      <c r="L22" s="7"/>
      <c r="M22" s="8">
        <f t="shared" si="0"/>
        <v>0</v>
      </c>
      <c r="N22" s="7"/>
      <c r="O22" s="8">
        <v>142286881500</v>
      </c>
      <c r="P22" s="7"/>
      <c r="Q22" s="8">
        <v>0</v>
      </c>
      <c r="R22" s="7"/>
      <c r="S22" s="8">
        <f t="shared" si="1"/>
        <v>142286881500</v>
      </c>
    </row>
    <row r="23" spans="1:19">
      <c r="A23" s="1" t="s">
        <v>54</v>
      </c>
      <c r="C23" s="7" t="s">
        <v>215</v>
      </c>
      <c r="D23" s="7"/>
      <c r="E23" s="8">
        <v>4719543</v>
      </c>
      <c r="F23" s="7"/>
      <c r="G23" s="8">
        <v>6452</v>
      </c>
      <c r="H23" s="7"/>
      <c r="I23" s="8">
        <v>0</v>
      </c>
      <c r="J23" s="7"/>
      <c r="K23" s="8">
        <v>0</v>
      </c>
      <c r="L23" s="7"/>
      <c r="M23" s="8">
        <f t="shared" si="0"/>
        <v>0</v>
      </c>
      <c r="N23" s="7"/>
      <c r="O23" s="8">
        <v>30450491436</v>
      </c>
      <c r="P23" s="7"/>
      <c r="Q23" s="8">
        <v>2312695552</v>
      </c>
      <c r="R23" s="7"/>
      <c r="S23" s="8">
        <f t="shared" si="1"/>
        <v>28137795884</v>
      </c>
    </row>
    <row r="24" spans="1:19">
      <c r="A24" s="1" t="s">
        <v>109</v>
      </c>
      <c r="C24" s="7" t="s">
        <v>216</v>
      </c>
      <c r="D24" s="7"/>
      <c r="E24" s="8">
        <v>3110358</v>
      </c>
      <c r="F24" s="7"/>
      <c r="G24" s="8">
        <v>3135</v>
      </c>
      <c r="H24" s="7"/>
      <c r="I24" s="8">
        <v>0</v>
      </c>
      <c r="J24" s="7"/>
      <c r="K24" s="8">
        <v>0</v>
      </c>
      <c r="L24" s="7"/>
      <c r="M24" s="8">
        <f t="shared" si="0"/>
        <v>0</v>
      </c>
      <c r="N24" s="7"/>
      <c r="O24" s="8">
        <v>9750972330</v>
      </c>
      <c r="P24" s="7"/>
      <c r="Q24" s="8">
        <v>196328302</v>
      </c>
      <c r="R24" s="7"/>
      <c r="S24" s="8">
        <f t="shared" si="1"/>
        <v>9554644028</v>
      </c>
    </row>
    <row r="25" spans="1:19">
      <c r="A25" s="1" t="s">
        <v>78</v>
      </c>
      <c r="C25" s="7" t="s">
        <v>217</v>
      </c>
      <c r="D25" s="7"/>
      <c r="E25" s="8">
        <v>11495373</v>
      </c>
      <c r="F25" s="7"/>
      <c r="G25" s="8">
        <v>5000</v>
      </c>
      <c r="H25" s="7"/>
      <c r="I25" s="8">
        <v>0</v>
      </c>
      <c r="J25" s="7"/>
      <c r="K25" s="8">
        <v>0</v>
      </c>
      <c r="L25" s="7"/>
      <c r="M25" s="8">
        <f t="shared" si="0"/>
        <v>0</v>
      </c>
      <c r="N25" s="7"/>
      <c r="O25" s="8">
        <v>57476865000</v>
      </c>
      <c r="P25" s="7"/>
      <c r="Q25" s="8">
        <v>0</v>
      </c>
      <c r="R25" s="7"/>
      <c r="S25" s="8">
        <f t="shared" si="1"/>
        <v>57476865000</v>
      </c>
    </row>
    <row r="26" spans="1:19">
      <c r="A26" s="1" t="s">
        <v>89</v>
      </c>
      <c r="C26" s="7" t="s">
        <v>218</v>
      </c>
      <c r="D26" s="7"/>
      <c r="E26" s="8">
        <v>12851719</v>
      </c>
      <c r="F26" s="7"/>
      <c r="G26" s="8">
        <v>176</v>
      </c>
      <c r="H26" s="7"/>
      <c r="I26" s="8">
        <v>0</v>
      </c>
      <c r="J26" s="7"/>
      <c r="K26" s="8">
        <v>0</v>
      </c>
      <c r="L26" s="7"/>
      <c r="M26" s="8">
        <f t="shared" si="0"/>
        <v>0</v>
      </c>
      <c r="N26" s="7"/>
      <c r="O26" s="8">
        <v>2261902544</v>
      </c>
      <c r="P26" s="7"/>
      <c r="Q26" s="8">
        <v>0</v>
      </c>
      <c r="R26" s="7"/>
      <c r="S26" s="8">
        <f t="shared" si="1"/>
        <v>2261902544</v>
      </c>
    </row>
    <row r="27" spans="1:19">
      <c r="A27" s="1" t="s">
        <v>76</v>
      </c>
      <c r="C27" s="7" t="s">
        <v>219</v>
      </c>
      <c r="D27" s="7"/>
      <c r="E27" s="8">
        <v>3231469</v>
      </c>
      <c r="F27" s="7"/>
      <c r="G27" s="8">
        <v>5400</v>
      </c>
      <c r="H27" s="7"/>
      <c r="I27" s="8">
        <v>0</v>
      </c>
      <c r="J27" s="7"/>
      <c r="K27" s="8">
        <v>0</v>
      </c>
      <c r="L27" s="7"/>
      <c r="M27" s="8">
        <f t="shared" si="0"/>
        <v>0</v>
      </c>
      <c r="N27" s="7"/>
      <c r="O27" s="8">
        <v>17449932600</v>
      </c>
      <c r="P27" s="7"/>
      <c r="Q27" s="8">
        <v>0</v>
      </c>
      <c r="R27" s="7"/>
      <c r="S27" s="8">
        <f t="shared" si="1"/>
        <v>17449932600</v>
      </c>
    </row>
    <row r="28" spans="1:19">
      <c r="A28" s="1" t="s">
        <v>74</v>
      </c>
      <c r="C28" s="7" t="s">
        <v>220</v>
      </c>
      <c r="D28" s="7"/>
      <c r="E28" s="8">
        <v>6601911</v>
      </c>
      <c r="F28" s="7"/>
      <c r="G28" s="8">
        <v>4200</v>
      </c>
      <c r="H28" s="7"/>
      <c r="I28" s="8">
        <v>0</v>
      </c>
      <c r="J28" s="7"/>
      <c r="K28" s="8">
        <v>0</v>
      </c>
      <c r="L28" s="7"/>
      <c r="M28" s="8">
        <f t="shared" si="0"/>
        <v>0</v>
      </c>
      <c r="N28" s="7"/>
      <c r="O28" s="8">
        <v>27728026200</v>
      </c>
      <c r="P28" s="7"/>
      <c r="Q28" s="8">
        <v>466801788</v>
      </c>
      <c r="R28" s="7"/>
      <c r="S28" s="8">
        <f t="shared" si="1"/>
        <v>27261224412</v>
      </c>
    </row>
    <row r="29" spans="1:19">
      <c r="A29" s="1" t="s">
        <v>26</v>
      </c>
      <c r="C29" s="7" t="s">
        <v>221</v>
      </c>
      <c r="D29" s="7"/>
      <c r="E29" s="8">
        <v>18843402</v>
      </c>
      <c r="F29" s="7"/>
      <c r="G29" s="8">
        <v>2270</v>
      </c>
      <c r="H29" s="7"/>
      <c r="I29" s="8">
        <v>0</v>
      </c>
      <c r="J29" s="7"/>
      <c r="K29" s="8">
        <v>0</v>
      </c>
      <c r="L29" s="7"/>
      <c r="M29" s="8">
        <f t="shared" si="0"/>
        <v>0</v>
      </c>
      <c r="N29" s="7"/>
      <c r="O29" s="8">
        <v>42774522540</v>
      </c>
      <c r="P29" s="7"/>
      <c r="Q29" s="8">
        <v>4554936917</v>
      </c>
      <c r="R29" s="7"/>
      <c r="S29" s="8">
        <f t="shared" si="1"/>
        <v>38219585623</v>
      </c>
    </row>
    <row r="30" spans="1:19">
      <c r="A30" s="1" t="s">
        <v>24</v>
      </c>
      <c r="C30" s="7" t="s">
        <v>222</v>
      </c>
      <c r="D30" s="7"/>
      <c r="E30" s="8">
        <v>156527115</v>
      </c>
      <c r="F30" s="7"/>
      <c r="G30" s="8">
        <v>900</v>
      </c>
      <c r="H30" s="7"/>
      <c r="I30" s="8">
        <v>0</v>
      </c>
      <c r="J30" s="7"/>
      <c r="K30" s="8">
        <v>0</v>
      </c>
      <c r="L30" s="7"/>
      <c r="M30" s="8">
        <f t="shared" si="0"/>
        <v>0</v>
      </c>
      <c r="N30" s="7"/>
      <c r="O30" s="8">
        <v>140874403500</v>
      </c>
      <c r="P30" s="7"/>
      <c r="Q30" s="8">
        <v>0</v>
      </c>
      <c r="R30" s="7"/>
      <c r="S30" s="8">
        <f t="shared" si="1"/>
        <v>140874403500</v>
      </c>
    </row>
    <row r="31" spans="1:19">
      <c r="A31" s="1" t="s">
        <v>99</v>
      </c>
      <c r="C31" s="7" t="s">
        <v>223</v>
      </c>
      <c r="D31" s="7"/>
      <c r="E31" s="8">
        <v>63703127</v>
      </c>
      <c r="F31" s="7"/>
      <c r="G31" s="8">
        <v>890</v>
      </c>
      <c r="H31" s="7"/>
      <c r="I31" s="8">
        <v>0</v>
      </c>
      <c r="J31" s="7"/>
      <c r="K31" s="8">
        <v>0</v>
      </c>
      <c r="L31" s="7"/>
      <c r="M31" s="8">
        <f t="shared" si="0"/>
        <v>0</v>
      </c>
      <c r="N31" s="7"/>
      <c r="O31" s="8">
        <v>56695783030</v>
      </c>
      <c r="P31" s="7"/>
      <c r="Q31" s="8">
        <v>0</v>
      </c>
      <c r="R31" s="7"/>
      <c r="S31" s="8">
        <f t="shared" si="1"/>
        <v>56695783030</v>
      </c>
    </row>
    <row r="32" spans="1:19">
      <c r="A32" s="1" t="s">
        <v>92</v>
      </c>
      <c r="C32" s="7" t="s">
        <v>211</v>
      </c>
      <c r="D32" s="7"/>
      <c r="E32" s="8">
        <v>457928837</v>
      </c>
      <c r="F32" s="7"/>
      <c r="G32" s="8">
        <v>500</v>
      </c>
      <c r="H32" s="7"/>
      <c r="I32" s="8">
        <v>0</v>
      </c>
      <c r="J32" s="7"/>
      <c r="K32" s="8">
        <v>0</v>
      </c>
      <c r="L32" s="7"/>
      <c r="M32" s="8">
        <f t="shared" si="0"/>
        <v>0</v>
      </c>
      <c r="N32" s="7"/>
      <c r="O32" s="8">
        <v>228964418500</v>
      </c>
      <c r="P32" s="7"/>
      <c r="Q32" s="8">
        <v>0</v>
      </c>
      <c r="R32" s="7"/>
      <c r="S32" s="8">
        <f t="shared" si="1"/>
        <v>228964418500</v>
      </c>
    </row>
    <row r="33" spans="1:19">
      <c r="A33" s="1" t="s">
        <v>90</v>
      </c>
      <c r="C33" s="7" t="s">
        <v>224</v>
      </c>
      <c r="D33" s="7"/>
      <c r="E33" s="8">
        <v>350499418</v>
      </c>
      <c r="F33" s="7"/>
      <c r="G33" s="8">
        <v>250</v>
      </c>
      <c r="H33" s="7"/>
      <c r="I33" s="8">
        <v>0</v>
      </c>
      <c r="J33" s="7"/>
      <c r="K33" s="8">
        <v>0</v>
      </c>
      <c r="L33" s="7"/>
      <c r="M33" s="8">
        <f t="shared" si="0"/>
        <v>0</v>
      </c>
      <c r="N33" s="7"/>
      <c r="O33" s="8">
        <v>87624854500</v>
      </c>
      <c r="P33" s="7"/>
      <c r="Q33" s="8">
        <v>0</v>
      </c>
      <c r="R33" s="7"/>
      <c r="S33" s="8">
        <f t="shared" si="1"/>
        <v>87624854500</v>
      </c>
    </row>
    <row r="34" spans="1:19">
      <c r="A34" s="1" t="s">
        <v>37</v>
      </c>
      <c r="C34" s="7" t="s">
        <v>216</v>
      </c>
      <c r="D34" s="7"/>
      <c r="E34" s="8">
        <v>3920102</v>
      </c>
      <c r="F34" s="7"/>
      <c r="G34" s="8">
        <v>6300</v>
      </c>
      <c r="H34" s="7"/>
      <c r="I34" s="8">
        <v>0</v>
      </c>
      <c r="J34" s="7"/>
      <c r="K34" s="8">
        <v>0</v>
      </c>
      <c r="L34" s="7"/>
      <c r="M34" s="8">
        <f t="shared" si="0"/>
        <v>0</v>
      </c>
      <c r="N34" s="7"/>
      <c r="O34" s="8">
        <v>24696642600</v>
      </c>
      <c r="P34" s="7"/>
      <c r="Q34" s="8">
        <v>0</v>
      </c>
      <c r="R34" s="7"/>
      <c r="S34" s="8">
        <f t="shared" si="1"/>
        <v>24696642600</v>
      </c>
    </row>
    <row r="35" spans="1:19">
      <c r="A35" s="1" t="s">
        <v>35</v>
      </c>
      <c r="C35" s="7" t="s">
        <v>225</v>
      </c>
      <c r="D35" s="7"/>
      <c r="E35" s="8">
        <v>8846922</v>
      </c>
      <c r="F35" s="7"/>
      <c r="G35" s="8">
        <v>4200</v>
      </c>
      <c r="H35" s="7"/>
      <c r="I35" s="8">
        <v>0</v>
      </c>
      <c r="J35" s="7"/>
      <c r="K35" s="8">
        <v>0</v>
      </c>
      <c r="L35" s="7"/>
      <c r="M35" s="8">
        <f t="shared" si="0"/>
        <v>0</v>
      </c>
      <c r="N35" s="7"/>
      <c r="O35" s="8">
        <v>37157072400</v>
      </c>
      <c r="P35" s="7"/>
      <c r="Q35" s="8">
        <v>0</v>
      </c>
      <c r="R35" s="7"/>
      <c r="S35" s="8">
        <f t="shared" si="1"/>
        <v>37157072400</v>
      </c>
    </row>
    <row r="36" spans="1:19">
      <c r="A36" s="1" t="s">
        <v>72</v>
      </c>
      <c r="C36" s="7" t="s">
        <v>226</v>
      </c>
      <c r="D36" s="7"/>
      <c r="E36" s="8">
        <v>3591684</v>
      </c>
      <c r="F36" s="7"/>
      <c r="G36" s="8">
        <v>2400</v>
      </c>
      <c r="H36" s="7"/>
      <c r="I36" s="8">
        <v>0</v>
      </c>
      <c r="J36" s="7"/>
      <c r="K36" s="8">
        <v>0</v>
      </c>
      <c r="L36" s="7"/>
      <c r="M36" s="8">
        <f t="shared" si="0"/>
        <v>0</v>
      </c>
      <c r="N36" s="7"/>
      <c r="O36" s="8">
        <v>8620041600</v>
      </c>
      <c r="P36" s="7"/>
      <c r="Q36" s="8">
        <v>0</v>
      </c>
      <c r="R36" s="7"/>
      <c r="S36" s="8">
        <f t="shared" si="1"/>
        <v>8620041600</v>
      </c>
    </row>
    <row r="37" spans="1:19">
      <c r="A37" s="1" t="s">
        <v>86</v>
      </c>
      <c r="C37" s="7" t="s">
        <v>227</v>
      </c>
      <c r="D37" s="7"/>
      <c r="E37" s="8">
        <v>67359</v>
      </c>
      <c r="F37" s="7"/>
      <c r="G37" s="8">
        <v>5000</v>
      </c>
      <c r="H37" s="7"/>
      <c r="I37" s="8">
        <v>0</v>
      </c>
      <c r="J37" s="7"/>
      <c r="K37" s="8">
        <v>0</v>
      </c>
      <c r="L37" s="7"/>
      <c r="M37" s="8">
        <f t="shared" si="0"/>
        <v>0</v>
      </c>
      <c r="N37" s="7"/>
      <c r="O37" s="8">
        <v>336795000</v>
      </c>
      <c r="P37" s="7"/>
      <c r="Q37" s="8">
        <v>0</v>
      </c>
      <c r="R37" s="7"/>
      <c r="S37" s="8">
        <f t="shared" si="1"/>
        <v>336795000</v>
      </c>
    </row>
    <row r="38" spans="1:19">
      <c r="A38" s="1" t="s">
        <v>17</v>
      </c>
      <c r="C38" s="7" t="s">
        <v>228</v>
      </c>
      <c r="D38" s="7"/>
      <c r="E38" s="8">
        <v>175460623</v>
      </c>
      <c r="F38" s="7"/>
      <c r="G38" s="8">
        <v>58</v>
      </c>
      <c r="H38" s="7"/>
      <c r="I38" s="8">
        <v>0</v>
      </c>
      <c r="J38" s="7"/>
      <c r="K38" s="8">
        <v>0</v>
      </c>
      <c r="L38" s="7"/>
      <c r="M38" s="8">
        <f t="shared" si="0"/>
        <v>0</v>
      </c>
      <c r="N38" s="7"/>
      <c r="O38" s="8">
        <v>10176716134</v>
      </c>
      <c r="P38" s="7"/>
      <c r="Q38" s="8">
        <v>0</v>
      </c>
      <c r="R38" s="7"/>
      <c r="S38" s="8">
        <f t="shared" si="1"/>
        <v>10176716134</v>
      </c>
    </row>
    <row r="39" spans="1:19">
      <c r="A39" s="1" t="s">
        <v>229</v>
      </c>
      <c r="C39" s="7" t="s">
        <v>228</v>
      </c>
      <c r="D39" s="7"/>
      <c r="E39" s="8">
        <v>39731244</v>
      </c>
      <c r="F39" s="7"/>
      <c r="G39" s="8">
        <v>3</v>
      </c>
      <c r="H39" s="7"/>
      <c r="I39" s="8">
        <v>0</v>
      </c>
      <c r="J39" s="7"/>
      <c r="K39" s="8">
        <v>0</v>
      </c>
      <c r="L39" s="7"/>
      <c r="M39" s="8">
        <f t="shared" si="0"/>
        <v>0</v>
      </c>
      <c r="N39" s="7"/>
      <c r="O39" s="8">
        <v>119193732</v>
      </c>
      <c r="P39" s="7"/>
      <c r="Q39" s="8">
        <v>0</v>
      </c>
      <c r="R39" s="7"/>
      <c r="S39" s="8">
        <f t="shared" si="1"/>
        <v>119193732</v>
      </c>
    </row>
    <row r="40" spans="1:19">
      <c r="A40" s="1" t="s">
        <v>52</v>
      </c>
      <c r="C40" s="7" t="s">
        <v>230</v>
      </c>
      <c r="D40" s="7"/>
      <c r="E40" s="8">
        <v>72316982</v>
      </c>
      <c r="F40" s="7"/>
      <c r="G40" s="8">
        <v>70</v>
      </c>
      <c r="H40" s="7"/>
      <c r="I40" s="8">
        <v>0</v>
      </c>
      <c r="J40" s="7"/>
      <c r="K40" s="8">
        <v>0</v>
      </c>
      <c r="L40" s="7"/>
      <c r="M40" s="8">
        <f t="shared" si="0"/>
        <v>0</v>
      </c>
      <c r="N40" s="7"/>
      <c r="O40" s="8">
        <v>5062188740</v>
      </c>
      <c r="P40" s="7"/>
      <c r="Q40" s="8">
        <v>58264867</v>
      </c>
      <c r="R40" s="7"/>
      <c r="S40" s="8">
        <f t="shared" si="1"/>
        <v>5003923873</v>
      </c>
    </row>
    <row r="41" spans="1:19">
      <c r="A41" s="1" t="s">
        <v>29</v>
      </c>
      <c r="C41" s="7" t="s">
        <v>231</v>
      </c>
      <c r="D41" s="7"/>
      <c r="E41" s="8">
        <v>1348241</v>
      </c>
      <c r="F41" s="7"/>
      <c r="G41" s="8">
        <v>10400</v>
      </c>
      <c r="H41" s="7"/>
      <c r="I41" s="8">
        <v>0</v>
      </c>
      <c r="J41" s="7"/>
      <c r="K41" s="8">
        <v>0</v>
      </c>
      <c r="L41" s="7"/>
      <c r="M41" s="8">
        <f t="shared" si="0"/>
        <v>0</v>
      </c>
      <c r="N41" s="7"/>
      <c r="O41" s="8">
        <v>14021706400</v>
      </c>
      <c r="P41" s="7"/>
      <c r="Q41" s="8">
        <v>0</v>
      </c>
      <c r="R41" s="7"/>
      <c r="S41" s="8">
        <f t="shared" si="1"/>
        <v>14021706400</v>
      </c>
    </row>
    <row r="42" spans="1:19">
      <c r="A42" s="1" t="s">
        <v>34</v>
      </c>
      <c r="C42" s="7" t="s">
        <v>231</v>
      </c>
      <c r="D42" s="7"/>
      <c r="E42" s="8">
        <v>799790</v>
      </c>
      <c r="F42" s="7"/>
      <c r="G42" s="8">
        <v>11000</v>
      </c>
      <c r="H42" s="7"/>
      <c r="I42" s="8">
        <v>0</v>
      </c>
      <c r="J42" s="7"/>
      <c r="K42" s="8">
        <v>0</v>
      </c>
      <c r="L42" s="7"/>
      <c r="M42" s="8">
        <f t="shared" si="0"/>
        <v>0</v>
      </c>
      <c r="N42" s="7"/>
      <c r="O42" s="8">
        <v>8797690000</v>
      </c>
      <c r="P42" s="7"/>
      <c r="Q42" s="8">
        <v>0</v>
      </c>
      <c r="R42" s="7"/>
      <c r="S42" s="8">
        <f t="shared" si="1"/>
        <v>8797690000</v>
      </c>
    </row>
    <row r="43" spans="1:19">
      <c r="A43" s="1" t="s">
        <v>84</v>
      </c>
      <c r="C43" s="7" t="s">
        <v>232</v>
      </c>
      <c r="D43" s="7"/>
      <c r="E43" s="8">
        <v>1159359</v>
      </c>
      <c r="F43" s="7"/>
      <c r="G43" s="8">
        <v>8300</v>
      </c>
      <c r="H43" s="7"/>
      <c r="I43" s="8">
        <v>0</v>
      </c>
      <c r="J43" s="7"/>
      <c r="K43" s="8">
        <v>0</v>
      </c>
      <c r="L43" s="7"/>
      <c r="M43" s="8">
        <f t="shared" si="0"/>
        <v>0</v>
      </c>
      <c r="N43" s="7"/>
      <c r="O43" s="8">
        <v>9622679700</v>
      </c>
      <c r="P43" s="7"/>
      <c r="Q43" s="8">
        <v>0</v>
      </c>
      <c r="R43" s="7"/>
      <c r="S43" s="8">
        <f t="shared" si="1"/>
        <v>9622679700</v>
      </c>
    </row>
    <row r="44" spans="1:19">
      <c r="A44" s="1" t="s">
        <v>25</v>
      </c>
      <c r="C44" s="7" t="s">
        <v>224</v>
      </c>
      <c r="D44" s="7"/>
      <c r="E44" s="8">
        <v>20400000</v>
      </c>
      <c r="F44" s="7"/>
      <c r="G44" s="8">
        <v>2000</v>
      </c>
      <c r="H44" s="7"/>
      <c r="I44" s="8">
        <v>0</v>
      </c>
      <c r="J44" s="7"/>
      <c r="K44" s="8">
        <v>0</v>
      </c>
      <c r="L44" s="7"/>
      <c r="M44" s="8">
        <f t="shared" si="0"/>
        <v>0</v>
      </c>
      <c r="N44" s="7"/>
      <c r="O44" s="8">
        <v>40800000000</v>
      </c>
      <c r="P44" s="7"/>
      <c r="Q44" s="8">
        <v>0</v>
      </c>
      <c r="R44" s="7"/>
      <c r="S44" s="8">
        <f t="shared" si="1"/>
        <v>40800000000</v>
      </c>
    </row>
    <row r="45" spans="1:19">
      <c r="A45" s="1" t="s">
        <v>104</v>
      </c>
      <c r="C45" s="7" t="s">
        <v>224</v>
      </c>
      <c r="D45" s="7"/>
      <c r="E45" s="8">
        <v>2208762</v>
      </c>
      <c r="F45" s="7"/>
      <c r="G45" s="8">
        <v>5000</v>
      </c>
      <c r="H45" s="7"/>
      <c r="I45" s="8">
        <v>0</v>
      </c>
      <c r="J45" s="7"/>
      <c r="K45" s="8">
        <v>0</v>
      </c>
      <c r="L45" s="7"/>
      <c r="M45" s="8">
        <f t="shared" si="0"/>
        <v>0</v>
      </c>
      <c r="N45" s="7"/>
      <c r="O45" s="8">
        <v>11043810000</v>
      </c>
      <c r="P45" s="7"/>
      <c r="Q45" s="8">
        <v>1200120989</v>
      </c>
      <c r="R45" s="7"/>
      <c r="S45" s="8">
        <f t="shared" si="1"/>
        <v>9843689011</v>
      </c>
    </row>
    <row r="46" spans="1:19">
      <c r="A46" s="1" t="s">
        <v>103</v>
      </c>
      <c r="C46" s="7" t="s">
        <v>233</v>
      </c>
      <c r="D46" s="7"/>
      <c r="E46" s="8">
        <v>17320000</v>
      </c>
      <c r="F46" s="7"/>
      <c r="G46" s="8">
        <v>11120</v>
      </c>
      <c r="H46" s="7"/>
      <c r="I46" s="8">
        <v>0</v>
      </c>
      <c r="J46" s="7"/>
      <c r="K46" s="8">
        <v>0</v>
      </c>
      <c r="L46" s="7"/>
      <c r="M46" s="8">
        <f t="shared" si="0"/>
        <v>0</v>
      </c>
      <c r="N46" s="7"/>
      <c r="O46" s="8">
        <v>192598400000</v>
      </c>
      <c r="P46" s="7"/>
      <c r="Q46" s="8">
        <v>0</v>
      </c>
      <c r="R46" s="7"/>
      <c r="S46" s="8">
        <f t="shared" si="1"/>
        <v>192598400000</v>
      </c>
    </row>
    <row r="47" spans="1:19">
      <c r="A47" s="1" t="s">
        <v>81</v>
      </c>
      <c r="C47" s="7" t="s">
        <v>234</v>
      </c>
      <c r="D47" s="7"/>
      <c r="E47" s="8">
        <v>8716106</v>
      </c>
      <c r="F47" s="7"/>
      <c r="G47" s="8">
        <v>449</v>
      </c>
      <c r="H47" s="7"/>
      <c r="I47" s="8">
        <v>0</v>
      </c>
      <c r="J47" s="7"/>
      <c r="K47" s="8">
        <v>0</v>
      </c>
      <c r="L47" s="7"/>
      <c r="M47" s="8">
        <f t="shared" si="0"/>
        <v>0</v>
      </c>
      <c r="N47" s="7"/>
      <c r="O47" s="8">
        <v>3913531594</v>
      </c>
      <c r="P47" s="7"/>
      <c r="Q47" s="8">
        <v>0</v>
      </c>
      <c r="R47" s="7"/>
      <c r="S47" s="8">
        <f t="shared" si="1"/>
        <v>3913531594</v>
      </c>
    </row>
    <row r="48" spans="1:19">
      <c r="A48" s="1" t="s">
        <v>63</v>
      </c>
      <c r="C48" s="7" t="s">
        <v>235</v>
      </c>
      <c r="D48" s="7"/>
      <c r="E48" s="8">
        <v>5320000</v>
      </c>
      <c r="F48" s="7"/>
      <c r="G48" s="8">
        <v>3860</v>
      </c>
      <c r="H48" s="7"/>
      <c r="I48" s="8">
        <v>20535200000</v>
      </c>
      <c r="J48" s="7"/>
      <c r="K48" s="8">
        <v>1192366452</v>
      </c>
      <c r="L48" s="7"/>
      <c r="M48" s="8">
        <f t="shared" si="0"/>
        <v>19342833548</v>
      </c>
      <c r="N48" s="7"/>
      <c r="O48" s="8">
        <v>20535200000</v>
      </c>
      <c r="P48" s="7"/>
      <c r="Q48" s="8">
        <v>1192366452</v>
      </c>
      <c r="R48" s="7"/>
      <c r="S48" s="8">
        <f t="shared" si="1"/>
        <v>19342833548</v>
      </c>
    </row>
    <row r="49" spans="1:19">
      <c r="A49" s="1" t="s">
        <v>105</v>
      </c>
      <c r="C49" s="7" t="s">
        <v>214</v>
      </c>
      <c r="D49" s="7"/>
      <c r="E49" s="8">
        <v>56056136</v>
      </c>
      <c r="F49" s="7"/>
      <c r="G49" s="8">
        <v>600</v>
      </c>
      <c r="H49" s="7"/>
      <c r="I49" s="8">
        <v>0</v>
      </c>
      <c r="J49" s="7"/>
      <c r="K49" s="8">
        <v>0</v>
      </c>
      <c r="L49" s="7"/>
      <c r="M49" s="8">
        <f t="shared" si="0"/>
        <v>0</v>
      </c>
      <c r="N49" s="7"/>
      <c r="O49" s="8">
        <v>33633681600</v>
      </c>
      <c r="P49" s="7"/>
      <c r="Q49" s="8">
        <v>0</v>
      </c>
      <c r="R49" s="7"/>
      <c r="S49" s="8">
        <f t="shared" si="1"/>
        <v>33633681600</v>
      </c>
    </row>
    <row r="50" spans="1:19">
      <c r="A50" s="1" t="s">
        <v>80</v>
      </c>
      <c r="C50" s="7" t="s">
        <v>196</v>
      </c>
      <c r="D50" s="7"/>
      <c r="E50" s="8">
        <v>45861974</v>
      </c>
      <c r="F50" s="7"/>
      <c r="G50" s="8">
        <v>2640</v>
      </c>
      <c r="H50" s="7"/>
      <c r="I50" s="8">
        <v>0</v>
      </c>
      <c r="J50" s="7"/>
      <c r="K50" s="8">
        <v>0</v>
      </c>
      <c r="L50" s="7"/>
      <c r="M50" s="8">
        <f t="shared" si="0"/>
        <v>0</v>
      </c>
      <c r="N50" s="7"/>
      <c r="O50" s="8">
        <v>121075611360</v>
      </c>
      <c r="P50" s="7"/>
      <c r="Q50" s="8">
        <v>0</v>
      </c>
      <c r="R50" s="7"/>
      <c r="S50" s="8">
        <f t="shared" si="1"/>
        <v>121075611360</v>
      </c>
    </row>
    <row r="51" spans="1:19">
      <c r="A51" s="1" t="s">
        <v>56</v>
      </c>
      <c r="C51" s="7" t="s">
        <v>211</v>
      </c>
      <c r="D51" s="7"/>
      <c r="E51" s="8">
        <v>21644108</v>
      </c>
      <c r="F51" s="7"/>
      <c r="G51" s="8">
        <v>2211</v>
      </c>
      <c r="H51" s="7"/>
      <c r="I51" s="8">
        <v>0</v>
      </c>
      <c r="J51" s="7"/>
      <c r="K51" s="8">
        <v>0</v>
      </c>
      <c r="L51" s="7"/>
      <c r="M51" s="8">
        <f t="shared" si="0"/>
        <v>0</v>
      </c>
      <c r="N51" s="7"/>
      <c r="O51" s="8">
        <v>47855122788</v>
      </c>
      <c r="P51" s="7"/>
      <c r="Q51" s="8">
        <v>5226398401</v>
      </c>
      <c r="R51" s="7"/>
      <c r="S51" s="8">
        <f t="shared" si="1"/>
        <v>42628724387</v>
      </c>
    </row>
    <row r="52" spans="1:19">
      <c r="A52" s="1" t="s">
        <v>93</v>
      </c>
      <c r="C52" s="7" t="s">
        <v>228</v>
      </c>
      <c r="D52" s="7"/>
      <c r="E52" s="8">
        <v>24900000</v>
      </c>
      <c r="F52" s="7"/>
      <c r="G52" s="8">
        <v>690</v>
      </c>
      <c r="H52" s="7"/>
      <c r="I52" s="8">
        <v>0</v>
      </c>
      <c r="J52" s="7"/>
      <c r="K52" s="8">
        <v>0</v>
      </c>
      <c r="L52" s="7"/>
      <c r="M52" s="8">
        <f t="shared" si="0"/>
        <v>0</v>
      </c>
      <c r="N52" s="7"/>
      <c r="O52" s="8">
        <v>17181000000</v>
      </c>
      <c r="P52" s="7"/>
      <c r="Q52" s="8">
        <v>0</v>
      </c>
      <c r="R52" s="7"/>
      <c r="S52" s="8">
        <f t="shared" si="1"/>
        <v>17181000000</v>
      </c>
    </row>
    <row r="53" spans="1:19">
      <c r="A53" s="1" t="s">
        <v>82</v>
      </c>
      <c r="C53" s="7" t="s">
        <v>207</v>
      </c>
      <c r="D53" s="7"/>
      <c r="E53" s="8">
        <v>3400000</v>
      </c>
      <c r="F53" s="7"/>
      <c r="G53" s="8">
        <v>66</v>
      </c>
      <c r="H53" s="7"/>
      <c r="I53" s="8">
        <v>0</v>
      </c>
      <c r="J53" s="7"/>
      <c r="K53" s="8">
        <v>0</v>
      </c>
      <c r="L53" s="7"/>
      <c r="M53" s="8">
        <f t="shared" si="0"/>
        <v>0</v>
      </c>
      <c r="N53" s="7"/>
      <c r="O53" s="8">
        <v>224400000</v>
      </c>
      <c r="P53" s="7"/>
      <c r="Q53" s="8">
        <v>0</v>
      </c>
      <c r="R53" s="7"/>
      <c r="S53" s="8">
        <f t="shared" si="1"/>
        <v>224400000</v>
      </c>
    </row>
    <row r="54" spans="1:19">
      <c r="A54" s="1" t="s">
        <v>96</v>
      </c>
      <c r="C54" s="7" t="s">
        <v>205</v>
      </c>
      <c r="D54" s="7"/>
      <c r="E54" s="8">
        <v>52311932</v>
      </c>
      <c r="F54" s="7"/>
      <c r="G54" s="8">
        <v>4290</v>
      </c>
      <c r="H54" s="7"/>
      <c r="I54" s="8">
        <v>0</v>
      </c>
      <c r="J54" s="7"/>
      <c r="K54" s="8">
        <v>0</v>
      </c>
      <c r="L54" s="7"/>
      <c r="M54" s="8">
        <f t="shared" si="0"/>
        <v>0</v>
      </c>
      <c r="N54" s="7"/>
      <c r="O54" s="8">
        <v>224418188280</v>
      </c>
      <c r="P54" s="7"/>
      <c r="Q54" s="8">
        <v>7574670816</v>
      </c>
      <c r="R54" s="7"/>
      <c r="S54" s="8">
        <f t="shared" si="1"/>
        <v>216843517464</v>
      </c>
    </row>
    <row r="55" spans="1:19">
      <c r="A55" s="1" t="s">
        <v>18</v>
      </c>
      <c r="C55" s="7" t="s">
        <v>210</v>
      </c>
      <c r="D55" s="7"/>
      <c r="E55" s="8">
        <v>20006819</v>
      </c>
      <c r="F55" s="7"/>
      <c r="G55" s="8">
        <v>200</v>
      </c>
      <c r="H55" s="7"/>
      <c r="I55" s="8">
        <v>0</v>
      </c>
      <c r="J55" s="7"/>
      <c r="K55" s="8">
        <v>0</v>
      </c>
      <c r="L55" s="7"/>
      <c r="M55" s="8">
        <f t="shared" si="0"/>
        <v>0</v>
      </c>
      <c r="N55" s="7"/>
      <c r="O55" s="8">
        <v>4001363800</v>
      </c>
      <c r="P55" s="7"/>
      <c r="Q55" s="8">
        <v>0</v>
      </c>
      <c r="R55" s="7"/>
      <c r="S55" s="8">
        <f t="shared" si="1"/>
        <v>4001363800</v>
      </c>
    </row>
    <row r="56" spans="1:19">
      <c r="A56" s="1" t="s">
        <v>87</v>
      </c>
      <c r="C56" s="7" t="s">
        <v>224</v>
      </c>
      <c r="D56" s="7"/>
      <c r="E56" s="8">
        <v>22399700</v>
      </c>
      <c r="F56" s="7"/>
      <c r="G56" s="8">
        <v>3300</v>
      </c>
      <c r="H56" s="7"/>
      <c r="I56" s="8">
        <v>0</v>
      </c>
      <c r="J56" s="7"/>
      <c r="K56" s="8">
        <v>0</v>
      </c>
      <c r="L56" s="7"/>
      <c r="M56" s="8">
        <f t="shared" si="0"/>
        <v>0</v>
      </c>
      <c r="N56" s="7"/>
      <c r="O56" s="8">
        <v>73919010000</v>
      </c>
      <c r="P56" s="7"/>
      <c r="Q56" s="8">
        <v>0</v>
      </c>
      <c r="R56" s="7"/>
      <c r="S56" s="8">
        <f t="shared" si="1"/>
        <v>73919010000</v>
      </c>
    </row>
    <row r="57" spans="1:19">
      <c r="A57" s="1" t="s">
        <v>108</v>
      </c>
      <c r="C57" s="7" t="s">
        <v>236</v>
      </c>
      <c r="D57" s="7"/>
      <c r="E57" s="8">
        <v>663903</v>
      </c>
      <c r="F57" s="7"/>
      <c r="G57" s="8">
        <v>135</v>
      </c>
      <c r="H57" s="7"/>
      <c r="I57" s="8">
        <v>0</v>
      </c>
      <c r="J57" s="7"/>
      <c r="K57" s="8">
        <v>0</v>
      </c>
      <c r="L57" s="7"/>
      <c r="M57" s="8">
        <f t="shared" si="0"/>
        <v>0</v>
      </c>
      <c r="N57" s="7"/>
      <c r="O57" s="8">
        <v>146058660</v>
      </c>
      <c r="P57" s="7"/>
      <c r="Q57" s="8">
        <v>9593094</v>
      </c>
      <c r="R57" s="7"/>
      <c r="S57" s="8">
        <f t="shared" si="1"/>
        <v>136465566</v>
      </c>
    </row>
    <row r="58" spans="1:19">
      <c r="A58" s="1" t="s">
        <v>27</v>
      </c>
      <c r="C58" s="7" t="s">
        <v>237</v>
      </c>
      <c r="D58" s="7"/>
      <c r="E58" s="8">
        <v>25205961</v>
      </c>
      <c r="F58" s="7"/>
      <c r="G58" s="8">
        <v>600</v>
      </c>
      <c r="H58" s="7"/>
      <c r="I58" s="8">
        <v>0</v>
      </c>
      <c r="J58" s="7"/>
      <c r="K58" s="8">
        <v>0</v>
      </c>
      <c r="L58" s="7"/>
      <c r="M58" s="8">
        <f t="shared" si="0"/>
        <v>0</v>
      </c>
      <c r="N58" s="7"/>
      <c r="O58" s="8">
        <v>15123576600</v>
      </c>
      <c r="P58" s="7"/>
      <c r="Q58" s="8">
        <v>0</v>
      </c>
      <c r="R58" s="7"/>
      <c r="S58" s="8">
        <f t="shared" si="1"/>
        <v>15123576600</v>
      </c>
    </row>
    <row r="59" spans="1:19">
      <c r="A59" s="1" t="s">
        <v>98</v>
      </c>
      <c r="C59" s="7" t="s">
        <v>212</v>
      </c>
      <c r="D59" s="7"/>
      <c r="E59" s="8">
        <v>1756567</v>
      </c>
      <c r="F59" s="7"/>
      <c r="G59" s="8">
        <v>750</v>
      </c>
      <c r="H59" s="7"/>
      <c r="I59" s="8">
        <v>0</v>
      </c>
      <c r="J59" s="7"/>
      <c r="K59" s="8">
        <v>0</v>
      </c>
      <c r="L59" s="7"/>
      <c r="M59" s="8">
        <f t="shared" si="0"/>
        <v>0</v>
      </c>
      <c r="N59" s="7"/>
      <c r="O59" s="8">
        <v>1317425250</v>
      </c>
      <c r="P59" s="7"/>
      <c r="Q59" s="8">
        <v>76495660</v>
      </c>
      <c r="R59" s="7"/>
      <c r="S59" s="8">
        <f t="shared" si="1"/>
        <v>1240929590</v>
      </c>
    </row>
    <row r="60" spans="1:19">
      <c r="A60" s="1" t="s">
        <v>31</v>
      </c>
      <c r="C60" s="7" t="s">
        <v>205</v>
      </c>
      <c r="D60" s="7"/>
      <c r="E60" s="8">
        <v>120572895</v>
      </c>
      <c r="F60" s="7"/>
      <c r="G60" s="8">
        <v>260</v>
      </c>
      <c r="H60" s="7"/>
      <c r="I60" s="8">
        <v>0</v>
      </c>
      <c r="J60" s="7"/>
      <c r="K60" s="8">
        <v>0</v>
      </c>
      <c r="L60" s="7"/>
      <c r="M60" s="8">
        <f t="shared" si="0"/>
        <v>0</v>
      </c>
      <c r="N60" s="7"/>
      <c r="O60" s="8">
        <v>31348952700</v>
      </c>
      <c r="P60" s="7"/>
      <c r="Q60" s="8">
        <v>0</v>
      </c>
      <c r="R60" s="7"/>
      <c r="S60" s="8">
        <f t="shared" si="1"/>
        <v>31348952700</v>
      </c>
    </row>
    <row r="61" spans="1:19">
      <c r="A61" s="1" t="s">
        <v>36</v>
      </c>
      <c r="C61" s="7" t="s">
        <v>213</v>
      </c>
      <c r="D61" s="7"/>
      <c r="E61" s="8">
        <v>2532184</v>
      </c>
      <c r="F61" s="7"/>
      <c r="G61" s="8">
        <v>13200</v>
      </c>
      <c r="H61" s="7"/>
      <c r="I61" s="8">
        <v>0</v>
      </c>
      <c r="J61" s="7"/>
      <c r="K61" s="8">
        <v>0</v>
      </c>
      <c r="L61" s="7"/>
      <c r="M61" s="8">
        <f t="shared" si="0"/>
        <v>0</v>
      </c>
      <c r="N61" s="7"/>
      <c r="O61" s="8">
        <v>33424828800</v>
      </c>
      <c r="P61" s="7"/>
      <c r="Q61" s="8">
        <v>0</v>
      </c>
      <c r="R61" s="7"/>
      <c r="S61" s="8">
        <f t="shared" si="1"/>
        <v>33424828800</v>
      </c>
    </row>
    <row r="62" spans="1:19">
      <c r="A62" s="1" t="s">
        <v>40</v>
      </c>
      <c r="C62" s="7" t="s">
        <v>218</v>
      </c>
      <c r="D62" s="7"/>
      <c r="E62" s="8">
        <v>3420000</v>
      </c>
      <c r="F62" s="7"/>
      <c r="G62" s="8">
        <v>21000</v>
      </c>
      <c r="H62" s="7"/>
      <c r="I62" s="8">
        <v>0</v>
      </c>
      <c r="J62" s="7"/>
      <c r="K62" s="8">
        <v>0</v>
      </c>
      <c r="L62" s="7"/>
      <c r="M62" s="8">
        <f t="shared" si="0"/>
        <v>0</v>
      </c>
      <c r="N62" s="7"/>
      <c r="O62" s="8">
        <v>71820000000</v>
      </c>
      <c r="P62" s="7"/>
      <c r="Q62" s="8">
        <v>0</v>
      </c>
      <c r="R62" s="7"/>
      <c r="S62" s="8">
        <f t="shared" si="1"/>
        <v>71820000000</v>
      </c>
    </row>
    <row r="63" spans="1:19">
      <c r="A63" s="1" t="s">
        <v>66</v>
      </c>
      <c r="C63" s="7" t="s">
        <v>140</v>
      </c>
      <c r="D63" s="7"/>
      <c r="E63" s="8">
        <v>15599999</v>
      </c>
      <c r="F63" s="7"/>
      <c r="G63" s="8">
        <v>2250</v>
      </c>
      <c r="H63" s="7"/>
      <c r="I63" s="8">
        <v>35099997750</v>
      </c>
      <c r="J63" s="7"/>
      <c r="K63" s="8">
        <v>2665822614</v>
      </c>
      <c r="L63" s="7"/>
      <c r="M63" s="8">
        <f t="shared" si="0"/>
        <v>32434175136</v>
      </c>
      <c r="N63" s="7"/>
      <c r="O63" s="8">
        <v>35099997750</v>
      </c>
      <c r="P63" s="7"/>
      <c r="Q63" s="8">
        <v>2665822614</v>
      </c>
      <c r="R63" s="7"/>
      <c r="S63" s="8">
        <f t="shared" si="1"/>
        <v>32434175136</v>
      </c>
    </row>
    <row r="64" spans="1:19">
      <c r="A64" s="1" t="s">
        <v>39</v>
      </c>
      <c r="C64" s="7" t="s">
        <v>238</v>
      </c>
      <c r="D64" s="7"/>
      <c r="E64" s="8">
        <v>14781376</v>
      </c>
      <c r="F64" s="7"/>
      <c r="G64" s="8">
        <v>3875</v>
      </c>
      <c r="H64" s="7"/>
      <c r="I64" s="8">
        <v>0</v>
      </c>
      <c r="J64" s="7"/>
      <c r="K64" s="8">
        <v>0</v>
      </c>
      <c r="L64" s="7"/>
      <c r="M64" s="8">
        <f t="shared" si="0"/>
        <v>0</v>
      </c>
      <c r="N64" s="7"/>
      <c r="O64" s="8">
        <v>57277832000</v>
      </c>
      <c r="P64" s="7"/>
      <c r="Q64" s="8">
        <v>3325809600</v>
      </c>
      <c r="R64" s="7"/>
      <c r="S64" s="8">
        <f t="shared" si="1"/>
        <v>53952022400</v>
      </c>
    </row>
    <row r="65" spans="1:19">
      <c r="A65" s="1" t="s">
        <v>73</v>
      </c>
      <c r="C65" s="7" t="s">
        <v>207</v>
      </c>
      <c r="D65" s="7"/>
      <c r="E65" s="8">
        <v>5409630</v>
      </c>
      <c r="F65" s="7"/>
      <c r="G65" s="8">
        <v>15000</v>
      </c>
      <c r="H65" s="7"/>
      <c r="I65" s="8">
        <v>0</v>
      </c>
      <c r="J65" s="7"/>
      <c r="K65" s="8">
        <v>0</v>
      </c>
      <c r="L65" s="7"/>
      <c r="M65" s="8">
        <f t="shared" si="0"/>
        <v>0</v>
      </c>
      <c r="N65" s="7"/>
      <c r="O65" s="8">
        <v>81144450000</v>
      </c>
      <c r="P65" s="7"/>
      <c r="Q65" s="8">
        <v>0</v>
      </c>
      <c r="R65" s="7"/>
      <c r="S65" s="8">
        <f t="shared" si="1"/>
        <v>81144450000</v>
      </c>
    </row>
    <row r="66" spans="1:19">
      <c r="A66" s="1" t="s">
        <v>33</v>
      </c>
      <c r="C66" s="7" t="s">
        <v>239</v>
      </c>
      <c r="D66" s="7"/>
      <c r="E66" s="8">
        <v>22604504</v>
      </c>
      <c r="F66" s="7"/>
      <c r="G66" s="8">
        <v>1300</v>
      </c>
      <c r="H66" s="7"/>
      <c r="I66" s="8">
        <v>0</v>
      </c>
      <c r="J66" s="7"/>
      <c r="K66" s="8">
        <v>0</v>
      </c>
      <c r="L66" s="7"/>
      <c r="M66" s="8">
        <f t="shared" si="0"/>
        <v>0</v>
      </c>
      <c r="N66" s="7"/>
      <c r="O66" s="8">
        <v>29385855200</v>
      </c>
      <c r="P66" s="7"/>
      <c r="Q66" s="8">
        <v>0</v>
      </c>
      <c r="R66" s="7"/>
      <c r="S66" s="8">
        <f t="shared" si="1"/>
        <v>29385855200</v>
      </c>
    </row>
    <row r="67" spans="1:19">
      <c r="A67" s="1" t="s">
        <v>65</v>
      </c>
      <c r="C67" s="7" t="s">
        <v>240</v>
      </c>
      <c r="D67" s="7"/>
      <c r="E67" s="8">
        <v>147766665</v>
      </c>
      <c r="F67" s="7"/>
      <c r="G67" s="8">
        <v>550</v>
      </c>
      <c r="H67" s="7"/>
      <c r="I67" s="8">
        <v>81271665750</v>
      </c>
      <c r="J67" s="7"/>
      <c r="K67" s="8">
        <v>3105241511</v>
      </c>
      <c r="L67" s="7"/>
      <c r="M67" s="8">
        <f t="shared" si="0"/>
        <v>78166424239</v>
      </c>
      <c r="N67" s="7"/>
      <c r="O67" s="8">
        <v>81271665750</v>
      </c>
      <c r="P67" s="7"/>
      <c r="Q67" s="8">
        <v>3105241511</v>
      </c>
      <c r="R67" s="7"/>
      <c r="S67" s="8">
        <f t="shared" si="1"/>
        <v>78166424239</v>
      </c>
    </row>
    <row r="68" spans="1:19">
      <c r="A68" s="1" t="s">
        <v>64</v>
      </c>
      <c r="C68" s="7" t="s">
        <v>241</v>
      </c>
      <c r="D68" s="7"/>
      <c r="E68" s="8">
        <v>5400000</v>
      </c>
      <c r="F68" s="7"/>
      <c r="G68" s="8">
        <v>2400</v>
      </c>
      <c r="H68" s="7"/>
      <c r="I68" s="8">
        <v>0</v>
      </c>
      <c r="J68" s="7"/>
      <c r="K68" s="8">
        <v>0</v>
      </c>
      <c r="L68" s="7"/>
      <c r="M68" s="8">
        <f t="shared" si="0"/>
        <v>0</v>
      </c>
      <c r="N68" s="7"/>
      <c r="O68" s="8">
        <v>12960000000</v>
      </c>
      <c r="P68" s="7"/>
      <c r="Q68" s="8">
        <v>511578947</v>
      </c>
      <c r="R68" s="7"/>
      <c r="S68" s="8">
        <f t="shared" si="1"/>
        <v>12448421053</v>
      </c>
    </row>
    <row r="69" spans="1:19">
      <c r="A69" s="1" t="s">
        <v>30</v>
      </c>
      <c r="C69" s="7" t="s">
        <v>242</v>
      </c>
      <c r="D69" s="7"/>
      <c r="E69" s="8">
        <v>10200000</v>
      </c>
      <c r="F69" s="7"/>
      <c r="G69" s="8">
        <v>5600</v>
      </c>
      <c r="H69" s="7"/>
      <c r="I69" s="8">
        <v>0</v>
      </c>
      <c r="J69" s="7"/>
      <c r="K69" s="8">
        <v>0</v>
      </c>
      <c r="L69" s="7"/>
      <c r="M69" s="8">
        <f t="shared" si="0"/>
        <v>0</v>
      </c>
      <c r="N69" s="7"/>
      <c r="O69" s="8">
        <v>57120000000</v>
      </c>
      <c r="P69" s="7"/>
      <c r="Q69" s="8">
        <v>0</v>
      </c>
      <c r="R69" s="7"/>
      <c r="S69" s="8">
        <f t="shared" si="1"/>
        <v>57120000000</v>
      </c>
    </row>
    <row r="70" spans="1:19">
      <c r="A70" s="1" t="s">
        <v>58</v>
      </c>
      <c r="C70" s="7" t="s">
        <v>234</v>
      </c>
      <c r="D70" s="7"/>
      <c r="E70" s="8">
        <v>5779305</v>
      </c>
      <c r="F70" s="7"/>
      <c r="G70" s="8">
        <v>2550</v>
      </c>
      <c r="H70" s="7"/>
      <c r="I70" s="8">
        <v>0</v>
      </c>
      <c r="J70" s="7"/>
      <c r="K70" s="8">
        <v>0</v>
      </c>
      <c r="L70" s="7"/>
      <c r="M70" s="8">
        <f t="shared" si="0"/>
        <v>0</v>
      </c>
      <c r="N70" s="7"/>
      <c r="O70" s="8">
        <v>14737227750</v>
      </c>
      <c r="P70" s="7"/>
      <c r="Q70" s="8">
        <v>179479093</v>
      </c>
      <c r="R70" s="7"/>
      <c r="S70" s="8">
        <f t="shared" si="1"/>
        <v>14557748657</v>
      </c>
    </row>
    <row r="71" spans="1:19">
      <c r="A71" s="1" t="s">
        <v>55</v>
      </c>
      <c r="C71" s="7" t="s">
        <v>243</v>
      </c>
      <c r="D71" s="7"/>
      <c r="E71" s="8">
        <v>682417</v>
      </c>
      <c r="F71" s="7"/>
      <c r="G71" s="8">
        <v>4100</v>
      </c>
      <c r="H71" s="7"/>
      <c r="I71" s="8">
        <v>0</v>
      </c>
      <c r="J71" s="7"/>
      <c r="K71" s="8">
        <v>0</v>
      </c>
      <c r="L71" s="7"/>
      <c r="M71" s="8">
        <f t="shared" si="0"/>
        <v>0</v>
      </c>
      <c r="N71" s="7"/>
      <c r="O71" s="8">
        <v>2797909700</v>
      </c>
      <c r="P71" s="7"/>
      <c r="Q71" s="8">
        <v>174307798</v>
      </c>
      <c r="R71" s="7"/>
      <c r="S71" s="8">
        <f t="shared" si="1"/>
        <v>2623601902</v>
      </c>
    </row>
    <row r="72" spans="1:19">
      <c r="A72" s="1" t="s">
        <v>53</v>
      </c>
      <c r="C72" s="7" t="s">
        <v>244</v>
      </c>
      <c r="D72" s="7"/>
      <c r="E72" s="8">
        <v>19534256</v>
      </c>
      <c r="F72" s="7"/>
      <c r="G72" s="8">
        <v>1000</v>
      </c>
      <c r="H72" s="7"/>
      <c r="I72" s="8">
        <v>0</v>
      </c>
      <c r="J72" s="7"/>
      <c r="K72" s="8">
        <v>0</v>
      </c>
      <c r="L72" s="7"/>
      <c r="M72" s="8">
        <f t="shared" si="0"/>
        <v>0</v>
      </c>
      <c r="N72" s="7"/>
      <c r="O72" s="8">
        <v>19534256000</v>
      </c>
      <c r="P72" s="7"/>
      <c r="Q72" s="8">
        <v>354690593</v>
      </c>
      <c r="R72" s="7"/>
      <c r="S72" s="8">
        <f t="shared" si="1"/>
        <v>19179565407</v>
      </c>
    </row>
    <row r="73" spans="1:19">
      <c r="A73" s="1" t="s">
        <v>245</v>
      </c>
      <c r="C73" s="7" t="s">
        <v>246</v>
      </c>
      <c r="D73" s="7"/>
      <c r="E73" s="8">
        <v>20403795</v>
      </c>
      <c r="F73" s="7"/>
      <c r="G73" s="8">
        <v>100</v>
      </c>
      <c r="H73" s="7"/>
      <c r="I73" s="8">
        <v>0</v>
      </c>
      <c r="J73" s="7"/>
      <c r="K73" s="8">
        <v>0</v>
      </c>
      <c r="L73" s="7"/>
      <c r="M73" s="8">
        <f t="shared" ref="M73:M75" si="2">I73-K73</f>
        <v>0</v>
      </c>
      <c r="N73" s="7"/>
      <c r="O73" s="8">
        <v>2040379500</v>
      </c>
      <c r="P73" s="7"/>
      <c r="Q73" s="8">
        <v>0</v>
      </c>
      <c r="R73" s="7"/>
      <c r="S73" s="8">
        <f t="shared" ref="S73:S75" si="3">O73-Q73</f>
        <v>2040379500</v>
      </c>
    </row>
    <row r="74" spans="1:19">
      <c r="A74" s="1" t="s">
        <v>85</v>
      </c>
      <c r="C74" s="7" t="s">
        <v>232</v>
      </c>
      <c r="D74" s="7"/>
      <c r="E74" s="8">
        <v>4165054</v>
      </c>
      <c r="F74" s="7"/>
      <c r="G74" s="8">
        <v>4327</v>
      </c>
      <c r="H74" s="7"/>
      <c r="I74" s="8">
        <v>0</v>
      </c>
      <c r="J74" s="7"/>
      <c r="K74" s="8">
        <v>0</v>
      </c>
      <c r="L74" s="7"/>
      <c r="M74" s="8">
        <f t="shared" si="2"/>
        <v>0</v>
      </c>
      <c r="N74" s="7"/>
      <c r="O74" s="8">
        <v>18022188658</v>
      </c>
      <c r="P74" s="7"/>
      <c r="Q74" s="8">
        <v>1035490504</v>
      </c>
      <c r="R74" s="7"/>
      <c r="S74" s="8">
        <f t="shared" si="3"/>
        <v>16986698154</v>
      </c>
    </row>
    <row r="75" spans="1:19">
      <c r="A75" s="1" t="s">
        <v>28</v>
      </c>
      <c r="C75" s="7" t="s">
        <v>230</v>
      </c>
      <c r="D75" s="7"/>
      <c r="E75" s="8">
        <v>23983165</v>
      </c>
      <c r="F75" s="7"/>
      <c r="G75" s="8">
        <v>2940</v>
      </c>
      <c r="H75" s="7"/>
      <c r="I75" s="8">
        <v>0</v>
      </c>
      <c r="J75" s="7"/>
      <c r="K75" s="8">
        <v>0</v>
      </c>
      <c r="L75" s="7"/>
      <c r="M75" s="8">
        <f t="shared" si="2"/>
        <v>0</v>
      </c>
      <c r="N75" s="7"/>
      <c r="O75" s="8">
        <v>70510505100</v>
      </c>
      <c r="P75" s="7"/>
      <c r="Q75" s="8">
        <v>0</v>
      </c>
      <c r="R75" s="7"/>
      <c r="S75" s="8">
        <f t="shared" si="3"/>
        <v>70510505100</v>
      </c>
    </row>
    <row r="76" spans="1:19" ht="24.75" thickBot="1">
      <c r="C76" s="7"/>
      <c r="D76" s="7"/>
      <c r="E76" s="7"/>
      <c r="F76" s="7"/>
      <c r="G76" s="7"/>
      <c r="H76" s="7"/>
      <c r="I76" s="9">
        <f>SUM(I8:I75)</f>
        <v>136906863500</v>
      </c>
      <c r="J76" s="7"/>
      <c r="K76" s="9">
        <f>SUM(K8:K75)</f>
        <v>6963430577</v>
      </c>
      <c r="L76" s="7"/>
      <c r="M76" s="9">
        <f>SUM(M8:M75)</f>
        <v>129943432923</v>
      </c>
      <c r="N76" s="7"/>
      <c r="O76" s="9">
        <f>SUM(O8:O75)</f>
        <v>2965677811521</v>
      </c>
      <c r="P76" s="7"/>
      <c r="Q76" s="9">
        <f>SUM(Q8:Q75)</f>
        <v>39860744645</v>
      </c>
      <c r="R76" s="7"/>
      <c r="S76" s="9">
        <f>SUM(S8:S75)</f>
        <v>2925817066876</v>
      </c>
    </row>
    <row r="77" spans="1:19" ht="24.75" thickTop="1">
      <c r="C77" s="7"/>
      <c r="D77" s="7"/>
      <c r="E77" s="7"/>
      <c r="F77" s="7"/>
      <c r="G77" s="7"/>
      <c r="H77" s="7"/>
      <c r="I77" s="8"/>
      <c r="J77" s="7"/>
      <c r="K77" s="7"/>
      <c r="L77" s="7"/>
      <c r="M77" s="7"/>
      <c r="N77" s="7"/>
      <c r="O77" s="8"/>
      <c r="P77" s="7"/>
      <c r="Q77" s="8"/>
      <c r="R77" s="7"/>
      <c r="S77" s="7"/>
    </row>
    <row r="78" spans="1:19">
      <c r="O78" s="8"/>
    </row>
    <row r="79" spans="1:19">
      <c r="O79" s="7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4"/>
  <sheetViews>
    <sheetView rightToLeft="1" workbookViewId="0">
      <selection activeCell="Q11" sqref="Q11"/>
    </sheetView>
  </sheetViews>
  <sheetFormatPr defaultRowHeight="24"/>
  <cols>
    <col min="1" max="1" width="32.140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19.5703125" style="1" bestFit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183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185</v>
      </c>
      <c r="D6" s="19" t="s">
        <v>185</v>
      </c>
      <c r="E6" s="19" t="s">
        <v>185</v>
      </c>
      <c r="F6" s="19" t="s">
        <v>185</v>
      </c>
      <c r="G6" s="19" t="s">
        <v>185</v>
      </c>
      <c r="H6" s="19" t="s">
        <v>185</v>
      </c>
      <c r="I6" s="19" t="s">
        <v>185</v>
      </c>
      <c r="K6" s="19" t="s">
        <v>186</v>
      </c>
      <c r="L6" s="19" t="s">
        <v>186</v>
      </c>
      <c r="M6" s="19" t="s">
        <v>186</v>
      </c>
      <c r="N6" s="19" t="s">
        <v>186</v>
      </c>
      <c r="O6" s="19" t="s">
        <v>186</v>
      </c>
      <c r="P6" s="19" t="s">
        <v>186</v>
      </c>
      <c r="Q6" s="19" t="s">
        <v>186</v>
      </c>
    </row>
    <row r="7" spans="1:17" ht="24.75">
      <c r="A7" s="19" t="s">
        <v>3</v>
      </c>
      <c r="C7" s="19" t="s">
        <v>7</v>
      </c>
      <c r="E7" s="19" t="s">
        <v>247</v>
      </c>
      <c r="G7" s="19" t="s">
        <v>248</v>
      </c>
      <c r="I7" s="19" t="s">
        <v>249</v>
      </c>
      <c r="K7" s="19" t="s">
        <v>7</v>
      </c>
      <c r="M7" s="19" t="s">
        <v>247</v>
      </c>
      <c r="O7" s="19" t="s">
        <v>248</v>
      </c>
      <c r="Q7" s="19" t="s">
        <v>249</v>
      </c>
    </row>
    <row r="8" spans="1:17">
      <c r="A8" s="1" t="s">
        <v>106</v>
      </c>
      <c r="C8" s="8">
        <v>1999315</v>
      </c>
      <c r="D8" s="7"/>
      <c r="E8" s="3">
        <v>51971008830</v>
      </c>
      <c r="F8" s="3"/>
      <c r="G8" s="3">
        <v>41774122056</v>
      </c>
      <c r="H8" s="3"/>
      <c r="I8" s="3">
        <f>E8-G8</f>
        <v>10196886774</v>
      </c>
      <c r="J8" s="3"/>
      <c r="K8" s="3">
        <v>1999315</v>
      </c>
      <c r="L8" s="3"/>
      <c r="M8" s="3">
        <v>51971008830</v>
      </c>
      <c r="N8" s="3"/>
      <c r="O8" s="3">
        <v>62941562179</v>
      </c>
      <c r="P8" s="3"/>
      <c r="Q8" s="3">
        <f>M8-O8</f>
        <v>-10970553349</v>
      </c>
    </row>
    <row r="9" spans="1:17">
      <c r="A9" s="1" t="s">
        <v>91</v>
      </c>
      <c r="C9" s="8">
        <v>132997404</v>
      </c>
      <c r="D9" s="7"/>
      <c r="E9" s="3">
        <v>1080123587375</v>
      </c>
      <c r="F9" s="3"/>
      <c r="G9" s="3">
        <v>908255697095</v>
      </c>
      <c r="H9" s="3"/>
      <c r="I9" s="3">
        <f t="shared" ref="I9:I72" si="0">E9-G9</f>
        <v>171867890280</v>
      </c>
      <c r="J9" s="3"/>
      <c r="K9" s="3">
        <v>132997404</v>
      </c>
      <c r="L9" s="3"/>
      <c r="M9" s="3">
        <v>1080123587375</v>
      </c>
      <c r="N9" s="3"/>
      <c r="O9" s="3">
        <v>921476304040</v>
      </c>
      <c r="P9" s="3"/>
      <c r="Q9" s="3">
        <f t="shared" ref="Q9:Q72" si="1">M9-O9</f>
        <v>158647283335</v>
      </c>
    </row>
    <row r="10" spans="1:17">
      <c r="A10" s="1" t="s">
        <v>107</v>
      </c>
      <c r="C10" s="8">
        <v>906275</v>
      </c>
      <c r="D10" s="7"/>
      <c r="E10" s="3">
        <v>18927544765</v>
      </c>
      <c r="F10" s="3"/>
      <c r="G10" s="3">
        <v>17945582661</v>
      </c>
      <c r="H10" s="3"/>
      <c r="I10" s="3">
        <f t="shared" si="0"/>
        <v>981962104</v>
      </c>
      <c r="J10" s="3"/>
      <c r="K10" s="3">
        <v>906275</v>
      </c>
      <c r="L10" s="3"/>
      <c r="M10" s="3">
        <v>18927544765</v>
      </c>
      <c r="N10" s="3"/>
      <c r="O10" s="3">
        <v>21152724944</v>
      </c>
      <c r="P10" s="3"/>
      <c r="Q10" s="3">
        <f t="shared" si="1"/>
        <v>-2225180179</v>
      </c>
    </row>
    <row r="11" spans="1:17">
      <c r="A11" s="1" t="s">
        <v>41</v>
      </c>
      <c r="C11" s="8">
        <v>102331032</v>
      </c>
      <c r="D11" s="7"/>
      <c r="E11" s="3">
        <v>432420912190</v>
      </c>
      <c r="F11" s="3"/>
      <c r="G11" s="3">
        <v>403186680000</v>
      </c>
      <c r="H11" s="3"/>
      <c r="I11" s="3">
        <f t="shared" si="0"/>
        <v>29234232190</v>
      </c>
      <c r="J11" s="3"/>
      <c r="K11" s="3">
        <v>102331032</v>
      </c>
      <c r="L11" s="3"/>
      <c r="M11" s="3">
        <v>432420912190</v>
      </c>
      <c r="N11" s="3"/>
      <c r="O11" s="3">
        <v>448005786471</v>
      </c>
      <c r="P11" s="3"/>
      <c r="Q11" s="3">
        <f t="shared" si="1"/>
        <v>-15584874281</v>
      </c>
    </row>
    <row r="12" spans="1:17">
      <c r="A12" s="1" t="s">
        <v>97</v>
      </c>
      <c r="C12" s="8">
        <v>33400000</v>
      </c>
      <c r="D12" s="7"/>
      <c r="E12" s="3">
        <v>336328865100</v>
      </c>
      <c r="F12" s="3"/>
      <c r="G12" s="3">
        <v>282874820400</v>
      </c>
      <c r="H12" s="3"/>
      <c r="I12" s="3">
        <f t="shared" si="0"/>
        <v>53454044700</v>
      </c>
      <c r="J12" s="3"/>
      <c r="K12" s="3">
        <v>33400000</v>
      </c>
      <c r="L12" s="3"/>
      <c r="M12" s="3">
        <v>336328865100</v>
      </c>
      <c r="N12" s="3"/>
      <c r="O12" s="3">
        <v>445893056191</v>
      </c>
      <c r="P12" s="3"/>
      <c r="Q12" s="3">
        <f t="shared" si="1"/>
        <v>-109564191091</v>
      </c>
    </row>
    <row r="13" spans="1:17">
      <c r="A13" s="1" t="s">
        <v>69</v>
      </c>
      <c r="C13" s="8">
        <v>17639506</v>
      </c>
      <c r="D13" s="7"/>
      <c r="E13" s="3">
        <v>97842794241</v>
      </c>
      <c r="F13" s="3"/>
      <c r="G13" s="3">
        <v>88724827752</v>
      </c>
      <c r="H13" s="3"/>
      <c r="I13" s="3">
        <f t="shared" si="0"/>
        <v>9117966489</v>
      </c>
      <c r="J13" s="3"/>
      <c r="K13" s="3">
        <v>17639506</v>
      </c>
      <c r="L13" s="3"/>
      <c r="M13" s="3">
        <v>97842794241</v>
      </c>
      <c r="N13" s="3"/>
      <c r="O13" s="3">
        <v>117130800456</v>
      </c>
      <c r="P13" s="3"/>
      <c r="Q13" s="3">
        <f t="shared" si="1"/>
        <v>-19288006215</v>
      </c>
    </row>
    <row r="14" spans="1:17">
      <c r="A14" s="1" t="s">
        <v>68</v>
      </c>
      <c r="C14" s="8">
        <v>113789952</v>
      </c>
      <c r="D14" s="7"/>
      <c r="E14" s="3">
        <v>496904977544</v>
      </c>
      <c r="F14" s="3"/>
      <c r="G14" s="3">
        <v>438878058928</v>
      </c>
      <c r="H14" s="3"/>
      <c r="I14" s="3">
        <f t="shared" si="0"/>
        <v>58026918616</v>
      </c>
      <c r="J14" s="3"/>
      <c r="K14" s="3">
        <v>113789952</v>
      </c>
      <c r="L14" s="3"/>
      <c r="M14" s="3">
        <v>496904977544</v>
      </c>
      <c r="N14" s="3"/>
      <c r="O14" s="3">
        <v>691824349408</v>
      </c>
      <c r="P14" s="3"/>
      <c r="Q14" s="3">
        <f t="shared" si="1"/>
        <v>-194919371864</v>
      </c>
    </row>
    <row r="15" spans="1:17">
      <c r="A15" s="1" t="s">
        <v>20</v>
      </c>
      <c r="C15" s="8">
        <v>57488518</v>
      </c>
      <c r="D15" s="7"/>
      <c r="E15" s="3">
        <v>199041124770</v>
      </c>
      <c r="F15" s="3"/>
      <c r="G15" s="3">
        <v>178868423925</v>
      </c>
      <c r="H15" s="3"/>
      <c r="I15" s="3">
        <f t="shared" si="0"/>
        <v>20172700845</v>
      </c>
      <c r="J15" s="3"/>
      <c r="K15" s="3">
        <v>57488518</v>
      </c>
      <c r="L15" s="3"/>
      <c r="M15" s="3">
        <v>199041124770</v>
      </c>
      <c r="N15" s="3"/>
      <c r="O15" s="3">
        <v>259102055614</v>
      </c>
      <c r="P15" s="3"/>
      <c r="Q15" s="3">
        <f t="shared" si="1"/>
        <v>-60060930844</v>
      </c>
    </row>
    <row r="16" spans="1:17">
      <c r="A16" s="1" t="s">
        <v>21</v>
      </c>
      <c r="C16" s="8">
        <v>28681867</v>
      </c>
      <c r="D16" s="7"/>
      <c r="E16" s="3">
        <v>167360802062</v>
      </c>
      <c r="F16" s="3"/>
      <c r="G16" s="3">
        <v>138564480071</v>
      </c>
      <c r="H16" s="3"/>
      <c r="I16" s="3">
        <f t="shared" si="0"/>
        <v>28796321991</v>
      </c>
      <c r="J16" s="3"/>
      <c r="K16" s="3">
        <v>28681867</v>
      </c>
      <c r="L16" s="3"/>
      <c r="M16" s="3">
        <v>167360802062</v>
      </c>
      <c r="N16" s="3"/>
      <c r="O16" s="3">
        <v>139798444043</v>
      </c>
      <c r="P16" s="3"/>
      <c r="Q16" s="3">
        <f t="shared" si="1"/>
        <v>27562358019</v>
      </c>
    </row>
    <row r="17" spans="1:17">
      <c r="A17" s="1" t="s">
        <v>67</v>
      </c>
      <c r="C17" s="8">
        <v>106414835</v>
      </c>
      <c r="D17" s="7"/>
      <c r="E17" s="3">
        <v>722488783777</v>
      </c>
      <c r="F17" s="3"/>
      <c r="G17" s="3">
        <v>700274633764</v>
      </c>
      <c r="H17" s="3"/>
      <c r="I17" s="3">
        <f t="shared" si="0"/>
        <v>22214150013</v>
      </c>
      <c r="J17" s="3"/>
      <c r="K17" s="3">
        <v>106414835</v>
      </c>
      <c r="L17" s="3"/>
      <c r="M17" s="3">
        <v>722488783777</v>
      </c>
      <c r="N17" s="3"/>
      <c r="O17" s="3">
        <v>796848866187</v>
      </c>
      <c r="P17" s="3"/>
      <c r="Q17" s="3">
        <f t="shared" si="1"/>
        <v>-74360082410</v>
      </c>
    </row>
    <row r="18" spans="1:17">
      <c r="A18" s="1" t="s">
        <v>70</v>
      </c>
      <c r="C18" s="8">
        <v>50442297</v>
      </c>
      <c r="D18" s="7"/>
      <c r="E18" s="3">
        <v>792747633912</v>
      </c>
      <c r="F18" s="3"/>
      <c r="G18" s="3">
        <v>761745093884</v>
      </c>
      <c r="H18" s="3"/>
      <c r="I18" s="3">
        <f t="shared" si="0"/>
        <v>31002540028</v>
      </c>
      <c r="J18" s="3"/>
      <c r="K18" s="3">
        <v>50442297</v>
      </c>
      <c r="L18" s="3"/>
      <c r="M18" s="3">
        <v>792747633912</v>
      </c>
      <c r="N18" s="3"/>
      <c r="O18" s="3">
        <v>1069532386968</v>
      </c>
      <c r="P18" s="3"/>
      <c r="Q18" s="3">
        <f t="shared" si="1"/>
        <v>-276784753056</v>
      </c>
    </row>
    <row r="19" spans="1:17">
      <c r="A19" s="1" t="s">
        <v>71</v>
      </c>
      <c r="C19" s="8">
        <v>107902653</v>
      </c>
      <c r="D19" s="7"/>
      <c r="E19" s="3">
        <v>2237456787997</v>
      </c>
      <c r="F19" s="3"/>
      <c r="G19" s="3">
        <v>1925328348252</v>
      </c>
      <c r="H19" s="3"/>
      <c r="I19" s="3">
        <f t="shared" si="0"/>
        <v>312128439745</v>
      </c>
      <c r="J19" s="3"/>
      <c r="K19" s="3">
        <v>107902653</v>
      </c>
      <c r="L19" s="3"/>
      <c r="M19" s="3">
        <v>2237456787997</v>
      </c>
      <c r="N19" s="3"/>
      <c r="O19" s="3">
        <v>3056072568726</v>
      </c>
      <c r="P19" s="3"/>
      <c r="Q19" s="3">
        <f t="shared" si="1"/>
        <v>-818615780729</v>
      </c>
    </row>
    <row r="20" spans="1:17">
      <c r="A20" s="1" t="s">
        <v>101</v>
      </c>
      <c r="C20" s="8">
        <v>147320977</v>
      </c>
      <c r="D20" s="7"/>
      <c r="E20" s="3">
        <v>1085153131354</v>
      </c>
      <c r="F20" s="3"/>
      <c r="G20" s="3">
        <v>972390930120</v>
      </c>
      <c r="H20" s="3"/>
      <c r="I20" s="3">
        <f t="shared" si="0"/>
        <v>112762201234</v>
      </c>
      <c r="J20" s="3"/>
      <c r="K20" s="3">
        <v>147320977</v>
      </c>
      <c r="L20" s="3"/>
      <c r="M20" s="3">
        <v>1085153131354</v>
      </c>
      <c r="N20" s="3"/>
      <c r="O20" s="3">
        <v>1167162005506</v>
      </c>
      <c r="P20" s="3"/>
      <c r="Q20" s="3">
        <f t="shared" si="1"/>
        <v>-82008874152</v>
      </c>
    </row>
    <row r="21" spans="1:17">
      <c r="A21" s="1" t="s">
        <v>42</v>
      </c>
      <c r="C21" s="8">
        <v>28419330</v>
      </c>
      <c r="D21" s="7"/>
      <c r="E21" s="3">
        <v>248884570231</v>
      </c>
      <c r="F21" s="3"/>
      <c r="G21" s="3">
        <v>226284382241</v>
      </c>
      <c r="H21" s="3"/>
      <c r="I21" s="3">
        <f t="shared" si="0"/>
        <v>22600187990</v>
      </c>
      <c r="J21" s="3"/>
      <c r="K21" s="3">
        <v>28419330</v>
      </c>
      <c r="L21" s="3"/>
      <c r="M21" s="3">
        <v>248884570231</v>
      </c>
      <c r="N21" s="3"/>
      <c r="O21" s="3">
        <v>313153855105</v>
      </c>
      <c r="P21" s="3"/>
      <c r="Q21" s="3">
        <f t="shared" si="1"/>
        <v>-64269284874</v>
      </c>
    </row>
    <row r="22" spans="1:17">
      <c r="A22" s="1" t="s">
        <v>48</v>
      </c>
      <c r="C22" s="8">
        <v>39487605</v>
      </c>
      <c r="D22" s="7"/>
      <c r="E22" s="3">
        <v>188923022499</v>
      </c>
      <c r="F22" s="3"/>
      <c r="G22" s="3">
        <v>174517298573</v>
      </c>
      <c r="H22" s="3"/>
      <c r="I22" s="3">
        <f t="shared" si="0"/>
        <v>14405723926</v>
      </c>
      <c r="J22" s="3"/>
      <c r="K22" s="3">
        <v>39487605</v>
      </c>
      <c r="L22" s="3"/>
      <c r="M22" s="3">
        <v>188923022499</v>
      </c>
      <c r="N22" s="3"/>
      <c r="O22" s="3">
        <v>277516262034</v>
      </c>
      <c r="P22" s="3"/>
      <c r="Q22" s="3">
        <f t="shared" si="1"/>
        <v>-88593239535</v>
      </c>
    </row>
    <row r="23" spans="1:17">
      <c r="A23" s="1" t="s">
        <v>38</v>
      </c>
      <c r="C23" s="8">
        <v>31619307</v>
      </c>
      <c r="D23" s="7"/>
      <c r="E23" s="3">
        <v>800237642260</v>
      </c>
      <c r="F23" s="3"/>
      <c r="G23" s="3">
        <v>690542851549</v>
      </c>
      <c r="H23" s="3"/>
      <c r="I23" s="3">
        <f t="shared" si="0"/>
        <v>109694790711</v>
      </c>
      <c r="J23" s="3"/>
      <c r="K23" s="3">
        <v>31619307</v>
      </c>
      <c r="L23" s="3"/>
      <c r="M23" s="3">
        <v>800237642260</v>
      </c>
      <c r="N23" s="3"/>
      <c r="O23" s="3">
        <v>1162010433400</v>
      </c>
      <c r="P23" s="3"/>
      <c r="Q23" s="3">
        <f t="shared" si="1"/>
        <v>-361772791140</v>
      </c>
    </row>
    <row r="24" spans="1:17">
      <c r="A24" s="1" t="s">
        <v>54</v>
      </c>
      <c r="C24" s="8">
        <v>12533566</v>
      </c>
      <c r="D24" s="7"/>
      <c r="E24" s="3">
        <v>236845424276</v>
      </c>
      <c r="F24" s="3"/>
      <c r="G24" s="3">
        <v>232733957153</v>
      </c>
      <c r="H24" s="3"/>
      <c r="I24" s="3">
        <f t="shared" si="0"/>
        <v>4111467123</v>
      </c>
      <c r="J24" s="3"/>
      <c r="K24" s="3">
        <v>12533566</v>
      </c>
      <c r="L24" s="3"/>
      <c r="M24" s="3">
        <v>236845424276</v>
      </c>
      <c r="N24" s="3"/>
      <c r="O24" s="3">
        <v>274487584056</v>
      </c>
      <c r="P24" s="3"/>
      <c r="Q24" s="3">
        <f t="shared" si="1"/>
        <v>-37642159780</v>
      </c>
    </row>
    <row r="25" spans="1:17">
      <c r="A25" s="1" t="s">
        <v>109</v>
      </c>
      <c r="C25" s="8">
        <v>3110358</v>
      </c>
      <c r="D25" s="7"/>
      <c r="E25" s="3">
        <v>92353600418</v>
      </c>
      <c r="F25" s="3"/>
      <c r="G25" s="3">
        <v>92539111501</v>
      </c>
      <c r="H25" s="3"/>
      <c r="I25" s="3">
        <f t="shared" si="0"/>
        <v>-185511083</v>
      </c>
      <c r="J25" s="3"/>
      <c r="K25" s="3">
        <v>3110358</v>
      </c>
      <c r="L25" s="3"/>
      <c r="M25" s="3">
        <v>92353600418</v>
      </c>
      <c r="N25" s="3"/>
      <c r="O25" s="3">
        <v>92137170823</v>
      </c>
      <c r="P25" s="3"/>
      <c r="Q25" s="3">
        <f t="shared" si="1"/>
        <v>216429595</v>
      </c>
    </row>
    <row r="26" spans="1:17">
      <c r="A26" s="1" t="s">
        <v>78</v>
      </c>
      <c r="C26" s="8">
        <v>11481221</v>
      </c>
      <c r="D26" s="7"/>
      <c r="E26" s="3">
        <v>704290536329</v>
      </c>
      <c r="F26" s="3"/>
      <c r="G26" s="3">
        <v>662405164942</v>
      </c>
      <c r="H26" s="3"/>
      <c r="I26" s="3">
        <f t="shared" si="0"/>
        <v>41885371387</v>
      </c>
      <c r="J26" s="3"/>
      <c r="K26" s="3">
        <v>11481221</v>
      </c>
      <c r="L26" s="3"/>
      <c r="M26" s="3">
        <v>704290536329</v>
      </c>
      <c r="N26" s="3"/>
      <c r="O26" s="3">
        <v>740469453850</v>
      </c>
      <c r="P26" s="3"/>
      <c r="Q26" s="3">
        <f t="shared" si="1"/>
        <v>-36178917521</v>
      </c>
    </row>
    <row r="27" spans="1:17">
      <c r="A27" s="1" t="s">
        <v>89</v>
      </c>
      <c r="C27" s="8">
        <v>14847684</v>
      </c>
      <c r="D27" s="7"/>
      <c r="E27" s="3">
        <v>78667283693</v>
      </c>
      <c r="F27" s="3"/>
      <c r="G27" s="3">
        <v>68931506086</v>
      </c>
      <c r="H27" s="3"/>
      <c r="I27" s="3">
        <f t="shared" si="0"/>
        <v>9735777607</v>
      </c>
      <c r="J27" s="3"/>
      <c r="K27" s="3">
        <v>14847684</v>
      </c>
      <c r="L27" s="3"/>
      <c r="M27" s="3">
        <v>78667283693</v>
      </c>
      <c r="N27" s="3"/>
      <c r="O27" s="3">
        <v>117699759235</v>
      </c>
      <c r="P27" s="3"/>
      <c r="Q27" s="3">
        <f t="shared" si="1"/>
        <v>-39032475542</v>
      </c>
    </row>
    <row r="28" spans="1:17">
      <c r="A28" s="1" t="s">
        <v>77</v>
      </c>
      <c r="C28" s="8">
        <v>11741531</v>
      </c>
      <c r="D28" s="7"/>
      <c r="E28" s="3">
        <v>286189321196</v>
      </c>
      <c r="F28" s="3"/>
      <c r="G28" s="3">
        <v>253625364991</v>
      </c>
      <c r="H28" s="3"/>
      <c r="I28" s="3">
        <f t="shared" si="0"/>
        <v>32563956205</v>
      </c>
      <c r="J28" s="3"/>
      <c r="K28" s="3">
        <v>11741531</v>
      </c>
      <c r="L28" s="3"/>
      <c r="M28" s="3">
        <v>286189321196</v>
      </c>
      <c r="N28" s="3"/>
      <c r="O28" s="3">
        <v>278952886484</v>
      </c>
      <c r="P28" s="3"/>
      <c r="Q28" s="3">
        <f t="shared" si="1"/>
        <v>7236434712</v>
      </c>
    </row>
    <row r="29" spans="1:17">
      <c r="A29" s="1" t="s">
        <v>76</v>
      </c>
      <c r="C29" s="8">
        <v>3083596</v>
      </c>
      <c r="D29" s="7"/>
      <c r="E29" s="3">
        <v>136403562869</v>
      </c>
      <c r="F29" s="3"/>
      <c r="G29" s="3">
        <v>116142269597</v>
      </c>
      <c r="H29" s="3"/>
      <c r="I29" s="3">
        <f t="shared" si="0"/>
        <v>20261293272</v>
      </c>
      <c r="J29" s="3"/>
      <c r="K29" s="3">
        <v>3083596</v>
      </c>
      <c r="L29" s="3"/>
      <c r="M29" s="3">
        <v>136403562869</v>
      </c>
      <c r="N29" s="3"/>
      <c r="O29" s="3">
        <v>145047563950</v>
      </c>
      <c r="P29" s="3"/>
      <c r="Q29" s="3">
        <f t="shared" si="1"/>
        <v>-8644001081</v>
      </c>
    </row>
    <row r="30" spans="1:17">
      <c r="A30" s="1" t="s">
        <v>57</v>
      </c>
      <c r="C30" s="8">
        <v>1500000</v>
      </c>
      <c r="D30" s="7"/>
      <c r="E30" s="3">
        <v>31163467500</v>
      </c>
      <c r="F30" s="3"/>
      <c r="G30" s="3">
        <v>28002388500</v>
      </c>
      <c r="H30" s="3"/>
      <c r="I30" s="3">
        <f t="shared" si="0"/>
        <v>3161079000</v>
      </c>
      <c r="J30" s="3"/>
      <c r="K30" s="3">
        <v>1500000</v>
      </c>
      <c r="L30" s="3"/>
      <c r="M30" s="3">
        <v>31163467500</v>
      </c>
      <c r="N30" s="3"/>
      <c r="O30" s="3">
        <v>27813324724</v>
      </c>
      <c r="P30" s="3"/>
      <c r="Q30" s="3">
        <f t="shared" si="1"/>
        <v>3350142776</v>
      </c>
    </row>
    <row r="31" spans="1:17">
      <c r="A31" s="1" t="s">
        <v>110</v>
      </c>
      <c r="C31" s="8">
        <v>12494971</v>
      </c>
      <c r="D31" s="7"/>
      <c r="E31" s="3">
        <v>135881647592</v>
      </c>
      <c r="F31" s="3"/>
      <c r="G31" s="3">
        <v>140062740619</v>
      </c>
      <c r="H31" s="3"/>
      <c r="I31" s="3">
        <f t="shared" si="0"/>
        <v>-4181093027</v>
      </c>
      <c r="J31" s="3"/>
      <c r="K31" s="3">
        <v>12494971</v>
      </c>
      <c r="L31" s="3"/>
      <c r="M31" s="3">
        <v>135881647592</v>
      </c>
      <c r="N31" s="3"/>
      <c r="O31" s="3">
        <v>136438011105</v>
      </c>
      <c r="P31" s="3"/>
      <c r="Q31" s="3">
        <f t="shared" si="1"/>
        <v>-556363513</v>
      </c>
    </row>
    <row r="32" spans="1:17">
      <c r="A32" s="1" t="s">
        <v>75</v>
      </c>
      <c r="C32" s="8">
        <v>6470000</v>
      </c>
      <c r="D32" s="7"/>
      <c r="E32" s="3">
        <v>200148388920</v>
      </c>
      <c r="F32" s="3"/>
      <c r="G32" s="3">
        <v>177509496600</v>
      </c>
      <c r="H32" s="3"/>
      <c r="I32" s="3">
        <f t="shared" si="0"/>
        <v>22638892320</v>
      </c>
      <c r="J32" s="3"/>
      <c r="K32" s="3">
        <v>6470000</v>
      </c>
      <c r="L32" s="3"/>
      <c r="M32" s="3">
        <v>200148388920</v>
      </c>
      <c r="N32" s="3"/>
      <c r="O32" s="3">
        <v>178667167230</v>
      </c>
      <c r="P32" s="3"/>
      <c r="Q32" s="3">
        <f t="shared" si="1"/>
        <v>21481221690</v>
      </c>
    </row>
    <row r="33" spans="1:17">
      <c r="A33" s="1" t="s">
        <v>74</v>
      </c>
      <c r="C33" s="8">
        <v>6601911</v>
      </c>
      <c r="D33" s="7"/>
      <c r="E33" s="3">
        <v>226279469626</v>
      </c>
      <c r="F33" s="3"/>
      <c r="G33" s="3">
        <v>188741228145</v>
      </c>
      <c r="H33" s="3"/>
      <c r="I33" s="3">
        <f t="shared" si="0"/>
        <v>37538241481</v>
      </c>
      <c r="J33" s="3"/>
      <c r="K33" s="3">
        <v>6601911</v>
      </c>
      <c r="L33" s="3"/>
      <c r="M33" s="3">
        <v>226279469626</v>
      </c>
      <c r="N33" s="3"/>
      <c r="O33" s="3">
        <v>243932943330</v>
      </c>
      <c r="P33" s="3"/>
      <c r="Q33" s="3">
        <f t="shared" si="1"/>
        <v>-17653473704</v>
      </c>
    </row>
    <row r="34" spans="1:17">
      <c r="A34" s="1" t="s">
        <v>26</v>
      </c>
      <c r="C34" s="8">
        <v>17265251</v>
      </c>
      <c r="D34" s="7"/>
      <c r="E34" s="3">
        <v>225858799476</v>
      </c>
      <c r="F34" s="3"/>
      <c r="G34" s="3">
        <v>186899872818</v>
      </c>
      <c r="H34" s="3"/>
      <c r="I34" s="3">
        <f t="shared" si="0"/>
        <v>38958926658</v>
      </c>
      <c r="J34" s="3"/>
      <c r="K34" s="3">
        <v>17265251</v>
      </c>
      <c r="L34" s="3"/>
      <c r="M34" s="3">
        <v>225858799476</v>
      </c>
      <c r="N34" s="3"/>
      <c r="O34" s="3">
        <v>330751419533</v>
      </c>
      <c r="P34" s="3"/>
      <c r="Q34" s="3">
        <f t="shared" si="1"/>
        <v>-104892620057</v>
      </c>
    </row>
    <row r="35" spans="1:17">
      <c r="A35" s="1" t="s">
        <v>24</v>
      </c>
      <c r="C35" s="8">
        <v>156527115</v>
      </c>
      <c r="D35" s="7"/>
      <c r="E35" s="3">
        <v>1344347527672</v>
      </c>
      <c r="F35" s="3"/>
      <c r="G35" s="3">
        <v>1068942999433</v>
      </c>
      <c r="H35" s="3"/>
      <c r="I35" s="3">
        <f t="shared" si="0"/>
        <v>275404528239</v>
      </c>
      <c r="J35" s="3"/>
      <c r="K35" s="3">
        <v>156527115</v>
      </c>
      <c r="L35" s="3"/>
      <c r="M35" s="3">
        <v>1344347527672</v>
      </c>
      <c r="N35" s="3"/>
      <c r="O35" s="3">
        <v>1452028728067</v>
      </c>
      <c r="P35" s="3"/>
      <c r="Q35" s="3">
        <f t="shared" si="1"/>
        <v>-107681200395</v>
      </c>
    </row>
    <row r="36" spans="1:17">
      <c r="A36" s="1" t="s">
        <v>99</v>
      </c>
      <c r="C36" s="8">
        <v>90637545</v>
      </c>
      <c r="D36" s="7"/>
      <c r="E36" s="3">
        <v>525272806870</v>
      </c>
      <c r="F36" s="3"/>
      <c r="G36" s="3">
        <v>520767894289</v>
      </c>
      <c r="H36" s="3"/>
      <c r="I36" s="3">
        <f t="shared" si="0"/>
        <v>4504912581</v>
      </c>
      <c r="J36" s="3"/>
      <c r="K36" s="3">
        <v>90637545</v>
      </c>
      <c r="L36" s="3"/>
      <c r="M36" s="3">
        <v>525272806870</v>
      </c>
      <c r="N36" s="3"/>
      <c r="O36" s="3">
        <v>656468907744</v>
      </c>
      <c r="P36" s="3"/>
      <c r="Q36" s="3">
        <f t="shared" si="1"/>
        <v>-131196100874</v>
      </c>
    </row>
    <row r="37" spans="1:17">
      <c r="A37" s="1" t="s">
        <v>112</v>
      </c>
      <c r="C37" s="8">
        <v>7208688</v>
      </c>
      <c r="D37" s="7"/>
      <c r="E37" s="3">
        <v>44642910988</v>
      </c>
      <c r="F37" s="3"/>
      <c r="G37" s="3">
        <v>45312571721</v>
      </c>
      <c r="H37" s="3"/>
      <c r="I37" s="3">
        <f t="shared" si="0"/>
        <v>-669660733</v>
      </c>
      <c r="J37" s="3"/>
      <c r="K37" s="3">
        <v>7208688</v>
      </c>
      <c r="L37" s="3"/>
      <c r="M37" s="3">
        <v>44642910988</v>
      </c>
      <c r="N37" s="3"/>
      <c r="O37" s="3">
        <v>45312571721</v>
      </c>
      <c r="P37" s="3"/>
      <c r="Q37" s="3">
        <f t="shared" si="1"/>
        <v>-669660733</v>
      </c>
    </row>
    <row r="38" spans="1:17">
      <c r="A38" s="1" t="s">
        <v>92</v>
      </c>
      <c r="C38" s="8">
        <v>457928837</v>
      </c>
      <c r="D38" s="7"/>
      <c r="E38" s="3">
        <v>2544591256746</v>
      </c>
      <c r="F38" s="3"/>
      <c r="G38" s="3">
        <v>2276020802099</v>
      </c>
      <c r="H38" s="3"/>
      <c r="I38" s="3">
        <f t="shared" si="0"/>
        <v>268570454647</v>
      </c>
      <c r="J38" s="3"/>
      <c r="K38" s="3">
        <v>457928837</v>
      </c>
      <c r="L38" s="3"/>
      <c r="M38" s="3">
        <v>2544591256746</v>
      </c>
      <c r="N38" s="3"/>
      <c r="O38" s="3">
        <v>2872414488320</v>
      </c>
      <c r="P38" s="3"/>
      <c r="Q38" s="3">
        <f t="shared" si="1"/>
        <v>-327823231574</v>
      </c>
    </row>
    <row r="39" spans="1:17">
      <c r="A39" s="1" t="s">
        <v>90</v>
      </c>
      <c r="C39" s="8">
        <v>350499418</v>
      </c>
      <c r="D39" s="7"/>
      <c r="E39" s="3">
        <v>1175897069312</v>
      </c>
      <c r="F39" s="3"/>
      <c r="G39" s="3">
        <v>1069630815641</v>
      </c>
      <c r="H39" s="3"/>
      <c r="I39" s="3">
        <f t="shared" si="0"/>
        <v>106266253671</v>
      </c>
      <c r="J39" s="3"/>
      <c r="K39" s="3">
        <v>350499418</v>
      </c>
      <c r="L39" s="3"/>
      <c r="M39" s="3">
        <v>1175897069312</v>
      </c>
      <c r="N39" s="3"/>
      <c r="O39" s="3">
        <v>1502709351123</v>
      </c>
      <c r="P39" s="3"/>
      <c r="Q39" s="3">
        <f t="shared" si="1"/>
        <v>-326812281811</v>
      </c>
    </row>
    <row r="40" spans="1:17">
      <c r="A40" s="1" t="s">
        <v>37</v>
      </c>
      <c r="C40" s="8">
        <v>3920102</v>
      </c>
      <c r="D40" s="7"/>
      <c r="E40" s="3">
        <v>173640400636</v>
      </c>
      <c r="F40" s="3"/>
      <c r="G40" s="3">
        <v>150454575147</v>
      </c>
      <c r="H40" s="3"/>
      <c r="I40" s="3">
        <f t="shared" si="0"/>
        <v>23185825489</v>
      </c>
      <c r="J40" s="3"/>
      <c r="K40" s="3">
        <v>3920102</v>
      </c>
      <c r="L40" s="3"/>
      <c r="M40" s="3">
        <v>173640400636</v>
      </c>
      <c r="N40" s="3"/>
      <c r="O40" s="3">
        <v>242341572985</v>
      </c>
      <c r="P40" s="3"/>
      <c r="Q40" s="3">
        <f t="shared" si="1"/>
        <v>-68701172349</v>
      </c>
    </row>
    <row r="41" spans="1:17">
      <c r="A41" s="1" t="s">
        <v>51</v>
      </c>
      <c r="C41" s="8">
        <v>27981135</v>
      </c>
      <c r="D41" s="7"/>
      <c r="E41" s="3">
        <v>91259857616</v>
      </c>
      <c r="F41" s="3"/>
      <c r="G41" s="3">
        <v>74014776323</v>
      </c>
      <c r="H41" s="3"/>
      <c r="I41" s="3">
        <f t="shared" si="0"/>
        <v>17245081293</v>
      </c>
      <c r="J41" s="3"/>
      <c r="K41" s="3">
        <v>27981135</v>
      </c>
      <c r="L41" s="3"/>
      <c r="M41" s="3">
        <v>91259857616</v>
      </c>
      <c r="N41" s="3"/>
      <c r="O41" s="3">
        <v>43650570600</v>
      </c>
      <c r="P41" s="3"/>
      <c r="Q41" s="3">
        <f t="shared" si="1"/>
        <v>47609287016</v>
      </c>
    </row>
    <row r="42" spans="1:17">
      <c r="A42" s="1" t="s">
        <v>35</v>
      </c>
      <c r="C42" s="8">
        <v>8846922</v>
      </c>
      <c r="D42" s="7"/>
      <c r="E42" s="3">
        <v>283000020957</v>
      </c>
      <c r="F42" s="3"/>
      <c r="G42" s="3">
        <v>267258254720</v>
      </c>
      <c r="H42" s="3"/>
      <c r="I42" s="3">
        <f t="shared" si="0"/>
        <v>15741766237</v>
      </c>
      <c r="J42" s="3"/>
      <c r="K42" s="3">
        <v>8846922</v>
      </c>
      <c r="L42" s="3"/>
      <c r="M42" s="3">
        <v>283000020957</v>
      </c>
      <c r="N42" s="3"/>
      <c r="O42" s="3">
        <v>386346368412</v>
      </c>
      <c r="P42" s="3"/>
      <c r="Q42" s="3">
        <f t="shared" si="1"/>
        <v>-103346347455</v>
      </c>
    </row>
    <row r="43" spans="1:17">
      <c r="A43" s="1" t="s">
        <v>16</v>
      </c>
      <c r="C43" s="8">
        <v>5973796</v>
      </c>
      <c r="D43" s="7"/>
      <c r="E43" s="3">
        <v>53384884705</v>
      </c>
      <c r="F43" s="3"/>
      <c r="G43" s="3">
        <v>66983481587</v>
      </c>
      <c r="H43" s="3"/>
      <c r="I43" s="3">
        <f t="shared" si="0"/>
        <v>-13598596882</v>
      </c>
      <c r="J43" s="3"/>
      <c r="K43" s="3">
        <v>5973796</v>
      </c>
      <c r="L43" s="3"/>
      <c r="M43" s="3">
        <v>53384884705</v>
      </c>
      <c r="N43" s="3"/>
      <c r="O43" s="3">
        <v>47951600993</v>
      </c>
      <c r="P43" s="3"/>
      <c r="Q43" s="3">
        <f t="shared" si="1"/>
        <v>5433283712</v>
      </c>
    </row>
    <row r="44" spans="1:17">
      <c r="A44" s="1" t="s">
        <v>72</v>
      </c>
      <c r="C44" s="8">
        <v>3391684</v>
      </c>
      <c r="D44" s="7"/>
      <c r="E44" s="3">
        <v>81893819534</v>
      </c>
      <c r="F44" s="3"/>
      <c r="G44" s="3">
        <v>68272945474</v>
      </c>
      <c r="H44" s="3"/>
      <c r="I44" s="3">
        <f t="shared" si="0"/>
        <v>13620874060</v>
      </c>
      <c r="J44" s="3"/>
      <c r="K44" s="3">
        <v>3391684</v>
      </c>
      <c r="L44" s="3"/>
      <c r="M44" s="3">
        <v>81893819534</v>
      </c>
      <c r="N44" s="3"/>
      <c r="O44" s="3">
        <v>76027403501</v>
      </c>
      <c r="P44" s="3"/>
      <c r="Q44" s="3">
        <f t="shared" si="1"/>
        <v>5866416033</v>
      </c>
    </row>
    <row r="45" spans="1:17">
      <c r="A45" s="1" t="s">
        <v>83</v>
      </c>
      <c r="C45" s="8">
        <v>54599508</v>
      </c>
      <c r="D45" s="7"/>
      <c r="E45" s="3">
        <v>297967778691</v>
      </c>
      <c r="F45" s="3"/>
      <c r="G45" s="3">
        <v>285484611278</v>
      </c>
      <c r="H45" s="3"/>
      <c r="I45" s="3">
        <f t="shared" si="0"/>
        <v>12483167413</v>
      </c>
      <c r="J45" s="3"/>
      <c r="K45" s="3">
        <v>54599508</v>
      </c>
      <c r="L45" s="3"/>
      <c r="M45" s="3">
        <v>297967778691</v>
      </c>
      <c r="N45" s="3"/>
      <c r="O45" s="3">
        <v>305266420141</v>
      </c>
      <c r="P45" s="3"/>
      <c r="Q45" s="3">
        <f t="shared" si="1"/>
        <v>-7298641450</v>
      </c>
    </row>
    <row r="46" spans="1:17">
      <c r="A46" s="1" t="s">
        <v>86</v>
      </c>
      <c r="C46" s="8">
        <v>57603</v>
      </c>
      <c r="D46" s="7"/>
      <c r="E46" s="3">
        <v>3282730829</v>
      </c>
      <c r="F46" s="3"/>
      <c r="G46" s="3">
        <v>3023914444</v>
      </c>
      <c r="H46" s="3"/>
      <c r="I46" s="3">
        <f t="shared" si="0"/>
        <v>258816385</v>
      </c>
      <c r="J46" s="3"/>
      <c r="K46" s="3">
        <v>57603</v>
      </c>
      <c r="L46" s="3"/>
      <c r="M46" s="3">
        <v>3282730829</v>
      </c>
      <c r="N46" s="3"/>
      <c r="O46" s="3">
        <v>3032939504</v>
      </c>
      <c r="P46" s="3"/>
      <c r="Q46" s="3">
        <f t="shared" si="1"/>
        <v>249791325</v>
      </c>
    </row>
    <row r="47" spans="1:17">
      <c r="A47" s="1" t="s">
        <v>17</v>
      </c>
      <c r="C47" s="8">
        <v>94154476</v>
      </c>
      <c r="D47" s="7"/>
      <c r="E47" s="3">
        <v>236044715820</v>
      </c>
      <c r="F47" s="3"/>
      <c r="G47" s="3">
        <v>152636946011</v>
      </c>
      <c r="H47" s="3"/>
      <c r="I47" s="3">
        <f t="shared" si="0"/>
        <v>83407769809</v>
      </c>
      <c r="J47" s="3"/>
      <c r="K47" s="3">
        <v>94154476</v>
      </c>
      <c r="L47" s="3"/>
      <c r="M47" s="3">
        <v>236044715820</v>
      </c>
      <c r="N47" s="3"/>
      <c r="O47" s="3">
        <v>229212335737</v>
      </c>
      <c r="P47" s="3"/>
      <c r="Q47" s="3">
        <f t="shared" si="1"/>
        <v>6832380083</v>
      </c>
    </row>
    <row r="48" spans="1:17">
      <c r="A48" s="1" t="s">
        <v>52</v>
      </c>
      <c r="C48" s="8">
        <v>72316982</v>
      </c>
      <c r="D48" s="7"/>
      <c r="E48" s="3">
        <v>383874956410</v>
      </c>
      <c r="F48" s="3"/>
      <c r="G48" s="3">
        <v>333554269240</v>
      </c>
      <c r="H48" s="3"/>
      <c r="I48" s="3">
        <f t="shared" si="0"/>
        <v>50320687170</v>
      </c>
      <c r="J48" s="3"/>
      <c r="K48" s="3">
        <v>72316982</v>
      </c>
      <c r="L48" s="3"/>
      <c r="M48" s="3">
        <v>383874956410</v>
      </c>
      <c r="N48" s="3"/>
      <c r="O48" s="3">
        <v>468701257635</v>
      </c>
      <c r="P48" s="3"/>
      <c r="Q48" s="3">
        <f t="shared" si="1"/>
        <v>-84826301225</v>
      </c>
    </row>
    <row r="49" spans="1:17">
      <c r="A49" s="1" t="s">
        <v>29</v>
      </c>
      <c r="C49" s="8">
        <v>1348241</v>
      </c>
      <c r="D49" s="7"/>
      <c r="E49" s="3">
        <v>98104028314</v>
      </c>
      <c r="F49" s="3"/>
      <c r="G49" s="3">
        <v>97366907883</v>
      </c>
      <c r="H49" s="3"/>
      <c r="I49" s="3">
        <f t="shared" si="0"/>
        <v>737120431</v>
      </c>
      <c r="J49" s="3"/>
      <c r="K49" s="3">
        <v>1348241</v>
      </c>
      <c r="L49" s="3"/>
      <c r="M49" s="3">
        <v>98104028314</v>
      </c>
      <c r="N49" s="3"/>
      <c r="O49" s="3">
        <v>132570287278</v>
      </c>
      <c r="P49" s="3"/>
      <c r="Q49" s="3">
        <f t="shared" si="1"/>
        <v>-34466258964</v>
      </c>
    </row>
    <row r="50" spans="1:17">
      <c r="A50" s="1" t="s">
        <v>34</v>
      </c>
      <c r="C50" s="8">
        <v>799790</v>
      </c>
      <c r="D50" s="7"/>
      <c r="E50" s="3">
        <v>108084498369</v>
      </c>
      <c r="F50" s="3"/>
      <c r="G50" s="3">
        <v>101008720248</v>
      </c>
      <c r="H50" s="3"/>
      <c r="I50" s="3">
        <f t="shared" si="0"/>
        <v>7075778121</v>
      </c>
      <c r="J50" s="3"/>
      <c r="K50" s="3">
        <v>799790</v>
      </c>
      <c r="L50" s="3"/>
      <c r="M50" s="3">
        <v>108084498369</v>
      </c>
      <c r="N50" s="3"/>
      <c r="O50" s="3">
        <v>152009974991</v>
      </c>
      <c r="P50" s="3"/>
      <c r="Q50" s="3">
        <f t="shared" si="1"/>
        <v>-43925476622</v>
      </c>
    </row>
    <row r="51" spans="1:17">
      <c r="A51" s="1" t="s">
        <v>84</v>
      </c>
      <c r="C51" s="8">
        <v>4278077</v>
      </c>
      <c r="D51" s="7"/>
      <c r="E51" s="3">
        <v>88199389443</v>
      </c>
      <c r="F51" s="3"/>
      <c r="G51" s="3">
        <v>83609923393</v>
      </c>
      <c r="H51" s="3"/>
      <c r="I51" s="3">
        <f t="shared" si="0"/>
        <v>4589466050</v>
      </c>
      <c r="J51" s="3"/>
      <c r="K51" s="3">
        <v>4278077</v>
      </c>
      <c r="L51" s="3"/>
      <c r="M51" s="3">
        <v>88199389443</v>
      </c>
      <c r="N51" s="3"/>
      <c r="O51" s="3">
        <v>113297313960</v>
      </c>
      <c r="P51" s="3"/>
      <c r="Q51" s="3">
        <f t="shared" si="1"/>
        <v>-25097924517</v>
      </c>
    </row>
    <row r="52" spans="1:17">
      <c r="A52" s="1" t="s">
        <v>19</v>
      </c>
      <c r="C52" s="8">
        <v>82841974</v>
      </c>
      <c r="D52" s="7"/>
      <c r="E52" s="3">
        <v>247294239956</v>
      </c>
      <c r="F52" s="3"/>
      <c r="G52" s="3">
        <v>255624201156</v>
      </c>
      <c r="H52" s="3"/>
      <c r="I52" s="3">
        <f t="shared" si="0"/>
        <v>-8329961200</v>
      </c>
      <c r="J52" s="3"/>
      <c r="K52" s="3">
        <v>82841974</v>
      </c>
      <c r="L52" s="3"/>
      <c r="M52" s="3">
        <v>247294239956</v>
      </c>
      <c r="N52" s="3"/>
      <c r="O52" s="3">
        <v>259992641703</v>
      </c>
      <c r="P52" s="3"/>
      <c r="Q52" s="3">
        <f t="shared" si="1"/>
        <v>-12698401747</v>
      </c>
    </row>
    <row r="53" spans="1:17">
      <c r="A53" s="1" t="s">
        <v>32</v>
      </c>
      <c r="C53" s="8">
        <v>13567513</v>
      </c>
      <c r="D53" s="7"/>
      <c r="E53" s="3">
        <v>2280076091480</v>
      </c>
      <c r="F53" s="3"/>
      <c r="G53" s="3">
        <v>1895064726832</v>
      </c>
      <c r="H53" s="3"/>
      <c r="I53" s="3">
        <f t="shared" si="0"/>
        <v>385011364648</v>
      </c>
      <c r="J53" s="3"/>
      <c r="K53" s="3">
        <v>13567513</v>
      </c>
      <c r="L53" s="3"/>
      <c r="M53" s="3">
        <v>2280076091480</v>
      </c>
      <c r="N53" s="3"/>
      <c r="O53" s="3">
        <v>2509587558028</v>
      </c>
      <c r="P53" s="3"/>
      <c r="Q53" s="3">
        <f t="shared" si="1"/>
        <v>-229511466548</v>
      </c>
    </row>
    <row r="54" spans="1:17">
      <c r="A54" s="1" t="s">
        <v>94</v>
      </c>
      <c r="C54" s="8">
        <v>45567601</v>
      </c>
      <c r="D54" s="7"/>
      <c r="E54" s="3">
        <v>1799175938305</v>
      </c>
      <c r="F54" s="3"/>
      <c r="G54" s="3">
        <v>1439521936539</v>
      </c>
      <c r="H54" s="3"/>
      <c r="I54" s="3">
        <f t="shared" si="0"/>
        <v>359654001766</v>
      </c>
      <c r="J54" s="3"/>
      <c r="K54" s="3">
        <v>45567601</v>
      </c>
      <c r="L54" s="3"/>
      <c r="M54" s="3">
        <v>1799175938305</v>
      </c>
      <c r="N54" s="3"/>
      <c r="O54" s="3">
        <v>2009493058138</v>
      </c>
      <c r="P54" s="3"/>
      <c r="Q54" s="3">
        <f t="shared" si="1"/>
        <v>-210317119833</v>
      </c>
    </row>
    <row r="55" spans="1:17">
      <c r="A55" s="1" t="s">
        <v>25</v>
      </c>
      <c r="C55" s="8">
        <v>20400000</v>
      </c>
      <c r="D55" s="7"/>
      <c r="E55" s="3">
        <v>240910005600</v>
      </c>
      <c r="F55" s="3"/>
      <c r="G55" s="3">
        <v>189807883200</v>
      </c>
      <c r="H55" s="3"/>
      <c r="I55" s="3">
        <f t="shared" si="0"/>
        <v>51102122400</v>
      </c>
      <c r="J55" s="3"/>
      <c r="K55" s="3">
        <v>20400000</v>
      </c>
      <c r="L55" s="3"/>
      <c r="M55" s="3">
        <v>240910005600</v>
      </c>
      <c r="N55" s="3"/>
      <c r="O55" s="3">
        <v>278628238800</v>
      </c>
      <c r="P55" s="3"/>
      <c r="Q55" s="3">
        <f t="shared" si="1"/>
        <v>-37718233200</v>
      </c>
    </row>
    <row r="56" spans="1:17">
      <c r="A56" s="1" t="s">
        <v>104</v>
      </c>
      <c r="C56" s="8">
        <v>2208762</v>
      </c>
      <c r="D56" s="7"/>
      <c r="E56" s="3">
        <v>74102170480</v>
      </c>
      <c r="F56" s="3"/>
      <c r="G56" s="3">
        <v>75090199420</v>
      </c>
      <c r="H56" s="3"/>
      <c r="I56" s="3">
        <f t="shared" si="0"/>
        <v>-988028940</v>
      </c>
      <c r="J56" s="3"/>
      <c r="K56" s="3">
        <v>2208762</v>
      </c>
      <c r="L56" s="3"/>
      <c r="M56" s="3">
        <v>74102170480</v>
      </c>
      <c r="N56" s="3"/>
      <c r="O56" s="3">
        <v>64112100088</v>
      </c>
      <c r="P56" s="3"/>
      <c r="Q56" s="3">
        <f t="shared" si="1"/>
        <v>9990070392</v>
      </c>
    </row>
    <row r="57" spans="1:17">
      <c r="A57" s="1" t="s">
        <v>103</v>
      </c>
      <c r="C57" s="8">
        <v>17320000</v>
      </c>
      <c r="D57" s="7"/>
      <c r="E57" s="3">
        <v>1428145670700</v>
      </c>
      <c r="F57" s="3"/>
      <c r="G57" s="3">
        <v>1377355680000</v>
      </c>
      <c r="H57" s="3"/>
      <c r="I57" s="3">
        <f t="shared" si="0"/>
        <v>50789990700</v>
      </c>
      <c r="J57" s="3"/>
      <c r="K57" s="3">
        <v>17320000</v>
      </c>
      <c r="L57" s="3"/>
      <c r="M57" s="3">
        <v>1428145670700</v>
      </c>
      <c r="N57" s="3"/>
      <c r="O57" s="3">
        <v>1678652235029</v>
      </c>
      <c r="P57" s="3"/>
      <c r="Q57" s="3">
        <f t="shared" si="1"/>
        <v>-250506564329</v>
      </c>
    </row>
    <row r="58" spans="1:17">
      <c r="A58" s="1" t="s">
        <v>81</v>
      </c>
      <c r="C58" s="8">
        <v>8716106</v>
      </c>
      <c r="D58" s="7"/>
      <c r="E58" s="3">
        <v>43927723008</v>
      </c>
      <c r="F58" s="3"/>
      <c r="G58" s="3">
        <v>41449748889</v>
      </c>
      <c r="H58" s="3"/>
      <c r="I58" s="3">
        <f t="shared" si="0"/>
        <v>2477974119</v>
      </c>
      <c r="J58" s="3"/>
      <c r="K58" s="3">
        <v>8716106</v>
      </c>
      <c r="L58" s="3"/>
      <c r="M58" s="3">
        <v>43927723008</v>
      </c>
      <c r="N58" s="3"/>
      <c r="O58" s="3">
        <v>64895196396</v>
      </c>
      <c r="P58" s="3"/>
      <c r="Q58" s="3">
        <f t="shared" si="1"/>
        <v>-20967473388</v>
      </c>
    </row>
    <row r="59" spans="1:17">
      <c r="A59" s="1" t="s">
        <v>59</v>
      </c>
      <c r="C59" s="8">
        <v>58236662</v>
      </c>
      <c r="D59" s="7"/>
      <c r="E59" s="3">
        <v>216798626209</v>
      </c>
      <c r="F59" s="3"/>
      <c r="G59" s="3">
        <v>213614667747</v>
      </c>
      <c r="H59" s="3"/>
      <c r="I59" s="3">
        <f t="shared" si="0"/>
        <v>3183958462</v>
      </c>
      <c r="J59" s="3"/>
      <c r="K59" s="3">
        <v>58236662</v>
      </c>
      <c r="L59" s="3"/>
      <c r="M59" s="3">
        <v>216798626209</v>
      </c>
      <c r="N59" s="3"/>
      <c r="O59" s="3">
        <v>220446535508</v>
      </c>
      <c r="P59" s="3"/>
      <c r="Q59" s="3">
        <f t="shared" si="1"/>
        <v>-3647909299</v>
      </c>
    </row>
    <row r="60" spans="1:17">
      <c r="A60" s="1" t="s">
        <v>63</v>
      </c>
      <c r="C60" s="8">
        <v>5320000</v>
      </c>
      <c r="D60" s="7"/>
      <c r="E60" s="3">
        <v>162352222200</v>
      </c>
      <c r="F60" s="3"/>
      <c r="G60" s="3">
        <v>185991128820</v>
      </c>
      <c r="H60" s="3"/>
      <c r="I60" s="3">
        <f t="shared" si="0"/>
        <v>-23638906620</v>
      </c>
      <c r="J60" s="3"/>
      <c r="K60" s="3">
        <v>5320000</v>
      </c>
      <c r="L60" s="3"/>
      <c r="M60" s="3">
        <v>162352222200</v>
      </c>
      <c r="N60" s="3"/>
      <c r="O60" s="3">
        <v>178587444420</v>
      </c>
      <c r="P60" s="3"/>
      <c r="Q60" s="3">
        <f t="shared" si="1"/>
        <v>-16235222220</v>
      </c>
    </row>
    <row r="61" spans="1:17">
      <c r="A61" s="1" t="s">
        <v>105</v>
      </c>
      <c r="C61" s="8">
        <v>56056136</v>
      </c>
      <c r="D61" s="7"/>
      <c r="E61" s="3">
        <v>281956366073</v>
      </c>
      <c r="F61" s="3"/>
      <c r="G61" s="3">
        <v>259277267063</v>
      </c>
      <c r="H61" s="3"/>
      <c r="I61" s="3">
        <f t="shared" si="0"/>
        <v>22679099010</v>
      </c>
      <c r="J61" s="3"/>
      <c r="K61" s="3">
        <v>56056136</v>
      </c>
      <c r="L61" s="3"/>
      <c r="M61" s="3">
        <v>281956366073</v>
      </c>
      <c r="N61" s="3"/>
      <c r="O61" s="3">
        <v>361082460903</v>
      </c>
      <c r="P61" s="3"/>
      <c r="Q61" s="3">
        <f t="shared" si="1"/>
        <v>-79126094830</v>
      </c>
    </row>
    <row r="62" spans="1:17">
      <c r="A62" s="1" t="s">
        <v>80</v>
      </c>
      <c r="C62" s="8">
        <v>45861974</v>
      </c>
      <c r="D62" s="7"/>
      <c r="E62" s="3">
        <v>1210390479012</v>
      </c>
      <c r="F62" s="3"/>
      <c r="G62" s="3">
        <v>1203552114724</v>
      </c>
      <c r="H62" s="3"/>
      <c r="I62" s="3">
        <f t="shared" si="0"/>
        <v>6838364288</v>
      </c>
      <c r="J62" s="3"/>
      <c r="K62" s="3">
        <v>45861974</v>
      </c>
      <c r="L62" s="3"/>
      <c r="M62" s="3">
        <v>1210390479012</v>
      </c>
      <c r="N62" s="3"/>
      <c r="O62" s="3">
        <v>1144286290892</v>
      </c>
      <c r="P62" s="3"/>
      <c r="Q62" s="3">
        <f t="shared" si="1"/>
        <v>66104188120</v>
      </c>
    </row>
    <row r="63" spans="1:17">
      <c r="A63" s="1" t="s">
        <v>56</v>
      </c>
      <c r="C63" s="8">
        <v>21644108</v>
      </c>
      <c r="D63" s="7"/>
      <c r="E63" s="3">
        <v>400185055367</v>
      </c>
      <c r="F63" s="3"/>
      <c r="G63" s="3">
        <v>364899921453</v>
      </c>
      <c r="H63" s="3"/>
      <c r="I63" s="3">
        <f t="shared" si="0"/>
        <v>35285133914</v>
      </c>
      <c r="J63" s="3"/>
      <c r="K63" s="3">
        <v>21644108</v>
      </c>
      <c r="L63" s="3"/>
      <c r="M63" s="3">
        <v>400185055367</v>
      </c>
      <c r="N63" s="3"/>
      <c r="O63" s="3">
        <v>504964690832</v>
      </c>
      <c r="P63" s="3"/>
      <c r="Q63" s="3">
        <f t="shared" si="1"/>
        <v>-104779635465</v>
      </c>
    </row>
    <row r="64" spans="1:17">
      <c r="A64" s="1" t="s">
        <v>95</v>
      </c>
      <c r="C64" s="8">
        <v>17807538</v>
      </c>
      <c r="D64" s="7"/>
      <c r="E64" s="3">
        <v>338808301469</v>
      </c>
      <c r="F64" s="3"/>
      <c r="G64" s="3">
        <v>308538594285</v>
      </c>
      <c r="H64" s="3"/>
      <c r="I64" s="3">
        <f t="shared" si="0"/>
        <v>30269707184</v>
      </c>
      <c r="J64" s="3"/>
      <c r="K64" s="3">
        <v>17807538</v>
      </c>
      <c r="L64" s="3"/>
      <c r="M64" s="3">
        <v>338808301469</v>
      </c>
      <c r="N64" s="3"/>
      <c r="O64" s="3">
        <v>406932090010</v>
      </c>
      <c r="P64" s="3"/>
      <c r="Q64" s="3">
        <f t="shared" si="1"/>
        <v>-68123788541</v>
      </c>
    </row>
    <row r="65" spans="1:17">
      <c r="A65" s="1" t="s">
        <v>93</v>
      </c>
      <c r="C65" s="8">
        <v>24900000</v>
      </c>
      <c r="D65" s="7"/>
      <c r="E65" s="3">
        <v>274002924150</v>
      </c>
      <c r="F65" s="3"/>
      <c r="G65" s="3">
        <v>259399335600</v>
      </c>
      <c r="H65" s="3"/>
      <c r="I65" s="3">
        <f t="shared" si="0"/>
        <v>14603588550</v>
      </c>
      <c r="J65" s="3"/>
      <c r="K65" s="3">
        <v>24900000</v>
      </c>
      <c r="L65" s="3"/>
      <c r="M65" s="3">
        <v>274002924150</v>
      </c>
      <c r="N65" s="3"/>
      <c r="O65" s="3">
        <v>296527103196</v>
      </c>
      <c r="P65" s="3"/>
      <c r="Q65" s="3">
        <f t="shared" si="1"/>
        <v>-22524179046</v>
      </c>
    </row>
    <row r="66" spans="1:17">
      <c r="A66" s="1" t="s">
        <v>82</v>
      </c>
      <c r="C66" s="8">
        <v>3351527</v>
      </c>
      <c r="D66" s="7"/>
      <c r="E66" s="3">
        <v>35714595641</v>
      </c>
      <c r="F66" s="3"/>
      <c r="G66" s="3">
        <v>36780702974</v>
      </c>
      <c r="H66" s="3"/>
      <c r="I66" s="3">
        <f t="shared" si="0"/>
        <v>-1066107333</v>
      </c>
      <c r="J66" s="3"/>
      <c r="K66" s="3">
        <v>3351527</v>
      </c>
      <c r="L66" s="3"/>
      <c r="M66" s="3">
        <v>35714595641</v>
      </c>
      <c r="N66" s="3"/>
      <c r="O66" s="3">
        <v>45142982376</v>
      </c>
      <c r="P66" s="3"/>
      <c r="Q66" s="3">
        <f t="shared" si="1"/>
        <v>-9428386735</v>
      </c>
    </row>
    <row r="67" spans="1:17">
      <c r="A67" s="1" t="s">
        <v>88</v>
      </c>
      <c r="C67" s="8">
        <v>1391646</v>
      </c>
      <c r="D67" s="7"/>
      <c r="E67" s="3">
        <v>26781960073</v>
      </c>
      <c r="F67" s="3"/>
      <c r="G67" s="3">
        <v>24499406658</v>
      </c>
      <c r="H67" s="3"/>
      <c r="I67" s="3">
        <f t="shared" si="0"/>
        <v>2282553415</v>
      </c>
      <c r="J67" s="3"/>
      <c r="K67" s="3">
        <v>1391646</v>
      </c>
      <c r="L67" s="3"/>
      <c r="M67" s="3">
        <v>26781960073</v>
      </c>
      <c r="N67" s="3"/>
      <c r="O67" s="3">
        <v>31333233247</v>
      </c>
      <c r="P67" s="3"/>
      <c r="Q67" s="3">
        <f t="shared" si="1"/>
        <v>-4551273174</v>
      </c>
    </row>
    <row r="68" spans="1:17">
      <c r="A68" s="1" t="s">
        <v>96</v>
      </c>
      <c r="C68" s="8">
        <v>50481932</v>
      </c>
      <c r="D68" s="7"/>
      <c r="E68" s="3">
        <v>1315760621310</v>
      </c>
      <c r="F68" s="3"/>
      <c r="G68" s="3">
        <v>1222498884061</v>
      </c>
      <c r="H68" s="3"/>
      <c r="I68" s="3">
        <f t="shared" si="0"/>
        <v>93261737249</v>
      </c>
      <c r="J68" s="3"/>
      <c r="K68" s="3">
        <v>50481932</v>
      </c>
      <c r="L68" s="3"/>
      <c r="M68" s="3">
        <v>1315760621310</v>
      </c>
      <c r="N68" s="3"/>
      <c r="O68" s="3">
        <v>2195772130529</v>
      </c>
      <c r="P68" s="3"/>
      <c r="Q68" s="3">
        <f t="shared" si="1"/>
        <v>-880011509219</v>
      </c>
    </row>
    <row r="69" spans="1:17">
      <c r="A69" s="1" t="s">
        <v>111</v>
      </c>
      <c r="C69" s="8">
        <v>20537747</v>
      </c>
      <c r="D69" s="7"/>
      <c r="E69" s="3">
        <v>136988323089</v>
      </c>
      <c r="F69" s="3"/>
      <c r="G69" s="3">
        <v>123718217276</v>
      </c>
      <c r="H69" s="3"/>
      <c r="I69" s="3">
        <f t="shared" si="0"/>
        <v>13270105813</v>
      </c>
      <c r="J69" s="3"/>
      <c r="K69" s="3">
        <v>20537747</v>
      </c>
      <c r="L69" s="3"/>
      <c r="M69" s="3">
        <v>136988323089</v>
      </c>
      <c r="N69" s="3"/>
      <c r="O69" s="3">
        <v>131096612700</v>
      </c>
      <c r="P69" s="3"/>
      <c r="Q69" s="3">
        <f t="shared" si="1"/>
        <v>5891710389</v>
      </c>
    </row>
    <row r="70" spans="1:17">
      <c r="A70" s="1" t="s">
        <v>18</v>
      </c>
      <c r="C70" s="8">
        <v>28581169</v>
      </c>
      <c r="D70" s="7"/>
      <c r="E70" s="3">
        <v>110377166407</v>
      </c>
      <c r="F70" s="3"/>
      <c r="G70" s="3">
        <v>103672144201</v>
      </c>
      <c r="H70" s="3"/>
      <c r="I70" s="3">
        <f t="shared" si="0"/>
        <v>6705022206</v>
      </c>
      <c r="J70" s="3"/>
      <c r="K70" s="3">
        <v>28581169</v>
      </c>
      <c r="L70" s="3"/>
      <c r="M70" s="3">
        <v>110377166407</v>
      </c>
      <c r="N70" s="3"/>
      <c r="O70" s="3">
        <v>105502008904</v>
      </c>
      <c r="P70" s="3"/>
      <c r="Q70" s="3">
        <f t="shared" si="1"/>
        <v>4875157503</v>
      </c>
    </row>
    <row r="71" spans="1:17">
      <c r="A71" s="1" t="s">
        <v>87</v>
      </c>
      <c r="C71" s="8">
        <v>22399700</v>
      </c>
      <c r="D71" s="7"/>
      <c r="E71" s="3">
        <v>423507342350</v>
      </c>
      <c r="F71" s="3"/>
      <c r="G71" s="3">
        <v>401463584783</v>
      </c>
      <c r="H71" s="3"/>
      <c r="I71" s="3">
        <f t="shared" si="0"/>
        <v>22043757567</v>
      </c>
      <c r="J71" s="3"/>
      <c r="K71" s="3">
        <v>22399700</v>
      </c>
      <c r="L71" s="3"/>
      <c r="M71" s="3">
        <v>423507342350</v>
      </c>
      <c r="N71" s="3"/>
      <c r="O71" s="3">
        <v>640604954754</v>
      </c>
      <c r="P71" s="3"/>
      <c r="Q71" s="3">
        <f t="shared" si="1"/>
        <v>-217097612404</v>
      </c>
    </row>
    <row r="72" spans="1:17">
      <c r="A72" s="1" t="s">
        <v>108</v>
      </c>
      <c r="C72" s="8">
        <v>663903</v>
      </c>
      <c r="D72" s="7"/>
      <c r="E72" s="3">
        <v>3510948774</v>
      </c>
      <c r="F72" s="3"/>
      <c r="G72" s="3">
        <v>2904452172</v>
      </c>
      <c r="H72" s="3"/>
      <c r="I72" s="3">
        <f t="shared" si="0"/>
        <v>606496602</v>
      </c>
      <c r="J72" s="3"/>
      <c r="K72" s="3">
        <v>663903</v>
      </c>
      <c r="L72" s="3"/>
      <c r="M72" s="3">
        <v>3510948774</v>
      </c>
      <c r="N72" s="3"/>
      <c r="O72" s="3">
        <v>5114634022</v>
      </c>
      <c r="P72" s="3"/>
      <c r="Q72" s="3">
        <f t="shared" si="1"/>
        <v>-1603685248</v>
      </c>
    </row>
    <row r="73" spans="1:17">
      <c r="A73" s="1" t="s">
        <v>27</v>
      </c>
      <c r="C73" s="8">
        <v>25205961</v>
      </c>
      <c r="D73" s="7"/>
      <c r="E73" s="3">
        <v>114681245780</v>
      </c>
      <c r="F73" s="3"/>
      <c r="G73" s="3">
        <v>97868679488</v>
      </c>
      <c r="H73" s="3"/>
      <c r="I73" s="3">
        <f t="shared" ref="I73:I116" si="2">E73-G73</f>
        <v>16812566292</v>
      </c>
      <c r="J73" s="3"/>
      <c r="K73" s="3">
        <v>25205961</v>
      </c>
      <c r="L73" s="3"/>
      <c r="M73" s="3">
        <v>114681245780</v>
      </c>
      <c r="N73" s="3"/>
      <c r="O73" s="3">
        <v>146577515362</v>
      </c>
      <c r="P73" s="3"/>
      <c r="Q73" s="3">
        <f t="shared" ref="Q73:Q116" si="3">M73-O73</f>
        <v>-31896269582</v>
      </c>
    </row>
    <row r="74" spans="1:17">
      <c r="A74" s="1" t="s">
        <v>98</v>
      </c>
      <c r="C74" s="8">
        <v>2001747</v>
      </c>
      <c r="D74" s="7"/>
      <c r="E74" s="3">
        <v>41826365444</v>
      </c>
      <c r="F74" s="3"/>
      <c r="G74" s="3">
        <v>37170147787</v>
      </c>
      <c r="H74" s="3"/>
      <c r="I74" s="3">
        <f t="shared" si="2"/>
        <v>4656217657</v>
      </c>
      <c r="J74" s="3"/>
      <c r="K74" s="3">
        <v>2001747</v>
      </c>
      <c r="L74" s="3"/>
      <c r="M74" s="3">
        <v>41826365444</v>
      </c>
      <c r="N74" s="3"/>
      <c r="O74" s="3">
        <v>54021748125</v>
      </c>
      <c r="P74" s="3"/>
      <c r="Q74" s="3">
        <f t="shared" si="3"/>
        <v>-12195382681</v>
      </c>
    </row>
    <row r="75" spans="1:17">
      <c r="A75" s="1" t="s">
        <v>31</v>
      </c>
      <c r="C75" s="8">
        <v>119405605</v>
      </c>
      <c r="D75" s="7"/>
      <c r="E75" s="3">
        <v>330803359779</v>
      </c>
      <c r="F75" s="3"/>
      <c r="G75" s="3">
        <v>310269100273</v>
      </c>
      <c r="H75" s="3"/>
      <c r="I75" s="3">
        <f t="shared" si="2"/>
        <v>20534259506</v>
      </c>
      <c r="J75" s="3"/>
      <c r="K75" s="3">
        <v>119405605</v>
      </c>
      <c r="L75" s="3"/>
      <c r="M75" s="3">
        <v>330803359779</v>
      </c>
      <c r="N75" s="3"/>
      <c r="O75" s="3">
        <v>429676412928</v>
      </c>
      <c r="P75" s="3"/>
      <c r="Q75" s="3">
        <f t="shared" si="3"/>
        <v>-98873053149</v>
      </c>
    </row>
    <row r="76" spans="1:17">
      <c r="A76" s="1" t="s">
        <v>79</v>
      </c>
      <c r="C76" s="8">
        <v>6796185</v>
      </c>
      <c r="D76" s="7"/>
      <c r="E76" s="3">
        <v>192876596813</v>
      </c>
      <c r="F76" s="3"/>
      <c r="G76" s="3">
        <v>179016911001</v>
      </c>
      <c r="H76" s="3"/>
      <c r="I76" s="3">
        <f t="shared" si="2"/>
        <v>13859685812</v>
      </c>
      <c r="J76" s="3"/>
      <c r="K76" s="3">
        <v>6796185</v>
      </c>
      <c r="L76" s="3"/>
      <c r="M76" s="3">
        <v>192876596813</v>
      </c>
      <c r="N76" s="3"/>
      <c r="O76" s="3">
        <v>194039905684</v>
      </c>
      <c r="P76" s="3"/>
      <c r="Q76" s="3">
        <f t="shared" si="3"/>
        <v>-1163308871</v>
      </c>
    </row>
    <row r="77" spans="1:17">
      <c r="A77" s="1" t="s">
        <v>36</v>
      </c>
      <c r="C77" s="8">
        <v>2532184</v>
      </c>
      <c r="D77" s="7"/>
      <c r="E77" s="3">
        <v>353755694180</v>
      </c>
      <c r="F77" s="3"/>
      <c r="G77" s="3">
        <v>300745199521</v>
      </c>
      <c r="H77" s="3"/>
      <c r="I77" s="3">
        <f t="shared" si="2"/>
        <v>53010494659</v>
      </c>
      <c r="J77" s="3"/>
      <c r="K77" s="3">
        <v>2532184</v>
      </c>
      <c r="L77" s="3"/>
      <c r="M77" s="3">
        <v>353755694180</v>
      </c>
      <c r="N77" s="3"/>
      <c r="O77" s="3">
        <v>346808449866</v>
      </c>
      <c r="P77" s="3"/>
      <c r="Q77" s="3">
        <f t="shared" si="3"/>
        <v>6947244314</v>
      </c>
    </row>
    <row r="78" spans="1:17">
      <c r="A78" s="1" t="s">
        <v>40</v>
      </c>
      <c r="C78" s="8">
        <v>2567202</v>
      </c>
      <c r="D78" s="7"/>
      <c r="E78" s="3">
        <v>478920167883</v>
      </c>
      <c r="F78" s="3"/>
      <c r="G78" s="3">
        <v>457203267853</v>
      </c>
      <c r="H78" s="3"/>
      <c r="I78" s="3">
        <f t="shared" si="2"/>
        <v>21716900030</v>
      </c>
      <c r="J78" s="3"/>
      <c r="K78" s="3">
        <v>2567202</v>
      </c>
      <c r="L78" s="3"/>
      <c r="M78" s="3">
        <v>478920167883</v>
      </c>
      <c r="N78" s="3"/>
      <c r="O78" s="3">
        <v>500688106633</v>
      </c>
      <c r="P78" s="3"/>
      <c r="Q78" s="3">
        <f t="shared" si="3"/>
        <v>-21767938750</v>
      </c>
    </row>
    <row r="79" spans="1:17">
      <c r="A79" s="1" t="s">
        <v>66</v>
      </c>
      <c r="C79" s="8">
        <v>33967741</v>
      </c>
      <c r="D79" s="7"/>
      <c r="E79" s="3">
        <v>254255216046</v>
      </c>
      <c r="F79" s="3"/>
      <c r="G79" s="3">
        <v>293085693928</v>
      </c>
      <c r="H79" s="3"/>
      <c r="I79" s="3">
        <f t="shared" si="2"/>
        <v>-38830477882</v>
      </c>
      <c r="J79" s="3"/>
      <c r="K79" s="3">
        <v>33967741</v>
      </c>
      <c r="L79" s="3"/>
      <c r="M79" s="3">
        <v>254255216046</v>
      </c>
      <c r="N79" s="3"/>
      <c r="O79" s="3">
        <v>289814033742</v>
      </c>
      <c r="P79" s="3"/>
      <c r="Q79" s="3">
        <f t="shared" si="3"/>
        <v>-35558817696</v>
      </c>
    </row>
    <row r="80" spans="1:17">
      <c r="A80" s="1" t="s">
        <v>61</v>
      </c>
      <c r="C80" s="8">
        <v>11359792</v>
      </c>
      <c r="D80" s="7"/>
      <c r="E80" s="3">
        <v>77916188539</v>
      </c>
      <c r="F80" s="3"/>
      <c r="G80" s="3">
        <v>79271252687</v>
      </c>
      <c r="H80" s="3"/>
      <c r="I80" s="3">
        <f t="shared" si="2"/>
        <v>-1355064148</v>
      </c>
      <c r="J80" s="3"/>
      <c r="K80" s="3">
        <v>11359792</v>
      </c>
      <c r="L80" s="3"/>
      <c r="M80" s="3">
        <v>77916188539</v>
      </c>
      <c r="N80" s="3"/>
      <c r="O80" s="3">
        <v>63462170955</v>
      </c>
      <c r="P80" s="3"/>
      <c r="Q80" s="3">
        <f t="shared" si="3"/>
        <v>14454017584</v>
      </c>
    </row>
    <row r="81" spans="1:17">
      <c r="A81" s="1" t="s">
        <v>39</v>
      </c>
      <c r="C81" s="8">
        <v>16439409</v>
      </c>
      <c r="D81" s="7"/>
      <c r="E81" s="3">
        <v>475540400428</v>
      </c>
      <c r="F81" s="3"/>
      <c r="G81" s="3">
        <v>453479247831</v>
      </c>
      <c r="H81" s="3"/>
      <c r="I81" s="3">
        <f t="shared" si="2"/>
        <v>22061152597</v>
      </c>
      <c r="J81" s="3"/>
      <c r="K81" s="3">
        <v>16439409</v>
      </c>
      <c r="L81" s="3"/>
      <c r="M81" s="3">
        <v>475540400428</v>
      </c>
      <c r="N81" s="3"/>
      <c r="O81" s="3">
        <v>594775263127</v>
      </c>
      <c r="P81" s="3"/>
      <c r="Q81" s="3">
        <f t="shared" si="3"/>
        <v>-119234862699</v>
      </c>
    </row>
    <row r="82" spans="1:17">
      <c r="A82" s="1" t="s">
        <v>73</v>
      </c>
      <c r="C82" s="8">
        <v>4802736</v>
      </c>
      <c r="D82" s="7"/>
      <c r="E82" s="3">
        <v>698698275139</v>
      </c>
      <c r="F82" s="3"/>
      <c r="G82" s="3">
        <v>580060406077</v>
      </c>
      <c r="H82" s="3"/>
      <c r="I82" s="3">
        <f t="shared" si="2"/>
        <v>118637869062</v>
      </c>
      <c r="J82" s="3"/>
      <c r="K82" s="3">
        <v>4802736</v>
      </c>
      <c r="L82" s="3"/>
      <c r="M82" s="3">
        <v>698698275139</v>
      </c>
      <c r="N82" s="3"/>
      <c r="O82" s="3">
        <v>631382623139</v>
      </c>
      <c r="P82" s="3"/>
      <c r="Q82" s="3">
        <f t="shared" si="3"/>
        <v>67315652000</v>
      </c>
    </row>
    <row r="83" spans="1:17">
      <c r="A83" s="1" t="s">
        <v>33</v>
      </c>
      <c r="C83" s="8">
        <v>22604504</v>
      </c>
      <c r="D83" s="7"/>
      <c r="E83" s="3">
        <v>337948908306</v>
      </c>
      <c r="F83" s="3"/>
      <c r="G83" s="3">
        <v>323568103697</v>
      </c>
      <c r="H83" s="3"/>
      <c r="I83" s="3">
        <f t="shared" si="2"/>
        <v>14380804609</v>
      </c>
      <c r="J83" s="3"/>
      <c r="K83" s="3">
        <v>22604504</v>
      </c>
      <c r="L83" s="3"/>
      <c r="M83" s="3">
        <v>337948908306</v>
      </c>
      <c r="N83" s="3"/>
      <c r="O83" s="3">
        <v>400640228397</v>
      </c>
      <c r="P83" s="3"/>
      <c r="Q83" s="3">
        <f t="shared" si="3"/>
        <v>-62691320091</v>
      </c>
    </row>
    <row r="84" spans="1:17">
      <c r="A84" s="1" t="s">
        <v>65</v>
      </c>
      <c r="C84" s="8">
        <v>182722218</v>
      </c>
      <c r="D84" s="7"/>
      <c r="E84" s="3">
        <v>593946518025</v>
      </c>
      <c r="F84" s="3"/>
      <c r="G84" s="3">
        <v>628240785744</v>
      </c>
      <c r="H84" s="3"/>
      <c r="I84" s="3">
        <f t="shared" si="2"/>
        <v>-34294267719</v>
      </c>
      <c r="J84" s="3"/>
      <c r="K84" s="3">
        <v>182722218</v>
      </c>
      <c r="L84" s="3"/>
      <c r="M84" s="3">
        <v>593946518025</v>
      </c>
      <c r="N84" s="3"/>
      <c r="O84" s="3">
        <v>695214651793</v>
      </c>
      <c r="P84" s="3"/>
      <c r="Q84" s="3">
        <f t="shared" si="3"/>
        <v>-101268133768</v>
      </c>
    </row>
    <row r="85" spans="1:17">
      <c r="A85" s="1" t="s">
        <v>62</v>
      </c>
      <c r="C85" s="8">
        <v>1398959883</v>
      </c>
      <c r="D85" s="7"/>
      <c r="E85" s="3">
        <v>1831467706423</v>
      </c>
      <c r="F85" s="3"/>
      <c r="G85" s="3">
        <v>1609463257875</v>
      </c>
      <c r="H85" s="3"/>
      <c r="I85" s="3">
        <f t="shared" si="2"/>
        <v>222004448548</v>
      </c>
      <c r="J85" s="3"/>
      <c r="K85" s="3">
        <v>1398959883</v>
      </c>
      <c r="L85" s="3"/>
      <c r="M85" s="3">
        <v>1831467706423</v>
      </c>
      <c r="N85" s="3"/>
      <c r="O85" s="3">
        <v>2000890722059</v>
      </c>
      <c r="P85" s="3"/>
      <c r="Q85" s="3">
        <f t="shared" si="3"/>
        <v>-169423015636</v>
      </c>
    </row>
    <row r="86" spans="1:17">
      <c r="A86" s="1" t="s">
        <v>64</v>
      </c>
      <c r="C86" s="8">
        <v>5400000</v>
      </c>
      <c r="D86" s="7"/>
      <c r="E86" s="3">
        <v>88516176300</v>
      </c>
      <c r="F86" s="3"/>
      <c r="G86" s="3">
        <v>84221880300</v>
      </c>
      <c r="H86" s="3"/>
      <c r="I86" s="3">
        <f t="shared" si="2"/>
        <v>4294296000</v>
      </c>
      <c r="J86" s="3"/>
      <c r="K86" s="3">
        <v>5400000</v>
      </c>
      <c r="L86" s="3"/>
      <c r="M86" s="3">
        <v>88516176300</v>
      </c>
      <c r="N86" s="3"/>
      <c r="O86" s="3">
        <v>101291706916</v>
      </c>
      <c r="P86" s="3"/>
      <c r="Q86" s="3">
        <f t="shared" si="3"/>
        <v>-12775530616</v>
      </c>
    </row>
    <row r="87" spans="1:17">
      <c r="A87" s="1" t="s">
        <v>60</v>
      </c>
      <c r="C87" s="8">
        <v>4453191</v>
      </c>
      <c r="D87" s="7"/>
      <c r="E87" s="3">
        <v>128108539222</v>
      </c>
      <c r="F87" s="3"/>
      <c r="G87" s="3">
        <v>118723946853</v>
      </c>
      <c r="H87" s="3"/>
      <c r="I87" s="3">
        <f t="shared" si="2"/>
        <v>9384592369</v>
      </c>
      <c r="J87" s="3"/>
      <c r="K87" s="3">
        <v>4453191</v>
      </c>
      <c r="L87" s="3"/>
      <c r="M87" s="3">
        <v>128108539222</v>
      </c>
      <c r="N87" s="3"/>
      <c r="O87" s="3">
        <v>115056179264</v>
      </c>
      <c r="P87" s="3"/>
      <c r="Q87" s="3">
        <f t="shared" si="3"/>
        <v>13052359958</v>
      </c>
    </row>
    <row r="88" spans="1:17">
      <c r="A88" s="1" t="s">
        <v>30</v>
      </c>
      <c r="C88" s="8">
        <v>10200000</v>
      </c>
      <c r="D88" s="7"/>
      <c r="E88" s="3">
        <v>537789002400</v>
      </c>
      <c r="F88" s="3"/>
      <c r="G88" s="3">
        <v>458905170600</v>
      </c>
      <c r="H88" s="3"/>
      <c r="I88" s="3">
        <f t="shared" si="2"/>
        <v>78883831800</v>
      </c>
      <c r="J88" s="3"/>
      <c r="K88" s="3">
        <v>10200000</v>
      </c>
      <c r="L88" s="3"/>
      <c r="M88" s="3">
        <v>537789002400</v>
      </c>
      <c r="N88" s="3"/>
      <c r="O88" s="3">
        <v>528359444156</v>
      </c>
      <c r="P88" s="3"/>
      <c r="Q88" s="3">
        <f t="shared" si="3"/>
        <v>9429558244</v>
      </c>
    </row>
    <row r="89" spans="1:17">
      <c r="A89" s="1" t="s">
        <v>58</v>
      </c>
      <c r="C89" s="8">
        <v>5779305</v>
      </c>
      <c r="D89" s="7"/>
      <c r="E89" s="3">
        <v>126100953068</v>
      </c>
      <c r="F89" s="3"/>
      <c r="G89" s="3">
        <v>108578952756</v>
      </c>
      <c r="H89" s="3"/>
      <c r="I89" s="3">
        <f t="shared" si="2"/>
        <v>17522000312</v>
      </c>
      <c r="J89" s="3"/>
      <c r="K89" s="3">
        <v>5779305</v>
      </c>
      <c r="L89" s="3"/>
      <c r="M89" s="3">
        <v>126100953068</v>
      </c>
      <c r="N89" s="3"/>
      <c r="O89" s="3">
        <v>179241445831</v>
      </c>
      <c r="P89" s="3"/>
      <c r="Q89" s="3">
        <f t="shared" si="3"/>
        <v>-53140492763</v>
      </c>
    </row>
    <row r="90" spans="1:17">
      <c r="A90" s="1" t="s">
        <v>55</v>
      </c>
      <c r="C90" s="8">
        <v>682417</v>
      </c>
      <c r="D90" s="7"/>
      <c r="E90" s="3">
        <v>35749393813</v>
      </c>
      <c r="F90" s="3"/>
      <c r="G90" s="3">
        <v>32696789028</v>
      </c>
      <c r="H90" s="3"/>
      <c r="I90" s="3">
        <f t="shared" si="2"/>
        <v>3052604785</v>
      </c>
      <c r="J90" s="3"/>
      <c r="K90" s="3">
        <v>682417</v>
      </c>
      <c r="L90" s="3"/>
      <c r="M90" s="3">
        <v>35749393813</v>
      </c>
      <c r="N90" s="3"/>
      <c r="O90" s="3">
        <v>31781007593</v>
      </c>
      <c r="P90" s="3"/>
      <c r="Q90" s="3">
        <f t="shared" si="3"/>
        <v>3968386220</v>
      </c>
    </row>
    <row r="91" spans="1:17">
      <c r="A91" s="1" t="s">
        <v>53</v>
      </c>
      <c r="C91" s="8">
        <v>19534256</v>
      </c>
      <c r="D91" s="7"/>
      <c r="E91" s="3">
        <v>251657632211</v>
      </c>
      <c r="F91" s="3"/>
      <c r="G91" s="3">
        <v>248939108406</v>
      </c>
      <c r="H91" s="3"/>
      <c r="I91" s="3">
        <f t="shared" si="2"/>
        <v>2718523805</v>
      </c>
      <c r="J91" s="3"/>
      <c r="K91" s="3">
        <v>19534256</v>
      </c>
      <c r="L91" s="3"/>
      <c r="M91" s="3">
        <v>251657632211</v>
      </c>
      <c r="N91" s="3"/>
      <c r="O91" s="3">
        <v>313989499448</v>
      </c>
      <c r="P91" s="3"/>
      <c r="Q91" s="3">
        <f t="shared" si="3"/>
        <v>-62331867237</v>
      </c>
    </row>
    <row r="92" spans="1:17">
      <c r="A92" s="1" t="s">
        <v>22</v>
      </c>
      <c r="C92" s="8">
        <v>17293030</v>
      </c>
      <c r="D92" s="7"/>
      <c r="E92" s="3">
        <v>97468073793</v>
      </c>
      <c r="F92" s="3"/>
      <c r="G92" s="3">
        <v>99702791534</v>
      </c>
      <c r="H92" s="3"/>
      <c r="I92" s="3">
        <f t="shared" si="2"/>
        <v>-2234717741</v>
      </c>
      <c r="J92" s="3"/>
      <c r="K92" s="3">
        <v>17293030</v>
      </c>
      <c r="L92" s="3"/>
      <c r="M92" s="3">
        <v>97468073793</v>
      </c>
      <c r="N92" s="3"/>
      <c r="O92" s="3">
        <v>126863207159</v>
      </c>
      <c r="P92" s="3"/>
      <c r="Q92" s="3">
        <f t="shared" si="3"/>
        <v>-29395133366</v>
      </c>
    </row>
    <row r="93" spans="1:17">
      <c r="A93" s="1" t="s">
        <v>85</v>
      </c>
      <c r="C93" s="8">
        <v>4165054</v>
      </c>
      <c r="D93" s="7"/>
      <c r="E93" s="3">
        <v>176996624951</v>
      </c>
      <c r="F93" s="3"/>
      <c r="G93" s="3">
        <v>181757937669</v>
      </c>
      <c r="H93" s="3"/>
      <c r="I93" s="3">
        <f t="shared" si="2"/>
        <v>-4761312718</v>
      </c>
      <c r="J93" s="3"/>
      <c r="K93" s="3">
        <v>4165054</v>
      </c>
      <c r="L93" s="3"/>
      <c r="M93" s="3">
        <v>176996624951</v>
      </c>
      <c r="N93" s="3"/>
      <c r="O93" s="3">
        <v>278019260012</v>
      </c>
      <c r="P93" s="3"/>
      <c r="Q93" s="3">
        <f t="shared" si="3"/>
        <v>-101022635061</v>
      </c>
    </row>
    <row r="94" spans="1:17">
      <c r="A94" s="1" t="s">
        <v>100</v>
      </c>
      <c r="C94" s="8">
        <v>5847144</v>
      </c>
      <c r="D94" s="7"/>
      <c r="E94" s="3">
        <v>46556951480</v>
      </c>
      <c r="F94" s="3"/>
      <c r="G94" s="3">
        <v>45336357246</v>
      </c>
      <c r="H94" s="3"/>
      <c r="I94" s="3">
        <f t="shared" si="2"/>
        <v>1220594234</v>
      </c>
      <c r="J94" s="3"/>
      <c r="K94" s="3">
        <v>5847144</v>
      </c>
      <c r="L94" s="3"/>
      <c r="M94" s="3">
        <v>46556951480</v>
      </c>
      <c r="N94" s="3"/>
      <c r="O94" s="3">
        <v>51555575562</v>
      </c>
      <c r="P94" s="3"/>
      <c r="Q94" s="3">
        <f t="shared" si="3"/>
        <v>-4998624082</v>
      </c>
    </row>
    <row r="95" spans="1:17">
      <c r="A95" s="1" t="s">
        <v>23</v>
      </c>
      <c r="C95" s="8">
        <v>46463549</v>
      </c>
      <c r="D95" s="7"/>
      <c r="E95" s="3">
        <v>660475399633</v>
      </c>
      <c r="F95" s="3"/>
      <c r="G95" s="3">
        <v>622140114200</v>
      </c>
      <c r="H95" s="3"/>
      <c r="I95" s="3">
        <f t="shared" si="2"/>
        <v>38335285433</v>
      </c>
      <c r="J95" s="3"/>
      <c r="K95" s="3">
        <v>46463549</v>
      </c>
      <c r="L95" s="3"/>
      <c r="M95" s="3">
        <v>660475399633</v>
      </c>
      <c r="N95" s="3"/>
      <c r="O95" s="3">
        <v>651814268163</v>
      </c>
      <c r="P95" s="3"/>
      <c r="Q95" s="3">
        <f t="shared" si="3"/>
        <v>8661131470</v>
      </c>
    </row>
    <row r="96" spans="1:17">
      <c r="A96" s="1" t="s">
        <v>44</v>
      </c>
      <c r="C96" s="8">
        <v>4500</v>
      </c>
      <c r="D96" s="7"/>
      <c r="E96" s="3">
        <v>12309360541</v>
      </c>
      <c r="F96" s="3"/>
      <c r="G96" s="3">
        <v>12544695005</v>
      </c>
      <c r="H96" s="3"/>
      <c r="I96" s="3">
        <f t="shared" si="2"/>
        <v>-235334464</v>
      </c>
      <c r="J96" s="3"/>
      <c r="K96" s="3">
        <v>4500</v>
      </c>
      <c r="L96" s="3"/>
      <c r="M96" s="3">
        <v>12309360541</v>
      </c>
      <c r="N96" s="3"/>
      <c r="O96" s="3">
        <v>14138953188</v>
      </c>
      <c r="P96" s="3"/>
      <c r="Q96" s="3">
        <f t="shared" si="3"/>
        <v>-1829592647</v>
      </c>
    </row>
    <row r="97" spans="1:17">
      <c r="A97" s="1" t="s">
        <v>45</v>
      </c>
      <c r="C97" s="8">
        <v>361300</v>
      </c>
      <c r="D97" s="7"/>
      <c r="E97" s="3">
        <v>986949895191</v>
      </c>
      <c r="F97" s="3"/>
      <c r="G97" s="3">
        <v>1007742700256</v>
      </c>
      <c r="H97" s="3"/>
      <c r="I97" s="3">
        <f t="shared" si="2"/>
        <v>-20792805065</v>
      </c>
      <c r="J97" s="3"/>
      <c r="K97" s="3">
        <v>361300</v>
      </c>
      <c r="L97" s="3"/>
      <c r="M97" s="3">
        <v>986949895191</v>
      </c>
      <c r="N97" s="3"/>
      <c r="O97" s="3">
        <v>1134316402209</v>
      </c>
      <c r="P97" s="3"/>
      <c r="Q97" s="3">
        <f t="shared" si="3"/>
        <v>-147366507018</v>
      </c>
    </row>
    <row r="98" spans="1:17">
      <c r="A98" s="1" t="s">
        <v>49</v>
      </c>
      <c r="C98" s="8">
        <v>4400000</v>
      </c>
      <c r="D98" s="7"/>
      <c r="E98" s="3">
        <v>54191629800</v>
      </c>
      <c r="F98" s="3"/>
      <c r="G98" s="3">
        <v>50211453600</v>
      </c>
      <c r="H98" s="3"/>
      <c r="I98" s="3">
        <f t="shared" si="2"/>
        <v>3980176200</v>
      </c>
      <c r="J98" s="3"/>
      <c r="K98" s="3">
        <v>4400000</v>
      </c>
      <c r="L98" s="3"/>
      <c r="M98" s="3">
        <v>54191629800</v>
      </c>
      <c r="N98" s="3"/>
      <c r="O98" s="3">
        <v>53992981152</v>
      </c>
      <c r="P98" s="3"/>
      <c r="Q98" s="3">
        <f t="shared" si="3"/>
        <v>198648648</v>
      </c>
    </row>
    <row r="99" spans="1:17">
      <c r="A99" s="1" t="s">
        <v>102</v>
      </c>
      <c r="C99" s="8">
        <v>1540332</v>
      </c>
      <c r="D99" s="7"/>
      <c r="E99" s="3">
        <v>10427247437</v>
      </c>
      <c r="F99" s="3"/>
      <c r="G99" s="3">
        <v>11345947652</v>
      </c>
      <c r="H99" s="3"/>
      <c r="I99" s="3">
        <f t="shared" si="2"/>
        <v>-918700215</v>
      </c>
      <c r="J99" s="3"/>
      <c r="K99" s="3">
        <v>1540332</v>
      </c>
      <c r="L99" s="3"/>
      <c r="M99" s="3">
        <v>10427247437</v>
      </c>
      <c r="N99" s="3"/>
      <c r="O99" s="3">
        <v>9951871164</v>
      </c>
      <c r="P99" s="3"/>
      <c r="Q99" s="3">
        <f t="shared" si="3"/>
        <v>475376273</v>
      </c>
    </row>
    <row r="100" spans="1:17">
      <c r="A100" s="1" t="s">
        <v>15</v>
      </c>
      <c r="C100" s="8">
        <v>8324569</v>
      </c>
      <c r="D100" s="7"/>
      <c r="E100" s="3">
        <v>44458396612</v>
      </c>
      <c r="F100" s="3"/>
      <c r="G100" s="3">
        <v>40605113641</v>
      </c>
      <c r="H100" s="3"/>
      <c r="I100" s="3">
        <f t="shared" si="2"/>
        <v>3853282971</v>
      </c>
      <c r="J100" s="3"/>
      <c r="K100" s="3">
        <v>8324569</v>
      </c>
      <c r="L100" s="3"/>
      <c r="M100" s="3">
        <v>44458396612</v>
      </c>
      <c r="N100" s="3"/>
      <c r="O100" s="3">
        <v>49401917313</v>
      </c>
      <c r="P100" s="3"/>
      <c r="Q100" s="3">
        <f t="shared" si="3"/>
        <v>-4943520701</v>
      </c>
    </row>
    <row r="101" spans="1:17">
      <c r="A101" s="1" t="s">
        <v>43</v>
      </c>
      <c r="C101" s="8">
        <v>375100</v>
      </c>
      <c r="D101" s="7"/>
      <c r="E101" s="3">
        <v>1025241760853</v>
      </c>
      <c r="F101" s="3"/>
      <c r="G101" s="3">
        <v>1045886932890</v>
      </c>
      <c r="H101" s="3"/>
      <c r="I101" s="3">
        <f t="shared" si="2"/>
        <v>-20645172037</v>
      </c>
      <c r="J101" s="3"/>
      <c r="K101" s="3">
        <v>375100</v>
      </c>
      <c r="L101" s="3"/>
      <c r="M101" s="3">
        <v>1025241760853</v>
      </c>
      <c r="N101" s="3"/>
      <c r="O101" s="3">
        <v>1177076758767</v>
      </c>
      <c r="P101" s="3"/>
      <c r="Q101" s="3">
        <f t="shared" si="3"/>
        <v>-151834997914</v>
      </c>
    </row>
    <row r="102" spans="1:17">
      <c r="A102" s="1" t="s">
        <v>46</v>
      </c>
      <c r="C102" s="8">
        <v>4300</v>
      </c>
      <c r="D102" s="7"/>
      <c r="E102" s="3">
        <v>11748431980</v>
      </c>
      <c r="F102" s="3"/>
      <c r="G102" s="3">
        <v>11976279014</v>
      </c>
      <c r="H102" s="3"/>
      <c r="I102" s="3">
        <f t="shared" si="2"/>
        <v>-227847034</v>
      </c>
      <c r="J102" s="3"/>
      <c r="K102" s="3">
        <v>4300</v>
      </c>
      <c r="L102" s="3"/>
      <c r="M102" s="3">
        <v>11748431980</v>
      </c>
      <c r="N102" s="3"/>
      <c r="O102" s="3">
        <v>13502292410</v>
      </c>
      <c r="P102" s="3"/>
      <c r="Q102" s="3">
        <f t="shared" si="3"/>
        <v>-1753860430</v>
      </c>
    </row>
    <row r="103" spans="1:17">
      <c r="A103" s="1" t="s">
        <v>47</v>
      </c>
      <c r="C103" s="8">
        <v>25100</v>
      </c>
      <c r="D103" s="7"/>
      <c r="E103" s="3">
        <v>68647847494</v>
      </c>
      <c r="F103" s="3"/>
      <c r="G103" s="3">
        <v>69723868085</v>
      </c>
      <c r="H103" s="3"/>
      <c r="I103" s="3">
        <f t="shared" si="2"/>
        <v>-1076020591</v>
      </c>
      <c r="J103" s="3"/>
      <c r="K103" s="3">
        <v>25100</v>
      </c>
      <c r="L103" s="3"/>
      <c r="M103" s="3">
        <v>68647847494</v>
      </c>
      <c r="N103" s="3"/>
      <c r="O103" s="3">
        <v>78637042772</v>
      </c>
      <c r="P103" s="3"/>
      <c r="Q103" s="3">
        <f t="shared" si="3"/>
        <v>-9989195278</v>
      </c>
    </row>
    <row r="104" spans="1:17">
      <c r="A104" s="1" t="s">
        <v>28</v>
      </c>
      <c r="C104" s="8">
        <v>23716367</v>
      </c>
      <c r="D104" s="7"/>
      <c r="E104" s="3">
        <v>359994137991</v>
      </c>
      <c r="F104" s="3"/>
      <c r="G104" s="3">
        <v>298934228535</v>
      </c>
      <c r="H104" s="3"/>
      <c r="I104" s="3">
        <f t="shared" si="2"/>
        <v>61059909456</v>
      </c>
      <c r="J104" s="3"/>
      <c r="K104" s="3">
        <v>23716367</v>
      </c>
      <c r="L104" s="3"/>
      <c r="M104" s="3">
        <v>359994137991</v>
      </c>
      <c r="N104" s="3"/>
      <c r="O104" s="3">
        <v>418593877550</v>
      </c>
      <c r="P104" s="3"/>
      <c r="Q104" s="3">
        <f t="shared" si="3"/>
        <v>-58599739559</v>
      </c>
    </row>
    <row r="105" spans="1:17">
      <c r="A105" s="1" t="s">
        <v>132</v>
      </c>
      <c r="C105" s="8">
        <v>36100</v>
      </c>
      <c r="D105" s="7"/>
      <c r="E105" s="3">
        <v>35250313722</v>
      </c>
      <c r="F105" s="3"/>
      <c r="G105" s="3">
        <v>34577531686</v>
      </c>
      <c r="H105" s="3"/>
      <c r="I105" s="3">
        <f t="shared" si="2"/>
        <v>672782036</v>
      </c>
      <c r="J105" s="3"/>
      <c r="K105" s="3">
        <v>36100</v>
      </c>
      <c r="L105" s="3"/>
      <c r="M105" s="3">
        <v>35250313722</v>
      </c>
      <c r="N105" s="3"/>
      <c r="O105" s="3">
        <v>32617977929</v>
      </c>
      <c r="P105" s="3"/>
      <c r="Q105" s="3">
        <f t="shared" si="3"/>
        <v>2632335793</v>
      </c>
    </row>
    <row r="106" spans="1:17">
      <c r="A106" s="1" t="s">
        <v>146</v>
      </c>
      <c r="C106" s="8">
        <v>47913</v>
      </c>
      <c r="D106" s="7"/>
      <c r="E106" s="3">
        <v>46529461906</v>
      </c>
      <c r="F106" s="3"/>
      <c r="G106" s="3">
        <v>46377605225</v>
      </c>
      <c r="H106" s="3"/>
      <c r="I106" s="3">
        <f t="shared" si="2"/>
        <v>151856681</v>
      </c>
      <c r="J106" s="3"/>
      <c r="K106" s="3">
        <v>47913</v>
      </c>
      <c r="L106" s="3"/>
      <c r="M106" s="3">
        <v>46529461906</v>
      </c>
      <c r="N106" s="3"/>
      <c r="O106" s="3">
        <v>44962032695</v>
      </c>
      <c r="P106" s="3"/>
      <c r="Q106" s="3">
        <f t="shared" si="3"/>
        <v>1567429211</v>
      </c>
    </row>
    <row r="107" spans="1:17">
      <c r="A107" s="1" t="s">
        <v>126</v>
      </c>
      <c r="C107" s="8">
        <v>35000</v>
      </c>
      <c r="D107" s="7"/>
      <c r="E107" s="3">
        <v>34150309134</v>
      </c>
      <c r="F107" s="3"/>
      <c r="G107" s="3">
        <v>33474931568</v>
      </c>
      <c r="H107" s="3"/>
      <c r="I107" s="3">
        <f t="shared" si="2"/>
        <v>675377566</v>
      </c>
      <c r="J107" s="3"/>
      <c r="K107" s="3">
        <v>35000</v>
      </c>
      <c r="L107" s="3"/>
      <c r="M107" s="3">
        <v>34150309134</v>
      </c>
      <c r="N107" s="3"/>
      <c r="O107" s="3">
        <v>31582373266</v>
      </c>
      <c r="P107" s="3"/>
      <c r="Q107" s="3">
        <f t="shared" si="3"/>
        <v>2567935868</v>
      </c>
    </row>
    <row r="108" spans="1:17">
      <c r="A108" s="1" t="s">
        <v>129</v>
      </c>
      <c r="C108" s="8">
        <v>69</v>
      </c>
      <c r="D108" s="7"/>
      <c r="E108" s="3">
        <v>64008666</v>
      </c>
      <c r="F108" s="3"/>
      <c r="G108" s="3">
        <v>62860024</v>
      </c>
      <c r="H108" s="3"/>
      <c r="I108" s="3">
        <f t="shared" si="2"/>
        <v>1148642</v>
      </c>
      <c r="J108" s="3"/>
      <c r="K108" s="3">
        <v>69</v>
      </c>
      <c r="L108" s="3"/>
      <c r="M108" s="3">
        <v>64008666</v>
      </c>
      <c r="N108" s="3"/>
      <c r="O108" s="3">
        <v>58225444</v>
      </c>
      <c r="P108" s="3"/>
      <c r="Q108" s="3">
        <f t="shared" si="3"/>
        <v>5783222</v>
      </c>
    </row>
    <row r="109" spans="1:17">
      <c r="A109" s="1" t="s">
        <v>135</v>
      </c>
      <c r="C109" s="8">
        <v>48</v>
      </c>
      <c r="D109" s="7"/>
      <c r="E109" s="3">
        <v>39072116</v>
      </c>
      <c r="F109" s="3"/>
      <c r="G109" s="3">
        <v>38260104</v>
      </c>
      <c r="H109" s="3"/>
      <c r="I109" s="3">
        <f t="shared" si="2"/>
        <v>812012</v>
      </c>
      <c r="J109" s="3"/>
      <c r="K109" s="3">
        <v>48</v>
      </c>
      <c r="L109" s="3"/>
      <c r="M109" s="3">
        <v>39072116</v>
      </c>
      <c r="N109" s="3"/>
      <c r="O109" s="3">
        <v>35398382</v>
      </c>
      <c r="P109" s="3"/>
      <c r="Q109" s="3">
        <f t="shared" si="3"/>
        <v>3673734</v>
      </c>
    </row>
    <row r="110" spans="1:17">
      <c r="A110" s="1" t="s">
        <v>122</v>
      </c>
      <c r="C110" s="8">
        <v>900</v>
      </c>
      <c r="D110" s="7"/>
      <c r="E110" s="3">
        <v>655972083</v>
      </c>
      <c r="F110" s="3"/>
      <c r="G110" s="3">
        <v>640683855</v>
      </c>
      <c r="H110" s="3"/>
      <c r="I110" s="3">
        <f t="shared" si="2"/>
        <v>15288228</v>
      </c>
      <c r="J110" s="3"/>
      <c r="K110" s="3">
        <v>900</v>
      </c>
      <c r="L110" s="3"/>
      <c r="M110" s="3">
        <v>655972083</v>
      </c>
      <c r="N110" s="3"/>
      <c r="O110" s="3">
        <v>592398608</v>
      </c>
      <c r="P110" s="3"/>
      <c r="Q110" s="3">
        <f t="shared" si="3"/>
        <v>63573475</v>
      </c>
    </row>
    <row r="111" spans="1:17">
      <c r="A111" s="1" t="s">
        <v>161</v>
      </c>
      <c r="C111" s="8">
        <v>325000</v>
      </c>
      <c r="D111" s="7"/>
      <c r="E111" s="3">
        <v>303706193273</v>
      </c>
      <c r="F111" s="3"/>
      <c r="G111" s="3">
        <v>303016893733</v>
      </c>
      <c r="H111" s="3"/>
      <c r="I111" s="3">
        <f t="shared" si="2"/>
        <v>689299540</v>
      </c>
      <c r="J111" s="3"/>
      <c r="K111" s="3">
        <v>325000</v>
      </c>
      <c r="L111" s="3"/>
      <c r="M111" s="3">
        <v>303706193273</v>
      </c>
      <c r="N111" s="3"/>
      <c r="O111" s="3">
        <v>303016893733</v>
      </c>
      <c r="P111" s="3"/>
      <c r="Q111" s="3">
        <f t="shared" si="3"/>
        <v>689299540</v>
      </c>
    </row>
    <row r="112" spans="1:17">
      <c r="A112" s="1" t="s">
        <v>152</v>
      </c>
      <c r="C112" s="8">
        <v>45000</v>
      </c>
      <c r="D112" s="7"/>
      <c r="E112" s="3">
        <v>44102354999</v>
      </c>
      <c r="F112" s="3"/>
      <c r="G112" s="3">
        <v>44004024283</v>
      </c>
      <c r="H112" s="3"/>
      <c r="I112" s="3">
        <f t="shared" si="2"/>
        <v>98330716</v>
      </c>
      <c r="J112" s="3"/>
      <c r="K112" s="3">
        <v>45000</v>
      </c>
      <c r="L112" s="3"/>
      <c r="M112" s="3">
        <v>44102354999</v>
      </c>
      <c r="N112" s="3"/>
      <c r="O112" s="3">
        <v>44004024283</v>
      </c>
      <c r="P112" s="3"/>
      <c r="Q112" s="3">
        <f t="shared" si="3"/>
        <v>98330716</v>
      </c>
    </row>
    <row r="113" spans="1:19">
      <c r="A113" s="1" t="s">
        <v>141</v>
      </c>
      <c r="C113" s="8">
        <v>195246</v>
      </c>
      <c r="D113" s="7"/>
      <c r="E113" s="3">
        <v>191327872596</v>
      </c>
      <c r="F113" s="3"/>
      <c r="G113" s="3">
        <v>187421708257</v>
      </c>
      <c r="H113" s="3"/>
      <c r="I113" s="3">
        <f t="shared" si="2"/>
        <v>3906164339</v>
      </c>
      <c r="J113" s="3"/>
      <c r="K113" s="3">
        <v>195246</v>
      </c>
      <c r="L113" s="3"/>
      <c r="M113" s="3">
        <v>191327872596</v>
      </c>
      <c r="N113" s="3"/>
      <c r="O113" s="3">
        <v>174960493620</v>
      </c>
      <c r="P113" s="3"/>
      <c r="Q113" s="3">
        <f t="shared" si="3"/>
        <v>16367378976</v>
      </c>
    </row>
    <row r="114" spans="1:19">
      <c r="A114" s="1" t="s">
        <v>153</v>
      </c>
      <c r="C114" s="8">
        <v>262000</v>
      </c>
      <c r="D114" s="7"/>
      <c r="E114" s="3">
        <v>256775544995</v>
      </c>
      <c r="F114" s="3"/>
      <c r="G114" s="3">
        <v>256196877349</v>
      </c>
      <c r="H114" s="3"/>
      <c r="I114" s="3">
        <f t="shared" si="2"/>
        <v>578667646</v>
      </c>
      <c r="J114" s="3"/>
      <c r="K114" s="3">
        <v>262000</v>
      </c>
      <c r="L114" s="3"/>
      <c r="M114" s="3">
        <v>256775544995</v>
      </c>
      <c r="N114" s="3"/>
      <c r="O114" s="3">
        <v>256196877349</v>
      </c>
      <c r="P114" s="3"/>
      <c r="Q114" s="3">
        <f t="shared" si="3"/>
        <v>578667646</v>
      </c>
    </row>
    <row r="115" spans="1:19">
      <c r="A115" s="1" t="s">
        <v>158</v>
      </c>
      <c r="C115" s="8">
        <v>150000</v>
      </c>
      <c r="D115" s="7"/>
      <c r="E115" s="3">
        <v>88693921312</v>
      </c>
      <c r="F115" s="3"/>
      <c r="G115" s="3">
        <v>87877745702</v>
      </c>
      <c r="H115" s="3"/>
      <c r="I115" s="3">
        <f t="shared" si="2"/>
        <v>816175610</v>
      </c>
      <c r="J115" s="3"/>
      <c r="K115" s="3">
        <v>150000</v>
      </c>
      <c r="L115" s="3"/>
      <c r="M115" s="3">
        <v>88693921312</v>
      </c>
      <c r="N115" s="3"/>
      <c r="O115" s="3">
        <v>87877745702</v>
      </c>
      <c r="P115" s="3"/>
      <c r="Q115" s="3">
        <f>M115-O115</f>
        <v>816175610</v>
      </c>
    </row>
    <row r="116" spans="1:19">
      <c r="A116" s="1" t="s">
        <v>155</v>
      </c>
      <c r="C116" s="8">
        <v>200000</v>
      </c>
      <c r="D116" s="7"/>
      <c r="E116" s="3">
        <v>188095901437</v>
      </c>
      <c r="F116" s="3"/>
      <c r="G116" s="3">
        <v>188040000000</v>
      </c>
      <c r="H116" s="3"/>
      <c r="I116" s="3">
        <f t="shared" si="2"/>
        <v>55901437</v>
      </c>
      <c r="J116" s="3"/>
      <c r="K116" s="3">
        <v>200000</v>
      </c>
      <c r="L116" s="3"/>
      <c r="M116" s="3">
        <v>188095901437</v>
      </c>
      <c r="N116" s="3"/>
      <c r="O116" s="3">
        <v>188040000000</v>
      </c>
      <c r="P116" s="3"/>
      <c r="Q116" s="3">
        <f t="shared" si="3"/>
        <v>55901437</v>
      </c>
    </row>
    <row r="117" spans="1:19" ht="24.75" thickBot="1">
      <c r="C117" s="7"/>
      <c r="D117" s="7"/>
      <c r="E117" s="4">
        <f>SUM(E8:E116)</f>
        <v>41590565139161</v>
      </c>
      <c r="F117" s="3"/>
      <c r="G117" s="4">
        <f>SUM(G8:G116)</f>
        <v>37827963981825</v>
      </c>
      <c r="H117" s="3"/>
      <c r="I117" s="4">
        <f>SUM(I8:I116)</f>
        <v>3762601157336</v>
      </c>
      <c r="J117" s="3"/>
      <c r="K117" s="3"/>
      <c r="L117" s="3"/>
      <c r="M117" s="4">
        <f>SUM(M8:M116)</f>
        <v>41590565139161</v>
      </c>
      <c r="N117" s="3"/>
      <c r="O117" s="4">
        <f>SUM(O8:O116)</f>
        <v>48217635002229</v>
      </c>
      <c r="P117" s="3"/>
      <c r="Q117" s="4">
        <f>SUM(Q8:Q116)</f>
        <v>-6627069863068</v>
      </c>
      <c r="S117" s="2"/>
    </row>
    <row r="118" spans="1:19" ht="24.75" thickTop="1">
      <c r="C118" s="7"/>
      <c r="D118" s="7"/>
      <c r="E118" s="7"/>
      <c r="F118" s="7"/>
      <c r="G118" s="7"/>
      <c r="H118" s="7"/>
      <c r="I118" s="3"/>
      <c r="J118" s="3"/>
      <c r="K118" s="3"/>
      <c r="L118" s="3"/>
      <c r="M118" s="3"/>
      <c r="N118" s="3"/>
      <c r="O118" s="3"/>
      <c r="P118" s="3"/>
      <c r="Q118" s="3"/>
      <c r="S118" s="2"/>
    </row>
    <row r="119" spans="1:19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9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9">
      <c r="I121" s="7"/>
      <c r="J121" s="7"/>
      <c r="K121" s="7"/>
      <c r="L121" s="7"/>
      <c r="M121" s="7"/>
      <c r="N121" s="7"/>
      <c r="O121" s="7"/>
      <c r="P121" s="7"/>
      <c r="Q121" s="7"/>
    </row>
    <row r="122" spans="1:19">
      <c r="I122" s="3"/>
      <c r="J122" s="3"/>
      <c r="K122" s="3"/>
      <c r="L122" s="3"/>
      <c r="M122" s="3"/>
      <c r="N122" s="3"/>
      <c r="O122" s="3"/>
      <c r="P122" s="3"/>
      <c r="Q122" s="3"/>
    </row>
    <row r="123" spans="1:19">
      <c r="I123" s="7"/>
      <c r="J123" s="7"/>
      <c r="K123" s="7"/>
      <c r="L123" s="7"/>
      <c r="M123" s="7"/>
      <c r="N123" s="7"/>
      <c r="O123" s="7"/>
      <c r="P123" s="7"/>
      <c r="Q123" s="7"/>
    </row>
    <row r="124" spans="1:19">
      <c r="I124" s="7"/>
      <c r="J124" s="7"/>
      <c r="K124" s="7"/>
      <c r="L124" s="7"/>
      <c r="M124" s="7"/>
      <c r="N124" s="7"/>
      <c r="O124" s="7"/>
      <c r="P124" s="7"/>
      <c r="Q124" s="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0"/>
  <sheetViews>
    <sheetView rightToLeft="1" workbookViewId="0">
      <selection activeCell="F100" sqref="F100"/>
    </sheetView>
  </sheetViews>
  <sheetFormatPr defaultRowHeight="24"/>
  <cols>
    <col min="1" max="1" width="33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20.7109375" style="1" bestFit="1" customWidth="1"/>
    <col min="8" max="8" width="1" style="1" customWidth="1"/>
    <col min="9" max="9" width="30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0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183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185</v>
      </c>
      <c r="D6" s="19" t="s">
        <v>185</v>
      </c>
      <c r="E6" s="19" t="s">
        <v>185</v>
      </c>
      <c r="F6" s="19" t="s">
        <v>185</v>
      </c>
      <c r="G6" s="19" t="s">
        <v>185</v>
      </c>
      <c r="H6" s="19" t="s">
        <v>185</v>
      </c>
      <c r="I6" s="19" t="s">
        <v>185</v>
      </c>
      <c r="K6" s="19" t="s">
        <v>186</v>
      </c>
      <c r="L6" s="19" t="s">
        <v>186</v>
      </c>
      <c r="M6" s="19" t="s">
        <v>186</v>
      </c>
      <c r="N6" s="19" t="s">
        <v>186</v>
      </c>
      <c r="O6" s="19" t="s">
        <v>186</v>
      </c>
      <c r="P6" s="19" t="s">
        <v>186</v>
      </c>
      <c r="Q6" s="19" t="s">
        <v>186</v>
      </c>
    </row>
    <row r="7" spans="1:17" ht="24.75">
      <c r="A7" s="19" t="s">
        <v>3</v>
      </c>
      <c r="C7" s="19" t="s">
        <v>7</v>
      </c>
      <c r="E7" s="19" t="s">
        <v>247</v>
      </c>
      <c r="G7" s="19" t="s">
        <v>248</v>
      </c>
      <c r="I7" s="19" t="s">
        <v>250</v>
      </c>
      <c r="K7" s="19" t="s">
        <v>7</v>
      </c>
      <c r="M7" s="19" t="s">
        <v>247</v>
      </c>
      <c r="O7" s="19" t="s">
        <v>248</v>
      </c>
      <c r="Q7" s="19" t="s">
        <v>250</v>
      </c>
    </row>
    <row r="8" spans="1:17">
      <c r="A8" s="1" t="s">
        <v>70</v>
      </c>
      <c r="C8" s="3">
        <v>400000</v>
      </c>
      <c r="D8" s="3"/>
      <c r="E8" s="3">
        <v>6206848229</v>
      </c>
      <c r="F8" s="3"/>
      <c r="G8" s="3">
        <v>8481234588</v>
      </c>
      <c r="H8" s="3"/>
      <c r="I8" s="3">
        <f>E8-G8</f>
        <v>-2274386359</v>
      </c>
      <c r="J8" s="3"/>
      <c r="K8" s="3">
        <v>10153903</v>
      </c>
      <c r="L8" s="3"/>
      <c r="M8" s="3">
        <v>186256019494</v>
      </c>
      <c r="N8" s="3"/>
      <c r="O8" s="3">
        <v>215294083203</v>
      </c>
      <c r="P8" s="3"/>
      <c r="Q8" s="3">
        <f>M8-O8</f>
        <v>-29038063709</v>
      </c>
    </row>
    <row r="9" spans="1:17">
      <c r="A9" s="1" t="s">
        <v>17</v>
      </c>
      <c r="C9" s="3">
        <v>70800000</v>
      </c>
      <c r="D9" s="3"/>
      <c r="E9" s="3">
        <v>162596577469</v>
      </c>
      <c r="F9" s="3"/>
      <c r="G9" s="3">
        <v>172357533780</v>
      </c>
      <c r="H9" s="3"/>
      <c r="I9" s="3">
        <f t="shared" ref="I9:I71" si="0">E9-G9</f>
        <v>-9760956311</v>
      </c>
      <c r="J9" s="3"/>
      <c r="K9" s="3">
        <v>104106147</v>
      </c>
      <c r="L9" s="3"/>
      <c r="M9" s="3">
        <v>242552059451</v>
      </c>
      <c r="N9" s="3"/>
      <c r="O9" s="3">
        <v>253438965408</v>
      </c>
      <c r="P9" s="3"/>
      <c r="Q9" s="3">
        <f t="shared" ref="Q9:Q71" si="1">M9-O9</f>
        <v>-10886905957</v>
      </c>
    </row>
    <row r="10" spans="1:17">
      <c r="A10" s="1" t="s">
        <v>96</v>
      </c>
      <c r="C10" s="3">
        <v>1830000</v>
      </c>
      <c r="D10" s="3"/>
      <c r="E10" s="3">
        <v>48370174786</v>
      </c>
      <c r="F10" s="3"/>
      <c r="G10" s="3">
        <v>79598043094</v>
      </c>
      <c r="H10" s="3"/>
      <c r="I10" s="3">
        <f t="shared" si="0"/>
        <v>-31227868308</v>
      </c>
      <c r="J10" s="3"/>
      <c r="K10" s="3">
        <v>2412265</v>
      </c>
      <c r="L10" s="3"/>
      <c r="M10" s="3">
        <v>68673843772</v>
      </c>
      <c r="N10" s="3"/>
      <c r="O10" s="3">
        <v>104924356981</v>
      </c>
      <c r="P10" s="3"/>
      <c r="Q10" s="3">
        <f t="shared" si="1"/>
        <v>-36250513209</v>
      </c>
    </row>
    <row r="11" spans="1:17">
      <c r="A11" s="1" t="s">
        <v>62</v>
      </c>
      <c r="C11" s="3">
        <v>3200000</v>
      </c>
      <c r="D11" s="3"/>
      <c r="E11" s="3">
        <v>4237038768</v>
      </c>
      <c r="F11" s="3"/>
      <c r="G11" s="3">
        <v>4576864829</v>
      </c>
      <c r="H11" s="3"/>
      <c r="I11" s="3">
        <f t="shared" si="0"/>
        <v>-339826061</v>
      </c>
      <c r="J11" s="3"/>
      <c r="K11" s="3">
        <v>8400000</v>
      </c>
      <c r="L11" s="3"/>
      <c r="M11" s="3">
        <v>11493206254</v>
      </c>
      <c r="N11" s="3"/>
      <c r="O11" s="3">
        <v>12020311195</v>
      </c>
      <c r="P11" s="3"/>
      <c r="Q11" s="3">
        <f t="shared" si="1"/>
        <v>-527104941</v>
      </c>
    </row>
    <row r="12" spans="1:17">
      <c r="A12" s="1" t="s">
        <v>106</v>
      </c>
      <c r="C12" s="3">
        <v>748316</v>
      </c>
      <c r="D12" s="3"/>
      <c r="E12" s="3">
        <v>20055642827</v>
      </c>
      <c r="F12" s="3"/>
      <c r="G12" s="3">
        <v>23558157629</v>
      </c>
      <c r="H12" s="3"/>
      <c r="I12" s="3">
        <f t="shared" si="0"/>
        <v>-3502514802</v>
      </c>
      <c r="J12" s="3"/>
      <c r="K12" s="3">
        <v>848316</v>
      </c>
      <c r="L12" s="3"/>
      <c r="M12" s="3">
        <v>22729642325</v>
      </c>
      <c r="N12" s="3"/>
      <c r="O12" s="3">
        <v>26706313972</v>
      </c>
      <c r="P12" s="3"/>
      <c r="Q12" s="3">
        <f t="shared" si="1"/>
        <v>-3976671647</v>
      </c>
    </row>
    <row r="13" spans="1:17">
      <c r="A13" s="1" t="s">
        <v>50</v>
      </c>
      <c r="C13" s="3">
        <v>34955553</v>
      </c>
      <c r="D13" s="3"/>
      <c r="E13" s="3">
        <v>69631461576</v>
      </c>
      <c r="F13" s="3"/>
      <c r="G13" s="3">
        <v>69631461576</v>
      </c>
      <c r="H13" s="3"/>
      <c r="I13" s="3">
        <f t="shared" si="0"/>
        <v>0</v>
      </c>
      <c r="J13" s="3"/>
      <c r="K13" s="3">
        <v>34955555</v>
      </c>
      <c r="L13" s="3"/>
      <c r="M13" s="3">
        <v>69631461578</v>
      </c>
      <c r="N13" s="3"/>
      <c r="O13" s="3">
        <v>69631465560</v>
      </c>
      <c r="P13" s="3"/>
      <c r="Q13" s="3">
        <f t="shared" si="1"/>
        <v>-3982</v>
      </c>
    </row>
    <row r="14" spans="1:17">
      <c r="A14" s="1" t="s">
        <v>32</v>
      </c>
      <c r="C14" s="3">
        <v>50000</v>
      </c>
      <c r="D14" s="3"/>
      <c r="E14" s="3">
        <v>8145742786</v>
      </c>
      <c r="F14" s="3"/>
      <c r="G14" s="3">
        <v>9248517221</v>
      </c>
      <c r="H14" s="3"/>
      <c r="I14" s="3">
        <f t="shared" si="0"/>
        <v>-1102774435</v>
      </c>
      <c r="J14" s="3"/>
      <c r="K14" s="3">
        <v>50000</v>
      </c>
      <c r="L14" s="3"/>
      <c r="M14" s="3">
        <v>8145742786</v>
      </c>
      <c r="N14" s="3"/>
      <c r="O14" s="3">
        <v>9248517221</v>
      </c>
      <c r="P14" s="3"/>
      <c r="Q14" s="3">
        <f t="shared" si="1"/>
        <v>-1102774435</v>
      </c>
    </row>
    <row r="15" spans="1:17">
      <c r="A15" s="1" t="s">
        <v>112</v>
      </c>
      <c r="C15" s="3">
        <v>541312</v>
      </c>
      <c r="D15" s="3"/>
      <c r="E15" s="3">
        <v>3350195871</v>
      </c>
      <c r="F15" s="3"/>
      <c r="G15" s="3">
        <v>3402594039</v>
      </c>
      <c r="H15" s="3"/>
      <c r="I15" s="3">
        <f t="shared" si="0"/>
        <v>-52398168</v>
      </c>
      <c r="J15" s="3"/>
      <c r="K15" s="3">
        <v>541312</v>
      </c>
      <c r="L15" s="3"/>
      <c r="M15" s="3">
        <v>3350195871</v>
      </c>
      <c r="N15" s="3"/>
      <c r="O15" s="3">
        <v>3402594039</v>
      </c>
      <c r="P15" s="3"/>
      <c r="Q15" s="3">
        <f t="shared" si="1"/>
        <v>-52398168</v>
      </c>
    </row>
    <row r="16" spans="1:17">
      <c r="A16" s="1" t="s">
        <v>97</v>
      </c>
      <c r="C16" s="3">
        <v>0</v>
      </c>
      <c r="D16" s="3"/>
      <c r="E16" s="3">
        <v>0</v>
      </c>
      <c r="F16" s="3"/>
      <c r="G16" s="3">
        <v>0</v>
      </c>
      <c r="H16" s="3"/>
      <c r="I16" s="3">
        <f t="shared" si="0"/>
        <v>0</v>
      </c>
      <c r="J16" s="3"/>
      <c r="K16" s="3">
        <v>7100000</v>
      </c>
      <c r="L16" s="3"/>
      <c r="M16" s="3">
        <v>90841385071</v>
      </c>
      <c r="N16" s="3"/>
      <c r="O16" s="3">
        <v>94785649559</v>
      </c>
      <c r="P16" s="3"/>
      <c r="Q16" s="3">
        <f t="shared" si="1"/>
        <v>-3944264488</v>
      </c>
    </row>
    <row r="17" spans="1:17">
      <c r="A17" s="1" t="s">
        <v>251</v>
      </c>
      <c r="C17" s="3">
        <v>0</v>
      </c>
      <c r="D17" s="3"/>
      <c r="E17" s="3">
        <v>0</v>
      </c>
      <c r="F17" s="3"/>
      <c r="G17" s="3">
        <v>0</v>
      </c>
      <c r="H17" s="3"/>
      <c r="I17" s="3">
        <f t="shared" si="0"/>
        <v>0</v>
      </c>
      <c r="J17" s="3"/>
      <c r="K17" s="3">
        <v>4454707</v>
      </c>
      <c r="L17" s="3"/>
      <c r="M17" s="3">
        <v>29556866981</v>
      </c>
      <c r="N17" s="3"/>
      <c r="O17" s="3">
        <v>29536103960</v>
      </c>
      <c r="P17" s="3"/>
      <c r="Q17" s="3">
        <f t="shared" si="1"/>
        <v>20763021</v>
      </c>
    </row>
    <row r="18" spans="1:17">
      <c r="A18" s="1" t="s">
        <v>48</v>
      </c>
      <c r="C18" s="3">
        <v>0</v>
      </c>
      <c r="D18" s="3"/>
      <c r="E18" s="3">
        <v>0</v>
      </c>
      <c r="F18" s="3"/>
      <c r="G18" s="3">
        <v>0</v>
      </c>
      <c r="H18" s="3"/>
      <c r="I18" s="3">
        <f t="shared" si="0"/>
        <v>0</v>
      </c>
      <c r="J18" s="3"/>
      <c r="K18" s="3">
        <v>2000000</v>
      </c>
      <c r="L18" s="3"/>
      <c r="M18" s="3">
        <v>12272541354</v>
      </c>
      <c r="N18" s="3"/>
      <c r="O18" s="3">
        <v>14055866980</v>
      </c>
      <c r="P18" s="3"/>
      <c r="Q18" s="3">
        <f t="shared" si="1"/>
        <v>-1783325626</v>
      </c>
    </row>
    <row r="19" spans="1:17">
      <c r="A19" s="1" t="s">
        <v>86</v>
      </c>
      <c r="C19" s="3">
        <v>0</v>
      </c>
      <c r="D19" s="3"/>
      <c r="E19" s="3">
        <v>0</v>
      </c>
      <c r="F19" s="3"/>
      <c r="G19" s="3">
        <v>0</v>
      </c>
      <c r="H19" s="3"/>
      <c r="I19" s="3">
        <f t="shared" si="0"/>
        <v>0</v>
      </c>
      <c r="J19" s="3"/>
      <c r="K19" s="3">
        <v>100243</v>
      </c>
      <c r="L19" s="3"/>
      <c r="M19" s="3">
        <v>5227491757</v>
      </c>
      <c r="N19" s="3"/>
      <c r="O19" s="3">
        <v>5273411037</v>
      </c>
      <c r="P19" s="3"/>
      <c r="Q19" s="3">
        <f t="shared" si="1"/>
        <v>-45919280</v>
      </c>
    </row>
    <row r="20" spans="1:17">
      <c r="A20" s="1" t="s">
        <v>34</v>
      </c>
      <c r="C20" s="3">
        <v>0</v>
      </c>
      <c r="D20" s="3"/>
      <c r="E20" s="3">
        <v>0</v>
      </c>
      <c r="F20" s="3"/>
      <c r="G20" s="3">
        <v>0</v>
      </c>
      <c r="H20" s="3"/>
      <c r="I20" s="3">
        <f t="shared" si="0"/>
        <v>0</v>
      </c>
      <c r="J20" s="3"/>
      <c r="K20" s="3">
        <v>370686</v>
      </c>
      <c r="L20" s="3"/>
      <c r="M20" s="3">
        <v>65891427350</v>
      </c>
      <c r="N20" s="3"/>
      <c r="O20" s="3">
        <v>70453455892</v>
      </c>
      <c r="P20" s="3"/>
      <c r="Q20" s="3">
        <f t="shared" si="1"/>
        <v>-4562028542</v>
      </c>
    </row>
    <row r="21" spans="1:17">
      <c r="A21" s="1" t="s">
        <v>252</v>
      </c>
      <c r="C21" s="3">
        <v>0</v>
      </c>
      <c r="D21" s="3"/>
      <c r="E21" s="3">
        <v>0</v>
      </c>
      <c r="F21" s="3"/>
      <c r="G21" s="3">
        <v>0</v>
      </c>
      <c r="H21" s="3"/>
      <c r="I21" s="3">
        <f t="shared" si="0"/>
        <v>0</v>
      </c>
      <c r="J21" s="3"/>
      <c r="K21" s="3">
        <v>4109830</v>
      </c>
      <c r="L21" s="3"/>
      <c r="M21" s="3">
        <v>53296451190</v>
      </c>
      <c r="N21" s="3"/>
      <c r="O21" s="3">
        <v>52987333354</v>
      </c>
      <c r="P21" s="3"/>
      <c r="Q21" s="3">
        <f t="shared" si="1"/>
        <v>309117836</v>
      </c>
    </row>
    <row r="22" spans="1:17">
      <c r="A22" s="1" t="s">
        <v>253</v>
      </c>
      <c r="C22" s="3">
        <v>0</v>
      </c>
      <c r="D22" s="3"/>
      <c r="E22" s="3">
        <v>0</v>
      </c>
      <c r="F22" s="3"/>
      <c r="G22" s="3">
        <v>0</v>
      </c>
      <c r="H22" s="3"/>
      <c r="I22" s="3">
        <f t="shared" si="0"/>
        <v>0</v>
      </c>
      <c r="J22" s="3"/>
      <c r="K22" s="3">
        <v>78683960</v>
      </c>
      <c r="L22" s="3"/>
      <c r="M22" s="3">
        <v>200757554454</v>
      </c>
      <c r="N22" s="3"/>
      <c r="O22" s="3">
        <v>203439270929</v>
      </c>
      <c r="P22" s="3"/>
      <c r="Q22" s="3">
        <f t="shared" si="1"/>
        <v>-2681716475</v>
      </c>
    </row>
    <row r="23" spans="1:17">
      <c r="A23" s="1" t="s">
        <v>66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f t="shared" si="0"/>
        <v>0</v>
      </c>
      <c r="J23" s="3"/>
      <c r="K23" s="3">
        <v>1</v>
      </c>
      <c r="L23" s="3"/>
      <c r="M23" s="3">
        <v>1</v>
      </c>
      <c r="N23" s="3"/>
      <c r="O23" s="3">
        <v>9458</v>
      </c>
      <c r="P23" s="3"/>
      <c r="Q23" s="3">
        <f t="shared" si="1"/>
        <v>-9457</v>
      </c>
    </row>
    <row r="24" spans="1:17">
      <c r="A24" s="1" t="s">
        <v>254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f t="shared" si="0"/>
        <v>0</v>
      </c>
      <c r="J24" s="3"/>
      <c r="K24" s="3">
        <v>9164023</v>
      </c>
      <c r="L24" s="3"/>
      <c r="M24" s="3">
        <v>135161808477</v>
      </c>
      <c r="N24" s="3"/>
      <c r="O24" s="3">
        <v>135161808477</v>
      </c>
      <c r="P24" s="3"/>
      <c r="Q24" s="3">
        <f t="shared" si="1"/>
        <v>0</v>
      </c>
    </row>
    <row r="25" spans="1:17">
      <c r="A25" s="1" t="s">
        <v>54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f t="shared" si="0"/>
        <v>0</v>
      </c>
      <c r="J25" s="3"/>
      <c r="K25" s="3">
        <v>2350000</v>
      </c>
      <c r="L25" s="3"/>
      <c r="M25" s="3">
        <v>57682773843</v>
      </c>
      <c r="N25" s="3"/>
      <c r="O25" s="3">
        <v>63962865868</v>
      </c>
      <c r="P25" s="3"/>
      <c r="Q25" s="3">
        <f t="shared" si="1"/>
        <v>-6280092025</v>
      </c>
    </row>
    <row r="26" spans="1:17">
      <c r="A26" s="1" t="s">
        <v>16</v>
      </c>
      <c r="C26" s="3">
        <v>0</v>
      </c>
      <c r="D26" s="3"/>
      <c r="E26" s="3">
        <v>0</v>
      </c>
      <c r="F26" s="3"/>
      <c r="G26" s="3">
        <v>0</v>
      </c>
      <c r="H26" s="3"/>
      <c r="I26" s="3">
        <f t="shared" si="0"/>
        <v>0</v>
      </c>
      <c r="J26" s="3"/>
      <c r="K26" s="3">
        <v>7621936</v>
      </c>
      <c r="L26" s="3"/>
      <c r="M26" s="3">
        <v>78333537759</v>
      </c>
      <c r="N26" s="3"/>
      <c r="O26" s="3">
        <v>61181204347</v>
      </c>
      <c r="P26" s="3"/>
      <c r="Q26" s="3">
        <f t="shared" si="1"/>
        <v>17152333412</v>
      </c>
    </row>
    <row r="27" spans="1:17">
      <c r="A27" s="1" t="s">
        <v>255</v>
      </c>
      <c r="C27" s="3">
        <v>0</v>
      </c>
      <c r="D27" s="3"/>
      <c r="E27" s="3">
        <v>0</v>
      </c>
      <c r="F27" s="3"/>
      <c r="G27" s="3">
        <v>0</v>
      </c>
      <c r="H27" s="3"/>
      <c r="I27" s="3">
        <f t="shared" si="0"/>
        <v>0</v>
      </c>
      <c r="J27" s="3"/>
      <c r="K27" s="3">
        <v>1824</v>
      </c>
      <c r="L27" s="3"/>
      <c r="M27" s="3">
        <v>41758973</v>
      </c>
      <c r="N27" s="3"/>
      <c r="O27" s="3">
        <v>43451483</v>
      </c>
      <c r="P27" s="3"/>
      <c r="Q27" s="3">
        <f t="shared" si="1"/>
        <v>-1692510</v>
      </c>
    </row>
    <row r="28" spans="1:17">
      <c r="A28" s="1" t="s">
        <v>94</v>
      </c>
      <c r="C28" s="3">
        <v>0</v>
      </c>
      <c r="D28" s="3"/>
      <c r="E28" s="3">
        <v>0</v>
      </c>
      <c r="F28" s="3"/>
      <c r="G28" s="3">
        <v>0</v>
      </c>
      <c r="H28" s="3"/>
      <c r="I28" s="3">
        <f t="shared" si="0"/>
        <v>0</v>
      </c>
      <c r="J28" s="3"/>
      <c r="K28" s="3">
        <v>232604</v>
      </c>
      <c r="L28" s="3"/>
      <c r="M28" s="3">
        <v>8693872255</v>
      </c>
      <c r="N28" s="3"/>
      <c r="O28" s="3">
        <v>10257641669</v>
      </c>
      <c r="P28" s="3"/>
      <c r="Q28" s="3">
        <f t="shared" si="1"/>
        <v>-1563769414</v>
      </c>
    </row>
    <row r="29" spans="1:17">
      <c r="A29" s="1" t="s">
        <v>63</v>
      </c>
      <c r="C29" s="3">
        <v>0</v>
      </c>
      <c r="D29" s="3"/>
      <c r="E29" s="3">
        <v>0</v>
      </c>
      <c r="F29" s="3"/>
      <c r="G29" s="3">
        <v>0</v>
      </c>
      <c r="H29" s="3"/>
      <c r="I29" s="3">
        <f t="shared" si="0"/>
        <v>0</v>
      </c>
      <c r="J29" s="3"/>
      <c r="K29" s="3">
        <v>100000</v>
      </c>
      <c r="L29" s="3"/>
      <c r="M29" s="3">
        <v>3440370976</v>
      </c>
      <c r="N29" s="3"/>
      <c r="O29" s="3">
        <v>3356906850</v>
      </c>
      <c r="P29" s="3"/>
      <c r="Q29" s="3">
        <f t="shared" si="1"/>
        <v>83464126</v>
      </c>
    </row>
    <row r="30" spans="1:17">
      <c r="A30" s="1" t="s">
        <v>105</v>
      </c>
      <c r="C30" s="3">
        <v>0</v>
      </c>
      <c r="D30" s="3"/>
      <c r="E30" s="3">
        <v>0</v>
      </c>
      <c r="F30" s="3"/>
      <c r="G30" s="3">
        <v>0</v>
      </c>
      <c r="H30" s="3"/>
      <c r="I30" s="3">
        <f t="shared" si="0"/>
        <v>0</v>
      </c>
      <c r="J30" s="3"/>
      <c r="K30" s="3">
        <v>200000</v>
      </c>
      <c r="L30" s="3"/>
      <c r="M30" s="3">
        <v>1149871799</v>
      </c>
      <c r="N30" s="3"/>
      <c r="O30" s="3">
        <v>1288288797</v>
      </c>
      <c r="P30" s="3"/>
      <c r="Q30" s="3">
        <f t="shared" si="1"/>
        <v>-138416998</v>
      </c>
    </row>
    <row r="31" spans="1:17">
      <c r="A31" s="1" t="s">
        <v>57</v>
      </c>
      <c r="C31" s="3">
        <v>0</v>
      </c>
      <c r="D31" s="3"/>
      <c r="E31" s="3">
        <v>0</v>
      </c>
      <c r="F31" s="3"/>
      <c r="G31" s="3">
        <v>0</v>
      </c>
      <c r="H31" s="3"/>
      <c r="I31" s="3">
        <f t="shared" si="0"/>
        <v>0</v>
      </c>
      <c r="J31" s="3"/>
      <c r="K31" s="3">
        <v>268371</v>
      </c>
      <c r="L31" s="3"/>
      <c r="M31" s="3">
        <v>5178087093</v>
      </c>
      <c r="N31" s="3"/>
      <c r="O31" s="3">
        <v>4976193179</v>
      </c>
      <c r="P31" s="3"/>
      <c r="Q31" s="3">
        <f t="shared" si="1"/>
        <v>201893914</v>
      </c>
    </row>
    <row r="32" spans="1:17">
      <c r="A32" s="1" t="s">
        <v>26</v>
      </c>
      <c r="C32" s="3">
        <v>0</v>
      </c>
      <c r="D32" s="3"/>
      <c r="E32" s="3">
        <v>0</v>
      </c>
      <c r="F32" s="3"/>
      <c r="G32" s="3">
        <v>0</v>
      </c>
      <c r="H32" s="3"/>
      <c r="I32" s="3">
        <f t="shared" si="0"/>
        <v>0</v>
      </c>
      <c r="J32" s="3"/>
      <c r="K32" s="3">
        <v>2328007</v>
      </c>
      <c r="L32" s="3"/>
      <c r="M32" s="3">
        <v>31689425960</v>
      </c>
      <c r="N32" s="3"/>
      <c r="O32" s="3">
        <v>44596479761</v>
      </c>
      <c r="P32" s="3"/>
      <c r="Q32" s="3">
        <f t="shared" si="1"/>
        <v>-12907053801</v>
      </c>
    </row>
    <row r="33" spans="1:17">
      <c r="A33" s="1" t="s">
        <v>257</v>
      </c>
      <c r="C33" s="3">
        <v>0</v>
      </c>
      <c r="D33" s="3"/>
      <c r="E33" s="3">
        <v>0</v>
      </c>
      <c r="F33" s="3"/>
      <c r="G33" s="3">
        <v>0</v>
      </c>
      <c r="H33" s="3"/>
      <c r="I33" s="3">
        <f t="shared" si="0"/>
        <v>0</v>
      </c>
      <c r="J33" s="3"/>
      <c r="K33" s="3">
        <v>26934418</v>
      </c>
      <c r="L33" s="3"/>
      <c r="M33" s="3">
        <v>46273330124</v>
      </c>
      <c r="N33" s="3"/>
      <c r="O33" s="3">
        <v>46273330124</v>
      </c>
      <c r="P33" s="3"/>
      <c r="Q33" s="3">
        <f t="shared" si="1"/>
        <v>0</v>
      </c>
    </row>
    <row r="34" spans="1:17">
      <c r="A34" s="1" t="s">
        <v>258</v>
      </c>
      <c r="C34" s="3">
        <v>0</v>
      </c>
      <c r="D34" s="3"/>
      <c r="E34" s="3">
        <v>0</v>
      </c>
      <c r="F34" s="3"/>
      <c r="G34" s="3">
        <v>0</v>
      </c>
      <c r="H34" s="3"/>
      <c r="I34" s="3">
        <f t="shared" si="0"/>
        <v>0</v>
      </c>
      <c r="J34" s="3"/>
      <c r="K34" s="3">
        <v>1</v>
      </c>
      <c r="L34" s="3"/>
      <c r="M34" s="3">
        <v>1</v>
      </c>
      <c r="N34" s="3"/>
      <c r="O34" s="3">
        <v>10517</v>
      </c>
      <c r="P34" s="3"/>
      <c r="Q34" s="3">
        <f t="shared" si="1"/>
        <v>-10516</v>
      </c>
    </row>
    <row r="35" spans="1:17">
      <c r="A35" s="1" t="s">
        <v>58</v>
      </c>
      <c r="C35" s="3">
        <v>0</v>
      </c>
      <c r="D35" s="3"/>
      <c r="E35" s="3">
        <v>0</v>
      </c>
      <c r="F35" s="3"/>
      <c r="G35" s="3">
        <v>0</v>
      </c>
      <c r="H35" s="3"/>
      <c r="I35" s="3">
        <f t="shared" si="0"/>
        <v>0</v>
      </c>
      <c r="J35" s="3"/>
      <c r="K35" s="3">
        <v>42207</v>
      </c>
      <c r="L35" s="3"/>
      <c r="M35" s="3">
        <v>1045431278</v>
      </c>
      <c r="N35" s="3"/>
      <c r="O35" s="3">
        <v>1309023081</v>
      </c>
      <c r="P35" s="3"/>
      <c r="Q35" s="3">
        <f t="shared" si="1"/>
        <v>-263591803</v>
      </c>
    </row>
    <row r="36" spans="1:17">
      <c r="A36" s="1" t="s">
        <v>100</v>
      </c>
      <c r="C36" s="3">
        <v>0</v>
      </c>
      <c r="D36" s="3"/>
      <c r="E36" s="3">
        <v>0</v>
      </c>
      <c r="F36" s="3"/>
      <c r="G36" s="3">
        <v>0</v>
      </c>
      <c r="H36" s="3"/>
      <c r="I36" s="3">
        <f t="shared" si="0"/>
        <v>0</v>
      </c>
      <c r="J36" s="3"/>
      <c r="K36" s="3">
        <v>4652856</v>
      </c>
      <c r="L36" s="3"/>
      <c r="M36" s="3">
        <v>37750801503</v>
      </c>
      <c r="N36" s="3"/>
      <c r="O36" s="3">
        <v>41025271188</v>
      </c>
      <c r="P36" s="3"/>
      <c r="Q36" s="3">
        <f t="shared" si="1"/>
        <v>-3274469685</v>
      </c>
    </row>
    <row r="37" spans="1:17">
      <c r="A37" s="1" t="s">
        <v>102</v>
      </c>
      <c r="C37" s="3">
        <v>0</v>
      </c>
      <c r="D37" s="3"/>
      <c r="E37" s="3">
        <v>0</v>
      </c>
      <c r="F37" s="3"/>
      <c r="G37" s="3">
        <v>0</v>
      </c>
      <c r="H37" s="3"/>
      <c r="I37" s="3">
        <f t="shared" si="0"/>
        <v>0</v>
      </c>
      <c r="J37" s="3"/>
      <c r="K37" s="3">
        <v>1540332</v>
      </c>
      <c r="L37" s="3"/>
      <c r="M37" s="3">
        <v>12065596305</v>
      </c>
      <c r="N37" s="3"/>
      <c r="O37" s="3">
        <v>9951871156</v>
      </c>
      <c r="P37" s="3"/>
      <c r="Q37" s="3">
        <f t="shared" si="1"/>
        <v>2113725149</v>
      </c>
    </row>
    <row r="38" spans="1:17">
      <c r="A38" s="1" t="s">
        <v>69</v>
      </c>
      <c r="C38" s="3">
        <v>0</v>
      </c>
      <c r="D38" s="3"/>
      <c r="E38" s="3">
        <v>0</v>
      </c>
      <c r="F38" s="3"/>
      <c r="G38" s="3">
        <v>0</v>
      </c>
      <c r="H38" s="3"/>
      <c r="I38" s="3">
        <f t="shared" si="0"/>
        <v>0</v>
      </c>
      <c r="J38" s="3"/>
      <c r="K38" s="3">
        <v>3608132</v>
      </c>
      <c r="L38" s="3"/>
      <c r="M38" s="3">
        <v>21526978448</v>
      </c>
      <c r="N38" s="3"/>
      <c r="O38" s="3">
        <v>23958912764</v>
      </c>
      <c r="P38" s="3"/>
      <c r="Q38" s="3">
        <f t="shared" si="1"/>
        <v>-2431934316</v>
      </c>
    </row>
    <row r="39" spans="1:17">
      <c r="A39" s="1" t="s">
        <v>68</v>
      </c>
      <c r="C39" s="3">
        <v>0</v>
      </c>
      <c r="D39" s="3"/>
      <c r="E39" s="3">
        <v>0</v>
      </c>
      <c r="F39" s="3"/>
      <c r="G39" s="3">
        <v>0</v>
      </c>
      <c r="H39" s="3"/>
      <c r="I39" s="3">
        <f t="shared" si="0"/>
        <v>0</v>
      </c>
      <c r="J39" s="3"/>
      <c r="K39" s="3">
        <v>1</v>
      </c>
      <c r="L39" s="3"/>
      <c r="M39" s="3">
        <v>1</v>
      </c>
      <c r="N39" s="3"/>
      <c r="O39" s="3">
        <v>6079</v>
      </c>
      <c r="P39" s="3"/>
      <c r="Q39" s="3">
        <f t="shared" si="1"/>
        <v>-6078</v>
      </c>
    </row>
    <row r="40" spans="1:17">
      <c r="A40" s="1" t="s">
        <v>82</v>
      </c>
      <c r="C40" s="3">
        <v>0</v>
      </c>
      <c r="D40" s="3"/>
      <c r="E40" s="3">
        <v>0</v>
      </c>
      <c r="F40" s="3"/>
      <c r="G40" s="3">
        <v>0</v>
      </c>
      <c r="H40" s="3"/>
      <c r="I40" s="3">
        <f t="shared" si="0"/>
        <v>0</v>
      </c>
      <c r="J40" s="3"/>
      <c r="K40" s="3">
        <v>448473</v>
      </c>
      <c r="L40" s="3"/>
      <c r="M40" s="3">
        <v>6184439933</v>
      </c>
      <c r="N40" s="3"/>
      <c r="O40" s="3">
        <v>6040652124</v>
      </c>
      <c r="P40" s="3"/>
      <c r="Q40" s="3">
        <f t="shared" si="1"/>
        <v>143787809</v>
      </c>
    </row>
    <row r="41" spans="1:17">
      <c r="A41" s="1" t="s">
        <v>39</v>
      </c>
      <c r="C41" s="3">
        <v>0</v>
      </c>
      <c r="D41" s="3"/>
      <c r="E41" s="3">
        <v>0</v>
      </c>
      <c r="F41" s="3"/>
      <c r="G41" s="3">
        <v>0</v>
      </c>
      <c r="H41" s="3"/>
      <c r="I41" s="3">
        <f t="shared" si="0"/>
        <v>0</v>
      </c>
      <c r="J41" s="3"/>
      <c r="K41" s="3">
        <v>41967</v>
      </c>
      <c r="L41" s="3"/>
      <c r="M41" s="3">
        <v>1541219897</v>
      </c>
      <c r="N41" s="3"/>
      <c r="O41" s="3">
        <v>1537282337</v>
      </c>
      <c r="P41" s="3"/>
      <c r="Q41" s="3">
        <f t="shared" si="1"/>
        <v>3937560</v>
      </c>
    </row>
    <row r="42" spans="1:17">
      <c r="A42" s="1" t="s">
        <v>259</v>
      </c>
      <c r="C42" s="3">
        <v>0</v>
      </c>
      <c r="D42" s="3"/>
      <c r="E42" s="3">
        <v>0</v>
      </c>
      <c r="F42" s="3"/>
      <c r="G42" s="3">
        <v>0</v>
      </c>
      <c r="H42" s="3"/>
      <c r="I42" s="3">
        <f t="shared" si="0"/>
        <v>0</v>
      </c>
      <c r="J42" s="3"/>
      <c r="K42" s="3">
        <v>2500000</v>
      </c>
      <c r="L42" s="3"/>
      <c r="M42" s="3">
        <v>73559700312</v>
      </c>
      <c r="N42" s="3"/>
      <c r="O42" s="3">
        <v>76914618750</v>
      </c>
      <c r="P42" s="3"/>
      <c r="Q42" s="3">
        <f t="shared" si="1"/>
        <v>-3354918438</v>
      </c>
    </row>
    <row r="43" spans="1:17">
      <c r="A43" s="1" t="s">
        <v>28</v>
      </c>
      <c r="C43" s="3">
        <v>0</v>
      </c>
      <c r="D43" s="3"/>
      <c r="E43" s="3">
        <v>0</v>
      </c>
      <c r="F43" s="3"/>
      <c r="G43" s="3">
        <v>0</v>
      </c>
      <c r="H43" s="3"/>
      <c r="I43" s="3">
        <f t="shared" si="0"/>
        <v>0</v>
      </c>
      <c r="J43" s="3"/>
      <c r="K43" s="3">
        <v>427661</v>
      </c>
      <c r="L43" s="3"/>
      <c r="M43" s="3">
        <v>6222142024</v>
      </c>
      <c r="N43" s="3"/>
      <c r="O43" s="3">
        <v>7548216650</v>
      </c>
      <c r="P43" s="3"/>
      <c r="Q43" s="3">
        <f t="shared" si="1"/>
        <v>-1326074626</v>
      </c>
    </row>
    <row r="44" spans="1:17">
      <c r="A44" s="1" t="s">
        <v>67</v>
      </c>
      <c r="C44" s="3">
        <v>0</v>
      </c>
      <c r="D44" s="3"/>
      <c r="E44" s="3">
        <v>0</v>
      </c>
      <c r="F44" s="3"/>
      <c r="G44" s="3">
        <v>0</v>
      </c>
      <c r="H44" s="3"/>
      <c r="I44" s="3">
        <f t="shared" si="0"/>
        <v>0</v>
      </c>
      <c r="J44" s="3"/>
      <c r="K44" s="3">
        <v>15600000</v>
      </c>
      <c r="L44" s="3"/>
      <c r="M44" s="3">
        <v>125838777902</v>
      </c>
      <c r="N44" s="3"/>
      <c r="O44" s="3">
        <v>116815928088</v>
      </c>
      <c r="P44" s="3"/>
      <c r="Q44" s="3">
        <f t="shared" si="1"/>
        <v>9022849814</v>
      </c>
    </row>
    <row r="45" spans="1:17">
      <c r="A45" s="1" t="s">
        <v>42</v>
      </c>
      <c r="C45" s="3">
        <v>0</v>
      </c>
      <c r="D45" s="3"/>
      <c r="E45" s="3">
        <v>0</v>
      </c>
      <c r="F45" s="3"/>
      <c r="G45" s="3">
        <v>0</v>
      </c>
      <c r="H45" s="3"/>
      <c r="I45" s="3">
        <f t="shared" si="0"/>
        <v>0</v>
      </c>
      <c r="J45" s="3"/>
      <c r="K45" s="3">
        <v>2875454</v>
      </c>
      <c r="L45" s="3"/>
      <c r="M45" s="3">
        <v>29811393179</v>
      </c>
      <c r="N45" s="3"/>
      <c r="O45" s="3">
        <v>31684754585</v>
      </c>
      <c r="P45" s="3"/>
      <c r="Q45" s="3">
        <f t="shared" si="1"/>
        <v>-1873361406</v>
      </c>
    </row>
    <row r="46" spans="1:17">
      <c r="A46" s="1" t="s">
        <v>76</v>
      </c>
      <c r="C46" s="3">
        <v>0</v>
      </c>
      <c r="D46" s="3"/>
      <c r="E46" s="3">
        <v>0</v>
      </c>
      <c r="F46" s="3"/>
      <c r="G46" s="3">
        <v>0</v>
      </c>
      <c r="H46" s="3"/>
      <c r="I46" s="3">
        <f t="shared" si="0"/>
        <v>0</v>
      </c>
      <c r="J46" s="3"/>
      <c r="K46" s="3">
        <v>147873</v>
      </c>
      <c r="L46" s="3"/>
      <c r="M46" s="3">
        <v>6674651272</v>
      </c>
      <c r="N46" s="3"/>
      <c r="O46" s="3">
        <v>6955716107</v>
      </c>
      <c r="P46" s="3"/>
      <c r="Q46" s="3">
        <f t="shared" si="1"/>
        <v>-281064835</v>
      </c>
    </row>
    <row r="47" spans="1:17">
      <c r="A47" s="1" t="s">
        <v>99</v>
      </c>
      <c r="C47" s="3">
        <v>0</v>
      </c>
      <c r="D47" s="3"/>
      <c r="E47" s="3">
        <v>0</v>
      </c>
      <c r="F47" s="3"/>
      <c r="G47" s="3">
        <v>0</v>
      </c>
      <c r="H47" s="3"/>
      <c r="I47" s="3">
        <f t="shared" si="0"/>
        <v>0</v>
      </c>
      <c r="J47" s="3"/>
      <c r="K47" s="3">
        <v>1928210</v>
      </c>
      <c r="L47" s="3"/>
      <c r="M47" s="3">
        <v>14244258754</v>
      </c>
      <c r="N47" s="3"/>
      <c r="O47" s="3">
        <v>17654549260</v>
      </c>
      <c r="P47" s="3"/>
      <c r="Q47" s="3">
        <f t="shared" si="1"/>
        <v>-3410290506</v>
      </c>
    </row>
    <row r="48" spans="1:17">
      <c r="A48" s="1" t="s">
        <v>103</v>
      </c>
      <c r="C48" s="3">
        <v>0</v>
      </c>
      <c r="D48" s="3"/>
      <c r="E48" s="3">
        <v>0</v>
      </c>
      <c r="F48" s="3"/>
      <c r="G48" s="3">
        <v>0</v>
      </c>
      <c r="H48" s="3"/>
      <c r="I48" s="3">
        <f t="shared" si="0"/>
        <v>0</v>
      </c>
      <c r="J48" s="3"/>
      <c r="K48" s="3">
        <v>300000</v>
      </c>
      <c r="L48" s="3"/>
      <c r="M48" s="3">
        <v>26421974622</v>
      </c>
      <c r="N48" s="3"/>
      <c r="O48" s="3">
        <v>29075962471</v>
      </c>
      <c r="P48" s="3"/>
      <c r="Q48" s="3">
        <f t="shared" si="1"/>
        <v>-2653987849</v>
      </c>
    </row>
    <row r="49" spans="1:17">
      <c r="A49" s="1" t="s">
        <v>20</v>
      </c>
      <c r="C49" s="3">
        <v>0</v>
      </c>
      <c r="D49" s="3"/>
      <c r="E49" s="3">
        <v>0</v>
      </c>
      <c r="F49" s="3"/>
      <c r="G49" s="3">
        <v>0</v>
      </c>
      <c r="H49" s="3"/>
      <c r="I49" s="3">
        <f t="shared" si="0"/>
        <v>0</v>
      </c>
      <c r="J49" s="3"/>
      <c r="K49" s="3">
        <v>9600000</v>
      </c>
      <c r="L49" s="3"/>
      <c r="M49" s="3">
        <v>46760112181</v>
      </c>
      <c r="N49" s="3"/>
      <c r="O49" s="3">
        <v>43267417921</v>
      </c>
      <c r="P49" s="3"/>
      <c r="Q49" s="3">
        <f t="shared" si="1"/>
        <v>3492694260</v>
      </c>
    </row>
    <row r="50" spans="1:17">
      <c r="A50" s="1" t="s">
        <v>71</v>
      </c>
      <c r="C50" s="3">
        <v>0</v>
      </c>
      <c r="D50" s="3"/>
      <c r="E50" s="3">
        <v>0</v>
      </c>
      <c r="F50" s="3"/>
      <c r="G50" s="3">
        <v>0</v>
      </c>
      <c r="H50" s="3"/>
      <c r="I50" s="3">
        <f t="shared" si="0"/>
        <v>0</v>
      </c>
      <c r="J50" s="3"/>
      <c r="K50" s="3">
        <v>400000</v>
      </c>
      <c r="L50" s="3"/>
      <c r="M50" s="3">
        <v>8966690828</v>
      </c>
      <c r="N50" s="3"/>
      <c r="O50" s="3">
        <v>11765575790</v>
      </c>
      <c r="P50" s="3"/>
      <c r="Q50" s="3">
        <f t="shared" si="1"/>
        <v>-2798884962</v>
      </c>
    </row>
    <row r="51" spans="1:17">
      <c r="A51" s="1" t="s">
        <v>78</v>
      </c>
      <c r="C51" s="3">
        <v>0</v>
      </c>
      <c r="D51" s="3"/>
      <c r="E51" s="3">
        <v>0</v>
      </c>
      <c r="F51" s="3"/>
      <c r="G51" s="3">
        <v>0</v>
      </c>
      <c r="H51" s="3"/>
      <c r="I51" s="3">
        <f t="shared" si="0"/>
        <v>0</v>
      </c>
      <c r="J51" s="3"/>
      <c r="K51" s="3">
        <v>14152</v>
      </c>
      <c r="L51" s="3"/>
      <c r="M51" s="3">
        <v>771759269</v>
      </c>
      <c r="N51" s="3"/>
      <c r="O51" s="3">
        <v>912718578</v>
      </c>
      <c r="P51" s="3"/>
      <c r="Q51" s="3">
        <f t="shared" si="1"/>
        <v>-140959309</v>
      </c>
    </row>
    <row r="52" spans="1:17">
      <c r="A52" s="1" t="s">
        <v>90</v>
      </c>
      <c r="C52" s="3">
        <v>0</v>
      </c>
      <c r="D52" s="3"/>
      <c r="E52" s="3">
        <v>0</v>
      </c>
      <c r="F52" s="3"/>
      <c r="G52" s="3">
        <v>0</v>
      </c>
      <c r="H52" s="3"/>
      <c r="I52" s="3">
        <f t="shared" si="0"/>
        <v>0</v>
      </c>
      <c r="J52" s="3"/>
      <c r="K52" s="3">
        <v>2000000</v>
      </c>
      <c r="L52" s="3"/>
      <c r="M52" s="3">
        <v>8235315604</v>
      </c>
      <c r="N52" s="3"/>
      <c r="O52" s="3">
        <v>8574675271</v>
      </c>
      <c r="P52" s="3"/>
      <c r="Q52" s="3">
        <f t="shared" si="1"/>
        <v>-339359667</v>
      </c>
    </row>
    <row r="53" spans="1:17">
      <c r="A53" s="1" t="s">
        <v>72</v>
      </c>
      <c r="C53" s="3">
        <v>0</v>
      </c>
      <c r="D53" s="3"/>
      <c r="E53" s="3">
        <v>0</v>
      </c>
      <c r="F53" s="3"/>
      <c r="G53" s="3">
        <v>0</v>
      </c>
      <c r="H53" s="3"/>
      <c r="I53" s="3">
        <f t="shared" si="0"/>
        <v>0</v>
      </c>
      <c r="J53" s="3"/>
      <c r="K53" s="3">
        <v>200000</v>
      </c>
      <c r="L53" s="3"/>
      <c r="M53" s="3">
        <v>3831508349</v>
      </c>
      <c r="N53" s="3"/>
      <c r="O53" s="3">
        <v>4483165477</v>
      </c>
      <c r="P53" s="3"/>
      <c r="Q53" s="3">
        <f t="shared" si="1"/>
        <v>-651657128</v>
      </c>
    </row>
    <row r="54" spans="1:17">
      <c r="A54" s="1" t="s">
        <v>28</v>
      </c>
      <c r="C54" s="3">
        <v>0</v>
      </c>
      <c r="D54" s="3"/>
      <c r="E54" s="3">
        <v>0</v>
      </c>
      <c r="F54" s="3"/>
      <c r="G54" s="3">
        <v>0</v>
      </c>
      <c r="H54" s="3"/>
      <c r="I54" s="3">
        <f t="shared" si="0"/>
        <v>0</v>
      </c>
      <c r="J54" s="3"/>
      <c r="K54" s="3">
        <v>24544028</v>
      </c>
      <c r="L54" s="3"/>
      <c r="M54" s="3">
        <v>434030875015</v>
      </c>
      <c r="N54" s="3"/>
      <c r="O54" s="3">
        <v>482836242550</v>
      </c>
      <c r="P54" s="3"/>
      <c r="Q54" s="3">
        <f t="shared" si="1"/>
        <v>-48805367535</v>
      </c>
    </row>
    <row r="55" spans="1:17">
      <c r="A55" s="1" t="s">
        <v>104</v>
      </c>
      <c r="C55" s="3">
        <v>0</v>
      </c>
      <c r="D55" s="3"/>
      <c r="E55" s="3">
        <v>0</v>
      </c>
      <c r="F55" s="3"/>
      <c r="G55" s="3">
        <v>0</v>
      </c>
      <c r="H55" s="3"/>
      <c r="I55" s="3">
        <f t="shared" si="0"/>
        <v>0</v>
      </c>
      <c r="J55" s="3"/>
      <c r="K55" s="3">
        <v>295000</v>
      </c>
      <c r="L55" s="3"/>
      <c r="M55" s="3">
        <v>9090756659</v>
      </c>
      <c r="N55" s="3"/>
      <c r="O55" s="3">
        <v>8562746702</v>
      </c>
      <c r="P55" s="3"/>
      <c r="Q55" s="3">
        <f t="shared" si="1"/>
        <v>528009957</v>
      </c>
    </row>
    <row r="56" spans="1:17">
      <c r="A56" s="1" t="s">
        <v>81</v>
      </c>
      <c r="C56" s="3">
        <v>0</v>
      </c>
      <c r="D56" s="3"/>
      <c r="E56" s="3">
        <v>0</v>
      </c>
      <c r="F56" s="3"/>
      <c r="G56" s="3">
        <v>0</v>
      </c>
      <c r="H56" s="3"/>
      <c r="I56" s="3">
        <f t="shared" si="0"/>
        <v>0</v>
      </c>
      <c r="J56" s="3"/>
      <c r="K56" s="3">
        <v>3600000</v>
      </c>
      <c r="L56" s="3"/>
      <c r="M56" s="3">
        <v>24893000301</v>
      </c>
      <c r="N56" s="3"/>
      <c r="O56" s="3">
        <v>26803564122</v>
      </c>
      <c r="P56" s="3"/>
      <c r="Q56" s="3">
        <f t="shared" si="1"/>
        <v>-1910563821</v>
      </c>
    </row>
    <row r="57" spans="1:17">
      <c r="A57" s="1" t="s">
        <v>245</v>
      </c>
      <c r="C57" s="3">
        <v>0</v>
      </c>
      <c r="D57" s="3"/>
      <c r="E57" s="3">
        <v>0</v>
      </c>
      <c r="F57" s="3"/>
      <c r="G57" s="3">
        <v>0</v>
      </c>
      <c r="H57" s="3"/>
      <c r="I57" s="3">
        <f t="shared" si="0"/>
        <v>0</v>
      </c>
      <c r="J57" s="3"/>
      <c r="K57" s="3">
        <v>20403795</v>
      </c>
      <c r="L57" s="3"/>
      <c r="M57" s="3">
        <v>168759427326</v>
      </c>
      <c r="N57" s="3"/>
      <c r="O57" s="3">
        <v>130212959334</v>
      </c>
      <c r="P57" s="3"/>
      <c r="Q57" s="3">
        <f t="shared" si="1"/>
        <v>38546467992</v>
      </c>
    </row>
    <row r="58" spans="1:17">
      <c r="A58" s="1" t="s">
        <v>101</v>
      </c>
      <c r="C58" s="3">
        <v>0</v>
      </c>
      <c r="D58" s="3"/>
      <c r="E58" s="3">
        <v>0</v>
      </c>
      <c r="F58" s="3"/>
      <c r="G58" s="3">
        <v>0</v>
      </c>
      <c r="H58" s="3"/>
      <c r="I58" s="3">
        <f t="shared" si="0"/>
        <v>0</v>
      </c>
      <c r="J58" s="3"/>
      <c r="K58" s="3">
        <v>14680617</v>
      </c>
      <c r="L58" s="3"/>
      <c r="M58" s="3">
        <v>105216137932</v>
      </c>
      <c r="N58" s="3"/>
      <c r="O58" s="3">
        <v>116308340084</v>
      </c>
      <c r="P58" s="3"/>
      <c r="Q58" s="3">
        <f t="shared" si="1"/>
        <v>-11092202152</v>
      </c>
    </row>
    <row r="59" spans="1:17">
      <c r="A59" s="1" t="s">
        <v>229</v>
      </c>
      <c r="C59" s="3">
        <v>0</v>
      </c>
      <c r="D59" s="3"/>
      <c r="E59" s="3">
        <v>0</v>
      </c>
      <c r="F59" s="3"/>
      <c r="G59" s="3">
        <v>0</v>
      </c>
      <c r="H59" s="3"/>
      <c r="I59" s="3">
        <f t="shared" si="0"/>
        <v>0</v>
      </c>
      <c r="J59" s="3"/>
      <c r="K59" s="3">
        <v>63731244</v>
      </c>
      <c r="L59" s="3"/>
      <c r="M59" s="3">
        <v>144189364440</v>
      </c>
      <c r="N59" s="3"/>
      <c r="O59" s="3">
        <v>163258215064</v>
      </c>
      <c r="P59" s="3"/>
      <c r="Q59" s="3">
        <f t="shared" si="1"/>
        <v>-19068850624</v>
      </c>
    </row>
    <row r="60" spans="1:17">
      <c r="A60" s="1" t="s">
        <v>93</v>
      </c>
      <c r="C60" s="3">
        <v>0</v>
      </c>
      <c r="D60" s="3"/>
      <c r="E60" s="3">
        <v>0</v>
      </c>
      <c r="F60" s="3"/>
      <c r="G60" s="3">
        <v>0</v>
      </c>
      <c r="H60" s="3"/>
      <c r="I60" s="3">
        <f t="shared" si="0"/>
        <v>0</v>
      </c>
      <c r="J60" s="3"/>
      <c r="K60" s="3">
        <v>1633395</v>
      </c>
      <c r="L60" s="3"/>
      <c r="M60" s="3">
        <v>19025265128</v>
      </c>
      <c r="N60" s="3"/>
      <c r="O60" s="3">
        <v>19451641975</v>
      </c>
      <c r="P60" s="3"/>
      <c r="Q60" s="3">
        <f t="shared" si="1"/>
        <v>-426376847</v>
      </c>
    </row>
    <row r="61" spans="1:17">
      <c r="A61" s="1" t="s">
        <v>18</v>
      </c>
      <c r="C61" s="3">
        <v>0</v>
      </c>
      <c r="D61" s="3"/>
      <c r="E61" s="3">
        <v>0</v>
      </c>
      <c r="F61" s="3"/>
      <c r="G61" s="3">
        <v>0</v>
      </c>
      <c r="H61" s="3"/>
      <c r="I61" s="3">
        <f t="shared" si="0"/>
        <v>0</v>
      </c>
      <c r="J61" s="3"/>
      <c r="K61" s="3">
        <v>1</v>
      </c>
      <c r="L61" s="3"/>
      <c r="M61" s="3">
        <v>1</v>
      </c>
      <c r="N61" s="3"/>
      <c r="O61" s="3">
        <v>3691</v>
      </c>
      <c r="P61" s="3"/>
      <c r="Q61" s="3">
        <f t="shared" si="1"/>
        <v>-3690</v>
      </c>
    </row>
    <row r="62" spans="1:17">
      <c r="A62" s="1" t="s">
        <v>31</v>
      </c>
      <c r="C62" s="3">
        <v>0</v>
      </c>
      <c r="D62" s="3"/>
      <c r="E62" s="3">
        <v>0</v>
      </c>
      <c r="F62" s="3"/>
      <c r="G62" s="3">
        <v>0</v>
      </c>
      <c r="H62" s="3"/>
      <c r="I62" s="3">
        <f t="shared" si="0"/>
        <v>0</v>
      </c>
      <c r="J62" s="3"/>
      <c r="K62" s="3">
        <v>10423040</v>
      </c>
      <c r="L62" s="3"/>
      <c r="M62" s="3">
        <v>34865944904</v>
      </c>
      <c r="N62" s="3"/>
      <c r="O62" s="3">
        <v>37506902787</v>
      </c>
      <c r="P62" s="3"/>
      <c r="Q62" s="3">
        <f t="shared" si="1"/>
        <v>-2640957883</v>
      </c>
    </row>
    <row r="63" spans="1:17">
      <c r="A63" s="1" t="s">
        <v>73</v>
      </c>
      <c r="C63" s="3">
        <v>0</v>
      </c>
      <c r="D63" s="3"/>
      <c r="E63" s="3">
        <v>0</v>
      </c>
      <c r="F63" s="3"/>
      <c r="G63" s="3">
        <v>0</v>
      </c>
      <c r="H63" s="3"/>
      <c r="I63" s="3">
        <f t="shared" si="0"/>
        <v>0</v>
      </c>
      <c r="J63" s="3"/>
      <c r="K63" s="3">
        <v>606894</v>
      </c>
      <c r="L63" s="3"/>
      <c r="M63" s="3">
        <v>83079469305</v>
      </c>
      <c r="N63" s="3"/>
      <c r="O63" s="3">
        <v>79784174134</v>
      </c>
      <c r="P63" s="3"/>
      <c r="Q63" s="3">
        <f t="shared" si="1"/>
        <v>3295295171</v>
      </c>
    </row>
    <row r="64" spans="1:17">
      <c r="A64" s="1" t="s">
        <v>260</v>
      </c>
      <c r="C64" s="3">
        <v>0</v>
      </c>
      <c r="D64" s="3"/>
      <c r="E64" s="3">
        <v>0</v>
      </c>
      <c r="F64" s="3"/>
      <c r="G64" s="3">
        <v>0</v>
      </c>
      <c r="H64" s="3"/>
      <c r="I64" s="3">
        <f t="shared" si="0"/>
        <v>0</v>
      </c>
      <c r="J64" s="3"/>
      <c r="K64" s="3">
        <v>10064516</v>
      </c>
      <c r="L64" s="3"/>
      <c r="M64" s="3">
        <v>53633805764</v>
      </c>
      <c r="N64" s="3"/>
      <c r="O64" s="3">
        <v>53633805764</v>
      </c>
      <c r="P64" s="3"/>
      <c r="Q64" s="3">
        <f t="shared" si="1"/>
        <v>0</v>
      </c>
    </row>
    <row r="65" spans="1:17">
      <c r="A65" s="1" t="s">
        <v>30</v>
      </c>
      <c r="C65" s="3">
        <v>0</v>
      </c>
      <c r="D65" s="3"/>
      <c r="E65" s="3">
        <v>0</v>
      </c>
      <c r="F65" s="3"/>
      <c r="G65" s="3">
        <v>0</v>
      </c>
      <c r="H65" s="3"/>
      <c r="I65" s="3">
        <f t="shared" si="0"/>
        <v>0</v>
      </c>
      <c r="J65" s="3"/>
      <c r="K65" s="3">
        <v>264570</v>
      </c>
      <c r="L65" s="3"/>
      <c r="M65" s="3">
        <v>13112971149</v>
      </c>
      <c r="N65" s="3"/>
      <c r="O65" s="3">
        <v>13704711524</v>
      </c>
      <c r="P65" s="3"/>
      <c r="Q65" s="3">
        <f t="shared" si="1"/>
        <v>-591740375</v>
      </c>
    </row>
    <row r="66" spans="1:17">
      <c r="A66" s="1" t="s">
        <v>49</v>
      </c>
      <c r="C66" s="3">
        <v>0</v>
      </c>
      <c r="D66" s="3"/>
      <c r="E66" s="3">
        <v>0</v>
      </c>
      <c r="F66" s="3"/>
      <c r="G66" s="3">
        <v>0</v>
      </c>
      <c r="H66" s="3"/>
      <c r="I66" s="3">
        <f t="shared" si="0"/>
        <v>0</v>
      </c>
      <c r="J66" s="3"/>
      <c r="K66" s="3">
        <v>100000</v>
      </c>
      <c r="L66" s="3"/>
      <c r="M66" s="3">
        <v>1255564994</v>
      </c>
      <c r="N66" s="3"/>
      <c r="O66" s="3">
        <v>1227113208</v>
      </c>
      <c r="P66" s="3"/>
      <c r="Q66" s="3">
        <f t="shared" si="1"/>
        <v>28451786</v>
      </c>
    </row>
    <row r="67" spans="1:17">
      <c r="A67" s="1" t="s">
        <v>261</v>
      </c>
      <c r="C67" s="3">
        <v>0</v>
      </c>
      <c r="D67" s="3"/>
      <c r="E67" s="3">
        <v>0</v>
      </c>
      <c r="F67" s="3"/>
      <c r="G67" s="3">
        <v>0</v>
      </c>
      <c r="H67" s="3"/>
      <c r="I67" s="3">
        <f t="shared" si="0"/>
        <v>0</v>
      </c>
      <c r="J67" s="3"/>
      <c r="K67" s="3">
        <v>12000000</v>
      </c>
      <c r="L67" s="3"/>
      <c r="M67" s="3">
        <v>35462734393</v>
      </c>
      <c r="N67" s="3"/>
      <c r="O67" s="3">
        <v>24081846480</v>
      </c>
      <c r="P67" s="3"/>
      <c r="Q67" s="3">
        <f t="shared" si="1"/>
        <v>11380887913</v>
      </c>
    </row>
    <row r="68" spans="1:17">
      <c r="A68" s="1" t="s">
        <v>52</v>
      </c>
      <c r="C68" s="3">
        <v>0</v>
      </c>
      <c r="D68" s="3"/>
      <c r="E68" s="3">
        <v>0</v>
      </c>
      <c r="F68" s="3"/>
      <c r="G68" s="3">
        <v>0</v>
      </c>
      <c r="H68" s="3"/>
      <c r="I68" s="3">
        <f t="shared" si="0"/>
        <v>0</v>
      </c>
      <c r="J68" s="3"/>
      <c r="K68" s="3">
        <v>5803200</v>
      </c>
      <c r="L68" s="3"/>
      <c r="M68" s="3">
        <v>41983632892</v>
      </c>
      <c r="N68" s="3"/>
      <c r="O68" s="3">
        <v>37611734664</v>
      </c>
      <c r="P68" s="3"/>
      <c r="Q68" s="3">
        <f t="shared" si="1"/>
        <v>4371898228</v>
      </c>
    </row>
    <row r="69" spans="1:17">
      <c r="A69" s="1" t="s">
        <v>56</v>
      </c>
      <c r="C69" s="3">
        <v>0</v>
      </c>
      <c r="D69" s="3"/>
      <c r="E69" s="3">
        <v>0</v>
      </c>
      <c r="F69" s="3"/>
      <c r="G69" s="3">
        <v>0</v>
      </c>
      <c r="H69" s="3"/>
      <c r="I69" s="3">
        <f t="shared" si="0"/>
        <v>0</v>
      </c>
      <c r="J69" s="3"/>
      <c r="K69" s="3">
        <v>444108</v>
      </c>
      <c r="L69" s="3"/>
      <c r="M69" s="3">
        <v>11389811393</v>
      </c>
      <c r="N69" s="3"/>
      <c r="O69" s="3">
        <v>10361196632</v>
      </c>
      <c r="P69" s="3"/>
      <c r="Q69" s="3">
        <f t="shared" si="1"/>
        <v>1028614761</v>
      </c>
    </row>
    <row r="70" spans="1:17">
      <c r="A70" s="1" t="s">
        <v>95</v>
      </c>
      <c r="C70" s="3">
        <v>0</v>
      </c>
      <c r="D70" s="3"/>
      <c r="E70" s="3">
        <v>0</v>
      </c>
      <c r="F70" s="3"/>
      <c r="G70" s="3">
        <v>0</v>
      </c>
      <c r="H70" s="3"/>
      <c r="I70" s="3">
        <f t="shared" si="0"/>
        <v>0</v>
      </c>
      <c r="J70" s="3"/>
      <c r="K70" s="3">
        <v>2542462</v>
      </c>
      <c r="L70" s="3"/>
      <c r="M70" s="3">
        <v>57953731242</v>
      </c>
      <c r="N70" s="3"/>
      <c r="O70" s="3">
        <v>58255056780</v>
      </c>
      <c r="P70" s="3"/>
      <c r="Q70" s="3">
        <f t="shared" si="1"/>
        <v>-301325538</v>
      </c>
    </row>
    <row r="71" spans="1:17">
      <c r="A71" s="1" t="s">
        <v>40</v>
      </c>
      <c r="C71" s="3">
        <v>0</v>
      </c>
      <c r="D71" s="3"/>
      <c r="E71" s="3">
        <v>0</v>
      </c>
      <c r="F71" s="3"/>
      <c r="G71" s="3">
        <v>0</v>
      </c>
      <c r="H71" s="3"/>
      <c r="I71" s="3">
        <f t="shared" si="0"/>
        <v>0</v>
      </c>
      <c r="J71" s="3"/>
      <c r="K71" s="3">
        <v>852798</v>
      </c>
      <c r="L71" s="3"/>
      <c r="M71" s="3">
        <v>143496212444</v>
      </c>
      <c r="N71" s="3"/>
      <c r="O71" s="3">
        <v>166323419567</v>
      </c>
      <c r="P71" s="3"/>
      <c r="Q71" s="3">
        <f t="shared" si="1"/>
        <v>-22827207123</v>
      </c>
    </row>
    <row r="72" spans="1:17">
      <c r="A72" s="1" t="s">
        <v>64</v>
      </c>
      <c r="C72" s="3">
        <v>0</v>
      </c>
      <c r="D72" s="3"/>
      <c r="E72" s="3">
        <v>0</v>
      </c>
      <c r="F72" s="3"/>
      <c r="G72" s="3">
        <v>0</v>
      </c>
      <c r="H72" s="3"/>
      <c r="I72" s="3">
        <f t="shared" ref="I72:I88" si="2">E72-G72</f>
        <v>0</v>
      </c>
      <c r="J72" s="3"/>
      <c r="K72" s="3">
        <v>832355</v>
      </c>
      <c r="L72" s="3"/>
      <c r="M72" s="3">
        <v>14800856536</v>
      </c>
      <c r="N72" s="3"/>
      <c r="O72" s="3">
        <v>15613084927</v>
      </c>
      <c r="P72" s="3"/>
      <c r="Q72" s="3">
        <f t="shared" ref="Q72:Q88" si="3">M72-O72</f>
        <v>-812228391</v>
      </c>
    </row>
    <row r="73" spans="1:17">
      <c r="A73" s="1" t="s">
        <v>144</v>
      </c>
      <c r="C73" s="3">
        <v>438768</v>
      </c>
      <c r="D73" s="3"/>
      <c r="E73" s="3">
        <v>438768000000</v>
      </c>
      <c r="F73" s="3"/>
      <c r="G73" s="3">
        <v>401610859821</v>
      </c>
      <c r="H73" s="3"/>
      <c r="I73" s="3">
        <f t="shared" si="2"/>
        <v>37157140179</v>
      </c>
      <c r="J73" s="3"/>
      <c r="K73" s="3">
        <v>490000</v>
      </c>
      <c r="L73" s="3"/>
      <c r="M73" s="3">
        <v>488758807928</v>
      </c>
      <c r="N73" s="3"/>
      <c r="O73" s="3">
        <v>448504269483</v>
      </c>
      <c r="P73" s="3"/>
      <c r="Q73" s="3">
        <f t="shared" si="3"/>
        <v>40254538445</v>
      </c>
    </row>
    <row r="74" spans="1:17">
      <c r="A74" s="1" t="s">
        <v>138</v>
      </c>
      <c r="C74" s="3">
        <v>27000</v>
      </c>
      <c r="D74" s="3"/>
      <c r="E74" s="3">
        <v>27000000000</v>
      </c>
      <c r="F74" s="3"/>
      <c r="G74" s="3">
        <v>25353544495</v>
      </c>
      <c r="H74" s="3"/>
      <c r="I74" s="3">
        <f t="shared" si="2"/>
        <v>1646455505</v>
      </c>
      <c r="J74" s="3"/>
      <c r="K74" s="3">
        <v>27000</v>
      </c>
      <c r="L74" s="3"/>
      <c r="M74" s="3">
        <v>27000000000</v>
      </c>
      <c r="N74" s="3"/>
      <c r="O74" s="3">
        <v>25353544495</v>
      </c>
      <c r="P74" s="3"/>
      <c r="Q74" s="3">
        <f t="shared" si="3"/>
        <v>1646455505</v>
      </c>
    </row>
    <row r="75" spans="1:17">
      <c r="A75" s="1" t="s">
        <v>149</v>
      </c>
      <c r="C75" s="3">
        <v>2660</v>
      </c>
      <c r="D75" s="3"/>
      <c r="E75" s="3">
        <v>2660000000</v>
      </c>
      <c r="F75" s="3"/>
      <c r="G75" s="3">
        <v>2591035290</v>
      </c>
      <c r="H75" s="3"/>
      <c r="I75" s="3">
        <f t="shared" si="2"/>
        <v>68964710</v>
      </c>
      <c r="J75" s="3"/>
      <c r="K75" s="3">
        <v>102660</v>
      </c>
      <c r="L75" s="3"/>
      <c r="M75" s="3">
        <v>100382445688</v>
      </c>
      <c r="N75" s="3"/>
      <c r="O75" s="3">
        <v>99998377008</v>
      </c>
      <c r="P75" s="3"/>
      <c r="Q75" s="3">
        <f t="shared" si="3"/>
        <v>384068680</v>
      </c>
    </row>
    <row r="76" spans="1:17">
      <c r="A76" s="1" t="s">
        <v>197</v>
      </c>
      <c r="C76" s="3">
        <v>0</v>
      </c>
      <c r="D76" s="3"/>
      <c r="E76" s="3">
        <v>0</v>
      </c>
      <c r="F76" s="3"/>
      <c r="G76" s="3">
        <v>0</v>
      </c>
      <c r="H76" s="3"/>
      <c r="I76" s="3">
        <f t="shared" si="2"/>
        <v>0</v>
      </c>
      <c r="J76" s="3"/>
      <c r="K76" s="3">
        <v>45700</v>
      </c>
      <c r="L76" s="3"/>
      <c r="M76" s="3">
        <v>45700000000</v>
      </c>
      <c r="N76" s="3"/>
      <c r="O76" s="3">
        <v>44777882537</v>
      </c>
      <c r="P76" s="3"/>
      <c r="Q76" s="3">
        <f t="shared" si="3"/>
        <v>922117463</v>
      </c>
    </row>
    <row r="77" spans="1:17">
      <c r="A77" s="1" t="s">
        <v>262</v>
      </c>
      <c r="C77" s="3">
        <v>0</v>
      </c>
      <c r="D77" s="3"/>
      <c r="E77" s="3">
        <v>0</v>
      </c>
      <c r="F77" s="3"/>
      <c r="G77" s="3">
        <v>0</v>
      </c>
      <c r="H77" s="3"/>
      <c r="I77" s="3">
        <f t="shared" si="2"/>
        <v>0</v>
      </c>
      <c r="J77" s="3"/>
      <c r="K77" s="3">
        <v>344742</v>
      </c>
      <c r="L77" s="3"/>
      <c r="M77" s="3">
        <v>343652979711</v>
      </c>
      <c r="N77" s="3"/>
      <c r="O77" s="3">
        <v>315393820476</v>
      </c>
      <c r="P77" s="3"/>
      <c r="Q77" s="3">
        <f t="shared" si="3"/>
        <v>28259159235</v>
      </c>
    </row>
    <row r="78" spans="1:17">
      <c r="A78" s="1" t="s">
        <v>153</v>
      </c>
      <c r="C78" s="3">
        <v>0</v>
      </c>
      <c r="D78" s="3"/>
      <c r="E78" s="3">
        <v>0</v>
      </c>
      <c r="F78" s="3"/>
      <c r="G78" s="3">
        <v>0</v>
      </c>
      <c r="H78" s="3"/>
      <c r="I78" s="3">
        <f t="shared" si="2"/>
        <v>0</v>
      </c>
      <c r="J78" s="3"/>
      <c r="K78" s="3">
        <v>131455</v>
      </c>
      <c r="L78" s="3"/>
      <c r="M78" s="3">
        <v>122810104807</v>
      </c>
      <c r="N78" s="3"/>
      <c r="O78" s="3">
        <v>115167223181</v>
      </c>
      <c r="P78" s="3"/>
      <c r="Q78" s="3">
        <f t="shared" si="3"/>
        <v>7642881626</v>
      </c>
    </row>
    <row r="79" spans="1:17">
      <c r="A79" s="1" t="s">
        <v>263</v>
      </c>
      <c r="C79" s="3">
        <v>0</v>
      </c>
      <c r="D79" s="3"/>
      <c r="E79" s="3">
        <v>0</v>
      </c>
      <c r="F79" s="3"/>
      <c r="G79" s="3">
        <v>0</v>
      </c>
      <c r="H79" s="3"/>
      <c r="I79" s="3">
        <f t="shared" si="2"/>
        <v>0</v>
      </c>
      <c r="J79" s="3"/>
      <c r="K79" s="3">
        <v>100000</v>
      </c>
      <c r="L79" s="3"/>
      <c r="M79" s="3">
        <v>91385643720</v>
      </c>
      <c r="N79" s="3"/>
      <c r="O79" s="3">
        <v>90466599956</v>
      </c>
      <c r="P79" s="3"/>
      <c r="Q79" s="3">
        <f t="shared" si="3"/>
        <v>919043764</v>
      </c>
    </row>
    <row r="80" spans="1:17">
      <c r="A80" s="1" t="s">
        <v>146</v>
      </c>
      <c r="C80" s="3">
        <v>0</v>
      </c>
      <c r="D80" s="3"/>
      <c r="E80" s="3">
        <v>0</v>
      </c>
      <c r="F80" s="3"/>
      <c r="G80" s="3">
        <v>0</v>
      </c>
      <c r="H80" s="3"/>
      <c r="I80" s="3">
        <f t="shared" si="2"/>
        <v>0</v>
      </c>
      <c r="J80" s="3"/>
      <c r="K80" s="3">
        <v>252087</v>
      </c>
      <c r="L80" s="3"/>
      <c r="M80" s="3">
        <v>240717318504</v>
      </c>
      <c r="N80" s="3"/>
      <c r="O80" s="3">
        <v>236560932017</v>
      </c>
      <c r="P80" s="3"/>
      <c r="Q80" s="3">
        <f t="shared" si="3"/>
        <v>4156386487</v>
      </c>
    </row>
    <row r="81" spans="1:17">
      <c r="A81" s="1" t="s">
        <v>132</v>
      </c>
      <c r="C81" s="3">
        <v>0</v>
      </c>
      <c r="D81" s="3"/>
      <c r="E81" s="3">
        <v>0</v>
      </c>
      <c r="F81" s="3"/>
      <c r="G81" s="3">
        <v>0</v>
      </c>
      <c r="H81" s="3"/>
      <c r="I81" s="3">
        <f t="shared" si="2"/>
        <v>0</v>
      </c>
      <c r="J81" s="3"/>
      <c r="K81" s="3">
        <v>56400</v>
      </c>
      <c r="L81" s="3"/>
      <c r="M81" s="3">
        <v>50478437127</v>
      </c>
      <c r="N81" s="3"/>
      <c r="O81" s="3">
        <v>50005326891</v>
      </c>
      <c r="P81" s="3"/>
      <c r="Q81" s="3">
        <f t="shared" si="3"/>
        <v>473110236</v>
      </c>
    </row>
    <row r="82" spans="1:17">
      <c r="A82" s="1" t="s">
        <v>264</v>
      </c>
      <c r="C82" s="3">
        <v>0</v>
      </c>
      <c r="D82" s="3"/>
      <c r="E82" s="3">
        <v>0</v>
      </c>
      <c r="F82" s="3"/>
      <c r="G82" s="3">
        <v>0</v>
      </c>
      <c r="H82" s="3"/>
      <c r="I82" s="3">
        <f t="shared" si="2"/>
        <v>0</v>
      </c>
      <c r="J82" s="3"/>
      <c r="K82" s="3">
        <v>200000</v>
      </c>
      <c r="L82" s="3"/>
      <c r="M82" s="3">
        <v>168896221438</v>
      </c>
      <c r="N82" s="3"/>
      <c r="O82" s="3">
        <v>168035538037</v>
      </c>
      <c r="P82" s="3"/>
      <c r="Q82" s="3">
        <f t="shared" si="3"/>
        <v>860683401</v>
      </c>
    </row>
    <row r="83" spans="1:17">
      <c r="A83" s="1" t="s">
        <v>265</v>
      </c>
      <c r="C83" s="3">
        <v>0</v>
      </c>
      <c r="D83" s="3"/>
      <c r="E83" s="3">
        <v>0</v>
      </c>
      <c r="F83" s="3"/>
      <c r="G83" s="3">
        <v>0</v>
      </c>
      <c r="H83" s="3"/>
      <c r="I83" s="3">
        <f t="shared" si="2"/>
        <v>0</v>
      </c>
      <c r="J83" s="3"/>
      <c r="K83" s="3">
        <v>33800</v>
      </c>
      <c r="L83" s="3"/>
      <c r="M83" s="3">
        <v>30453349332</v>
      </c>
      <c r="N83" s="3"/>
      <c r="O83" s="3">
        <v>29967440613</v>
      </c>
      <c r="P83" s="3"/>
      <c r="Q83" s="3">
        <f t="shared" si="3"/>
        <v>485908719</v>
      </c>
    </row>
    <row r="84" spans="1:17">
      <c r="A84" s="1" t="s">
        <v>193</v>
      </c>
      <c r="C84" s="3">
        <v>0</v>
      </c>
      <c r="D84" s="3"/>
      <c r="E84" s="3">
        <v>0</v>
      </c>
      <c r="F84" s="3"/>
      <c r="G84" s="3">
        <v>0</v>
      </c>
      <c r="H84" s="3"/>
      <c r="I84" s="3">
        <f t="shared" si="2"/>
        <v>0</v>
      </c>
      <c r="J84" s="3"/>
      <c r="K84" s="3">
        <v>100000</v>
      </c>
      <c r="L84" s="3"/>
      <c r="M84" s="3">
        <v>98449422970</v>
      </c>
      <c r="N84" s="3"/>
      <c r="O84" s="3">
        <v>97927559750</v>
      </c>
      <c r="P84" s="3"/>
      <c r="Q84" s="3">
        <f t="shared" si="3"/>
        <v>521863220</v>
      </c>
    </row>
    <row r="85" spans="1:17">
      <c r="A85" s="1" t="s">
        <v>141</v>
      </c>
      <c r="C85" s="3">
        <v>0</v>
      </c>
      <c r="D85" s="3"/>
      <c r="E85" s="3">
        <v>0</v>
      </c>
      <c r="F85" s="3"/>
      <c r="G85" s="3">
        <v>0</v>
      </c>
      <c r="H85" s="3"/>
      <c r="I85" s="3">
        <f t="shared" si="2"/>
        <v>0</v>
      </c>
      <c r="J85" s="3"/>
      <c r="K85" s="3">
        <v>359754</v>
      </c>
      <c r="L85" s="3"/>
      <c r="M85" s="3">
        <v>342956139685</v>
      </c>
      <c r="N85" s="3"/>
      <c r="O85" s="3">
        <v>322376578380</v>
      </c>
      <c r="P85" s="3"/>
      <c r="Q85" s="3">
        <f t="shared" si="3"/>
        <v>20579561305</v>
      </c>
    </row>
    <row r="86" spans="1:17">
      <c r="A86" s="1" t="s">
        <v>266</v>
      </c>
      <c r="C86" s="3">
        <v>0</v>
      </c>
      <c r="D86" s="3"/>
      <c r="E86" s="3">
        <v>0</v>
      </c>
      <c r="F86" s="3"/>
      <c r="G86" s="3">
        <v>0</v>
      </c>
      <c r="H86" s="3"/>
      <c r="I86" s="3">
        <f t="shared" si="2"/>
        <v>0</v>
      </c>
      <c r="J86" s="3"/>
      <c r="K86" s="3">
        <v>682913</v>
      </c>
      <c r="L86" s="3"/>
      <c r="M86" s="3">
        <v>637514549144</v>
      </c>
      <c r="N86" s="3"/>
      <c r="O86" s="3">
        <v>591252165005</v>
      </c>
      <c r="P86" s="3"/>
      <c r="Q86" s="3">
        <f t="shared" si="3"/>
        <v>46262384139</v>
      </c>
    </row>
    <row r="87" spans="1:17">
      <c r="A87" s="1" t="s">
        <v>267</v>
      </c>
      <c r="C87" s="3">
        <v>0</v>
      </c>
      <c r="D87" s="3"/>
      <c r="E87" s="3">
        <v>0</v>
      </c>
      <c r="F87" s="3"/>
      <c r="G87" s="3">
        <v>0</v>
      </c>
      <c r="H87" s="3"/>
      <c r="I87" s="3">
        <f t="shared" si="2"/>
        <v>0</v>
      </c>
      <c r="J87" s="3"/>
      <c r="K87" s="3">
        <v>120000</v>
      </c>
      <c r="L87" s="3"/>
      <c r="M87" s="3">
        <v>112030738163</v>
      </c>
      <c r="N87" s="3"/>
      <c r="O87" s="3">
        <v>108735897500</v>
      </c>
      <c r="P87" s="3"/>
      <c r="Q87" s="3">
        <f t="shared" si="3"/>
        <v>3294840663</v>
      </c>
    </row>
    <row r="88" spans="1:17">
      <c r="A88" s="1" t="s">
        <v>195</v>
      </c>
      <c r="C88" s="3">
        <v>0</v>
      </c>
      <c r="D88" s="3"/>
      <c r="E88" s="3">
        <v>0</v>
      </c>
      <c r="F88" s="3"/>
      <c r="G88" s="3">
        <v>0</v>
      </c>
      <c r="H88" s="3"/>
      <c r="I88" s="3">
        <f t="shared" si="2"/>
        <v>0</v>
      </c>
      <c r="J88" s="3"/>
      <c r="K88" s="3">
        <v>238254</v>
      </c>
      <c r="L88" s="3"/>
      <c r="M88" s="3">
        <v>237649391283</v>
      </c>
      <c r="N88" s="3"/>
      <c r="O88" s="3">
        <v>235033084170</v>
      </c>
      <c r="P88" s="3"/>
      <c r="Q88" s="3">
        <f t="shared" si="3"/>
        <v>2616307113</v>
      </c>
    </row>
    <row r="89" spans="1:17" ht="24.75" thickBot="1">
      <c r="C89" s="3"/>
      <c r="D89" s="3"/>
      <c r="E89" s="4">
        <f>SUM(E8:E88)</f>
        <v>791021682312</v>
      </c>
      <c r="F89" s="3"/>
      <c r="G89" s="4">
        <f>SUM(G8:G88)</f>
        <v>800409846362</v>
      </c>
      <c r="H89" s="3"/>
      <c r="I89" s="4">
        <f>SUM(I8:I88)</f>
        <v>-9388164050</v>
      </c>
      <c r="J89" s="3"/>
      <c r="K89" s="3"/>
      <c r="L89" s="3"/>
      <c r="M89" s="4">
        <f>SUM(M8:M88)</f>
        <v>6404848589928</v>
      </c>
      <c r="N89" s="3"/>
      <c r="O89" s="4">
        <f>SUM(O8:O88)</f>
        <v>6400865206985</v>
      </c>
      <c r="P89" s="3"/>
      <c r="Q89" s="4">
        <f>SUM(Q8:Q88)</f>
        <v>3983382943</v>
      </c>
    </row>
    <row r="90" spans="1:17" ht="24.75" thickTop="1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8"/>
  <sheetViews>
    <sheetView rightToLeft="1" workbookViewId="0">
      <selection activeCell="G118" sqref="G118"/>
    </sheetView>
  </sheetViews>
  <sheetFormatPr defaultRowHeight="24"/>
  <cols>
    <col min="1" max="1" width="33.1406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21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1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183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8" t="s">
        <v>3</v>
      </c>
      <c r="C6" s="19" t="s">
        <v>185</v>
      </c>
      <c r="D6" s="19" t="s">
        <v>185</v>
      </c>
      <c r="E6" s="19" t="s">
        <v>185</v>
      </c>
      <c r="F6" s="19" t="s">
        <v>185</v>
      </c>
      <c r="G6" s="19" t="s">
        <v>185</v>
      </c>
      <c r="H6" s="19" t="s">
        <v>185</v>
      </c>
      <c r="I6" s="19" t="s">
        <v>185</v>
      </c>
      <c r="J6" s="19" t="s">
        <v>185</v>
      </c>
      <c r="K6" s="19" t="s">
        <v>185</v>
      </c>
      <c r="M6" s="19" t="s">
        <v>186</v>
      </c>
      <c r="N6" s="19" t="s">
        <v>186</v>
      </c>
      <c r="O6" s="19" t="s">
        <v>186</v>
      </c>
      <c r="P6" s="19" t="s">
        <v>186</v>
      </c>
      <c r="Q6" s="19" t="s">
        <v>186</v>
      </c>
      <c r="R6" s="19" t="s">
        <v>186</v>
      </c>
      <c r="S6" s="19" t="s">
        <v>186</v>
      </c>
      <c r="T6" s="19" t="s">
        <v>186</v>
      </c>
      <c r="U6" s="19" t="s">
        <v>186</v>
      </c>
    </row>
    <row r="7" spans="1:21" ht="24.75">
      <c r="A7" s="19" t="s">
        <v>3</v>
      </c>
      <c r="C7" s="19" t="s">
        <v>268</v>
      </c>
      <c r="E7" s="19" t="s">
        <v>269</v>
      </c>
      <c r="G7" s="19" t="s">
        <v>270</v>
      </c>
      <c r="I7" s="19" t="s">
        <v>170</v>
      </c>
      <c r="K7" s="19" t="s">
        <v>271</v>
      </c>
      <c r="M7" s="19" t="s">
        <v>268</v>
      </c>
      <c r="O7" s="19" t="s">
        <v>269</v>
      </c>
      <c r="Q7" s="19" t="s">
        <v>270</v>
      </c>
      <c r="S7" s="19" t="s">
        <v>170</v>
      </c>
      <c r="U7" s="19" t="s">
        <v>271</v>
      </c>
    </row>
    <row r="8" spans="1:21">
      <c r="A8" s="1" t="s">
        <v>70</v>
      </c>
      <c r="C8" s="11">
        <v>0</v>
      </c>
      <c r="D8" s="11"/>
      <c r="E8" s="11">
        <v>31002540028</v>
      </c>
      <c r="F8" s="11"/>
      <c r="G8" s="11">
        <v>-2274386359</v>
      </c>
      <c r="H8" s="11"/>
      <c r="I8" s="11">
        <f>C8+E8+G8</f>
        <v>28728153669</v>
      </c>
      <c r="J8" s="11"/>
      <c r="K8" s="5">
        <f t="shared" ref="K8:K39" si="0">I8/$I$117</f>
        <v>7.4878768900165033E-3</v>
      </c>
      <c r="L8" s="11"/>
      <c r="M8" s="11">
        <v>119858159200</v>
      </c>
      <c r="N8" s="11"/>
      <c r="O8" s="11">
        <v>-276784753055</v>
      </c>
      <c r="P8" s="11"/>
      <c r="Q8" s="11">
        <v>-29038063709</v>
      </c>
      <c r="R8" s="11"/>
      <c r="S8" s="11">
        <f>M8+O8+Q8</f>
        <v>-185964657564</v>
      </c>
      <c r="U8" s="5">
        <f>S8/$S$117</f>
        <v>4.7937173735972873E-2</v>
      </c>
    </row>
    <row r="9" spans="1:21">
      <c r="A9" s="1" t="s">
        <v>17</v>
      </c>
      <c r="C9" s="11">
        <v>0</v>
      </c>
      <c r="D9" s="11"/>
      <c r="E9" s="11">
        <v>83407769809</v>
      </c>
      <c r="F9" s="11"/>
      <c r="G9" s="11">
        <v>-9760956311</v>
      </c>
      <c r="H9" s="11"/>
      <c r="I9" s="11">
        <f t="shared" ref="I9:I69" si="1">C9+E9+G9</f>
        <v>73646813498</v>
      </c>
      <c r="J9" s="11"/>
      <c r="K9" s="5">
        <f t="shared" si="0"/>
        <v>1.9195743630754027E-2</v>
      </c>
      <c r="L9" s="11"/>
      <c r="M9" s="11">
        <v>10176716134</v>
      </c>
      <c r="N9" s="11"/>
      <c r="O9" s="11">
        <v>6832380083</v>
      </c>
      <c r="P9" s="11"/>
      <c r="Q9" s="11">
        <v>-10886905957</v>
      </c>
      <c r="R9" s="11"/>
      <c r="S9" s="11">
        <f t="shared" ref="S9:S69" si="2">M9+O9+Q9</f>
        <v>6122190260</v>
      </c>
      <c r="U9" s="5">
        <f t="shared" ref="U9:U72" si="3">S9/$S$117</f>
        <v>-1.578152010079115E-3</v>
      </c>
    </row>
    <row r="10" spans="1:21">
      <c r="A10" s="1" t="s">
        <v>96</v>
      </c>
      <c r="C10" s="11">
        <v>0</v>
      </c>
      <c r="D10" s="11"/>
      <c r="E10" s="11">
        <v>93261737249</v>
      </c>
      <c r="F10" s="11"/>
      <c r="G10" s="11">
        <v>-31227868308</v>
      </c>
      <c r="H10" s="11"/>
      <c r="I10" s="11">
        <f t="shared" si="1"/>
        <v>62033868941</v>
      </c>
      <c r="J10" s="11"/>
      <c r="K10" s="5">
        <f t="shared" si="0"/>
        <v>1.6168876670374456E-2</v>
      </c>
      <c r="L10" s="11"/>
      <c r="M10" s="11">
        <v>216843517464</v>
      </c>
      <c r="N10" s="11"/>
      <c r="O10" s="11">
        <v>-880011509218</v>
      </c>
      <c r="P10" s="11"/>
      <c r="Q10" s="11">
        <v>-36250513209</v>
      </c>
      <c r="R10" s="11"/>
      <c r="S10" s="11">
        <f t="shared" si="2"/>
        <v>-699418504963</v>
      </c>
      <c r="U10" s="5">
        <f t="shared" si="3"/>
        <v>0.18029310959275677</v>
      </c>
    </row>
    <row r="11" spans="1:21">
      <c r="A11" s="1" t="s">
        <v>62</v>
      </c>
      <c r="C11" s="11">
        <v>0</v>
      </c>
      <c r="D11" s="11"/>
      <c r="E11" s="11">
        <v>222004448548</v>
      </c>
      <c r="F11" s="11"/>
      <c r="G11" s="11">
        <v>-339826061</v>
      </c>
      <c r="H11" s="11"/>
      <c r="I11" s="11">
        <f t="shared" si="1"/>
        <v>221664622487</v>
      </c>
      <c r="J11" s="11"/>
      <c r="K11" s="5">
        <f t="shared" si="0"/>
        <v>5.7775985995427735E-2</v>
      </c>
      <c r="L11" s="11"/>
      <c r="M11" s="11">
        <v>0</v>
      </c>
      <c r="N11" s="11"/>
      <c r="O11" s="11">
        <v>-169423015635</v>
      </c>
      <c r="P11" s="11"/>
      <c r="Q11" s="11">
        <v>-527104941</v>
      </c>
      <c r="R11" s="11"/>
      <c r="S11" s="11">
        <f t="shared" si="2"/>
        <v>-169950120576</v>
      </c>
      <c r="U11" s="5">
        <f t="shared" si="3"/>
        <v>4.3809014912941042E-2</v>
      </c>
    </row>
    <row r="12" spans="1:21">
      <c r="A12" s="1" t="s">
        <v>106</v>
      </c>
      <c r="C12" s="11">
        <v>0</v>
      </c>
      <c r="D12" s="11"/>
      <c r="E12" s="11">
        <v>10196886774</v>
      </c>
      <c r="F12" s="11"/>
      <c r="G12" s="11">
        <v>-3502514802</v>
      </c>
      <c r="H12" s="11"/>
      <c r="I12" s="11">
        <f t="shared" si="1"/>
        <v>6694371972</v>
      </c>
      <c r="J12" s="11"/>
      <c r="K12" s="5">
        <f t="shared" si="0"/>
        <v>1.7448609388498119E-3</v>
      </c>
      <c r="L12" s="11"/>
      <c r="M12" s="11">
        <v>8380274550</v>
      </c>
      <c r="N12" s="11"/>
      <c r="O12" s="11">
        <v>-10970553348</v>
      </c>
      <c r="P12" s="11"/>
      <c r="Q12" s="11">
        <v>-3976671647</v>
      </c>
      <c r="R12" s="11"/>
      <c r="S12" s="11">
        <f t="shared" si="2"/>
        <v>-6566950445</v>
      </c>
      <c r="U12" s="5">
        <f t="shared" si="3"/>
        <v>1.6928003875636968E-3</v>
      </c>
    </row>
    <row r="13" spans="1:21">
      <c r="A13" s="1" t="s">
        <v>50</v>
      </c>
      <c r="C13" s="11">
        <v>0</v>
      </c>
      <c r="D13" s="11"/>
      <c r="E13" s="11">
        <v>0</v>
      </c>
      <c r="F13" s="11"/>
      <c r="G13" s="11">
        <v>0</v>
      </c>
      <c r="H13" s="11"/>
      <c r="I13" s="11">
        <f t="shared" si="1"/>
        <v>0</v>
      </c>
      <c r="J13" s="11"/>
      <c r="K13" s="5">
        <f t="shared" si="0"/>
        <v>0</v>
      </c>
      <c r="L13" s="11"/>
      <c r="M13" s="11">
        <v>0</v>
      </c>
      <c r="N13" s="11"/>
      <c r="O13" s="11">
        <v>0</v>
      </c>
      <c r="P13" s="11"/>
      <c r="Q13" s="11">
        <v>-3982</v>
      </c>
      <c r="R13" s="11"/>
      <c r="S13" s="11">
        <f t="shared" si="2"/>
        <v>-3982</v>
      </c>
      <c r="U13" s="5">
        <f t="shared" si="3"/>
        <v>1.0264629221332034E-9</v>
      </c>
    </row>
    <row r="14" spans="1:21">
      <c r="A14" s="1" t="s">
        <v>32</v>
      </c>
      <c r="C14" s="11">
        <v>0</v>
      </c>
      <c r="D14" s="11"/>
      <c r="E14" s="11">
        <v>385011364648</v>
      </c>
      <c r="F14" s="11"/>
      <c r="G14" s="11">
        <v>-1102774435</v>
      </c>
      <c r="H14" s="11"/>
      <c r="I14" s="11">
        <f t="shared" si="1"/>
        <v>383908590213</v>
      </c>
      <c r="J14" s="11"/>
      <c r="K14" s="5">
        <f t="shared" si="0"/>
        <v>0.10006421901163561</v>
      </c>
      <c r="L14" s="11"/>
      <c r="M14" s="11">
        <v>0</v>
      </c>
      <c r="N14" s="11"/>
      <c r="O14" s="11">
        <v>-229511466547</v>
      </c>
      <c r="P14" s="11"/>
      <c r="Q14" s="11">
        <v>-1102774435</v>
      </c>
      <c r="R14" s="11"/>
      <c r="S14" s="11">
        <f t="shared" si="2"/>
        <v>-230614240982</v>
      </c>
      <c r="U14" s="5">
        <f t="shared" si="3"/>
        <v>5.944675230635723E-2</v>
      </c>
    </row>
    <row r="15" spans="1:21">
      <c r="A15" s="1" t="s">
        <v>112</v>
      </c>
      <c r="C15" s="11">
        <v>0</v>
      </c>
      <c r="D15" s="11"/>
      <c r="E15" s="11">
        <v>-669660732</v>
      </c>
      <c r="F15" s="11"/>
      <c r="G15" s="11">
        <v>-52398168</v>
      </c>
      <c r="H15" s="11"/>
      <c r="I15" s="11">
        <f t="shared" si="1"/>
        <v>-722058900</v>
      </c>
      <c r="J15" s="11"/>
      <c r="K15" s="5">
        <f t="shared" si="0"/>
        <v>-1.8820172757482117E-4</v>
      </c>
      <c r="L15" s="11"/>
      <c r="M15" s="11">
        <v>0</v>
      </c>
      <c r="N15" s="11"/>
      <c r="O15" s="11">
        <v>-669660732</v>
      </c>
      <c r="P15" s="11"/>
      <c r="Q15" s="11">
        <v>-52398168</v>
      </c>
      <c r="R15" s="11"/>
      <c r="S15" s="11">
        <f t="shared" si="2"/>
        <v>-722058900</v>
      </c>
      <c r="U15" s="5">
        <f t="shared" si="3"/>
        <v>1.8612925375346222E-4</v>
      </c>
    </row>
    <row r="16" spans="1:21">
      <c r="A16" s="1" t="s">
        <v>97</v>
      </c>
      <c r="C16" s="11">
        <v>0</v>
      </c>
      <c r="D16" s="11"/>
      <c r="E16" s="11">
        <v>53454044700</v>
      </c>
      <c r="F16" s="11"/>
      <c r="G16" s="11">
        <v>0</v>
      </c>
      <c r="H16" s="11"/>
      <c r="I16" s="11">
        <f t="shared" si="1"/>
        <v>53454044700</v>
      </c>
      <c r="J16" s="11"/>
      <c r="K16" s="5">
        <f t="shared" si="0"/>
        <v>1.3932580234661901E-2</v>
      </c>
      <c r="L16" s="11"/>
      <c r="M16" s="11">
        <v>367400000</v>
      </c>
      <c r="N16" s="11"/>
      <c r="O16" s="11">
        <v>-109564191091</v>
      </c>
      <c r="P16" s="11"/>
      <c r="Q16" s="11">
        <v>-3944264488</v>
      </c>
      <c r="R16" s="11"/>
      <c r="S16" s="11">
        <f t="shared" si="2"/>
        <v>-113141055579</v>
      </c>
      <c r="U16" s="5">
        <f t="shared" si="3"/>
        <v>2.9165017208150557E-2</v>
      </c>
    </row>
    <row r="17" spans="1:21">
      <c r="A17" s="1" t="s">
        <v>251</v>
      </c>
      <c r="C17" s="11">
        <v>0</v>
      </c>
      <c r="D17" s="11"/>
      <c r="E17" s="11">
        <v>0</v>
      </c>
      <c r="F17" s="11"/>
      <c r="G17" s="11">
        <v>0</v>
      </c>
      <c r="H17" s="11"/>
      <c r="I17" s="11">
        <f t="shared" si="1"/>
        <v>0</v>
      </c>
      <c r="J17" s="11"/>
      <c r="K17" s="5">
        <f t="shared" si="0"/>
        <v>0</v>
      </c>
      <c r="L17" s="11"/>
      <c r="M17" s="11">
        <v>0</v>
      </c>
      <c r="N17" s="11"/>
      <c r="O17" s="11">
        <v>0</v>
      </c>
      <c r="P17" s="11"/>
      <c r="Q17" s="11">
        <v>20763021</v>
      </c>
      <c r="R17" s="11"/>
      <c r="S17" s="11">
        <f t="shared" si="2"/>
        <v>20763021</v>
      </c>
      <c r="U17" s="5">
        <f t="shared" si="3"/>
        <v>-5.3522027142071992E-6</v>
      </c>
    </row>
    <row r="18" spans="1:21">
      <c r="A18" s="1" t="s">
        <v>48</v>
      </c>
      <c r="C18" s="11">
        <v>0</v>
      </c>
      <c r="D18" s="11"/>
      <c r="E18" s="11">
        <v>14405723926</v>
      </c>
      <c r="F18" s="11"/>
      <c r="G18" s="11">
        <v>0</v>
      </c>
      <c r="H18" s="11"/>
      <c r="I18" s="11">
        <f t="shared" si="1"/>
        <v>14405723926</v>
      </c>
      <c r="J18" s="11"/>
      <c r="K18" s="5">
        <f t="shared" si="0"/>
        <v>3.7547935907155713E-3</v>
      </c>
      <c r="L18" s="11"/>
      <c r="M18" s="11">
        <v>15477021020</v>
      </c>
      <c r="N18" s="11"/>
      <c r="O18" s="11">
        <v>-88593239534</v>
      </c>
      <c r="P18" s="11"/>
      <c r="Q18" s="11">
        <v>-1783325626</v>
      </c>
      <c r="R18" s="11"/>
      <c r="S18" s="11">
        <f t="shared" si="2"/>
        <v>-74899544140</v>
      </c>
      <c r="U18" s="5">
        <f t="shared" si="3"/>
        <v>1.9307284014161038E-2</v>
      </c>
    </row>
    <row r="19" spans="1:21">
      <c r="A19" s="1" t="s">
        <v>86</v>
      </c>
      <c r="C19" s="11">
        <v>0</v>
      </c>
      <c r="D19" s="11"/>
      <c r="E19" s="11">
        <v>258816385</v>
      </c>
      <c r="F19" s="11"/>
      <c r="G19" s="11">
        <v>0</v>
      </c>
      <c r="H19" s="11"/>
      <c r="I19" s="11">
        <f t="shared" si="1"/>
        <v>258816385</v>
      </c>
      <c r="J19" s="11"/>
      <c r="K19" s="5">
        <f t="shared" si="0"/>
        <v>6.74594424106815E-5</v>
      </c>
      <c r="L19" s="11"/>
      <c r="M19" s="11">
        <v>336795000</v>
      </c>
      <c r="N19" s="11"/>
      <c r="O19" s="11">
        <v>249791325</v>
      </c>
      <c r="P19" s="11"/>
      <c r="Q19" s="11">
        <v>-45919280</v>
      </c>
      <c r="R19" s="11"/>
      <c r="S19" s="11">
        <f t="shared" si="2"/>
        <v>540667045</v>
      </c>
      <c r="U19" s="5">
        <f t="shared" si="3"/>
        <v>-1.3937083749669115E-4</v>
      </c>
    </row>
    <row r="20" spans="1:21">
      <c r="A20" s="1" t="s">
        <v>34</v>
      </c>
      <c r="C20" s="11">
        <v>0</v>
      </c>
      <c r="D20" s="11"/>
      <c r="E20" s="11">
        <v>7075778121</v>
      </c>
      <c r="F20" s="11"/>
      <c r="G20" s="11">
        <v>0</v>
      </c>
      <c r="H20" s="11"/>
      <c r="I20" s="11">
        <f t="shared" si="1"/>
        <v>7075778121</v>
      </c>
      <c r="J20" s="11"/>
      <c r="K20" s="5">
        <f t="shared" si="0"/>
        <v>1.8442729066954538E-3</v>
      </c>
      <c r="L20" s="11"/>
      <c r="M20" s="11">
        <v>8797690000</v>
      </c>
      <c r="N20" s="11"/>
      <c r="O20" s="11">
        <v>-43925476621</v>
      </c>
      <c r="P20" s="11"/>
      <c r="Q20" s="11">
        <v>-4562028542</v>
      </c>
      <c r="R20" s="11"/>
      <c r="S20" s="11">
        <f t="shared" si="2"/>
        <v>-39689815163</v>
      </c>
      <c r="U20" s="5">
        <f t="shared" si="3"/>
        <v>1.0231070731074763E-2</v>
      </c>
    </row>
    <row r="21" spans="1:21">
      <c r="A21" s="1" t="s">
        <v>252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f t="shared" si="1"/>
        <v>0</v>
      </c>
      <c r="J21" s="11"/>
      <c r="K21" s="5">
        <f t="shared" si="0"/>
        <v>0</v>
      </c>
      <c r="L21" s="11"/>
      <c r="M21" s="11">
        <v>0</v>
      </c>
      <c r="N21" s="11"/>
      <c r="O21" s="11">
        <v>0</v>
      </c>
      <c r="P21" s="11"/>
      <c r="Q21" s="11">
        <v>309117836</v>
      </c>
      <c r="R21" s="11"/>
      <c r="S21" s="11">
        <f t="shared" si="2"/>
        <v>309117836</v>
      </c>
      <c r="U21" s="5">
        <f t="shared" si="3"/>
        <v>-7.9683073135121131E-5</v>
      </c>
    </row>
    <row r="22" spans="1:21">
      <c r="A22" s="1" t="s">
        <v>253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f t="shared" si="1"/>
        <v>0</v>
      </c>
      <c r="J22" s="11"/>
      <c r="K22" s="5">
        <f t="shared" si="0"/>
        <v>0</v>
      </c>
      <c r="L22" s="11"/>
      <c r="M22" s="11">
        <v>0</v>
      </c>
      <c r="N22" s="11"/>
      <c r="O22" s="11">
        <v>0</v>
      </c>
      <c r="P22" s="11"/>
      <c r="Q22" s="11">
        <v>-2681716475</v>
      </c>
      <c r="R22" s="11"/>
      <c r="S22" s="11">
        <f t="shared" si="2"/>
        <v>-2681716475</v>
      </c>
      <c r="U22" s="5">
        <f t="shared" si="3"/>
        <v>6.9128139860905415E-4</v>
      </c>
    </row>
    <row r="23" spans="1:21">
      <c r="A23" s="1" t="s">
        <v>66</v>
      </c>
      <c r="C23" s="11">
        <v>32434175136</v>
      </c>
      <c r="D23" s="11"/>
      <c r="E23" s="11">
        <v>-38830477881</v>
      </c>
      <c r="F23" s="11"/>
      <c r="G23" s="11">
        <v>0</v>
      </c>
      <c r="H23" s="11"/>
      <c r="I23" s="11">
        <f t="shared" si="1"/>
        <v>-6396302745</v>
      </c>
      <c r="J23" s="11"/>
      <c r="K23" s="5">
        <f t="shared" si="0"/>
        <v>-1.6671704021660435E-3</v>
      </c>
      <c r="L23" s="11"/>
      <c r="M23" s="11">
        <v>32434175136</v>
      </c>
      <c r="N23" s="11"/>
      <c r="O23" s="11">
        <v>-35558817695</v>
      </c>
      <c r="P23" s="11"/>
      <c r="Q23" s="11">
        <v>-9457</v>
      </c>
      <c r="R23" s="11"/>
      <c r="S23" s="11">
        <f t="shared" si="2"/>
        <v>-3124652016</v>
      </c>
      <c r="U23" s="5">
        <f t="shared" si="3"/>
        <v>8.0545942717045831E-4</v>
      </c>
    </row>
    <row r="24" spans="1:21">
      <c r="A24" s="1" t="s">
        <v>54</v>
      </c>
      <c r="C24" s="11">
        <v>0</v>
      </c>
      <c r="D24" s="11"/>
      <c r="E24" s="11">
        <v>4111467123</v>
      </c>
      <c r="F24" s="11"/>
      <c r="G24" s="11">
        <v>0</v>
      </c>
      <c r="H24" s="11"/>
      <c r="I24" s="11">
        <f t="shared" si="1"/>
        <v>4111467123</v>
      </c>
      <c r="J24" s="11"/>
      <c r="K24" s="5">
        <f t="shared" si="0"/>
        <v>1.0716372520519861E-3</v>
      </c>
      <c r="L24" s="11"/>
      <c r="M24" s="11">
        <v>28137795884</v>
      </c>
      <c r="N24" s="11"/>
      <c r="O24" s="11">
        <v>-37642159779</v>
      </c>
      <c r="P24" s="11"/>
      <c r="Q24" s="11">
        <v>-6280092025</v>
      </c>
      <c r="R24" s="11"/>
      <c r="S24" s="11">
        <f t="shared" si="2"/>
        <v>-15784455920</v>
      </c>
      <c r="U24" s="5">
        <f t="shared" si="3"/>
        <v>4.0688495097754756E-3</v>
      </c>
    </row>
    <row r="25" spans="1:21">
      <c r="A25" s="1" t="s">
        <v>16</v>
      </c>
      <c r="C25" s="11">
        <v>0</v>
      </c>
      <c r="D25" s="11"/>
      <c r="E25" s="11">
        <v>-13598596881</v>
      </c>
      <c r="F25" s="11"/>
      <c r="G25" s="11">
        <v>0</v>
      </c>
      <c r="H25" s="11"/>
      <c r="I25" s="11">
        <f t="shared" si="1"/>
        <v>-13598596881</v>
      </c>
      <c r="J25" s="11"/>
      <c r="K25" s="5">
        <f t="shared" si="0"/>
        <v>-3.5444191957162705E-3</v>
      </c>
      <c r="L25" s="11"/>
      <c r="M25" s="11">
        <v>0</v>
      </c>
      <c r="N25" s="11"/>
      <c r="O25" s="11">
        <v>5433283712</v>
      </c>
      <c r="P25" s="11"/>
      <c r="Q25" s="11">
        <v>17152333412</v>
      </c>
      <c r="R25" s="11"/>
      <c r="S25" s="11">
        <f t="shared" si="2"/>
        <v>22585617124</v>
      </c>
      <c r="U25" s="5">
        <f t="shared" si="3"/>
        <v>-5.8220237446717123E-3</v>
      </c>
    </row>
    <row r="26" spans="1:21">
      <c r="A26" s="1" t="s">
        <v>255</v>
      </c>
      <c r="C26" s="11">
        <v>0</v>
      </c>
      <c r="D26" s="11"/>
      <c r="E26" s="11">
        <v>0</v>
      </c>
      <c r="F26" s="11"/>
      <c r="G26" s="11">
        <v>0</v>
      </c>
      <c r="H26" s="11"/>
      <c r="I26" s="11">
        <f t="shared" si="1"/>
        <v>0</v>
      </c>
      <c r="J26" s="11"/>
      <c r="K26" s="5">
        <f t="shared" si="0"/>
        <v>0</v>
      </c>
      <c r="L26" s="11"/>
      <c r="M26" s="11">
        <v>0</v>
      </c>
      <c r="N26" s="11"/>
      <c r="O26" s="11">
        <v>0</v>
      </c>
      <c r="P26" s="11"/>
      <c r="Q26" s="11">
        <v>-1692510</v>
      </c>
      <c r="R26" s="11"/>
      <c r="S26" s="11">
        <f t="shared" si="2"/>
        <v>-1692510</v>
      </c>
      <c r="U26" s="5">
        <f t="shared" si="3"/>
        <v>4.3628798602201613E-7</v>
      </c>
    </row>
    <row r="27" spans="1:21">
      <c r="A27" s="1" t="s">
        <v>94</v>
      </c>
      <c r="C27" s="11">
        <v>0</v>
      </c>
      <c r="D27" s="11"/>
      <c r="E27" s="11">
        <v>359654001766</v>
      </c>
      <c r="F27" s="11"/>
      <c r="G27" s="11">
        <v>0</v>
      </c>
      <c r="H27" s="11"/>
      <c r="I27" s="11">
        <f t="shared" si="1"/>
        <v>359654001766</v>
      </c>
      <c r="J27" s="11"/>
      <c r="K27" s="5">
        <f t="shared" si="0"/>
        <v>9.3742358776491758E-2</v>
      </c>
      <c r="L27" s="11"/>
      <c r="M27" s="11">
        <v>0</v>
      </c>
      <c r="N27" s="11"/>
      <c r="O27" s="11">
        <v>-210317119832</v>
      </c>
      <c r="P27" s="11"/>
      <c r="Q27" s="11">
        <v>-1563769414</v>
      </c>
      <c r="R27" s="11"/>
      <c r="S27" s="11">
        <f t="shared" si="2"/>
        <v>-211880889246</v>
      </c>
      <c r="U27" s="5">
        <f t="shared" si="3"/>
        <v>5.4617749050635558E-2</v>
      </c>
    </row>
    <row r="28" spans="1:21">
      <c r="A28" s="1" t="s">
        <v>63</v>
      </c>
      <c r="C28" s="11">
        <v>19342833548</v>
      </c>
      <c r="D28" s="11"/>
      <c r="E28" s="11">
        <v>-23638906620</v>
      </c>
      <c r="F28" s="11"/>
      <c r="G28" s="11">
        <v>0</v>
      </c>
      <c r="H28" s="11"/>
      <c r="I28" s="11">
        <f t="shared" si="1"/>
        <v>-4296073072</v>
      </c>
      <c r="J28" s="11"/>
      <c r="K28" s="5">
        <f t="shared" si="0"/>
        <v>-1.1197540449097284E-3</v>
      </c>
      <c r="L28" s="11"/>
      <c r="M28" s="11">
        <v>19342833548</v>
      </c>
      <c r="N28" s="11"/>
      <c r="O28" s="11">
        <v>-16235222220</v>
      </c>
      <c r="P28" s="11"/>
      <c r="Q28" s="11">
        <v>83464126</v>
      </c>
      <c r="R28" s="11"/>
      <c r="S28" s="11">
        <f t="shared" si="2"/>
        <v>3191075454</v>
      </c>
      <c r="U28" s="5">
        <f t="shared" si="3"/>
        <v>-8.2258177681074308E-4</v>
      </c>
    </row>
    <row r="29" spans="1:21">
      <c r="A29" s="1" t="s">
        <v>105</v>
      </c>
      <c r="C29" s="11">
        <v>0</v>
      </c>
      <c r="D29" s="11"/>
      <c r="E29" s="11">
        <v>22679099010</v>
      </c>
      <c r="F29" s="11"/>
      <c r="G29" s="11">
        <v>0</v>
      </c>
      <c r="H29" s="11"/>
      <c r="I29" s="11">
        <f t="shared" si="1"/>
        <v>22679099010</v>
      </c>
      <c r="J29" s="11"/>
      <c r="K29" s="5">
        <f t="shared" si="0"/>
        <v>5.9112152949328881E-3</v>
      </c>
      <c r="L29" s="11"/>
      <c r="M29" s="11">
        <v>33633681600</v>
      </c>
      <c r="N29" s="11"/>
      <c r="O29" s="11">
        <v>-79126094829</v>
      </c>
      <c r="P29" s="11"/>
      <c r="Q29" s="11">
        <v>-138416998</v>
      </c>
      <c r="R29" s="11"/>
      <c r="S29" s="11">
        <f t="shared" si="2"/>
        <v>-45630830227</v>
      </c>
      <c r="U29" s="5">
        <f t="shared" si="3"/>
        <v>1.1762520174327103E-2</v>
      </c>
    </row>
    <row r="30" spans="1:21">
      <c r="A30" s="1" t="s">
        <v>256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f t="shared" si="1"/>
        <v>0</v>
      </c>
      <c r="J30" s="11"/>
      <c r="K30" s="5">
        <f t="shared" si="0"/>
        <v>0</v>
      </c>
      <c r="L30" s="11"/>
      <c r="M30" s="11">
        <v>0</v>
      </c>
      <c r="N30" s="11"/>
      <c r="O30" s="11">
        <v>0</v>
      </c>
      <c r="P30" s="11"/>
      <c r="Q30" s="11">
        <v>-5358956518</v>
      </c>
      <c r="R30" s="11"/>
      <c r="S30" s="11">
        <f t="shared" si="2"/>
        <v>-5358956518</v>
      </c>
      <c r="U30" s="5">
        <f t="shared" si="3"/>
        <v>1.3814088817305518E-3</v>
      </c>
    </row>
    <row r="31" spans="1:21">
      <c r="A31" s="1" t="s">
        <v>57</v>
      </c>
      <c r="C31" s="11">
        <v>0</v>
      </c>
      <c r="D31" s="11"/>
      <c r="E31" s="11">
        <v>3161079000</v>
      </c>
      <c r="F31" s="11"/>
      <c r="G31" s="11">
        <v>0</v>
      </c>
      <c r="H31" s="11"/>
      <c r="I31" s="11">
        <f t="shared" si="1"/>
        <v>3161079000</v>
      </c>
      <c r="J31" s="11"/>
      <c r="K31" s="5">
        <f t="shared" si="0"/>
        <v>8.2392243735308597E-4</v>
      </c>
      <c r="L31" s="11"/>
      <c r="M31" s="11">
        <v>0</v>
      </c>
      <c r="N31" s="11"/>
      <c r="O31" s="11">
        <v>3350142776</v>
      </c>
      <c r="P31" s="11"/>
      <c r="Q31" s="11">
        <v>201893914</v>
      </c>
      <c r="R31" s="11"/>
      <c r="S31" s="11">
        <f t="shared" si="2"/>
        <v>3552036690</v>
      </c>
      <c r="U31" s="5">
        <f t="shared" si="3"/>
        <v>-9.1562881977442286E-4</v>
      </c>
    </row>
    <row r="32" spans="1:21">
      <c r="A32" s="1" t="s">
        <v>26</v>
      </c>
      <c r="C32" s="11">
        <v>0</v>
      </c>
      <c r="D32" s="11"/>
      <c r="E32" s="11">
        <v>38958926658</v>
      </c>
      <c r="F32" s="11"/>
      <c r="G32" s="11">
        <v>0</v>
      </c>
      <c r="H32" s="11"/>
      <c r="I32" s="11">
        <f t="shared" si="1"/>
        <v>38958926658</v>
      </c>
      <c r="J32" s="11"/>
      <c r="K32" s="5">
        <f t="shared" si="0"/>
        <v>1.0154486429703109E-2</v>
      </c>
      <c r="L32" s="11"/>
      <c r="M32" s="11">
        <v>38219585623</v>
      </c>
      <c r="N32" s="11"/>
      <c r="O32" s="11">
        <v>-104892620056</v>
      </c>
      <c r="P32" s="11"/>
      <c r="Q32" s="11">
        <v>-12907053801</v>
      </c>
      <c r="R32" s="11"/>
      <c r="S32" s="11">
        <f t="shared" si="2"/>
        <v>-79580088234</v>
      </c>
      <c r="U32" s="5">
        <f t="shared" si="3"/>
        <v>2.0513814643970316E-2</v>
      </c>
    </row>
    <row r="33" spans="1:21">
      <c r="A33" s="1" t="s">
        <v>258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f t="shared" si="1"/>
        <v>0</v>
      </c>
      <c r="J33" s="11"/>
      <c r="K33" s="5">
        <f t="shared" si="0"/>
        <v>0</v>
      </c>
      <c r="L33" s="11"/>
      <c r="M33" s="11">
        <v>0</v>
      </c>
      <c r="N33" s="11"/>
      <c r="O33" s="11">
        <v>0</v>
      </c>
      <c r="P33" s="11"/>
      <c r="Q33" s="11">
        <v>-10516</v>
      </c>
      <c r="R33" s="11"/>
      <c r="S33" s="11">
        <f t="shared" si="2"/>
        <v>-10516</v>
      </c>
      <c r="U33" s="5">
        <f t="shared" si="3"/>
        <v>2.7107694849705592E-9</v>
      </c>
    </row>
    <row r="34" spans="1:21">
      <c r="A34" s="1" t="s">
        <v>58</v>
      </c>
      <c r="C34" s="11">
        <v>0</v>
      </c>
      <c r="D34" s="11"/>
      <c r="E34" s="11">
        <v>17522000312</v>
      </c>
      <c r="F34" s="11"/>
      <c r="G34" s="11">
        <v>0</v>
      </c>
      <c r="H34" s="11"/>
      <c r="I34" s="11">
        <f t="shared" si="1"/>
        <v>17522000312</v>
      </c>
      <c r="J34" s="11"/>
      <c r="K34" s="5">
        <f t="shared" si="0"/>
        <v>4.5670384082032028E-3</v>
      </c>
      <c r="L34" s="11"/>
      <c r="M34" s="11">
        <v>14557748657</v>
      </c>
      <c r="N34" s="11"/>
      <c r="O34" s="11">
        <v>-53140492762</v>
      </c>
      <c r="P34" s="11"/>
      <c r="Q34" s="11">
        <v>-263591803</v>
      </c>
      <c r="R34" s="11"/>
      <c r="S34" s="11">
        <f t="shared" si="2"/>
        <v>-38846335908</v>
      </c>
      <c r="U34" s="5">
        <f t="shared" si="3"/>
        <v>1.0013642257733216E-2</v>
      </c>
    </row>
    <row r="35" spans="1:21">
      <c r="A35" s="1" t="s">
        <v>100</v>
      </c>
      <c r="C35" s="11">
        <v>0</v>
      </c>
      <c r="D35" s="11"/>
      <c r="E35" s="11">
        <v>1220594234</v>
      </c>
      <c r="F35" s="11"/>
      <c r="G35" s="11">
        <v>0</v>
      </c>
      <c r="H35" s="11"/>
      <c r="I35" s="11">
        <f t="shared" si="1"/>
        <v>1220594234</v>
      </c>
      <c r="J35" s="11"/>
      <c r="K35" s="5">
        <f t="shared" si="0"/>
        <v>3.181429430572292E-4</v>
      </c>
      <c r="L35" s="11"/>
      <c r="M35" s="11">
        <v>0</v>
      </c>
      <c r="N35" s="11"/>
      <c r="O35" s="11">
        <v>-4998624081</v>
      </c>
      <c r="P35" s="11"/>
      <c r="Q35" s="11">
        <v>-3274469685</v>
      </c>
      <c r="R35" s="11"/>
      <c r="S35" s="11">
        <f t="shared" si="2"/>
        <v>-8273093766</v>
      </c>
      <c r="U35" s="5">
        <f t="shared" si="3"/>
        <v>2.1326027127399169E-3</v>
      </c>
    </row>
    <row r="36" spans="1:21">
      <c r="A36" s="1" t="s">
        <v>102</v>
      </c>
      <c r="C36" s="11">
        <v>0</v>
      </c>
      <c r="D36" s="11"/>
      <c r="E36" s="11">
        <v>-918700214</v>
      </c>
      <c r="F36" s="11"/>
      <c r="G36" s="11">
        <v>0</v>
      </c>
      <c r="H36" s="11"/>
      <c r="I36" s="11">
        <f t="shared" si="1"/>
        <v>-918700214</v>
      </c>
      <c r="J36" s="11"/>
      <c r="K36" s="5">
        <f t="shared" si="0"/>
        <v>-2.3945548957039089E-4</v>
      </c>
      <c r="L36" s="11"/>
      <c r="M36" s="11">
        <v>0</v>
      </c>
      <c r="N36" s="11"/>
      <c r="O36" s="11">
        <v>475376273</v>
      </c>
      <c r="P36" s="11"/>
      <c r="Q36" s="11">
        <v>2113725149</v>
      </c>
      <c r="R36" s="11"/>
      <c r="S36" s="11">
        <f t="shared" si="2"/>
        <v>2589101422</v>
      </c>
      <c r="U36" s="5">
        <f t="shared" si="3"/>
        <v>-6.6740748652068113E-4</v>
      </c>
    </row>
    <row r="37" spans="1:21">
      <c r="A37" s="1" t="s">
        <v>69</v>
      </c>
      <c r="C37" s="11">
        <v>0</v>
      </c>
      <c r="D37" s="11"/>
      <c r="E37" s="11">
        <v>9117966489</v>
      </c>
      <c r="F37" s="11"/>
      <c r="G37" s="11">
        <v>0</v>
      </c>
      <c r="H37" s="11"/>
      <c r="I37" s="11">
        <f t="shared" si="1"/>
        <v>9117966489</v>
      </c>
      <c r="J37" s="11"/>
      <c r="K37" s="5">
        <f t="shared" si="0"/>
        <v>2.3765610329006771E-3</v>
      </c>
      <c r="L37" s="11"/>
      <c r="M37" s="11">
        <v>3417873757</v>
      </c>
      <c r="N37" s="11"/>
      <c r="O37" s="11">
        <v>-19288006214</v>
      </c>
      <c r="P37" s="11"/>
      <c r="Q37" s="11">
        <v>-2431934316</v>
      </c>
      <c r="R37" s="11"/>
      <c r="S37" s="11">
        <f t="shared" si="2"/>
        <v>-18302066773</v>
      </c>
      <c r="U37" s="5">
        <f t="shared" si="3"/>
        <v>4.7178284633075315E-3</v>
      </c>
    </row>
    <row r="38" spans="1:21">
      <c r="A38" s="1" t="s">
        <v>68</v>
      </c>
      <c r="C38" s="11">
        <v>0</v>
      </c>
      <c r="D38" s="11"/>
      <c r="E38" s="11">
        <v>58026918616</v>
      </c>
      <c r="F38" s="11"/>
      <c r="G38" s="11">
        <v>0</v>
      </c>
      <c r="H38" s="11"/>
      <c r="I38" s="11">
        <f t="shared" si="1"/>
        <v>58026918616</v>
      </c>
      <c r="J38" s="11"/>
      <c r="K38" s="5">
        <f t="shared" si="0"/>
        <v>1.5124481298374346E-2</v>
      </c>
      <c r="L38" s="11"/>
      <c r="M38" s="11">
        <v>0</v>
      </c>
      <c r="N38" s="11"/>
      <c r="O38" s="11">
        <v>-194919371863</v>
      </c>
      <c r="P38" s="11"/>
      <c r="Q38" s="11">
        <v>-6078</v>
      </c>
      <c r="R38" s="11"/>
      <c r="S38" s="11">
        <f t="shared" si="2"/>
        <v>-194919377941</v>
      </c>
      <c r="U38" s="5">
        <f t="shared" si="3"/>
        <v>5.0245483240006314E-2</v>
      </c>
    </row>
    <row r="39" spans="1:21">
      <c r="A39" s="1" t="s">
        <v>82</v>
      </c>
      <c r="C39" s="11">
        <v>0</v>
      </c>
      <c r="D39" s="11"/>
      <c r="E39" s="11">
        <v>-1066107332</v>
      </c>
      <c r="F39" s="11"/>
      <c r="G39" s="11">
        <v>0</v>
      </c>
      <c r="H39" s="11"/>
      <c r="I39" s="11">
        <f t="shared" si="1"/>
        <v>-1066107332</v>
      </c>
      <c r="J39" s="11"/>
      <c r="K39" s="5">
        <f t="shared" si="0"/>
        <v>-2.7787655780239459E-4</v>
      </c>
      <c r="L39" s="11"/>
      <c r="M39" s="11">
        <v>224400000</v>
      </c>
      <c r="N39" s="11"/>
      <c r="O39" s="11">
        <v>-9428386734</v>
      </c>
      <c r="P39" s="11"/>
      <c r="Q39" s="11">
        <v>143787809</v>
      </c>
      <c r="R39" s="11"/>
      <c r="S39" s="11">
        <f t="shared" si="2"/>
        <v>-9060198925</v>
      </c>
      <c r="U39" s="5">
        <f t="shared" si="3"/>
        <v>2.3354993128236082E-3</v>
      </c>
    </row>
    <row r="40" spans="1:21">
      <c r="A40" s="1" t="s">
        <v>39</v>
      </c>
      <c r="C40" s="11">
        <v>0</v>
      </c>
      <c r="D40" s="11"/>
      <c r="E40" s="11">
        <v>22061152597</v>
      </c>
      <c r="F40" s="11"/>
      <c r="G40" s="11">
        <v>0</v>
      </c>
      <c r="H40" s="11"/>
      <c r="I40" s="11">
        <f t="shared" si="1"/>
        <v>22061152597</v>
      </c>
      <c r="J40" s="11"/>
      <c r="K40" s="5">
        <f t="shared" ref="K40:K69" si="4">I40/$I$117</f>
        <v>5.7501500653854591E-3</v>
      </c>
      <c r="L40" s="11"/>
      <c r="M40" s="11">
        <v>53952022400</v>
      </c>
      <c r="N40" s="11"/>
      <c r="O40" s="11">
        <v>-119234862698</v>
      </c>
      <c r="P40" s="11"/>
      <c r="Q40" s="11">
        <v>3937560</v>
      </c>
      <c r="R40" s="11"/>
      <c r="S40" s="11">
        <f t="shared" si="2"/>
        <v>-65278902738</v>
      </c>
      <c r="U40" s="5">
        <f t="shared" si="3"/>
        <v>1.6827316237593332E-2</v>
      </c>
    </row>
    <row r="41" spans="1:21">
      <c r="A41" s="1" t="s">
        <v>259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f t="shared" si="1"/>
        <v>0</v>
      </c>
      <c r="J41" s="11"/>
      <c r="K41" s="5">
        <f t="shared" si="4"/>
        <v>0</v>
      </c>
      <c r="L41" s="11"/>
      <c r="M41" s="11">
        <v>0</v>
      </c>
      <c r="N41" s="11"/>
      <c r="O41" s="11">
        <v>0</v>
      </c>
      <c r="P41" s="11"/>
      <c r="Q41" s="11">
        <v>-3354918438</v>
      </c>
      <c r="R41" s="11"/>
      <c r="S41" s="11">
        <f t="shared" si="2"/>
        <v>-3354918438</v>
      </c>
      <c r="U41" s="5">
        <f t="shared" si="3"/>
        <v>8.6481652018785592E-4</v>
      </c>
    </row>
    <row r="42" spans="1:21">
      <c r="A42" s="1" t="s">
        <v>28</v>
      </c>
      <c r="C42" s="11">
        <v>0</v>
      </c>
      <c r="D42" s="11"/>
      <c r="E42" s="11">
        <v>61059909456</v>
      </c>
      <c r="F42" s="11"/>
      <c r="G42" s="11">
        <v>0</v>
      </c>
      <c r="H42" s="11"/>
      <c r="I42" s="11">
        <f t="shared" si="1"/>
        <v>61059909456</v>
      </c>
      <c r="J42" s="11"/>
      <c r="K42" s="5">
        <f t="shared" si="4"/>
        <v>1.5915018075646405E-2</v>
      </c>
      <c r="L42" s="11"/>
      <c r="M42" s="11">
        <v>70510505100</v>
      </c>
      <c r="N42" s="11"/>
      <c r="O42" s="11">
        <v>-58599739558</v>
      </c>
      <c r="P42" s="11"/>
      <c r="Q42" s="11">
        <v>-1326074626</v>
      </c>
      <c r="R42" s="11"/>
      <c r="S42" s="11">
        <f t="shared" si="2"/>
        <v>10584690916</v>
      </c>
      <c r="U42" s="5">
        <f t="shared" si="3"/>
        <v>-2.7284763353877784E-3</v>
      </c>
    </row>
    <row r="43" spans="1:21">
      <c r="A43" s="1" t="s">
        <v>67</v>
      </c>
      <c r="C43" s="11">
        <v>0</v>
      </c>
      <c r="D43" s="11"/>
      <c r="E43" s="11">
        <v>22214150013</v>
      </c>
      <c r="F43" s="11"/>
      <c r="G43" s="11">
        <v>0</v>
      </c>
      <c r="H43" s="11"/>
      <c r="I43" s="11">
        <f t="shared" si="1"/>
        <v>22214150013</v>
      </c>
      <c r="J43" s="11"/>
      <c r="K43" s="5">
        <f t="shared" si="4"/>
        <v>5.790028222147579E-3</v>
      </c>
      <c r="L43" s="11"/>
      <c r="M43" s="11">
        <v>17062732543</v>
      </c>
      <c r="N43" s="11"/>
      <c r="O43" s="11">
        <v>-74360082409</v>
      </c>
      <c r="P43" s="11"/>
      <c r="Q43" s="11">
        <v>9022849814</v>
      </c>
      <c r="R43" s="11"/>
      <c r="S43" s="11">
        <f t="shared" si="2"/>
        <v>-48274500052</v>
      </c>
      <c r="U43" s="5">
        <f t="shared" si="3"/>
        <v>1.2443994070290156E-2</v>
      </c>
    </row>
    <row r="44" spans="1:21">
      <c r="A44" s="1" t="s">
        <v>42</v>
      </c>
      <c r="C44" s="11">
        <v>0</v>
      </c>
      <c r="D44" s="11"/>
      <c r="E44" s="11">
        <v>22600187990</v>
      </c>
      <c r="F44" s="11"/>
      <c r="G44" s="11">
        <v>0</v>
      </c>
      <c r="H44" s="11"/>
      <c r="I44" s="11">
        <f t="shared" si="1"/>
        <v>22600187990</v>
      </c>
      <c r="J44" s="11"/>
      <c r="K44" s="5">
        <f t="shared" si="4"/>
        <v>5.8906474572001334E-3</v>
      </c>
      <c r="L44" s="11"/>
      <c r="M44" s="11">
        <v>9325153281</v>
      </c>
      <c r="N44" s="11"/>
      <c r="O44" s="11">
        <v>-64269284873</v>
      </c>
      <c r="P44" s="11"/>
      <c r="Q44" s="11">
        <v>-1873361406</v>
      </c>
      <c r="R44" s="11"/>
      <c r="S44" s="11">
        <f t="shared" si="2"/>
        <v>-56817492998</v>
      </c>
      <c r="U44" s="5">
        <f t="shared" si="3"/>
        <v>1.4646170238827199E-2</v>
      </c>
    </row>
    <row r="45" spans="1:21">
      <c r="A45" s="1" t="s">
        <v>76</v>
      </c>
      <c r="C45" s="11">
        <v>0</v>
      </c>
      <c r="D45" s="11"/>
      <c r="E45" s="11">
        <v>20261293272</v>
      </c>
      <c r="F45" s="11"/>
      <c r="G45" s="11">
        <v>0</v>
      </c>
      <c r="H45" s="11"/>
      <c r="I45" s="11">
        <f t="shared" si="1"/>
        <v>20261293272</v>
      </c>
      <c r="J45" s="11"/>
      <c r="K45" s="5">
        <f t="shared" si="4"/>
        <v>5.2810240226808386E-3</v>
      </c>
      <c r="L45" s="11"/>
      <c r="M45" s="11">
        <v>17449932600</v>
      </c>
      <c r="N45" s="11"/>
      <c r="O45" s="11">
        <v>-8644001080</v>
      </c>
      <c r="P45" s="11"/>
      <c r="Q45" s="11">
        <v>-281064835</v>
      </c>
      <c r="R45" s="11"/>
      <c r="S45" s="11">
        <f t="shared" si="2"/>
        <v>8524866685</v>
      </c>
      <c r="U45" s="5">
        <f t="shared" si="3"/>
        <v>-2.1975036585336755E-3</v>
      </c>
    </row>
    <row r="46" spans="1:21">
      <c r="A46" s="1" t="s">
        <v>99</v>
      </c>
      <c r="C46" s="11">
        <v>0</v>
      </c>
      <c r="D46" s="11"/>
      <c r="E46" s="11">
        <v>4504912581</v>
      </c>
      <c r="F46" s="11"/>
      <c r="G46" s="11">
        <v>0</v>
      </c>
      <c r="H46" s="11"/>
      <c r="I46" s="11">
        <f t="shared" si="1"/>
        <v>4504912581</v>
      </c>
      <c r="J46" s="11"/>
      <c r="K46" s="5">
        <f t="shared" si="4"/>
        <v>1.1741872170230802E-3</v>
      </c>
      <c r="L46" s="11"/>
      <c r="M46" s="11">
        <v>56695783030</v>
      </c>
      <c r="N46" s="11"/>
      <c r="O46" s="11">
        <v>-131196100873</v>
      </c>
      <c r="P46" s="11"/>
      <c r="Q46" s="11">
        <v>-3410290506</v>
      </c>
      <c r="R46" s="11"/>
      <c r="S46" s="11">
        <f t="shared" si="2"/>
        <v>-77910608349</v>
      </c>
      <c r="U46" s="5">
        <f t="shared" si="3"/>
        <v>2.0083463262453565E-2</v>
      </c>
    </row>
    <row r="47" spans="1:21">
      <c r="A47" s="1" t="s">
        <v>103</v>
      </c>
      <c r="C47" s="11">
        <v>0</v>
      </c>
      <c r="D47" s="11"/>
      <c r="E47" s="11">
        <v>50789990700</v>
      </c>
      <c r="F47" s="11"/>
      <c r="G47" s="11">
        <v>0</v>
      </c>
      <c r="H47" s="11"/>
      <c r="I47" s="11">
        <f t="shared" si="1"/>
        <v>50789990700</v>
      </c>
      <c r="J47" s="11"/>
      <c r="K47" s="5">
        <f t="shared" si="4"/>
        <v>1.3238205350351752E-2</v>
      </c>
      <c r="L47" s="11"/>
      <c r="M47" s="11">
        <v>192598400000</v>
      </c>
      <c r="N47" s="11"/>
      <c r="O47" s="11">
        <v>-250506564329</v>
      </c>
      <c r="P47" s="11"/>
      <c r="Q47" s="11">
        <v>-2653987849</v>
      </c>
      <c r="R47" s="11"/>
      <c r="S47" s="11">
        <f t="shared" si="2"/>
        <v>-60562152178</v>
      </c>
      <c r="U47" s="5">
        <f t="shared" si="3"/>
        <v>1.5611452459895939E-2</v>
      </c>
    </row>
    <row r="48" spans="1:21">
      <c r="A48" s="1" t="s">
        <v>20</v>
      </c>
      <c r="C48" s="11">
        <v>0</v>
      </c>
      <c r="D48" s="11"/>
      <c r="E48" s="11">
        <v>20172700845</v>
      </c>
      <c r="F48" s="11"/>
      <c r="G48" s="11">
        <v>0</v>
      </c>
      <c r="H48" s="11"/>
      <c r="I48" s="11">
        <f t="shared" si="1"/>
        <v>20172700845</v>
      </c>
      <c r="J48" s="11"/>
      <c r="K48" s="5">
        <f t="shared" si="4"/>
        <v>5.2579327654282155E-3</v>
      </c>
      <c r="L48" s="11"/>
      <c r="M48" s="11">
        <v>2586983310</v>
      </c>
      <c r="N48" s="11"/>
      <c r="O48" s="11">
        <v>-60060930843</v>
      </c>
      <c r="P48" s="11"/>
      <c r="Q48" s="11">
        <v>3492694260</v>
      </c>
      <c r="R48" s="11"/>
      <c r="S48" s="11">
        <f t="shared" si="2"/>
        <v>-53981253273</v>
      </c>
      <c r="U48" s="5">
        <f t="shared" si="3"/>
        <v>1.391505649799501E-2</v>
      </c>
    </row>
    <row r="49" spans="1:21">
      <c r="A49" s="1" t="s">
        <v>71</v>
      </c>
      <c r="C49" s="11">
        <v>0</v>
      </c>
      <c r="D49" s="11"/>
      <c r="E49" s="11">
        <v>312128439745</v>
      </c>
      <c r="F49" s="11"/>
      <c r="G49" s="11">
        <v>0</v>
      </c>
      <c r="H49" s="11"/>
      <c r="I49" s="11">
        <f t="shared" si="1"/>
        <v>312128439745</v>
      </c>
      <c r="J49" s="11"/>
      <c r="K49" s="5">
        <f t="shared" si="4"/>
        <v>8.1355013538705057E-2</v>
      </c>
      <c r="L49" s="11"/>
      <c r="M49" s="11">
        <v>229245409300</v>
      </c>
      <c r="N49" s="11"/>
      <c r="O49" s="11">
        <v>-818615780728</v>
      </c>
      <c r="P49" s="11"/>
      <c r="Q49" s="11">
        <v>-2798884962</v>
      </c>
      <c r="R49" s="11"/>
      <c r="S49" s="11">
        <f t="shared" si="2"/>
        <v>-592169256390</v>
      </c>
      <c r="U49" s="5">
        <f t="shared" si="3"/>
        <v>0.15264685718521484</v>
      </c>
    </row>
    <row r="50" spans="1:21">
      <c r="A50" s="1" t="s">
        <v>78</v>
      </c>
      <c r="C50" s="11">
        <v>0</v>
      </c>
      <c r="D50" s="11"/>
      <c r="E50" s="11">
        <v>41885371387</v>
      </c>
      <c r="F50" s="11"/>
      <c r="G50" s="11">
        <v>0</v>
      </c>
      <c r="H50" s="11"/>
      <c r="I50" s="11">
        <f t="shared" si="1"/>
        <v>41885371387</v>
      </c>
      <c r="J50" s="11"/>
      <c r="K50" s="5">
        <f t="shared" si="4"/>
        <v>1.0917252394709606E-2</v>
      </c>
      <c r="L50" s="11"/>
      <c r="M50" s="11">
        <v>57476865000</v>
      </c>
      <c r="N50" s="11"/>
      <c r="O50" s="11">
        <v>-36178917520</v>
      </c>
      <c r="P50" s="11"/>
      <c r="Q50" s="11">
        <v>-140959309</v>
      </c>
      <c r="R50" s="11"/>
      <c r="S50" s="11">
        <f t="shared" si="2"/>
        <v>21156988171</v>
      </c>
      <c r="U50" s="5">
        <f t="shared" si="3"/>
        <v>-5.4537578858719939E-3</v>
      </c>
    </row>
    <row r="51" spans="1:21">
      <c r="A51" s="1" t="s">
        <v>90</v>
      </c>
      <c r="C51" s="11">
        <v>0</v>
      </c>
      <c r="D51" s="11"/>
      <c r="E51" s="11">
        <v>106266253671</v>
      </c>
      <c r="F51" s="11"/>
      <c r="G51" s="11">
        <v>0</v>
      </c>
      <c r="H51" s="11"/>
      <c r="I51" s="11">
        <f t="shared" si="1"/>
        <v>106266253671</v>
      </c>
      <c r="J51" s="11"/>
      <c r="K51" s="5">
        <f t="shared" si="4"/>
        <v>2.7697868586324999E-2</v>
      </c>
      <c r="L51" s="11"/>
      <c r="M51" s="11">
        <v>87624854500</v>
      </c>
      <c r="N51" s="11"/>
      <c r="O51" s="11">
        <v>-326812281810</v>
      </c>
      <c r="P51" s="11"/>
      <c r="Q51" s="11">
        <v>-339359667</v>
      </c>
      <c r="R51" s="11"/>
      <c r="S51" s="11">
        <f t="shared" si="2"/>
        <v>-239526786977</v>
      </c>
      <c r="U51" s="5">
        <f t="shared" si="3"/>
        <v>6.174419027865112E-2</v>
      </c>
    </row>
    <row r="52" spans="1:21">
      <c r="A52" s="1" t="s">
        <v>72</v>
      </c>
      <c r="C52" s="11">
        <v>0</v>
      </c>
      <c r="D52" s="11"/>
      <c r="E52" s="11">
        <v>13620874060</v>
      </c>
      <c r="F52" s="11"/>
      <c r="G52" s="11">
        <v>0</v>
      </c>
      <c r="H52" s="11"/>
      <c r="I52" s="11">
        <f t="shared" si="1"/>
        <v>13620874060</v>
      </c>
      <c r="J52" s="11"/>
      <c r="K52" s="5">
        <f t="shared" si="4"/>
        <v>3.5502256521885798E-3</v>
      </c>
      <c r="L52" s="11"/>
      <c r="M52" s="11">
        <v>8620041600</v>
      </c>
      <c r="N52" s="11"/>
      <c r="O52" s="11">
        <v>5866416033</v>
      </c>
      <c r="P52" s="11"/>
      <c r="Q52" s="11">
        <v>-651657128</v>
      </c>
      <c r="R52" s="11"/>
      <c r="S52" s="11">
        <f t="shared" si="2"/>
        <v>13834800505</v>
      </c>
      <c r="U52" s="5">
        <f t="shared" si="3"/>
        <v>-3.5662756789282316E-3</v>
      </c>
    </row>
    <row r="53" spans="1:21">
      <c r="A53" s="1" t="s">
        <v>28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f t="shared" si="1"/>
        <v>0</v>
      </c>
      <c r="J53" s="11"/>
      <c r="K53" s="5">
        <f t="shared" si="4"/>
        <v>0</v>
      </c>
      <c r="L53" s="11"/>
      <c r="M53" s="11">
        <v>0</v>
      </c>
      <c r="N53" s="11"/>
      <c r="O53" s="11">
        <v>0</v>
      </c>
      <c r="P53" s="11"/>
      <c r="Q53" s="11">
        <v>-48805367535</v>
      </c>
      <c r="R53" s="11"/>
      <c r="S53" s="11">
        <f t="shared" si="2"/>
        <v>-48805367535</v>
      </c>
      <c r="U53" s="5">
        <f t="shared" si="3"/>
        <v>1.2580838818624079E-2</v>
      </c>
    </row>
    <row r="54" spans="1:21">
      <c r="A54" s="1" t="s">
        <v>104</v>
      </c>
      <c r="C54" s="11">
        <v>0</v>
      </c>
      <c r="D54" s="11"/>
      <c r="E54" s="11">
        <v>-988028939</v>
      </c>
      <c r="F54" s="11"/>
      <c r="G54" s="11">
        <v>0</v>
      </c>
      <c r="H54" s="11"/>
      <c r="I54" s="11">
        <f t="shared" si="1"/>
        <v>-988028939</v>
      </c>
      <c r="J54" s="11"/>
      <c r="K54" s="5">
        <f t="shared" si="4"/>
        <v>-2.575257409246221E-4</v>
      </c>
      <c r="L54" s="11"/>
      <c r="M54" s="11">
        <v>9843689011</v>
      </c>
      <c r="N54" s="11"/>
      <c r="O54" s="11">
        <v>9990070392</v>
      </c>
      <c r="P54" s="11"/>
      <c r="Q54" s="11">
        <v>528009957</v>
      </c>
      <c r="R54" s="11"/>
      <c r="S54" s="11">
        <f t="shared" si="2"/>
        <v>20361769360</v>
      </c>
      <c r="U54" s="5">
        <f t="shared" si="3"/>
        <v>-5.2487697832917946E-3</v>
      </c>
    </row>
    <row r="55" spans="1:21">
      <c r="A55" s="1" t="s">
        <v>81</v>
      </c>
      <c r="C55" s="11">
        <v>0</v>
      </c>
      <c r="D55" s="11"/>
      <c r="E55" s="11">
        <v>2477974119</v>
      </c>
      <c r="F55" s="11"/>
      <c r="G55" s="11">
        <v>0</v>
      </c>
      <c r="H55" s="11"/>
      <c r="I55" s="11">
        <f t="shared" si="1"/>
        <v>2477974119</v>
      </c>
      <c r="J55" s="11"/>
      <c r="K55" s="5">
        <f t="shared" si="4"/>
        <v>6.458739170467887E-4</v>
      </c>
      <c r="L55" s="11"/>
      <c r="M55" s="11">
        <v>3913531594</v>
      </c>
      <c r="N55" s="11"/>
      <c r="O55" s="11">
        <v>-20967473387</v>
      </c>
      <c r="P55" s="11"/>
      <c r="Q55" s="11">
        <v>-1910563821</v>
      </c>
      <c r="R55" s="11"/>
      <c r="S55" s="11">
        <f t="shared" si="2"/>
        <v>-18964505614</v>
      </c>
      <c r="U55" s="5">
        <f t="shared" si="3"/>
        <v>4.8885891133495681E-3</v>
      </c>
    </row>
    <row r="56" spans="1:21">
      <c r="A56" s="1" t="s">
        <v>245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f t="shared" si="1"/>
        <v>0</v>
      </c>
      <c r="J56" s="11"/>
      <c r="K56" s="5">
        <f t="shared" si="4"/>
        <v>0</v>
      </c>
      <c r="L56" s="11"/>
      <c r="M56" s="11">
        <v>2040379500</v>
      </c>
      <c r="N56" s="11"/>
      <c r="O56" s="11">
        <v>0</v>
      </c>
      <c r="P56" s="11"/>
      <c r="Q56" s="11">
        <v>38546467992</v>
      </c>
      <c r="R56" s="11"/>
      <c r="S56" s="11">
        <f t="shared" si="2"/>
        <v>40586847492</v>
      </c>
      <c r="U56" s="5">
        <f t="shared" si="3"/>
        <v>-1.0462303886693371E-2</v>
      </c>
    </row>
    <row r="57" spans="1:21">
      <c r="A57" s="1" t="s">
        <v>101</v>
      </c>
      <c r="C57" s="11">
        <v>0</v>
      </c>
      <c r="D57" s="11"/>
      <c r="E57" s="11">
        <v>112762201234</v>
      </c>
      <c r="F57" s="11"/>
      <c r="G57" s="11">
        <v>0</v>
      </c>
      <c r="H57" s="11"/>
      <c r="I57" s="11">
        <f t="shared" si="1"/>
        <v>112762201234</v>
      </c>
      <c r="J57" s="11"/>
      <c r="K57" s="5">
        <f t="shared" si="4"/>
        <v>2.9391011006689942E-2</v>
      </c>
      <c r="L57" s="11"/>
      <c r="M57" s="11">
        <v>70714068960</v>
      </c>
      <c r="N57" s="11"/>
      <c r="O57" s="11">
        <v>-82008874151</v>
      </c>
      <c r="P57" s="11"/>
      <c r="Q57" s="11">
        <v>-11092202152</v>
      </c>
      <c r="R57" s="11"/>
      <c r="S57" s="11">
        <f t="shared" si="2"/>
        <v>-22387007343</v>
      </c>
      <c r="U57" s="5">
        <f t="shared" si="3"/>
        <v>5.7708269651213619E-3</v>
      </c>
    </row>
    <row r="58" spans="1:21">
      <c r="A58" s="1" t="s">
        <v>229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f t="shared" si="1"/>
        <v>0</v>
      </c>
      <c r="J58" s="11"/>
      <c r="K58" s="5">
        <f t="shared" si="4"/>
        <v>0</v>
      </c>
      <c r="L58" s="11"/>
      <c r="M58" s="11">
        <v>119193732</v>
      </c>
      <c r="N58" s="11"/>
      <c r="O58" s="11">
        <v>0</v>
      </c>
      <c r="P58" s="11"/>
      <c r="Q58" s="11">
        <v>-19068850624</v>
      </c>
      <c r="R58" s="11"/>
      <c r="S58" s="11">
        <f t="shared" si="2"/>
        <v>-18949656892</v>
      </c>
      <c r="U58" s="5">
        <f t="shared" si="3"/>
        <v>4.8847614733259466E-3</v>
      </c>
    </row>
    <row r="59" spans="1:21">
      <c r="A59" s="1" t="s">
        <v>93</v>
      </c>
      <c r="C59" s="11">
        <v>0</v>
      </c>
      <c r="D59" s="11"/>
      <c r="E59" s="11">
        <v>14603588550</v>
      </c>
      <c r="F59" s="11"/>
      <c r="G59" s="11">
        <v>0</v>
      </c>
      <c r="H59" s="11"/>
      <c r="I59" s="11">
        <f t="shared" si="1"/>
        <v>14603588550</v>
      </c>
      <c r="J59" s="11"/>
      <c r="K59" s="5">
        <f t="shared" si="4"/>
        <v>3.8063662035076056E-3</v>
      </c>
      <c r="L59" s="11"/>
      <c r="M59" s="11">
        <v>17181000000</v>
      </c>
      <c r="N59" s="11"/>
      <c r="O59" s="11">
        <v>-22524179046</v>
      </c>
      <c r="P59" s="11"/>
      <c r="Q59" s="11">
        <v>-426376847</v>
      </c>
      <c r="R59" s="11"/>
      <c r="S59" s="11">
        <f t="shared" si="2"/>
        <v>-5769555893</v>
      </c>
      <c r="U59" s="5">
        <f t="shared" si="3"/>
        <v>1.4872514317779066E-3</v>
      </c>
    </row>
    <row r="60" spans="1:21">
      <c r="A60" s="1" t="s">
        <v>18</v>
      </c>
      <c r="C60" s="11">
        <v>0</v>
      </c>
      <c r="D60" s="11"/>
      <c r="E60" s="11">
        <v>6705022206</v>
      </c>
      <c r="F60" s="11"/>
      <c r="G60" s="11">
        <v>0</v>
      </c>
      <c r="H60" s="11"/>
      <c r="I60" s="11">
        <f t="shared" si="1"/>
        <v>6705022206</v>
      </c>
      <c r="J60" s="11"/>
      <c r="K60" s="5">
        <f t="shared" si="4"/>
        <v>1.7476368792029827E-3</v>
      </c>
      <c r="L60" s="11"/>
      <c r="M60" s="11">
        <v>4001363800</v>
      </c>
      <c r="N60" s="11"/>
      <c r="O60" s="11">
        <v>4875157503</v>
      </c>
      <c r="P60" s="11"/>
      <c r="Q60" s="11">
        <v>-3690</v>
      </c>
      <c r="R60" s="11"/>
      <c r="S60" s="11">
        <f t="shared" si="2"/>
        <v>8876517613</v>
      </c>
      <c r="U60" s="5">
        <f t="shared" si="3"/>
        <v>-2.2881507301373248E-3</v>
      </c>
    </row>
    <row r="61" spans="1:21">
      <c r="A61" s="1" t="s">
        <v>31</v>
      </c>
      <c r="C61" s="11">
        <v>0</v>
      </c>
      <c r="D61" s="11"/>
      <c r="E61" s="11">
        <v>20534259506</v>
      </c>
      <c r="F61" s="11"/>
      <c r="G61" s="11">
        <v>0</v>
      </c>
      <c r="H61" s="11"/>
      <c r="I61" s="11">
        <f t="shared" si="1"/>
        <v>20534259506</v>
      </c>
      <c r="J61" s="11"/>
      <c r="K61" s="5">
        <f t="shared" si="4"/>
        <v>5.3521715659191988E-3</v>
      </c>
      <c r="L61" s="11"/>
      <c r="M61" s="11">
        <v>31348952700</v>
      </c>
      <c r="N61" s="11"/>
      <c r="O61" s="11">
        <v>-98873053148</v>
      </c>
      <c r="P61" s="11"/>
      <c r="Q61" s="11">
        <v>-2640957883</v>
      </c>
      <c r="R61" s="11"/>
      <c r="S61" s="11">
        <f t="shared" si="2"/>
        <v>-70165058331</v>
      </c>
      <c r="U61" s="5">
        <f t="shared" si="3"/>
        <v>1.8086848519860605E-2</v>
      </c>
    </row>
    <row r="62" spans="1:21">
      <c r="A62" s="1" t="s">
        <v>73</v>
      </c>
      <c r="C62" s="11">
        <v>0</v>
      </c>
      <c r="D62" s="11"/>
      <c r="E62" s="11">
        <v>118637869062</v>
      </c>
      <c r="F62" s="11"/>
      <c r="G62" s="11">
        <v>0</v>
      </c>
      <c r="H62" s="11"/>
      <c r="I62" s="11">
        <f t="shared" si="1"/>
        <v>118637869062</v>
      </c>
      <c r="J62" s="11"/>
      <c r="K62" s="5">
        <f t="shared" si="4"/>
        <v>3.0922480026579314E-2</v>
      </c>
      <c r="L62" s="11"/>
      <c r="M62" s="11">
        <v>81144450000</v>
      </c>
      <c r="N62" s="11"/>
      <c r="O62" s="11">
        <v>67315652000</v>
      </c>
      <c r="P62" s="11"/>
      <c r="Q62" s="11">
        <v>3295295171</v>
      </c>
      <c r="R62" s="11"/>
      <c r="S62" s="11">
        <f t="shared" si="2"/>
        <v>151755397171</v>
      </c>
      <c r="U62" s="5">
        <f t="shared" si="3"/>
        <v>-3.9118856963744231E-2</v>
      </c>
    </row>
    <row r="63" spans="1:21">
      <c r="A63" s="1" t="s">
        <v>30</v>
      </c>
      <c r="C63" s="11">
        <v>0</v>
      </c>
      <c r="D63" s="11"/>
      <c r="E63" s="11">
        <v>78883831800</v>
      </c>
      <c r="F63" s="11"/>
      <c r="G63" s="11">
        <v>0</v>
      </c>
      <c r="H63" s="11"/>
      <c r="I63" s="11">
        <f t="shared" si="1"/>
        <v>78883831800</v>
      </c>
      <c r="J63" s="11"/>
      <c r="K63" s="5">
        <f t="shared" si="4"/>
        <v>2.0560751238550782E-2</v>
      </c>
      <c r="L63" s="11"/>
      <c r="M63" s="11">
        <v>57120000000</v>
      </c>
      <c r="N63" s="11"/>
      <c r="O63" s="11">
        <v>9429558244</v>
      </c>
      <c r="P63" s="11"/>
      <c r="Q63" s="11">
        <v>-591740375</v>
      </c>
      <c r="R63" s="11"/>
      <c r="S63" s="11">
        <f t="shared" si="2"/>
        <v>65957817869</v>
      </c>
      <c r="U63" s="5">
        <f t="shared" si="3"/>
        <v>-1.7002324075174123E-2</v>
      </c>
    </row>
    <row r="64" spans="1:21">
      <c r="A64" s="1" t="s">
        <v>49</v>
      </c>
      <c r="C64" s="11">
        <v>0</v>
      </c>
      <c r="D64" s="11"/>
      <c r="E64" s="11">
        <v>3980176200</v>
      </c>
      <c r="F64" s="11"/>
      <c r="G64" s="11">
        <v>0</v>
      </c>
      <c r="H64" s="11"/>
      <c r="I64" s="11">
        <f t="shared" si="1"/>
        <v>3980176200</v>
      </c>
      <c r="J64" s="11"/>
      <c r="K64" s="5">
        <f t="shared" si="4"/>
        <v>1.0374168047678478E-3</v>
      </c>
      <c r="L64" s="11"/>
      <c r="M64" s="11">
        <v>0</v>
      </c>
      <c r="N64" s="11"/>
      <c r="O64" s="11">
        <v>198648648</v>
      </c>
      <c r="P64" s="11"/>
      <c r="Q64" s="11">
        <v>28451786</v>
      </c>
      <c r="R64" s="11"/>
      <c r="S64" s="11">
        <f t="shared" si="2"/>
        <v>227100434</v>
      </c>
      <c r="U64" s="5">
        <f t="shared" si="3"/>
        <v>-5.8540978177136789E-5</v>
      </c>
    </row>
    <row r="65" spans="1:21">
      <c r="A65" s="1" t="s">
        <v>261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f t="shared" si="1"/>
        <v>0</v>
      </c>
      <c r="J65" s="11"/>
      <c r="K65" s="5">
        <f t="shared" si="4"/>
        <v>0</v>
      </c>
      <c r="L65" s="11"/>
      <c r="M65" s="11">
        <v>0</v>
      </c>
      <c r="N65" s="11"/>
      <c r="O65" s="11">
        <v>0</v>
      </c>
      <c r="P65" s="11"/>
      <c r="Q65" s="11">
        <v>11380887913</v>
      </c>
      <c r="R65" s="11"/>
      <c r="S65" s="11">
        <f t="shared" si="2"/>
        <v>11380887913</v>
      </c>
      <c r="U65" s="5">
        <f t="shared" si="3"/>
        <v>-2.9337165905696724E-3</v>
      </c>
    </row>
    <row r="66" spans="1:21">
      <c r="A66" s="1" t="s">
        <v>52</v>
      </c>
      <c r="C66" s="11">
        <v>0</v>
      </c>
      <c r="D66" s="11"/>
      <c r="E66" s="11">
        <v>50320687170</v>
      </c>
      <c r="F66" s="11"/>
      <c r="G66" s="11">
        <v>0</v>
      </c>
      <c r="H66" s="11"/>
      <c r="I66" s="11">
        <f t="shared" si="1"/>
        <v>50320687170</v>
      </c>
      <c r="J66" s="11"/>
      <c r="K66" s="5">
        <f t="shared" si="4"/>
        <v>1.3115883286178093E-2</v>
      </c>
      <c r="L66" s="11"/>
      <c r="M66" s="11">
        <v>5003923873</v>
      </c>
      <c r="N66" s="11"/>
      <c r="O66" s="11">
        <v>-84826301224</v>
      </c>
      <c r="P66" s="11"/>
      <c r="Q66" s="11">
        <v>4371898228</v>
      </c>
      <c r="R66" s="11"/>
      <c r="S66" s="11">
        <f t="shared" si="2"/>
        <v>-75450479123</v>
      </c>
      <c r="U66" s="5">
        <f t="shared" si="3"/>
        <v>1.9449301676781727E-2</v>
      </c>
    </row>
    <row r="67" spans="1:21">
      <c r="A67" s="1" t="s">
        <v>56</v>
      </c>
      <c r="C67" s="11">
        <v>0</v>
      </c>
      <c r="D67" s="11"/>
      <c r="E67" s="11">
        <v>35285133914</v>
      </c>
      <c r="F67" s="11"/>
      <c r="G67" s="11">
        <v>0</v>
      </c>
      <c r="H67" s="11"/>
      <c r="I67" s="11">
        <f t="shared" si="1"/>
        <v>35285133914</v>
      </c>
      <c r="J67" s="11"/>
      <c r="K67" s="5">
        <f t="shared" si="4"/>
        <v>9.1969272317309735E-3</v>
      </c>
      <c r="L67" s="11"/>
      <c r="M67" s="11">
        <v>42628724387</v>
      </c>
      <c r="N67" s="11"/>
      <c r="O67" s="11">
        <v>-104779635464</v>
      </c>
      <c r="P67" s="11"/>
      <c r="Q67" s="11">
        <v>1028614761</v>
      </c>
      <c r="R67" s="11"/>
      <c r="S67" s="11">
        <f t="shared" si="2"/>
        <v>-61122296316</v>
      </c>
      <c r="U67" s="5">
        <f t="shared" si="3"/>
        <v>1.5755844019089124E-2</v>
      </c>
    </row>
    <row r="68" spans="1:21">
      <c r="A68" s="1" t="s">
        <v>95</v>
      </c>
      <c r="C68" s="11">
        <v>0</v>
      </c>
      <c r="D68" s="11"/>
      <c r="E68" s="11">
        <v>30269707184</v>
      </c>
      <c r="F68" s="11"/>
      <c r="G68" s="11">
        <v>0</v>
      </c>
      <c r="H68" s="11"/>
      <c r="I68" s="11">
        <f t="shared" si="1"/>
        <v>30269707184</v>
      </c>
      <c r="J68" s="11"/>
      <c r="K68" s="5">
        <f t="shared" si="4"/>
        <v>7.8896765696161008E-3</v>
      </c>
      <c r="L68" s="11"/>
      <c r="M68" s="11">
        <v>0</v>
      </c>
      <c r="N68" s="11"/>
      <c r="O68" s="11">
        <v>-68123788540</v>
      </c>
      <c r="P68" s="11"/>
      <c r="Q68" s="11">
        <v>-301325538</v>
      </c>
      <c r="R68" s="11"/>
      <c r="S68" s="11">
        <f t="shared" si="2"/>
        <v>-68425114078</v>
      </c>
      <c r="U68" s="5">
        <f t="shared" si="3"/>
        <v>1.7638333135058182E-2</v>
      </c>
    </row>
    <row r="69" spans="1:21">
      <c r="A69" s="1" t="s">
        <v>40</v>
      </c>
      <c r="C69" s="11">
        <v>0</v>
      </c>
      <c r="D69" s="11"/>
      <c r="E69" s="11">
        <v>21716900030</v>
      </c>
      <c r="F69" s="11"/>
      <c r="G69" s="11">
        <v>0</v>
      </c>
      <c r="H69" s="11"/>
      <c r="I69" s="11">
        <f t="shared" si="1"/>
        <v>21716900030</v>
      </c>
      <c r="J69" s="11"/>
      <c r="K69" s="5">
        <f t="shared" si="4"/>
        <v>5.6604220281969882E-3</v>
      </c>
      <c r="L69" s="11"/>
      <c r="M69" s="11">
        <v>71820000000</v>
      </c>
      <c r="N69" s="11"/>
      <c r="O69" s="11">
        <v>-21767938749</v>
      </c>
      <c r="P69" s="11"/>
      <c r="Q69" s="11">
        <v>-22827207123</v>
      </c>
      <c r="R69" s="11"/>
      <c r="S69" s="11">
        <f t="shared" si="2"/>
        <v>27224854128</v>
      </c>
      <c r="U69" s="5">
        <f t="shared" si="3"/>
        <v>-7.0179064095623016E-3</v>
      </c>
    </row>
    <row r="70" spans="1:21">
      <c r="A70" s="1" t="s">
        <v>64</v>
      </c>
      <c r="C70" s="11">
        <v>0</v>
      </c>
      <c r="D70" s="11"/>
      <c r="E70" s="11">
        <v>4294296000</v>
      </c>
      <c r="F70" s="11"/>
      <c r="G70" s="11">
        <v>0</v>
      </c>
      <c r="H70" s="11"/>
      <c r="I70" s="11">
        <f t="shared" ref="I70:I116" si="5">C70+E70+G70</f>
        <v>4294296000</v>
      </c>
      <c r="J70" s="11"/>
      <c r="K70" s="5">
        <f t="shared" ref="K70:K116" si="6">I70/$I$117</f>
        <v>1.1192908582909847E-3</v>
      </c>
      <c r="L70" s="11"/>
      <c r="M70" s="11">
        <v>12448421053</v>
      </c>
      <c r="N70" s="11"/>
      <c r="O70" s="11">
        <v>-12775530616</v>
      </c>
      <c r="P70" s="11"/>
      <c r="Q70" s="11">
        <v>-812228391</v>
      </c>
      <c r="R70" s="11"/>
      <c r="S70" s="11">
        <f t="shared" ref="S70:S116" si="7">M70+O70+Q70</f>
        <v>-1139337954</v>
      </c>
      <c r="U70" s="5">
        <f t="shared" si="3"/>
        <v>2.9369366287295464E-4</v>
      </c>
    </row>
    <row r="71" spans="1:21">
      <c r="A71" s="1" t="s">
        <v>91</v>
      </c>
      <c r="C71" s="11">
        <v>0</v>
      </c>
      <c r="D71" s="11"/>
      <c r="E71" s="11">
        <v>171867890280</v>
      </c>
      <c r="F71" s="11"/>
      <c r="G71" s="11">
        <v>0</v>
      </c>
      <c r="H71" s="11"/>
      <c r="I71" s="11">
        <f t="shared" si="5"/>
        <v>171867890280</v>
      </c>
      <c r="J71" s="11"/>
      <c r="K71" s="5">
        <f t="shared" si="6"/>
        <v>4.4796669448068316E-2</v>
      </c>
      <c r="L71" s="11"/>
      <c r="M71" s="11">
        <v>71675782156</v>
      </c>
      <c r="N71" s="11"/>
      <c r="O71" s="11">
        <v>158647283335</v>
      </c>
      <c r="P71" s="11"/>
      <c r="Q71" s="11">
        <v>0</v>
      </c>
      <c r="R71" s="11"/>
      <c r="S71" s="11">
        <f t="shared" si="7"/>
        <v>230323065491</v>
      </c>
      <c r="U71" s="5">
        <f t="shared" si="3"/>
        <v>-5.9371694334145922E-2</v>
      </c>
    </row>
    <row r="72" spans="1:21">
      <c r="A72" s="1" t="s">
        <v>107</v>
      </c>
      <c r="C72" s="11">
        <v>0</v>
      </c>
      <c r="D72" s="11"/>
      <c r="E72" s="11">
        <v>981962104</v>
      </c>
      <c r="F72" s="11"/>
      <c r="G72" s="11">
        <v>0</v>
      </c>
      <c r="H72" s="11"/>
      <c r="I72" s="11">
        <f t="shared" si="5"/>
        <v>981962104</v>
      </c>
      <c r="J72" s="11"/>
      <c r="K72" s="5">
        <f t="shared" si="6"/>
        <v>2.5594444495567639E-4</v>
      </c>
      <c r="L72" s="11"/>
      <c r="M72" s="11">
        <v>906275000</v>
      </c>
      <c r="N72" s="11"/>
      <c r="O72" s="11">
        <v>-2225180178</v>
      </c>
      <c r="P72" s="11"/>
      <c r="Q72" s="11">
        <v>0</v>
      </c>
      <c r="R72" s="11"/>
      <c r="S72" s="11">
        <f t="shared" si="7"/>
        <v>-1318905178</v>
      </c>
      <c r="U72" s="5">
        <f t="shared" si="3"/>
        <v>3.3998173355763255E-4</v>
      </c>
    </row>
    <row r="73" spans="1:21">
      <c r="A73" s="1" t="s">
        <v>41</v>
      </c>
      <c r="C73" s="11">
        <v>0</v>
      </c>
      <c r="D73" s="11"/>
      <c r="E73" s="11">
        <v>29234232190</v>
      </c>
      <c r="F73" s="11"/>
      <c r="G73" s="11">
        <v>0</v>
      </c>
      <c r="H73" s="11"/>
      <c r="I73" s="11">
        <f t="shared" si="5"/>
        <v>29234232190</v>
      </c>
      <c r="J73" s="11"/>
      <c r="K73" s="5">
        <f t="shared" si="6"/>
        <v>7.6197842066366723E-3</v>
      </c>
      <c r="L73" s="11"/>
      <c r="M73" s="11">
        <v>18203585096</v>
      </c>
      <c r="N73" s="11"/>
      <c r="O73" s="11">
        <v>-15584874280</v>
      </c>
      <c r="P73" s="11"/>
      <c r="Q73" s="11">
        <v>0</v>
      </c>
      <c r="R73" s="11"/>
      <c r="S73" s="11">
        <f t="shared" si="7"/>
        <v>2618710816</v>
      </c>
      <c r="U73" s="5">
        <f t="shared" ref="U73:U116" si="8">S73/$S$117</f>
        <v>-6.7504006941566691E-4</v>
      </c>
    </row>
    <row r="74" spans="1:21">
      <c r="A74" s="1" t="s">
        <v>21</v>
      </c>
      <c r="C74" s="11">
        <v>0</v>
      </c>
      <c r="D74" s="11"/>
      <c r="E74" s="11">
        <v>28796321991</v>
      </c>
      <c r="F74" s="11"/>
      <c r="G74" s="11">
        <v>0</v>
      </c>
      <c r="H74" s="11"/>
      <c r="I74" s="11">
        <f t="shared" si="5"/>
        <v>28796321991</v>
      </c>
      <c r="J74" s="11"/>
      <c r="K74" s="5">
        <f t="shared" si="6"/>
        <v>7.5056446870290141E-3</v>
      </c>
      <c r="L74" s="11"/>
      <c r="M74" s="11">
        <v>3585233375</v>
      </c>
      <c r="N74" s="11"/>
      <c r="O74" s="11">
        <v>27562358019</v>
      </c>
      <c r="P74" s="11"/>
      <c r="Q74" s="11">
        <v>0</v>
      </c>
      <c r="R74" s="11"/>
      <c r="S74" s="11">
        <f t="shared" si="7"/>
        <v>31147591394</v>
      </c>
      <c r="U74" s="5">
        <f t="shared" si="8"/>
        <v>-8.0290928376936868E-3</v>
      </c>
    </row>
    <row r="75" spans="1:21">
      <c r="A75" s="1" t="s">
        <v>38</v>
      </c>
      <c r="C75" s="11">
        <v>0</v>
      </c>
      <c r="D75" s="11"/>
      <c r="E75" s="11">
        <v>109694790711</v>
      </c>
      <c r="F75" s="11"/>
      <c r="G75" s="11">
        <v>0</v>
      </c>
      <c r="H75" s="11"/>
      <c r="I75" s="11">
        <f t="shared" si="5"/>
        <v>109694790711</v>
      </c>
      <c r="J75" s="11"/>
      <c r="K75" s="5">
        <f t="shared" si="6"/>
        <v>2.8591502878461364E-2</v>
      </c>
      <c r="L75" s="11"/>
      <c r="M75" s="11">
        <v>142286881500</v>
      </c>
      <c r="N75" s="11"/>
      <c r="O75" s="11">
        <v>-361772791139</v>
      </c>
      <c r="P75" s="11"/>
      <c r="Q75" s="11">
        <v>0</v>
      </c>
      <c r="R75" s="11"/>
      <c r="S75" s="11">
        <f t="shared" si="7"/>
        <v>-219485909639</v>
      </c>
      <c r="U75" s="5">
        <f t="shared" si="8"/>
        <v>5.6578138667783072E-2</v>
      </c>
    </row>
    <row r="76" spans="1:21">
      <c r="A76" s="1" t="s">
        <v>109</v>
      </c>
      <c r="C76" s="11">
        <v>0</v>
      </c>
      <c r="D76" s="11"/>
      <c r="E76" s="11">
        <v>-185511082</v>
      </c>
      <c r="F76" s="11"/>
      <c r="G76" s="11">
        <v>0</v>
      </c>
      <c r="H76" s="11"/>
      <c r="I76" s="11">
        <f t="shared" si="5"/>
        <v>-185511082</v>
      </c>
      <c r="J76" s="11"/>
      <c r="K76" s="5">
        <f t="shared" si="6"/>
        <v>-4.8352712107937891E-5</v>
      </c>
      <c r="L76" s="11"/>
      <c r="M76" s="11">
        <v>9554644028</v>
      </c>
      <c r="N76" s="11"/>
      <c r="O76" s="11">
        <v>216429595</v>
      </c>
      <c r="P76" s="11"/>
      <c r="Q76" s="11">
        <v>0</v>
      </c>
      <c r="R76" s="11"/>
      <c r="S76" s="11">
        <f t="shared" si="7"/>
        <v>9771073623</v>
      </c>
      <c r="U76" s="5">
        <f t="shared" si="8"/>
        <v>-2.5187455508395898E-3</v>
      </c>
    </row>
    <row r="77" spans="1:21">
      <c r="A77" s="1" t="s">
        <v>89</v>
      </c>
      <c r="C77" s="11">
        <v>0</v>
      </c>
      <c r="D77" s="11"/>
      <c r="E77" s="11">
        <v>9735777607</v>
      </c>
      <c r="F77" s="11"/>
      <c r="G77" s="11">
        <v>0</v>
      </c>
      <c r="H77" s="11"/>
      <c r="I77" s="11">
        <f t="shared" si="5"/>
        <v>9735777607</v>
      </c>
      <c r="J77" s="11"/>
      <c r="K77" s="5">
        <f t="shared" si="6"/>
        <v>2.5375909983543703E-3</v>
      </c>
      <c r="L77" s="11"/>
      <c r="M77" s="11">
        <v>2261902544</v>
      </c>
      <c r="N77" s="11"/>
      <c r="O77" s="11">
        <v>-39032475541</v>
      </c>
      <c r="P77" s="11"/>
      <c r="Q77" s="11">
        <v>0</v>
      </c>
      <c r="R77" s="11"/>
      <c r="S77" s="11">
        <f t="shared" si="7"/>
        <v>-36770572997</v>
      </c>
      <c r="U77" s="5">
        <f t="shared" si="8"/>
        <v>9.4785609761458781E-3</v>
      </c>
    </row>
    <row r="78" spans="1:21">
      <c r="A78" s="1" t="s">
        <v>74</v>
      </c>
      <c r="C78" s="11">
        <v>0</v>
      </c>
      <c r="D78" s="11"/>
      <c r="E78" s="11">
        <v>37538241481</v>
      </c>
      <c r="F78" s="11"/>
      <c r="G78" s="11">
        <v>0</v>
      </c>
      <c r="H78" s="11"/>
      <c r="I78" s="11">
        <f t="shared" si="5"/>
        <v>37538241481</v>
      </c>
      <c r="J78" s="11"/>
      <c r="K78" s="5">
        <f t="shared" si="6"/>
        <v>9.784190592824234E-3</v>
      </c>
      <c r="L78" s="11"/>
      <c r="M78" s="11">
        <v>27261224412</v>
      </c>
      <c r="N78" s="11"/>
      <c r="O78" s="11">
        <v>-17653473703</v>
      </c>
      <c r="P78" s="11"/>
      <c r="Q78" s="11">
        <v>0</v>
      </c>
      <c r="R78" s="11"/>
      <c r="S78" s="11">
        <f t="shared" si="7"/>
        <v>9607750709</v>
      </c>
      <c r="U78" s="5">
        <f t="shared" si="8"/>
        <v>-2.4766448688818424E-3</v>
      </c>
    </row>
    <row r="79" spans="1:21">
      <c r="A79" s="1" t="s">
        <v>24</v>
      </c>
      <c r="C79" s="11">
        <v>0</v>
      </c>
      <c r="D79" s="11"/>
      <c r="E79" s="11">
        <v>275404528239</v>
      </c>
      <c r="F79" s="11"/>
      <c r="G79" s="11">
        <v>0</v>
      </c>
      <c r="H79" s="11"/>
      <c r="I79" s="11">
        <f t="shared" si="5"/>
        <v>275404528239</v>
      </c>
      <c r="J79" s="11"/>
      <c r="K79" s="5">
        <f t="shared" si="6"/>
        <v>7.1783074755409043E-2</v>
      </c>
      <c r="L79" s="11"/>
      <c r="M79" s="11">
        <v>140874403500</v>
      </c>
      <c r="N79" s="11"/>
      <c r="O79" s="11">
        <v>-107681200394</v>
      </c>
      <c r="P79" s="11"/>
      <c r="Q79" s="11">
        <v>0</v>
      </c>
      <c r="R79" s="11"/>
      <c r="S79" s="11">
        <f t="shared" si="7"/>
        <v>33193203106</v>
      </c>
      <c r="U79" s="5">
        <f t="shared" si="8"/>
        <v>-8.5564018722113725E-3</v>
      </c>
    </row>
    <row r="80" spans="1:21">
      <c r="A80" s="1" t="s">
        <v>92</v>
      </c>
      <c r="C80" s="11">
        <v>0</v>
      </c>
      <c r="D80" s="11"/>
      <c r="E80" s="11">
        <v>268570454647</v>
      </c>
      <c r="F80" s="11"/>
      <c r="G80" s="11">
        <v>0</v>
      </c>
      <c r="H80" s="11"/>
      <c r="I80" s="11">
        <f t="shared" si="5"/>
        <v>268570454647</v>
      </c>
      <c r="J80" s="11"/>
      <c r="K80" s="5">
        <f t="shared" si="6"/>
        <v>7.0001801155169699E-2</v>
      </c>
      <c r="L80" s="11"/>
      <c r="M80" s="11">
        <v>228964418500</v>
      </c>
      <c r="N80" s="11"/>
      <c r="O80" s="11">
        <v>-327823231573</v>
      </c>
      <c r="P80" s="11"/>
      <c r="Q80" s="11">
        <v>0</v>
      </c>
      <c r="R80" s="11"/>
      <c r="S80" s="11">
        <f t="shared" si="7"/>
        <v>-98858813073</v>
      </c>
      <c r="U80" s="5">
        <f t="shared" si="8"/>
        <v>2.5483401844684006E-2</v>
      </c>
    </row>
    <row r="81" spans="1:21">
      <c r="A81" s="1" t="s">
        <v>37</v>
      </c>
      <c r="C81" s="11">
        <v>0</v>
      </c>
      <c r="D81" s="11"/>
      <c r="E81" s="11">
        <v>23185825489</v>
      </c>
      <c r="F81" s="11"/>
      <c r="G81" s="11">
        <v>0</v>
      </c>
      <c r="H81" s="11"/>
      <c r="I81" s="11">
        <f t="shared" si="5"/>
        <v>23185825489</v>
      </c>
      <c r="J81" s="11"/>
      <c r="K81" s="5">
        <f t="shared" si="6"/>
        <v>6.043291499181193E-3</v>
      </c>
      <c r="L81" s="11"/>
      <c r="M81" s="11">
        <v>24696642600</v>
      </c>
      <c r="N81" s="11"/>
      <c r="O81" s="11">
        <v>-68701172348</v>
      </c>
      <c r="P81" s="11"/>
      <c r="Q81" s="11">
        <v>0</v>
      </c>
      <c r="R81" s="11"/>
      <c r="S81" s="11">
        <f t="shared" si="7"/>
        <v>-44004529748</v>
      </c>
      <c r="U81" s="5">
        <f t="shared" si="8"/>
        <v>1.1343299395336404E-2</v>
      </c>
    </row>
    <row r="82" spans="1:21">
      <c r="A82" s="1" t="s">
        <v>35</v>
      </c>
      <c r="C82" s="11">
        <v>0</v>
      </c>
      <c r="D82" s="11"/>
      <c r="E82" s="11">
        <v>15741766237</v>
      </c>
      <c r="F82" s="11"/>
      <c r="G82" s="11">
        <v>0</v>
      </c>
      <c r="H82" s="11"/>
      <c r="I82" s="11">
        <f t="shared" si="5"/>
        <v>15741766237</v>
      </c>
      <c r="J82" s="11"/>
      <c r="K82" s="5">
        <f t="shared" si="6"/>
        <v>4.103027607418719E-3</v>
      </c>
      <c r="L82" s="11"/>
      <c r="M82" s="11">
        <v>37157072400</v>
      </c>
      <c r="N82" s="11"/>
      <c r="O82" s="11">
        <v>-103346347454</v>
      </c>
      <c r="P82" s="11"/>
      <c r="Q82" s="11">
        <v>0</v>
      </c>
      <c r="R82" s="11"/>
      <c r="S82" s="11">
        <f t="shared" si="7"/>
        <v>-66189275054</v>
      </c>
      <c r="U82" s="5">
        <f t="shared" si="8"/>
        <v>1.7061988117982717E-2</v>
      </c>
    </row>
    <row r="83" spans="1:21">
      <c r="A83" s="1" t="s">
        <v>29</v>
      </c>
      <c r="C83" s="11">
        <v>0</v>
      </c>
      <c r="D83" s="11"/>
      <c r="E83" s="11">
        <v>737120431</v>
      </c>
      <c r="F83" s="11"/>
      <c r="G83" s="11">
        <v>0</v>
      </c>
      <c r="H83" s="11"/>
      <c r="I83" s="11">
        <f t="shared" si="5"/>
        <v>737120431</v>
      </c>
      <c r="J83" s="11"/>
      <c r="K83" s="5">
        <f t="shared" si="6"/>
        <v>1.9212745462301867E-4</v>
      </c>
      <c r="L83" s="11"/>
      <c r="M83" s="11">
        <v>14021706400</v>
      </c>
      <c r="N83" s="11"/>
      <c r="O83" s="11">
        <v>-34466258963</v>
      </c>
      <c r="P83" s="11"/>
      <c r="Q83" s="11">
        <v>0</v>
      </c>
      <c r="R83" s="11"/>
      <c r="S83" s="11">
        <f t="shared" si="7"/>
        <v>-20444552563</v>
      </c>
      <c r="U83" s="5">
        <f t="shared" si="8"/>
        <v>5.2701092831549104E-3</v>
      </c>
    </row>
    <row r="84" spans="1:21">
      <c r="A84" s="1" t="s">
        <v>84</v>
      </c>
      <c r="C84" s="11">
        <v>0</v>
      </c>
      <c r="D84" s="11"/>
      <c r="E84" s="11">
        <v>4589466050</v>
      </c>
      <c r="F84" s="11"/>
      <c r="G84" s="11">
        <v>0</v>
      </c>
      <c r="H84" s="11"/>
      <c r="I84" s="11">
        <f t="shared" si="5"/>
        <v>4589466050</v>
      </c>
      <c r="J84" s="11"/>
      <c r="K84" s="5">
        <f t="shared" si="6"/>
        <v>1.1962257362328622E-3</v>
      </c>
      <c r="L84" s="11"/>
      <c r="M84" s="11">
        <v>9622679700</v>
      </c>
      <c r="N84" s="11"/>
      <c r="O84" s="11">
        <v>-25097924516</v>
      </c>
      <c r="P84" s="11"/>
      <c r="Q84" s="11">
        <v>0</v>
      </c>
      <c r="R84" s="11"/>
      <c r="S84" s="11">
        <f t="shared" si="7"/>
        <v>-15475244816</v>
      </c>
      <c r="U84" s="5">
        <f t="shared" si="8"/>
        <v>3.9891423944143816E-3</v>
      </c>
    </row>
    <row r="85" spans="1:21">
      <c r="A85" s="1" t="s">
        <v>25</v>
      </c>
      <c r="C85" s="11">
        <v>0</v>
      </c>
      <c r="D85" s="11"/>
      <c r="E85" s="11">
        <v>51102122400</v>
      </c>
      <c r="F85" s="11"/>
      <c r="G85" s="11">
        <v>0</v>
      </c>
      <c r="H85" s="11"/>
      <c r="I85" s="11">
        <f t="shared" si="5"/>
        <v>51102122400</v>
      </c>
      <c r="J85" s="11"/>
      <c r="K85" s="5">
        <f t="shared" si="6"/>
        <v>1.3319561213662718E-2</v>
      </c>
      <c r="L85" s="11"/>
      <c r="M85" s="11">
        <v>40800000000</v>
      </c>
      <c r="N85" s="11"/>
      <c r="O85" s="11">
        <v>-37718233200</v>
      </c>
      <c r="P85" s="11"/>
      <c r="Q85" s="11">
        <v>0</v>
      </c>
      <c r="R85" s="11"/>
      <c r="S85" s="11">
        <f t="shared" si="7"/>
        <v>3081766800</v>
      </c>
      <c r="U85" s="5">
        <f t="shared" si="8"/>
        <v>-7.9440465968385015E-4</v>
      </c>
    </row>
    <row r="86" spans="1:21">
      <c r="A86" s="1" t="s">
        <v>80</v>
      </c>
      <c r="C86" s="11">
        <v>0</v>
      </c>
      <c r="D86" s="11"/>
      <c r="E86" s="11">
        <v>6838364288</v>
      </c>
      <c r="F86" s="11"/>
      <c r="G86" s="11">
        <v>0</v>
      </c>
      <c r="H86" s="11"/>
      <c r="I86" s="11">
        <f t="shared" si="5"/>
        <v>6838364288</v>
      </c>
      <c r="J86" s="11"/>
      <c r="K86" s="5">
        <f t="shared" si="6"/>
        <v>1.7823919527722213E-3</v>
      </c>
      <c r="L86" s="11"/>
      <c r="M86" s="11">
        <v>121075611360</v>
      </c>
      <c r="N86" s="11"/>
      <c r="O86" s="11">
        <v>66104188120</v>
      </c>
      <c r="P86" s="11"/>
      <c r="Q86" s="11">
        <v>0</v>
      </c>
      <c r="R86" s="11"/>
      <c r="S86" s="11">
        <f t="shared" si="7"/>
        <v>187179799480</v>
      </c>
      <c r="U86" s="5">
        <f t="shared" si="8"/>
        <v>-4.8250407819826188E-2</v>
      </c>
    </row>
    <row r="87" spans="1:21">
      <c r="A87" s="1" t="s">
        <v>87</v>
      </c>
      <c r="C87" s="11">
        <v>0</v>
      </c>
      <c r="D87" s="11"/>
      <c r="E87" s="11">
        <v>22043757567</v>
      </c>
      <c r="F87" s="11"/>
      <c r="G87" s="11">
        <v>0</v>
      </c>
      <c r="H87" s="11"/>
      <c r="I87" s="11">
        <f t="shared" si="5"/>
        <v>22043757567</v>
      </c>
      <c r="J87" s="11"/>
      <c r="K87" s="5">
        <f t="shared" si="6"/>
        <v>5.7456161212747839E-3</v>
      </c>
      <c r="L87" s="11"/>
      <c r="M87" s="11">
        <v>73919010000</v>
      </c>
      <c r="N87" s="11"/>
      <c r="O87" s="11">
        <v>-217097612403</v>
      </c>
      <c r="P87" s="11"/>
      <c r="Q87" s="11">
        <v>0</v>
      </c>
      <c r="R87" s="11"/>
      <c r="S87" s="11">
        <f t="shared" si="7"/>
        <v>-143178602403</v>
      </c>
      <c r="U87" s="5">
        <f t="shared" si="8"/>
        <v>3.6907967506160592E-2</v>
      </c>
    </row>
    <row r="88" spans="1:21">
      <c r="A88" s="1" t="s">
        <v>108</v>
      </c>
      <c r="C88" s="11">
        <v>0</v>
      </c>
      <c r="D88" s="11"/>
      <c r="E88" s="11">
        <v>606496602</v>
      </c>
      <c r="F88" s="11"/>
      <c r="G88" s="11">
        <v>0</v>
      </c>
      <c r="H88" s="11"/>
      <c r="I88" s="11">
        <f t="shared" si="5"/>
        <v>606496602</v>
      </c>
      <c r="J88" s="11"/>
      <c r="K88" s="5">
        <f t="shared" si="6"/>
        <v>1.5808088268790641E-4</v>
      </c>
      <c r="L88" s="11"/>
      <c r="M88" s="11">
        <v>136465566</v>
      </c>
      <c r="N88" s="11"/>
      <c r="O88" s="11">
        <v>-1603685247</v>
      </c>
      <c r="P88" s="11"/>
      <c r="Q88" s="11">
        <v>0</v>
      </c>
      <c r="R88" s="11"/>
      <c r="S88" s="11">
        <f t="shared" si="7"/>
        <v>-1467219681</v>
      </c>
      <c r="U88" s="5">
        <f t="shared" si="8"/>
        <v>3.7821361154460236E-4</v>
      </c>
    </row>
    <row r="89" spans="1:21">
      <c r="A89" s="1" t="s">
        <v>27</v>
      </c>
      <c r="C89" s="11">
        <v>0</v>
      </c>
      <c r="D89" s="11"/>
      <c r="E89" s="11">
        <v>16812566292</v>
      </c>
      <c r="F89" s="11"/>
      <c r="G89" s="11">
        <v>0</v>
      </c>
      <c r="H89" s="11"/>
      <c r="I89" s="11">
        <f t="shared" si="5"/>
        <v>16812566292</v>
      </c>
      <c r="J89" s="11"/>
      <c r="K89" s="5">
        <f t="shared" si="6"/>
        <v>4.3821273044631201E-3</v>
      </c>
      <c r="L89" s="11"/>
      <c r="M89" s="11">
        <v>15123576600</v>
      </c>
      <c r="N89" s="11"/>
      <c r="O89" s="11">
        <v>-31896269581</v>
      </c>
      <c r="P89" s="11"/>
      <c r="Q89" s="11">
        <v>0</v>
      </c>
      <c r="R89" s="11"/>
      <c r="S89" s="11">
        <f t="shared" si="7"/>
        <v>-16772692981</v>
      </c>
      <c r="U89" s="5">
        <f t="shared" si="8"/>
        <v>4.3235930309694455E-3</v>
      </c>
    </row>
    <row r="90" spans="1:21">
      <c r="A90" s="1" t="s">
        <v>98</v>
      </c>
      <c r="C90" s="11">
        <v>0</v>
      </c>
      <c r="D90" s="11"/>
      <c r="E90" s="11">
        <v>4656217657</v>
      </c>
      <c r="F90" s="11"/>
      <c r="G90" s="11">
        <v>0</v>
      </c>
      <c r="H90" s="11"/>
      <c r="I90" s="11">
        <f t="shared" si="5"/>
        <v>4656217657</v>
      </c>
      <c r="J90" s="11"/>
      <c r="K90" s="5">
        <f t="shared" si="6"/>
        <v>1.2136242722190478E-3</v>
      </c>
      <c r="L90" s="11"/>
      <c r="M90" s="11">
        <v>1240929590</v>
      </c>
      <c r="N90" s="11"/>
      <c r="O90" s="11">
        <v>-12195382680</v>
      </c>
      <c r="P90" s="11"/>
      <c r="Q90" s="11">
        <v>0</v>
      </c>
      <c r="R90" s="11"/>
      <c r="S90" s="11">
        <f t="shared" si="7"/>
        <v>-10954453090</v>
      </c>
      <c r="U90" s="5">
        <f t="shared" si="8"/>
        <v>2.8237920464923407E-3</v>
      </c>
    </row>
    <row r="91" spans="1:21">
      <c r="A91" s="1" t="s">
        <v>36</v>
      </c>
      <c r="C91" s="11">
        <v>0</v>
      </c>
      <c r="D91" s="11"/>
      <c r="E91" s="11">
        <v>53010494659</v>
      </c>
      <c r="F91" s="11"/>
      <c r="G91" s="11">
        <v>0</v>
      </c>
      <c r="H91" s="11"/>
      <c r="I91" s="11">
        <f t="shared" si="5"/>
        <v>53010494659</v>
      </c>
      <c r="J91" s="11"/>
      <c r="K91" s="5">
        <f t="shared" si="6"/>
        <v>1.3816970713081207E-2</v>
      </c>
      <c r="L91" s="11"/>
      <c r="M91" s="11">
        <v>33424828800</v>
      </c>
      <c r="N91" s="11"/>
      <c r="O91" s="11">
        <v>6947244314</v>
      </c>
      <c r="P91" s="11"/>
      <c r="Q91" s="11">
        <v>0</v>
      </c>
      <c r="R91" s="11"/>
      <c r="S91" s="11">
        <f t="shared" si="7"/>
        <v>40372073114</v>
      </c>
      <c r="U91" s="5">
        <f t="shared" si="8"/>
        <v>-1.040694026649216E-2</v>
      </c>
    </row>
    <row r="92" spans="1:21">
      <c r="A92" s="1" t="s">
        <v>33</v>
      </c>
      <c r="C92" s="11">
        <v>0</v>
      </c>
      <c r="D92" s="11"/>
      <c r="E92" s="11">
        <v>14380804609</v>
      </c>
      <c r="F92" s="11"/>
      <c r="G92" s="11">
        <v>0</v>
      </c>
      <c r="H92" s="11"/>
      <c r="I92" s="11">
        <f t="shared" si="5"/>
        <v>14380804609</v>
      </c>
      <c r="J92" s="11"/>
      <c r="K92" s="5">
        <f t="shared" si="6"/>
        <v>3.7482984716755807E-3</v>
      </c>
      <c r="L92" s="11"/>
      <c r="M92" s="11">
        <v>29385855200</v>
      </c>
      <c r="N92" s="11"/>
      <c r="O92" s="11">
        <v>-62691320090</v>
      </c>
      <c r="P92" s="11"/>
      <c r="Q92" s="11">
        <v>0</v>
      </c>
      <c r="R92" s="11"/>
      <c r="S92" s="11">
        <f t="shared" si="7"/>
        <v>-33305464890</v>
      </c>
      <c r="U92" s="5">
        <f t="shared" si="8"/>
        <v>8.5853402345540467E-3</v>
      </c>
    </row>
    <row r="93" spans="1:21">
      <c r="A93" s="1" t="s">
        <v>65</v>
      </c>
      <c r="C93" s="11">
        <v>78166424239</v>
      </c>
      <c r="D93" s="11"/>
      <c r="E93" s="11">
        <v>-34294267718</v>
      </c>
      <c r="F93" s="11"/>
      <c r="G93" s="11">
        <v>0</v>
      </c>
      <c r="H93" s="11"/>
      <c r="I93" s="11">
        <f t="shared" si="5"/>
        <v>43872156521</v>
      </c>
      <c r="J93" s="11"/>
      <c r="K93" s="5">
        <f t="shared" si="6"/>
        <v>1.1435099892384342E-2</v>
      </c>
      <c r="L93" s="11"/>
      <c r="M93" s="11">
        <v>78166424239</v>
      </c>
      <c r="N93" s="11"/>
      <c r="O93" s="11">
        <v>-101268133767</v>
      </c>
      <c r="P93" s="11"/>
      <c r="Q93" s="11">
        <v>0</v>
      </c>
      <c r="R93" s="11"/>
      <c r="S93" s="11">
        <f t="shared" si="7"/>
        <v>-23101709528</v>
      </c>
      <c r="U93" s="5">
        <f t="shared" si="8"/>
        <v>5.9550598363594543E-3</v>
      </c>
    </row>
    <row r="94" spans="1:21">
      <c r="A94" s="1" t="s">
        <v>55</v>
      </c>
      <c r="C94" s="11">
        <v>0</v>
      </c>
      <c r="D94" s="11"/>
      <c r="E94" s="11">
        <v>3052604785</v>
      </c>
      <c r="F94" s="11"/>
      <c r="G94" s="11">
        <v>0</v>
      </c>
      <c r="H94" s="11"/>
      <c r="I94" s="11">
        <f t="shared" si="5"/>
        <v>3052604785</v>
      </c>
      <c r="J94" s="11"/>
      <c r="K94" s="5">
        <f t="shared" si="6"/>
        <v>7.956490725897369E-4</v>
      </c>
      <c r="L94" s="11"/>
      <c r="M94" s="11">
        <v>2623601902</v>
      </c>
      <c r="N94" s="11"/>
      <c r="O94" s="11">
        <v>3968386220</v>
      </c>
      <c r="P94" s="11"/>
      <c r="Q94" s="11">
        <v>0</v>
      </c>
      <c r="R94" s="11"/>
      <c r="S94" s="11">
        <f t="shared" si="7"/>
        <v>6591988122</v>
      </c>
      <c r="U94" s="5">
        <f t="shared" si="8"/>
        <v>-1.6992544928115239E-3</v>
      </c>
    </row>
    <row r="95" spans="1:21">
      <c r="A95" s="1" t="s">
        <v>53</v>
      </c>
      <c r="C95" s="11">
        <v>0</v>
      </c>
      <c r="D95" s="11"/>
      <c r="E95" s="11">
        <v>2718523805</v>
      </c>
      <c r="F95" s="11"/>
      <c r="G95" s="11">
        <v>0</v>
      </c>
      <c r="H95" s="11"/>
      <c r="I95" s="11">
        <f t="shared" si="5"/>
        <v>2718523805</v>
      </c>
      <c r="J95" s="11"/>
      <c r="K95" s="5">
        <f t="shared" si="6"/>
        <v>7.0857221835265278E-4</v>
      </c>
      <c r="L95" s="11"/>
      <c r="M95" s="11">
        <v>19179565407</v>
      </c>
      <c r="N95" s="11"/>
      <c r="O95" s="11">
        <v>-62331867236</v>
      </c>
      <c r="P95" s="11"/>
      <c r="Q95" s="11">
        <v>0</v>
      </c>
      <c r="R95" s="11"/>
      <c r="S95" s="11">
        <f t="shared" si="7"/>
        <v>-43152301829</v>
      </c>
      <c r="U95" s="5">
        <f t="shared" si="8"/>
        <v>1.1123615728822029E-2</v>
      </c>
    </row>
    <row r="96" spans="1:21">
      <c r="A96" s="1" t="s">
        <v>85</v>
      </c>
      <c r="C96" s="11">
        <v>0</v>
      </c>
      <c r="D96" s="11"/>
      <c r="E96" s="11">
        <v>-4761312717</v>
      </c>
      <c r="F96" s="11"/>
      <c r="G96" s="11">
        <v>0</v>
      </c>
      <c r="H96" s="11"/>
      <c r="I96" s="11">
        <f t="shared" si="5"/>
        <v>-4761312717</v>
      </c>
      <c r="J96" s="11"/>
      <c r="K96" s="5">
        <f t="shared" si="6"/>
        <v>-1.2410168739189638E-3</v>
      </c>
      <c r="L96" s="11"/>
      <c r="M96" s="11">
        <v>16986698154</v>
      </c>
      <c r="N96" s="11"/>
      <c r="O96" s="11">
        <v>-101022635060</v>
      </c>
      <c r="P96" s="11"/>
      <c r="Q96" s="11">
        <v>0</v>
      </c>
      <c r="R96" s="11"/>
      <c r="S96" s="11">
        <f t="shared" si="7"/>
        <v>-84035936906</v>
      </c>
      <c r="U96" s="5">
        <f t="shared" si="8"/>
        <v>2.1662424249305444E-2</v>
      </c>
    </row>
    <row r="97" spans="1:21">
      <c r="A97" s="1" t="s">
        <v>77</v>
      </c>
      <c r="C97" s="11">
        <v>0</v>
      </c>
      <c r="D97" s="11"/>
      <c r="E97" s="11">
        <v>32563956205</v>
      </c>
      <c r="F97" s="11"/>
      <c r="G97" s="11">
        <v>0</v>
      </c>
      <c r="H97" s="11"/>
      <c r="I97" s="11">
        <f t="shared" si="5"/>
        <v>32563956205</v>
      </c>
      <c r="J97" s="11"/>
      <c r="K97" s="5">
        <f t="shared" si="6"/>
        <v>8.4876632840503972E-3</v>
      </c>
      <c r="L97" s="11"/>
      <c r="M97" s="11">
        <v>0</v>
      </c>
      <c r="N97" s="11"/>
      <c r="O97" s="11">
        <v>7236434712</v>
      </c>
      <c r="P97" s="11"/>
      <c r="Q97" s="11">
        <v>0</v>
      </c>
      <c r="R97" s="11"/>
      <c r="S97" s="11">
        <f t="shared" si="7"/>
        <v>7236434712</v>
      </c>
      <c r="U97" s="5">
        <f t="shared" si="8"/>
        <v>-1.8653771773746023E-3</v>
      </c>
    </row>
    <row r="98" spans="1:21">
      <c r="A98" s="1" t="s">
        <v>110</v>
      </c>
      <c r="C98" s="11">
        <v>0</v>
      </c>
      <c r="D98" s="11"/>
      <c r="E98" s="11">
        <v>-4181093026</v>
      </c>
      <c r="F98" s="11"/>
      <c r="G98" s="11">
        <v>0</v>
      </c>
      <c r="H98" s="11"/>
      <c r="I98" s="11">
        <f t="shared" si="5"/>
        <v>-4181093026</v>
      </c>
      <c r="J98" s="11"/>
      <c r="K98" s="5">
        <f t="shared" si="6"/>
        <v>-1.0897849616481935E-3</v>
      </c>
      <c r="L98" s="11"/>
      <c r="M98" s="11">
        <v>0</v>
      </c>
      <c r="N98" s="11"/>
      <c r="O98" s="11">
        <v>-556363512</v>
      </c>
      <c r="P98" s="11"/>
      <c r="Q98" s="11">
        <v>0</v>
      </c>
      <c r="R98" s="11"/>
      <c r="S98" s="11">
        <f t="shared" si="7"/>
        <v>-556363512</v>
      </c>
      <c r="U98" s="5">
        <f t="shared" si="8"/>
        <v>1.4341700559914906E-4</v>
      </c>
    </row>
    <row r="99" spans="1:21">
      <c r="A99" s="1" t="s">
        <v>75</v>
      </c>
      <c r="C99" s="11">
        <v>0</v>
      </c>
      <c r="D99" s="11"/>
      <c r="E99" s="11">
        <v>22638892320</v>
      </c>
      <c r="F99" s="11"/>
      <c r="G99" s="11">
        <v>0</v>
      </c>
      <c r="H99" s="11"/>
      <c r="I99" s="11">
        <f t="shared" si="5"/>
        <v>22638892320</v>
      </c>
      <c r="J99" s="11"/>
      <c r="K99" s="5">
        <f t="shared" si="6"/>
        <v>5.9007355840421764E-3</v>
      </c>
      <c r="L99" s="11"/>
      <c r="M99" s="11">
        <v>0</v>
      </c>
      <c r="N99" s="11"/>
      <c r="O99" s="11">
        <v>21481221690</v>
      </c>
      <c r="P99" s="11"/>
      <c r="Q99" s="11">
        <v>0</v>
      </c>
      <c r="R99" s="11"/>
      <c r="S99" s="11">
        <f t="shared" si="7"/>
        <v>21481221690</v>
      </c>
      <c r="U99" s="5">
        <f t="shared" si="8"/>
        <v>-5.5373374150950658E-3</v>
      </c>
    </row>
    <row r="100" spans="1:21">
      <c r="A100" s="1" t="s">
        <v>51</v>
      </c>
      <c r="C100" s="11">
        <v>0</v>
      </c>
      <c r="D100" s="11"/>
      <c r="E100" s="11">
        <v>17245081293</v>
      </c>
      <c r="F100" s="11"/>
      <c r="G100" s="11">
        <v>0</v>
      </c>
      <c r="H100" s="11"/>
      <c r="I100" s="11">
        <f t="shared" si="5"/>
        <v>17245081293</v>
      </c>
      <c r="J100" s="11"/>
      <c r="K100" s="5">
        <f t="shared" si="6"/>
        <v>4.4948605875654067E-3</v>
      </c>
      <c r="L100" s="11"/>
      <c r="M100" s="11">
        <v>0</v>
      </c>
      <c r="N100" s="11"/>
      <c r="O100" s="11">
        <v>47609287016</v>
      </c>
      <c r="P100" s="11"/>
      <c r="Q100" s="11">
        <v>0</v>
      </c>
      <c r="R100" s="11"/>
      <c r="S100" s="11">
        <f t="shared" si="7"/>
        <v>47609287016</v>
      </c>
      <c r="U100" s="5">
        <f t="shared" si="8"/>
        <v>-1.2272518300131026E-2</v>
      </c>
    </row>
    <row r="101" spans="1:21">
      <c r="A101" s="1" t="s">
        <v>83</v>
      </c>
      <c r="C101" s="11">
        <v>0</v>
      </c>
      <c r="D101" s="11"/>
      <c r="E101" s="11">
        <v>12483167413</v>
      </c>
      <c r="F101" s="11"/>
      <c r="G101" s="11">
        <v>0</v>
      </c>
      <c r="H101" s="11"/>
      <c r="I101" s="11">
        <f t="shared" si="5"/>
        <v>12483167413</v>
      </c>
      <c r="J101" s="11"/>
      <c r="K101" s="5">
        <f t="shared" si="6"/>
        <v>3.2536870229455121E-3</v>
      </c>
      <c r="L101" s="11"/>
      <c r="M101" s="11">
        <v>0</v>
      </c>
      <c r="N101" s="11"/>
      <c r="O101" s="11">
        <v>-7298641449</v>
      </c>
      <c r="P101" s="11"/>
      <c r="Q101" s="11">
        <v>0</v>
      </c>
      <c r="R101" s="11"/>
      <c r="S101" s="11">
        <f t="shared" si="7"/>
        <v>-7298641449</v>
      </c>
      <c r="U101" s="5">
        <f t="shared" si="8"/>
        <v>1.8814125638731939E-3</v>
      </c>
    </row>
    <row r="102" spans="1:21">
      <c r="A102" s="1" t="s">
        <v>19</v>
      </c>
      <c r="C102" s="11">
        <v>0</v>
      </c>
      <c r="D102" s="11"/>
      <c r="E102" s="11">
        <v>-8329961199</v>
      </c>
      <c r="F102" s="11"/>
      <c r="G102" s="11">
        <v>0</v>
      </c>
      <c r="H102" s="11"/>
      <c r="I102" s="11">
        <f t="shared" si="5"/>
        <v>-8329961199</v>
      </c>
      <c r="J102" s="11"/>
      <c r="K102" s="5">
        <f t="shared" si="6"/>
        <v>-2.1711706458891773E-3</v>
      </c>
      <c r="L102" s="11"/>
      <c r="M102" s="11">
        <v>0</v>
      </c>
      <c r="N102" s="11"/>
      <c r="O102" s="11">
        <v>-12698401746</v>
      </c>
      <c r="P102" s="11"/>
      <c r="Q102" s="11">
        <v>0</v>
      </c>
      <c r="R102" s="11"/>
      <c r="S102" s="11">
        <f t="shared" si="7"/>
        <v>-12698401746</v>
      </c>
      <c r="U102" s="5">
        <f t="shared" si="8"/>
        <v>3.2733396691663817E-3</v>
      </c>
    </row>
    <row r="103" spans="1:21">
      <c r="A103" s="1" t="s">
        <v>59</v>
      </c>
      <c r="C103" s="11">
        <v>0</v>
      </c>
      <c r="D103" s="11"/>
      <c r="E103" s="11">
        <v>3183958462</v>
      </c>
      <c r="F103" s="11"/>
      <c r="G103" s="11">
        <v>0</v>
      </c>
      <c r="H103" s="11"/>
      <c r="I103" s="11">
        <f t="shared" si="5"/>
        <v>3183958462</v>
      </c>
      <c r="J103" s="11"/>
      <c r="K103" s="5">
        <f t="shared" si="6"/>
        <v>8.2988587644978909E-4</v>
      </c>
      <c r="L103" s="11"/>
      <c r="M103" s="11">
        <v>0</v>
      </c>
      <c r="N103" s="11"/>
      <c r="O103" s="11">
        <v>-3647909298</v>
      </c>
      <c r="P103" s="11"/>
      <c r="Q103" s="11">
        <v>0</v>
      </c>
      <c r="R103" s="11"/>
      <c r="S103" s="11">
        <f t="shared" si="7"/>
        <v>-3647909298</v>
      </c>
      <c r="U103" s="5">
        <f t="shared" si="8"/>
        <v>9.403424504525271E-4</v>
      </c>
    </row>
    <row r="104" spans="1:21">
      <c r="A104" s="1" t="s">
        <v>88</v>
      </c>
      <c r="C104" s="11">
        <v>0</v>
      </c>
      <c r="D104" s="11"/>
      <c r="E104" s="11">
        <v>2282553410</v>
      </c>
      <c r="F104" s="11"/>
      <c r="G104" s="11">
        <v>0</v>
      </c>
      <c r="H104" s="11"/>
      <c r="I104" s="11">
        <f t="shared" si="5"/>
        <v>2282553410</v>
      </c>
      <c r="J104" s="11"/>
      <c r="K104" s="5">
        <f t="shared" si="6"/>
        <v>5.949383008003905E-4</v>
      </c>
      <c r="L104" s="11"/>
      <c r="M104" s="11">
        <v>0</v>
      </c>
      <c r="N104" s="11"/>
      <c r="O104" s="11">
        <v>-4551273173</v>
      </c>
      <c r="P104" s="11"/>
      <c r="Q104" s="11">
        <v>0</v>
      </c>
      <c r="R104" s="11"/>
      <c r="S104" s="11">
        <f t="shared" si="7"/>
        <v>-4551273173</v>
      </c>
      <c r="U104" s="5">
        <f t="shared" si="8"/>
        <v>1.1732077249080957E-3</v>
      </c>
    </row>
    <row r="105" spans="1:21">
      <c r="A105" s="1" t="s">
        <v>111</v>
      </c>
      <c r="C105" s="11">
        <v>0</v>
      </c>
      <c r="D105" s="11"/>
      <c r="E105" s="11">
        <v>13270105810</v>
      </c>
      <c r="F105" s="11"/>
      <c r="G105" s="11">
        <v>0</v>
      </c>
      <c r="H105" s="11"/>
      <c r="I105" s="11">
        <f t="shared" si="5"/>
        <v>13270105810</v>
      </c>
      <c r="J105" s="11"/>
      <c r="K105" s="5">
        <f t="shared" si="6"/>
        <v>3.458799328618028E-3</v>
      </c>
      <c r="L105" s="11"/>
      <c r="M105" s="11">
        <v>0</v>
      </c>
      <c r="N105" s="11"/>
      <c r="O105" s="11">
        <v>5891710382</v>
      </c>
      <c r="P105" s="11"/>
      <c r="Q105" s="11">
        <v>0</v>
      </c>
      <c r="R105" s="11"/>
      <c r="S105" s="11">
        <f t="shared" si="7"/>
        <v>5891710382</v>
      </c>
      <c r="U105" s="5">
        <f t="shared" si="8"/>
        <v>-1.5187398932873563E-3</v>
      </c>
    </row>
    <row r="106" spans="1:21">
      <c r="A106" s="1" t="s">
        <v>79</v>
      </c>
      <c r="C106" s="11">
        <v>0</v>
      </c>
      <c r="D106" s="11"/>
      <c r="E106" s="11">
        <v>13859685802</v>
      </c>
      <c r="F106" s="11"/>
      <c r="G106" s="11">
        <v>0</v>
      </c>
      <c r="H106" s="11"/>
      <c r="I106" s="11">
        <f t="shared" si="5"/>
        <v>13859685802</v>
      </c>
      <c r="J106" s="11"/>
      <c r="K106" s="5">
        <f t="shared" si="6"/>
        <v>3.6124709654304114E-3</v>
      </c>
      <c r="L106" s="11"/>
      <c r="M106" s="11">
        <v>0</v>
      </c>
      <c r="N106" s="11"/>
      <c r="O106" s="11">
        <v>-1163308870</v>
      </c>
      <c r="P106" s="11"/>
      <c r="Q106" s="11">
        <v>0</v>
      </c>
      <c r="R106" s="11"/>
      <c r="S106" s="11">
        <f t="shared" si="7"/>
        <v>-1163308870</v>
      </c>
      <c r="U106" s="5">
        <f t="shared" si="8"/>
        <v>2.9987278303457432E-4</v>
      </c>
    </row>
    <row r="107" spans="1:21">
      <c r="A107" s="1" t="s">
        <v>61</v>
      </c>
      <c r="C107" s="11">
        <v>0</v>
      </c>
      <c r="D107" s="11"/>
      <c r="E107" s="11">
        <v>-1355064147</v>
      </c>
      <c r="F107" s="11"/>
      <c r="G107" s="11">
        <v>0</v>
      </c>
      <c r="H107" s="11"/>
      <c r="I107" s="11">
        <f t="shared" si="5"/>
        <v>-1355064147</v>
      </c>
      <c r="J107" s="11"/>
      <c r="K107" s="5">
        <f t="shared" si="6"/>
        <v>-3.5319198120832172E-4</v>
      </c>
      <c r="L107" s="11"/>
      <c r="M107" s="11">
        <v>0</v>
      </c>
      <c r="N107" s="11"/>
      <c r="O107" s="11">
        <v>14454017524</v>
      </c>
      <c r="P107" s="11"/>
      <c r="Q107" s="11">
        <v>0</v>
      </c>
      <c r="R107" s="11"/>
      <c r="S107" s="11">
        <f t="shared" si="7"/>
        <v>14454017524</v>
      </c>
      <c r="U107" s="5">
        <f t="shared" si="8"/>
        <v>-3.725894792629224E-3</v>
      </c>
    </row>
    <row r="108" spans="1:21">
      <c r="A108" s="1" t="s">
        <v>60</v>
      </c>
      <c r="C108" s="11">
        <v>0</v>
      </c>
      <c r="D108" s="11"/>
      <c r="E108" s="11">
        <v>9384592369</v>
      </c>
      <c r="F108" s="11"/>
      <c r="G108" s="11">
        <v>0</v>
      </c>
      <c r="H108" s="11"/>
      <c r="I108" s="11">
        <f t="shared" si="5"/>
        <v>9384592369</v>
      </c>
      <c r="J108" s="11"/>
      <c r="K108" s="5">
        <f t="shared" si="6"/>
        <v>2.4460559885506345E-3</v>
      </c>
      <c r="L108" s="11"/>
      <c r="M108" s="11">
        <v>0</v>
      </c>
      <c r="N108" s="11"/>
      <c r="O108" s="11">
        <v>13052359958</v>
      </c>
      <c r="P108" s="11"/>
      <c r="Q108" s="11">
        <v>0</v>
      </c>
      <c r="R108" s="11"/>
      <c r="S108" s="11">
        <f t="shared" si="7"/>
        <v>13052359958</v>
      </c>
      <c r="U108" s="5">
        <f t="shared" si="8"/>
        <v>-3.3645815025673269E-3</v>
      </c>
    </row>
    <row r="109" spans="1:21">
      <c r="A109" s="1" t="s">
        <v>22</v>
      </c>
      <c r="C109" s="11">
        <v>0</v>
      </c>
      <c r="D109" s="11"/>
      <c r="E109" s="11">
        <v>-2234717740</v>
      </c>
      <c r="F109" s="11"/>
      <c r="G109" s="11">
        <v>0</v>
      </c>
      <c r="H109" s="11"/>
      <c r="I109" s="11">
        <f t="shared" si="5"/>
        <v>-2234717740</v>
      </c>
      <c r="J109" s="11"/>
      <c r="K109" s="5">
        <f t="shared" si="6"/>
        <v>-5.8247012717397445E-4</v>
      </c>
      <c r="L109" s="11"/>
      <c r="M109" s="11">
        <v>0</v>
      </c>
      <c r="N109" s="11"/>
      <c r="O109" s="11">
        <v>-29395133365</v>
      </c>
      <c r="P109" s="11"/>
      <c r="Q109" s="11">
        <v>0</v>
      </c>
      <c r="R109" s="11"/>
      <c r="S109" s="11">
        <f t="shared" si="7"/>
        <v>-29395133365</v>
      </c>
      <c r="U109" s="5">
        <f t="shared" si="8"/>
        <v>7.5773517052569375E-3</v>
      </c>
    </row>
    <row r="110" spans="1:21">
      <c r="A110" s="1" t="s">
        <v>23</v>
      </c>
      <c r="C110" s="11">
        <v>0</v>
      </c>
      <c r="D110" s="11"/>
      <c r="E110" s="11">
        <v>38335285433</v>
      </c>
      <c r="F110" s="11"/>
      <c r="G110" s="11">
        <v>0</v>
      </c>
      <c r="H110" s="11"/>
      <c r="I110" s="11">
        <f t="shared" si="5"/>
        <v>38335285433</v>
      </c>
      <c r="J110" s="11"/>
      <c r="K110" s="5">
        <f t="shared" si="6"/>
        <v>9.9919368704747998E-3</v>
      </c>
      <c r="L110" s="11"/>
      <c r="M110" s="11">
        <v>0</v>
      </c>
      <c r="N110" s="11"/>
      <c r="O110" s="11">
        <v>8661131470</v>
      </c>
      <c r="P110" s="11"/>
      <c r="Q110" s="11">
        <v>0</v>
      </c>
      <c r="R110" s="11"/>
      <c r="S110" s="11">
        <f t="shared" si="7"/>
        <v>8661131470</v>
      </c>
      <c r="U110" s="5">
        <f t="shared" si="8"/>
        <v>-2.2326294117719857E-3</v>
      </c>
    </row>
    <row r="111" spans="1:21">
      <c r="A111" s="1" t="s">
        <v>44</v>
      </c>
      <c r="C111" s="11">
        <v>0</v>
      </c>
      <c r="D111" s="11"/>
      <c r="E111" s="11">
        <v>-235334463</v>
      </c>
      <c r="F111" s="11"/>
      <c r="G111" s="11">
        <v>0</v>
      </c>
      <c r="H111" s="11"/>
      <c r="I111" s="11">
        <f t="shared" si="5"/>
        <v>-235334463</v>
      </c>
      <c r="J111" s="11"/>
      <c r="K111" s="5">
        <f t="shared" si="6"/>
        <v>-6.1338974555251428E-5</v>
      </c>
      <c r="L111" s="11"/>
      <c r="M111" s="11">
        <v>0</v>
      </c>
      <c r="N111" s="11"/>
      <c r="O111" s="11">
        <v>-1829592646</v>
      </c>
      <c r="P111" s="11"/>
      <c r="Q111" s="11">
        <v>0</v>
      </c>
      <c r="R111" s="11"/>
      <c r="S111" s="11">
        <f t="shared" si="7"/>
        <v>-1829592646</v>
      </c>
      <c r="U111" s="5">
        <f t="shared" si="8"/>
        <v>4.7162456396950767E-4</v>
      </c>
    </row>
    <row r="112" spans="1:21">
      <c r="A112" s="1" t="s">
        <v>45</v>
      </c>
      <c r="C112" s="11">
        <v>0</v>
      </c>
      <c r="D112" s="11"/>
      <c r="E112" s="11">
        <v>-20792805064</v>
      </c>
      <c r="F112" s="11"/>
      <c r="G112" s="11">
        <v>0</v>
      </c>
      <c r="H112" s="11"/>
      <c r="I112" s="11">
        <f t="shared" si="5"/>
        <v>-20792805064</v>
      </c>
      <c r="J112" s="11"/>
      <c r="K112" s="5">
        <f t="shared" si="6"/>
        <v>-5.4195604183693187E-3</v>
      </c>
      <c r="L112" s="11"/>
      <c r="M112" s="11">
        <v>0</v>
      </c>
      <c r="N112" s="11"/>
      <c r="O112" s="11">
        <v>-147366507017</v>
      </c>
      <c r="P112" s="11"/>
      <c r="Q112" s="11">
        <v>0</v>
      </c>
      <c r="R112" s="11"/>
      <c r="S112" s="11">
        <f t="shared" si="7"/>
        <v>-147366507017</v>
      </c>
      <c r="U112" s="5">
        <f t="shared" si="8"/>
        <v>3.7987507638682333E-2</v>
      </c>
    </row>
    <row r="113" spans="1:21">
      <c r="A113" s="1" t="s">
        <v>15</v>
      </c>
      <c r="C113" s="11">
        <v>0</v>
      </c>
      <c r="D113" s="11"/>
      <c r="E113" s="11">
        <v>3853282971</v>
      </c>
      <c r="F113" s="11"/>
      <c r="G113" s="11">
        <v>0</v>
      </c>
      <c r="H113" s="11"/>
      <c r="I113" s="11">
        <f t="shared" si="5"/>
        <v>3853282971</v>
      </c>
      <c r="J113" s="11"/>
      <c r="K113" s="5">
        <f t="shared" si="6"/>
        <v>1.0043425986118856E-3</v>
      </c>
      <c r="L113" s="11"/>
      <c r="M113" s="11">
        <v>0</v>
      </c>
      <c r="N113" s="11"/>
      <c r="O113" s="11">
        <v>-4943520700</v>
      </c>
      <c r="P113" s="11"/>
      <c r="Q113" s="11">
        <v>0</v>
      </c>
      <c r="R113" s="11"/>
      <c r="S113" s="11">
        <f t="shared" si="7"/>
        <v>-4943520700</v>
      </c>
      <c r="U113" s="5">
        <f t="shared" si="8"/>
        <v>1.2743196141004468E-3</v>
      </c>
    </row>
    <row r="114" spans="1:21">
      <c r="A114" s="1" t="s">
        <v>43</v>
      </c>
      <c r="C114" s="11">
        <v>0</v>
      </c>
      <c r="D114" s="11"/>
      <c r="E114" s="11">
        <v>-20645172036</v>
      </c>
      <c r="F114" s="11"/>
      <c r="G114" s="11">
        <v>0</v>
      </c>
      <c r="H114" s="11"/>
      <c r="I114" s="11">
        <f t="shared" si="5"/>
        <v>-20645172036</v>
      </c>
      <c r="J114" s="11"/>
      <c r="K114" s="5">
        <f t="shared" si="6"/>
        <v>-5.3810804676108675E-3</v>
      </c>
      <c r="L114" s="11"/>
      <c r="M114" s="11">
        <v>0</v>
      </c>
      <c r="N114" s="11"/>
      <c r="O114" s="11">
        <v>-151834997913</v>
      </c>
      <c r="P114" s="11"/>
      <c r="Q114" s="11">
        <v>0</v>
      </c>
      <c r="R114" s="11"/>
      <c r="S114" s="11">
        <f t="shared" si="7"/>
        <v>-151834997913</v>
      </c>
      <c r="U114" s="5">
        <f t="shared" si="8"/>
        <v>3.9139376102427632E-2</v>
      </c>
    </row>
    <row r="115" spans="1:21">
      <c r="A115" s="1" t="s">
        <v>46</v>
      </c>
      <c r="C115" s="11">
        <v>0</v>
      </c>
      <c r="D115" s="11"/>
      <c r="E115" s="11">
        <v>-227847033</v>
      </c>
      <c r="F115" s="11"/>
      <c r="G115" s="11">
        <v>0</v>
      </c>
      <c r="H115" s="11"/>
      <c r="I115" s="11">
        <f t="shared" si="5"/>
        <v>-227847033</v>
      </c>
      <c r="J115" s="11"/>
      <c r="K115" s="5">
        <f t="shared" si="6"/>
        <v>-5.9387406253696603E-5</v>
      </c>
      <c r="L115" s="11"/>
      <c r="M115" s="11">
        <v>0</v>
      </c>
      <c r="N115" s="11"/>
      <c r="O115" s="11">
        <v>-1753860429</v>
      </c>
      <c r="P115" s="11"/>
      <c r="Q115" s="11">
        <v>0</v>
      </c>
      <c r="R115" s="11"/>
      <c r="S115" s="11">
        <f t="shared" si="7"/>
        <v>-1753860429</v>
      </c>
      <c r="U115" s="5">
        <f t="shared" si="8"/>
        <v>4.5210263710827067E-4</v>
      </c>
    </row>
    <row r="116" spans="1:21">
      <c r="A116" s="1" t="s">
        <v>47</v>
      </c>
      <c r="C116" s="11">
        <v>0</v>
      </c>
      <c r="D116" s="11"/>
      <c r="E116" s="11">
        <v>-1076020590</v>
      </c>
      <c r="F116" s="11"/>
      <c r="G116" s="11">
        <v>0</v>
      </c>
      <c r="H116" s="11"/>
      <c r="I116" s="11">
        <f t="shared" si="5"/>
        <v>-1076020590</v>
      </c>
      <c r="J116" s="11"/>
      <c r="K116" s="5">
        <f t="shared" si="6"/>
        <v>-2.8046040834629743E-4</v>
      </c>
      <c r="L116" s="11"/>
      <c r="M116" s="11">
        <v>0</v>
      </c>
      <c r="N116" s="11"/>
      <c r="O116" s="11">
        <v>-1976323705</v>
      </c>
      <c r="P116" s="11"/>
      <c r="Q116" s="11">
        <v>0</v>
      </c>
      <c r="R116" s="11"/>
      <c r="S116" s="11">
        <f t="shared" si="7"/>
        <v>-1976323705</v>
      </c>
      <c r="U116" s="5">
        <f t="shared" si="8"/>
        <v>5.0944826853727252E-4</v>
      </c>
    </row>
    <row r="117" spans="1:21" ht="24.75" thickBot="1">
      <c r="C117" s="12">
        <f>SUM(C8:C116)</f>
        <v>129943432923</v>
      </c>
      <c r="D117" s="11"/>
      <c r="E117" s="12">
        <f>SUM(E8:E116)</f>
        <v>3754939352883</v>
      </c>
      <c r="F117" s="11"/>
      <c r="G117" s="12">
        <f>SUM(G8:G116)</f>
        <v>-48260724444</v>
      </c>
      <c r="H117" s="11"/>
      <c r="I117" s="12">
        <f>SUM(I8:I116)</f>
        <v>3836622061362</v>
      </c>
      <c r="J117" s="11"/>
      <c r="K117" s="6">
        <f>SUM(K8:K116)</f>
        <v>0.99999999999999967</v>
      </c>
      <c r="L117" s="11"/>
      <c r="M117" s="12">
        <f>SUM(M8:M116)</f>
        <v>2925817066876</v>
      </c>
      <c r="N117" s="11"/>
      <c r="O117" s="12">
        <f>SUM(O8:O116)</f>
        <v>-6644503476724</v>
      </c>
      <c r="P117" s="11"/>
      <c r="Q117" s="12">
        <f>SUM(Q8:Q116)</f>
        <v>-160654883576</v>
      </c>
      <c r="R117" s="11"/>
      <c r="S117" s="12">
        <f>SUM(S8:S116)</f>
        <v>-3879341293424</v>
      </c>
      <c r="U117" s="6">
        <f>SUM(U8:U116)</f>
        <v>1.0000000000000002</v>
      </c>
    </row>
    <row r="118" spans="1:21" ht="24.75" thickTop="1">
      <c r="C118" s="10"/>
      <c r="E118" s="10"/>
      <c r="G118" s="10"/>
      <c r="M118" s="10"/>
      <c r="O118" s="10"/>
      <c r="Q118" s="10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2023-09-26T08:50:07Z</dcterms:created>
  <dcterms:modified xsi:type="dcterms:W3CDTF">2023-10-02T09:53:46Z</dcterms:modified>
</cp:coreProperties>
</file>