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4F3B8227-E9DB-47EF-A860-AF1682392A5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10" l="1"/>
  <c r="G96" i="10"/>
  <c r="E96" i="10"/>
  <c r="Q96" i="10"/>
  <c r="O96" i="10"/>
  <c r="M96" i="10"/>
  <c r="I11" i="10"/>
  <c r="Q11" i="10"/>
  <c r="E10" i="15"/>
  <c r="C10" i="15"/>
  <c r="E11" i="13"/>
  <c r="G9" i="13" s="1"/>
  <c r="K11" i="13"/>
  <c r="K9" i="13"/>
  <c r="K10" i="13"/>
  <c r="K8" i="13"/>
  <c r="G8" i="13"/>
  <c r="I11" i="13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8" i="12"/>
  <c r="Q36" i="12" s="1"/>
  <c r="I8" i="12"/>
  <c r="C36" i="12"/>
  <c r="E36" i="12"/>
  <c r="G36" i="12"/>
  <c r="I36" i="12"/>
  <c r="K36" i="12"/>
  <c r="M36" i="12"/>
  <c r="O36" i="12"/>
  <c r="K120" i="11"/>
  <c r="U120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8" i="11"/>
  <c r="C120" i="11"/>
  <c r="E120" i="11"/>
  <c r="G120" i="11"/>
  <c r="M120" i="11"/>
  <c r="O120" i="11"/>
  <c r="Q12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8" i="11"/>
  <c r="Q9" i="10"/>
  <c r="Q10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8" i="10"/>
  <c r="I9" i="10"/>
  <c r="I10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8" i="10"/>
  <c r="I116" i="9"/>
  <c r="Q118" i="9"/>
  <c r="O118" i="9"/>
  <c r="M118" i="9"/>
  <c r="I118" i="9"/>
  <c r="G118" i="9"/>
  <c r="E11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7" i="9"/>
  <c r="I8" i="9"/>
  <c r="I80" i="8"/>
  <c r="K80" i="8"/>
  <c r="M80" i="8"/>
  <c r="O80" i="8"/>
  <c r="Q80" i="8"/>
  <c r="S80" i="8"/>
  <c r="I18" i="7"/>
  <c r="K18" i="7"/>
  <c r="M18" i="7"/>
  <c r="O18" i="7"/>
  <c r="Q18" i="7"/>
  <c r="S18" i="7"/>
  <c r="S11" i="6"/>
  <c r="K11" i="6"/>
  <c r="M11" i="6"/>
  <c r="O11" i="6"/>
  <c r="Q11" i="6"/>
  <c r="AK25" i="3"/>
  <c r="Q25" i="3"/>
  <c r="S25" i="3"/>
  <c r="W25" i="3"/>
  <c r="AA25" i="3"/>
  <c r="AG25" i="3"/>
  <c r="AI25" i="3"/>
  <c r="Y108" i="1"/>
  <c r="W108" i="1"/>
  <c r="U108" i="1"/>
  <c r="O108" i="1"/>
  <c r="K108" i="1"/>
  <c r="G108" i="1"/>
  <c r="E108" i="1"/>
  <c r="G10" i="15" l="1"/>
  <c r="G10" i="13"/>
  <c r="G11" i="13" s="1"/>
  <c r="S120" i="11"/>
  <c r="I120" i="11"/>
</calcChain>
</file>

<file path=xl/sharedStrings.xml><?xml version="1.0" encoding="utf-8"?>
<sst xmlns="http://schemas.openxmlformats.org/spreadsheetml/2006/main" count="1078" uniqueCount="298">
  <si>
    <t>صندوق سرمایه‌گذاری مشترک پیشرو</t>
  </si>
  <si>
    <t>صورت وضعیت سبد</t>
  </si>
  <si>
    <t>برای ماه منتهی به 1402/07/30</t>
  </si>
  <si>
    <t>نام شرکت</t>
  </si>
  <si>
    <t>1402/06/31</t>
  </si>
  <si>
    <t>تغییرات طی دوره</t>
  </si>
  <si>
    <t>1402/07/30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</si>
  <si>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</si>
  <si>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</si>
  <si>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</si>
  <si>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</si>
  <si>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</si>
  <si>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</si>
  <si>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</si>
  <si>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</si>
  <si>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اختیارخ فملی-1853-1402/07/05</t>
  </si>
  <si>
    <t>افست‌</t>
  </si>
  <si>
    <t>بانک تجارت</t>
  </si>
  <si>
    <t>بانک خاورمیانه</t>
  </si>
  <si>
    <t>بانک سامان</t>
  </si>
  <si>
    <t>بانک سینا</t>
  </si>
  <si>
    <t>بانک‌اقتصادنوین‌</t>
  </si>
  <si>
    <t>بیمه اتکایی امین</t>
  </si>
  <si>
    <t>بین المللی توسعه ص. معادن غدیر</t>
  </si>
  <si>
    <t>پالایش نفت اصفهان</t>
  </si>
  <si>
    <t>پالایش نفت بندرعباس</t>
  </si>
  <si>
    <t>پالایش نفت تبریز</t>
  </si>
  <si>
    <t>پالایش نفت تهران</t>
  </si>
  <si>
    <t>پالایش نفت شیراز</t>
  </si>
  <si>
    <t>پتروشیمی امیرکبیر</t>
  </si>
  <si>
    <t>پتروشیمی بوعلی سینا</t>
  </si>
  <si>
    <t>پتروشیمی پارس</t>
  </si>
  <si>
    <t>پتروشیمی پردیس</t>
  </si>
  <si>
    <t>پتروشیمی تندگویان</t>
  </si>
  <si>
    <t>پتروشیمی زاگرس</t>
  </si>
  <si>
    <t>پتروشیمی شازند</t>
  </si>
  <si>
    <t>پتروشیمی نوری</t>
  </si>
  <si>
    <t>پتروشیمی‌ خارک‌</t>
  </si>
  <si>
    <t>پتروشیمی‌شیراز</t>
  </si>
  <si>
    <t>پخش هجرت</t>
  </si>
  <si>
    <t>پلی پروپیلن جم - جم پیلن</t>
  </si>
  <si>
    <t>تایدواترخاورمیانه</t>
  </si>
  <si>
    <t>تراکتورسازی‌ایران‌</t>
  </si>
  <si>
    <t>تمام سکه طرح جدید 0310 صادرات</t>
  </si>
  <si>
    <t>تمام سکه طرح جدید0211ملت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</si>
  <si>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</si>
  <si>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</si>
  <si>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</si>
  <si>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</si>
  <si>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تولیدی مخازن گازطبیعی آسیاناما</t>
  </si>
  <si>
    <t>ح . سرمایه‌گذاری‌ سپه‌</t>
  </si>
  <si>
    <t>حفاری شمال</t>
  </si>
  <si>
    <t>حمل و نقل گهرترابر سیرجان</t>
  </si>
  <si>
    <t>داروپخش‌ (هلدینگ‌</t>
  </si>
  <si>
    <t>داروسازی دانا</t>
  </si>
  <si>
    <t>داروسازی کاسپین تامین</t>
  </si>
  <si>
    <t>دوده‌ صنعتی‌ پارس‌</t>
  </si>
  <si>
    <t>زغال سنگ پروده طبس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</si>
  <si>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</si>
  <si>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</si>
  <si>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</si>
  <si>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</si>
  <si>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</si>
  <si>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سیمان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</si>
  <si>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</si>
  <si>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</si>
  <si>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</si>
  <si>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</si>
  <si>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</si>
  <si>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</si>
  <si>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</si>
  <si>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</si>
  <si>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</si>
  <si>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</si>
  <si>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</si>
  <si>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</si>
  <si>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</si>
  <si>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سیمان‌هگمتان‌</t>
  </si>
  <si>
    <t>سیمرغ</t>
  </si>
  <si>
    <t>شرکت آهن و فولاد ارفع</t>
  </si>
  <si>
    <t>شرکت ارتباطات سیار ایران</t>
  </si>
  <si>
    <t>شوکو پارس</t>
  </si>
  <si>
    <t>شیشه‌ همدان‌</t>
  </si>
  <si>
    <t>صنایع پتروشیمی کرمانشاه</t>
  </si>
  <si>
    <t>صنایع فروآلیاژ ایران</t>
  </si>
  <si>
    <t>صنایع‌ لاستیکی‌  سهند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</si>
  <si>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</si>
  <si>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</si>
  <si>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</si>
  <si>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</si>
  <si>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</si>
  <si>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</si>
  <si>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</si>
  <si>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</si>
  <si>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</si>
  <si>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</si>
  <si>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</si>
  <si>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</si>
  <si>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</si>
  <si>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معدنی‌وصنعتی‌چادرملو</t>
  </si>
  <si>
    <t>ملی شیمی کشاورز</t>
  </si>
  <si>
    <t>ملی‌ صنایع‌ مس‌ ایران‌</t>
  </si>
  <si>
    <t>مولد نیروگاهی تجارت فارس</t>
  </si>
  <si>
    <t>نفت ایرانول</t>
  </si>
  <si>
    <t>نفت پاسارگاد</t>
  </si>
  <si>
    <t>نفت سپاهان</t>
  </si>
  <si>
    <t>نفت‌ بهران‌</t>
  </si>
  <si>
    <t>نوردوقطعات‌ فولادی‌</t>
  </si>
  <si>
    <t>واسپاری ملت</t>
  </si>
  <si>
    <t>کارخانجات‌داروپخش‌</t>
  </si>
  <si>
    <t>کاشی‌ پارس‌</t>
  </si>
  <si>
    <t>کویر تایر</t>
  </si>
  <si>
    <t>کالسیمین‌</t>
  </si>
  <si>
    <t>ح. گسترش سوخت سبززاگرس(س. عام)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</si>
  <si>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</si>
  <si>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</si>
  <si>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</si>
  <si>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</si>
  <si>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</si>
  <si>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</si>
  <si>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</si>
  <si>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</si>
  <si>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</si>
  <si>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خزانه-م10بودجه00-031115</t>
  </si>
  <si>
    <t>بله</t>
  </si>
  <si>
    <t>1400/06/07</t>
  </si>
  <si>
    <t>1403/11/15</t>
  </si>
  <si>
    <t>اسنادخزانه-م10بودجه99-020807</t>
  </si>
  <si>
    <t>1399/11/21</t>
  </si>
  <si>
    <t>1402/08/07</t>
  </si>
  <si>
    <t>اسنادخزانه-م14بودجه99-021025</t>
  </si>
  <si>
    <t>1400/01/08</t>
  </si>
  <si>
    <t>1402/10/25</t>
  </si>
  <si>
    <t>اسنادخزانه-م20بودجه98-020806</t>
  </si>
  <si>
    <t>1399/02/20</t>
  </si>
  <si>
    <t>1402/08/06</t>
  </si>
  <si>
    <t>اسنادخزانه-م4بودجه00-030522</t>
  </si>
  <si>
    <t>1400/03/11</t>
  </si>
  <si>
    <t>1403/05/22</t>
  </si>
  <si>
    <t>اسنادخزانه-م5بودجه01-041015</t>
  </si>
  <si>
    <t>1401/12/08</t>
  </si>
  <si>
    <t>1404/10/14</t>
  </si>
  <si>
    <t>گام بانک صادرات ایران0207</t>
  </si>
  <si>
    <t>1401/04/01</t>
  </si>
  <si>
    <t>گواهی اعتبار مولد رفاه0207</t>
  </si>
  <si>
    <t>1401/08/01</t>
  </si>
  <si>
    <t>گواهی اعتبار مولد سامان0207</t>
  </si>
  <si>
    <t>مرابحه عام دولت132-ش.خ041110</t>
  </si>
  <si>
    <t>1402/05/10</t>
  </si>
  <si>
    <t>1404/11/09</t>
  </si>
  <si>
    <t>مرابحه عام دولت3-ش.خ0211</t>
  </si>
  <si>
    <t>1399/03/13</t>
  </si>
  <si>
    <t>1402/11/13</t>
  </si>
  <si>
    <t>مرابحه عام دولت94-ش.خ030816</t>
  </si>
  <si>
    <t>1400/09/16</t>
  </si>
  <si>
    <t>1403/08/16</t>
  </si>
  <si>
    <t>اسنادخزانه-م5بودجه00-030626</t>
  </si>
  <si>
    <t>1400/02/22</t>
  </si>
  <si>
    <t>1403/10/24</t>
  </si>
  <si>
    <t>اسنادخزانه-م3بودجه00-030418</t>
  </si>
  <si>
    <t>1403/04/18</t>
  </si>
  <si>
    <t>مرابحه عام دولت130-ش.خ031110</t>
  </si>
  <si>
    <t>1403/11/10</t>
  </si>
  <si>
    <t>اسنادخزانه-م6بودجه01-030814</t>
  </si>
  <si>
    <t>1401/12/10</t>
  </si>
  <si>
    <t>1403/08/14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</si>
  <si>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</si>
  <si>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</si>
  <si>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</si>
  <si>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</si>
  <si>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</si>
  <si>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</si>
  <si>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</si>
  <si>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</si>
  <si>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</si>
  <si>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</si>
  <si>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</si>
  <si>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</si>
  <si>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</si>
  <si>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</si>
  <si>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</si>
  <si>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</si>
  <si>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</si>
  <si>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</si>
  <si>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</si>
  <si>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</si>
  <si>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</si>
  <si>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</si>
  <si>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</si>
  <si>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</si>
  <si>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</si>
  <si>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</si>
  <si>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</si>
  <si>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</si>
  <si>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</si>
  <si>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دولت109-ش.خ020719</t>
  </si>
  <si>
    <t>1402/07/19</t>
  </si>
  <si>
    <t>مرابحه عام دولت104-ش.خ020303</t>
  </si>
  <si>
    <t>1402/03/03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</si>
  <si>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</si>
  <si>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</si>
  <si>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</si>
  <si>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</si>
  <si>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</si>
  <si>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</si>
  <si>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</si>
  <si>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</si>
  <si>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</si>
  <si>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</si>
  <si>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</si>
  <si>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</si>
  <si>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</si>
  <si>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</si>
  <si>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</si>
  <si>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</si>
  <si>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</si>
  <si>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</si>
  <si>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</si>
  <si>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</si>
  <si>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</si>
  <si>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</si>
  <si>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</si>
  <si>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</si>
  <si>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</si>
  <si>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</si>
  <si>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</si>
  <si>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</si>
  <si>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</si>
  <si>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</si>
  <si>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</si>
  <si>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1402/03/02</t>
  </si>
  <si>
    <t>1402/07/29</t>
  </si>
  <si>
    <t>1402/02/19</t>
  </si>
  <si>
    <t>1402/03/31</t>
  </si>
  <si>
    <t>بانک صادرات ایران</t>
  </si>
  <si>
    <t>1402/04/26</t>
  </si>
  <si>
    <t>1402/04/27</t>
  </si>
  <si>
    <t>1402/04/14</t>
  </si>
  <si>
    <t>1402/04/10</t>
  </si>
  <si>
    <t>1402/03/28</t>
  </si>
  <si>
    <t>1402/06/19</t>
  </si>
  <si>
    <t>1402/07/09</t>
  </si>
  <si>
    <t>1402/04/25</t>
  </si>
  <si>
    <t>1402/05/11</t>
  </si>
  <si>
    <t>1402/06/06</t>
  </si>
  <si>
    <t>1402/03/07</t>
  </si>
  <si>
    <t>1402/03/22</t>
  </si>
  <si>
    <t>1402/06/22</t>
  </si>
  <si>
    <t>1402/05/16</t>
  </si>
  <si>
    <t>1402/04/11</t>
  </si>
  <si>
    <t>1402/02/07</t>
  </si>
  <si>
    <t>1402/03/27</t>
  </si>
  <si>
    <t>صنایع گلدیران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</si>
  <si>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</si>
  <si>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</si>
  <si>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</si>
  <si>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</si>
  <si>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</si>
  <si>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نیروترانس‌</t>
  </si>
  <si>
    <t>صنایع پتروشیمی خلیج فارس</t>
  </si>
  <si>
    <t>گ.س.وت.ص.پتروشیمی خلیج فارس</t>
  </si>
  <si>
    <t>ح . سرمایه گذاری صبا تامین</t>
  </si>
  <si>
    <t>گروه انتخاب الکترونیک آرمان</t>
  </si>
  <si>
    <t>ح . سرمایه گذاری صدرتامین</t>
  </si>
  <si>
    <t>س. الماس حکمت ایرانیان</t>
  </si>
  <si>
    <t>ح . معدنی‌وصنعتی‌چادرملو</t>
  </si>
  <si>
    <t>تولیدی و خدمات صنایع نسوز توکا</t>
  </si>
  <si>
    <t>ح . داروپخش‌ (هلدینگ‌</t>
  </si>
  <si>
    <t>داروسازی‌ ابوریحان‌</t>
  </si>
  <si>
    <t>تمام سکه طرح جدید0112سامان</t>
  </si>
  <si>
    <t>گواهی اعتبارمولد رفاه0208</t>
  </si>
  <si>
    <t>گواهی اعتبار مولد سامان0208</t>
  </si>
  <si>
    <t>گواهی اعتبارمولد صنعت020930</t>
  </si>
  <si>
    <t>گام بانک اقتصاد نوین0205</t>
  </si>
  <si>
    <t>گواهی اعتبار مولد شهر0206</t>
  </si>
  <si>
    <t>اسنادخزانه-م11بودجه99-020906</t>
  </si>
  <si>
    <t>اسنادخزانه-م7بودجه99-020704</t>
  </si>
  <si>
    <t>اسنادخزانه-م8بودجه99-020606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</si>
  <si>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</si>
  <si>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</si>
  <si>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</si>
  <si>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</si>
  <si>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</si>
  <si>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</si>
  <si>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</si>
  <si>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</si>
  <si>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</si>
  <si>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</si>
  <si>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</si>
  <si>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</si>
  <si>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</si>
  <si>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</si>
  <si>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</si>
  <si>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1402/07/01</t>
  </si>
  <si>
    <t xml:space="preserve"> </t>
  </si>
  <si>
    <t>-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</si>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</sst>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FF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7" fontId="2" fillId="0" borderId="0" xfId="0" applyNumberFormat="1" applyFont="1"/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2" xfId="0" applyNumberFormat="1" applyFont="1" applyBorder="1"/>
    <xf numFmtId="37" fontId="5" fillId="0" borderId="0" xfId="0" applyNumberFormat="1" applyFont="1"/>
    <xf numFmtId="3" fontId="5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</xdr:row>
          <xdr:rowOff>19050</xdr:rowOff>
        </xdr:from>
        <xdr:to>
          <xdr:col>10</xdr:col>
          <xdr:colOff>409575</xdr:colOff>
          <xdr:row>33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6E2FA0B-8527-9E7D-31AA-171377E6F8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006E-159B-42B5-A847-094F11FC7D1F}">
  <dimension ref="A1"/>
  <sheetViews>
    <sheetView rightToLeft="1" workbookViewId="0">
      <selection activeCell="A20" sqref="A20"/>
    </sheetView>
  </sheetViews>
  <sheetFormatPr defaultRowHeight="15"/>
  <sheetData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190500</xdr:colOff>
                <xdr:row>1</xdr:row>
                <xdr:rowOff>19050</xdr:rowOff>
              </from>
              <to>
                <xdr:col>10</xdr:col>
                <xdr:colOff>419100</xdr:colOff>
                <xdr:row>33</xdr:row>
                <xdr:rowOff>38100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9"/>
  <sheetViews>
    <sheetView rightToLeft="1" topLeftCell="A19" workbookViewId="0">
      <selection activeCell="E39" sqref="E39"/>
    </sheetView>
  </sheetViews>
  <sheetFormatPr defaultRowHeight="24"/>
  <cols>
    <col min="1" max="1" width="32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189</v>
      </c>
      <c r="C6" s="18" t="s">
        <v>187</v>
      </c>
      <c r="D6" s="18" t="s">
        <v>187</v>
      </c>
      <c r="E6" s="18" t="s">
        <v>187</v>
      </c>
      <c r="F6" s="18" t="s">
        <v>187</v>
      </c>
      <c r="G6" s="18" t="s">
        <v>187</v>
      </c>
      <c r="H6" s="18" t="s">
        <v>187</v>
      </c>
      <c r="I6" s="18" t="s">
        <v>187</v>
      </c>
      <c r="K6" s="18" t="s">
        <v>188</v>
      </c>
      <c r="L6" s="18" t="s">
        <v>188</v>
      </c>
      <c r="M6" s="18" t="s">
        <v>188</v>
      </c>
      <c r="N6" s="18" t="s">
        <v>188</v>
      </c>
      <c r="O6" s="18" t="s">
        <v>188</v>
      </c>
      <c r="P6" s="18" t="s">
        <v>188</v>
      </c>
      <c r="Q6" s="18" t="s">
        <v>188</v>
      </c>
    </row>
    <row r="7" spans="1:17" ht="24.75">
      <c r="A7" s="18" t="s">
        <v>189</v>
      </c>
      <c r="C7" s="18" t="s">
        <v>282</v>
      </c>
      <c r="E7" s="18" t="s">
        <v>279</v>
      </c>
      <c r="G7" s="18" t="s">
        <v>280</v>
      </c>
      <c r="I7" s="18" t="s">
        <v>283</v>
      </c>
      <c r="K7" s="18" t="s">
        <v>282</v>
      </c>
      <c r="M7" s="18" t="s">
        <v>279</v>
      </c>
      <c r="O7" s="18" t="s">
        <v>280</v>
      </c>
      <c r="Q7" s="18" t="s">
        <v>283</v>
      </c>
    </row>
    <row r="8" spans="1:17">
      <c r="A8" s="1" t="s">
        <v>146</v>
      </c>
      <c r="C8" s="7">
        <v>0</v>
      </c>
      <c r="D8" s="7"/>
      <c r="E8" s="7">
        <v>0</v>
      </c>
      <c r="F8" s="7"/>
      <c r="G8" s="7">
        <v>20285506380</v>
      </c>
      <c r="H8" s="7"/>
      <c r="I8" s="7">
        <f>C8+E8+G8</f>
        <v>20285506380</v>
      </c>
      <c r="J8" s="7"/>
      <c r="K8" s="7">
        <v>0</v>
      </c>
      <c r="L8" s="7"/>
      <c r="M8" s="7">
        <v>0</v>
      </c>
      <c r="N8" s="7"/>
      <c r="O8" s="7">
        <v>40865067685</v>
      </c>
      <c r="P8" s="7"/>
      <c r="Q8" s="7">
        <f>K8+M8+O8</f>
        <v>40865067685</v>
      </c>
    </row>
    <row r="9" spans="1:17">
      <c r="A9" s="1" t="s">
        <v>144</v>
      </c>
      <c r="C9" s="7">
        <v>0</v>
      </c>
      <c r="D9" s="7"/>
      <c r="E9" s="7">
        <v>0</v>
      </c>
      <c r="F9" s="7"/>
      <c r="G9" s="7">
        <v>995975717</v>
      </c>
      <c r="H9" s="7"/>
      <c r="I9" s="7">
        <v>995975717</v>
      </c>
      <c r="J9" s="7"/>
      <c r="K9" s="7">
        <v>0</v>
      </c>
      <c r="L9" s="7"/>
      <c r="M9" s="7">
        <v>0</v>
      </c>
      <c r="N9" s="7"/>
      <c r="O9" s="7">
        <v>995975717</v>
      </c>
      <c r="P9" s="7"/>
      <c r="Q9" s="7">
        <f t="shared" ref="Q9:Q35" si="0">K9+M9+O9</f>
        <v>995975717</v>
      </c>
    </row>
    <row r="10" spans="1:17">
      <c r="A10" s="1" t="s">
        <v>142</v>
      </c>
      <c r="C10" s="7">
        <v>0</v>
      </c>
      <c r="D10" s="7"/>
      <c r="E10" s="7">
        <v>0</v>
      </c>
      <c r="F10" s="7"/>
      <c r="G10" s="7">
        <v>9409974630</v>
      </c>
      <c r="H10" s="7"/>
      <c r="I10" s="7">
        <v>9409974630</v>
      </c>
      <c r="J10" s="7"/>
      <c r="K10" s="7">
        <v>0</v>
      </c>
      <c r="L10" s="7"/>
      <c r="M10" s="7">
        <v>0</v>
      </c>
      <c r="N10" s="7"/>
      <c r="O10" s="7">
        <v>17052856256</v>
      </c>
      <c r="P10" s="7"/>
      <c r="Q10" s="7">
        <f t="shared" si="0"/>
        <v>17052856256</v>
      </c>
    </row>
    <row r="11" spans="1:17">
      <c r="A11" s="1" t="s">
        <v>201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757259633</v>
      </c>
      <c r="L11" s="7"/>
      <c r="M11" s="7">
        <v>0</v>
      </c>
      <c r="N11" s="7"/>
      <c r="O11" s="7">
        <v>384068680</v>
      </c>
      <c r="P11" s="7"/>
      <c r="Q11" s="7">
        <f t="shared" si="0"/>
        <v>1141328313</v>
      </c>
    </row>
    <row r="12" spans="1:17">
      <c r="A12" s="1" t="s">
        <v>270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46262384139</v>
      </c>
      <c r="P12" s="7"/>
      <c r="Q12" s="7">
        <f t="shared" si="0"/>
        <v>46262384139</v>
      </c>
    </row>
    <row r="13" spans="1:17">
      <c r="A13" s="1" t="s">
        <v>271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3294840663</v>
      </c>
      <c r="P13" s="7"/>
      <c r="Q13" s="7">
        <f t="shared" si="0"/>
        <v>3294840663</v>
      </c>
    </row>
    <row r="14" spans="1:17">
      <c r="A14" s="1" t="s">
        <v>133</v>
      </c>
      <c r="C14" s="7">
        <v>0</v>
      </c>
      <c r="D14" s="7"/>
      <c r="E14" s="7">
        <v>662314934</v>
      </c>
      <c r="F14" s="7"/>
      <c r="G14" s="7">
        <v>0</v>
      </c>
      <c r="H14" s="7"/>
      <c r="I14" s="7">
        <v>662314934</v>
      </c>
      <c r="J14" s="7"/>
      <c r="K14" s="7">
        <v>0</v>
      </c>
      <c r="L14" s="7"/>
      <c r="M14" s="7">
        <v>3294650727</v>
      </c>
      <c r="N14" s="7"/>
      <c r="O14" s="7">
        <v>473110236</v>
      </c>
      <c r="P14" s="7"/>
      <c r="Q14" s="7">
        <f t="shared" si="0"/>
        <v>3767760963</v>
      </c>
    </row>
    <row r="15" spans="1:17">
      <c r="A15" s="1" t="s">
        <v>272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860683401</v>
      </c>
      <c r="P15" s="7"/>
      <c r="Q15" s="7">
        <f t="shared" si="0"/>
        <v>860683401</v>
      </c>
    </row>
    <row r="16" spans="1:17">
      <c r="A16" s="1" t="s">
        <v>199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v>0</v>
      </c>
      <c r="J16" s="7"/>
      <c r="K16" s="7">
        <v>1388679000</v>
      </c>
      <c r="L16" s="7"/>
      <c r="M16" s="7">
        <v>0</v>
      </c>
      <c r="N16" s="7"/>
      <c r="O16" s="7">
        <v>922117463</v>
      </c>
      <c r="P16" s="7"/>
      <c r="Q16" s="7">
        <f t="shared" si="0"/>
        <v>2310796463</v>
      </c>
    </row>
    <row r="17" spans="1:17">
      <c r="A17" s="1" t="s">
        <v>273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28259159235</v>
      </c>
      <c r="P17" s="7"/>
      <c r="Q17" s="7">
        <f t="shared" si="0"/>
        <v>28259159235</v>
      </c>
    </row>
    <row r="18" spans="1:17">
      <c r="A18" s="1" t="s">
        <v>274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40254538445</v>
      </c>
      <c r="P18" s="7"/>
      <c r="Q18" s="7">
        <f t="shared" si="0"/>
        <v>40254538445</v>
      </c>
    </row>
    <row r="19" spans="1:17">
      <c r="A19" s="1" t="s">
        <v>275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485908719</v>
      </c>
      <c r="P19" s="7"/>
      <c r="Q19" s="7">
        <f t="shared" si="0"/>
        <v>485908719</v>
      </c>
    </row>
    <row r="20" spans="1:17">
      <c r="A20" s="1" t="s">
        <v>195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v>0</v>
      </c>
      <c r="J20" s="7"/>
      <c r="K20" s="7">
        <v>957373476</v>
      </c>
      <c r="L20" s="7"/>
      <c r="M20" s="7">
        <v>0</v>
      </c>
      <c r="N20" s="7"/>
      <c r="O20" s="7">
        <v>521863220</v>
      </c>
      <c r="P20" s="7"/>
      <c r="Q20" s="7">
        <f t="shared" si="0"/>
        <v>1479236696</v>
      </c>
    </row>
    <row r="21" spans="1:17">
      <c r="A21" s="1" t="s">
        <v>197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v>0</v>
      </c>
      <c r="J21" s="7"/>
      <c r="K21" s="7">
        <v>2503821076</v>
      </c>
      <c r="L21" s="7"/>
      <c r="M21" s="7">
        <v>0</v>
      </c>
      <c r="N21" s="7"/>
      <c r="O21" s="7">
        <v>2616307113</v>
      </c>
      <c r="P21" s="7"/>
      <c r="Q21" s="7">
        <f t="shared" si="0"/>
        <v>5120128189</v>
      </c>
    </row>
    <row r="22" spans="1:17">
      <c r="A22" s="1" t="s">
        <v>150</v>
      </c>
      <c r="C22" s="7">
        <v>607170580</v>
      </c>
      <c r="D22" s="7"/>
      <c r="E22" s="7">
        <v>517366610</v>
      </c>
      <c r="F22" s="7"/>
      <c r="G22" s="7">
        <v>0</v>
      </c>
      <c r="H22" s="7"/>
      <c r="I22" s="7">
        <v>1124537190</v>
      </c>
      <c r="J22" s="7"/>
      <c r="K22" s="7">
        <v>11534682593</v>
      </c>
      <c r="L22" s="7"/>
      <c r="M22" s="7">
        <v>2084795821</v>
      </c>
      <c r="N22" s="7"/>
      <c r="O22" s="7">
        <v>4156386487</v>
      </c>
      <c r="P22" s="7"/>
      <c r="Q22" s="7">
        <f t="shared" si="0"/>
        <v>17775864901</v>
      </c>
    </row>
    <row r="23" spans="1:17">
      <c r="A23" s="1" t="s">
        <v>276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919043764</v>
      </c>
      <c r="P23" s="7"/>
      <c r="Q23" s="7">
        <f t="shared" si="0"/>
        <v>919043764</v>
      </c>
    </row>
    <row r="24" spans="1:17">
      <c r="A24" s="1" t="s">
        <v>277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1646455505</v>
      </c>
      <c r="P24" s="7"/>
      <c r="Q24" s="7">
        <f t="shared" si="0"/>
        <v>1646455505</v>
      </c>
    </row>
    <row r="25" spans="1:17">
      <c r="A25" s="1" t="s">
        <v>147</v>
      </c>
      <c r="C25" s="7">
        <v>3278262318</v>
      </c>
      <c r="D25" s="7"/>
      <c r="E25" s="7">
        <v>11867848563</v>
      </c>
      <c r="F25" s="7"/>
      <c r="G25" s="7">
        <v>0</v>
      </c>
      <c r="H25" s="7"/>
      <c r="I25" s="7">
        <v>15146110881</v>
      </c>
      <c r="J25" s="7"/>
      <c r="K25" s="7">
        <v>4345571786</v>
      </c>
      <c r="L25" s="7"/>
      <c r="M25" s="7">
        <v>11923750000</v>
      </c>
      <c r="N25" s="7"/>
      <c r="O25" s="7">
        <v>0</v>
      </c>
      <c r="P25" s="7"/>
      <c r="Q25" s="7">
        <f t="shared" si="0"/>
        <v>16269321786</v>
      </c>
    </row>
    <row r="26" spans="1:17">
      <c r="A26" s="1" t="s">
        <v>153</v>
      </c>
      <c r="C26" s="7">
        <v>4671869525</v>
      </c>
      <c r="D26" s="7"/>
      <c r="E26" s="7">
        <v>3525610867</v>
      </c>
      <c r="F26" s="7"/>
      <c r="G26" s="7">
        <v>0</v>
      </c>
      <c r="H26" s="7"/>
      <c r="I26" s="7">
        <v>8197480392</v>
      </c>
      <c r="J26" s="7"/>
      <c r="K26" s="7">
        <v>7565263099</v>
      </c>
      <c r="L26" s="7"/>
      <c r="M26" s="7">
        <v>4214910407</v>
      </c>
      <c r="N26" s="7"/>
      <c r="O26" s="7">
        <v>0</v>
      </c>
      <c r="P26" s="7"/>
      <c r="Q26" s="7">
        <f t="shared" si="0"/>
        <v>11780173506</v>
      </c>
    </row>
    <row r="27" spans="1:17">
      <c r="A27" s="1" t="s">
        <v>127</v>
      </c>
      <c r="C27" s="7">
        <v>0</v>
      </c>
      <c r="D27" s="7"/>
      <c r="E27" s="7">
        <v>662779849</v>
      </c>
      <c r="F27" s="7"/>
      <c r="G27" s="7">
        <v>0</v>
      </c>
      <c r="H27" s="7"/>
      <c r="I27" s="7">
        <v>662779849</v>
      </c>
      <c r="J27" s="7"/>
      <c r="K27" s="7">
        <v>0</v>
      </c>
      <c r="L27" s="7"/>
      <c r="M27" s="7">
        <v>3230715717</v>
      </c>
      <c r="N27" s="7"/>
      <c r="O27" s="7">
        <v>0</v>
      </c>
      <c r="P27" s="7"/>
      <c r="Q27" s="7">
        <f t="shared" si="0"/>
        <v>3230715717</v>
      </c>
    </row>
    <row r="28" spans="1:17">
      <c r="A28" s="1" t="s">
        <v>130</v>
      </c>
      <c r="C28" s="7">
        <v>0</v>
      </c>
      <c r="D28" s="7"/>
      <c r="E28" s="7">
        <v>1562567</v>
      </c>
      <c r="F28" s="7"/>
      <c r="G28" s="7">
        <v>0</v>
      </c>
      <c r="H28" s="7"/>
      <c r="I28" s="7">
        <v>1562567</v>
      </c>
      <c r="J28" s="7"/>
      <c r="K28" s="7">
        <v>0</v>
      </c>
      <c r="L28" s="7"/>
      <c r="M28" s="7">
        <v>7345789</v>
      </c>
      <c r="N28" s="7"/>
      <c r="O28" s="7">
        <v>0</v>
      </c>
      <c r="P28" s="7"/>
      <c r="Q28" s="7">
        <f t="shared" si="0"/>
        <v>7345789</v>
      </c>
    </row>
    <row r="29" spans="1:17">
      <c r="A29" s="1" t="s">
        <v>136</v>
      </c>
      <c r="C29" s="7">
        <v>0</v>
      </c>
      <c r="D29" s="7"/>
      <c r="E29" s="7">
        <v>1651196</v>
      </c>
      <c r="F29" s="7"/>
      <c r="G29" s="7">
        <v>0</v>
      </c>
      <c r="H29" s="7"/>
      <c r="I29" s="7">
        <v>1651196</v>
      </c>
      <c r="J29" s="7"/>
      <c r="K29" s="7">
        <v>0</v>
      </c>
      <c r="L29" s="7"/>
      <c r="M29" s="7">
        <v>5324930</v>
      </c>
      <c r="N29" s="7"/>
      <c r="O29" s="7">
        <v>0</v>
      </c>
      <c r="P29" s="7"/>
      <c r="Q29" s="7">
        <f t="shared" si="0"/>
        <v>5324930</v>
      </c>
    </row>
    <row r="30" spans="1:17">
      <c r="A30" s="1" t="s">
        <v>156</v>
      </c>
      <c r="C30" s="7">
        <v>0</v>
      </c>
      <c r="D30" s="7"/>
      <c r="E30" s="7">
        <v>412378</v>
      </c>
      <c r="F30" s="7"/>
      <c r="G30" s="7">
        <v>0</v>
      </c>
      <c r="H30" s="7"/>
      <c r="I30" s="7">
        <v>412378</v>
      </c>
      <c r="J30" s="7"/>
      <c r="K30" s="7">
        <v>0</v>
      </c>
      <c r="L30" s="7"/>
      <c r="M30" s="7">
        <v>412378</v>
      </c>
      <c r="N30" s="7"/>
      <c r="O30" s="7">
        <v>0</v>
      </c>
      <c r="P30" s="7"/>
      <c r="Q30" s="7">
        <f t="shared" si="0"/>
        <v>412378</v>
      </c>
    </row>
    <row r="31" spans="1:17">
      <c r="A31" s="1" t="s">
        <v>159</v>
      </c>
      <c r="C31" s="7">
        <v>0</v>
      </c>
      <c r="D31" s="7"/>
      <c r="E31" s="7">
        <v>-27811</v>
      </c>
      <c r="F31" s="7"/>
      <c r="G31" s="7">
        <v>0</v>
      </c>
      <c r="H31" s="7"/>
      <c r="I31" s="7">
        <v>-27811</v>
      </c>
      <c r="J31" s="7"/>
      <c r="K31" s="7">
        <v>0</v>
      </c>
      <c r="L31" s="7"/>
      <c r="M31" s="7">
        <v>-27811</v>
      </c>
      <c r="N31" s="7"/>
      <c r="O31" s="7">
        <v>0</v>
      </c>
      <c r="P31" s="7"/>
      <c r="Q31" s="7">
        <f t="shared" si="0"/>
        <v>-27811</v>
      </c>
    </row>
    <row r="32" spans="1:17">
      <c r="A32" s="1" t="s">
        <v>123</v>
      </c>
      <c r="C32" s="7">
        <v>0</v>
      </c>
      <c r="D32" s="7"/>
      <c r="E32" s="7">
        <v>16260052</v>
      </c>
      <c r="F32" s="7"/>
      <c r="G32" s="7">
        <v>0</v>
      </c>
      <c r="H32" s="7"/>
      <c r="I32" s="7">
        <v>16260052</v>
      </c>
      <c r="J32" s="7"/>
      <c r="K32" s="7">
        <v>0</v>
      </c>
      <c r="L32" s="7"/>
      <c r="M32" s="7">
        <v>79833527</v>
      </c>
      <c r="N32" s="7"/>
      <c r="O32" s="7">
        <v>0</v>
      </c>
      <c r="P32" s="7"/>
      <c r="Q32" s="7">
        <f t="shared" si="0"/>
        <v>79833527</v>
      </c>
    </row>
    <row r="33" spans="1:17">
      <c r="A33" s="1" t="s">
        <v>139</v>
      </c>
      <c r="C33" s="7">
        <v>0</v>
      </c>
      <c r="D33" s="7"/>
      <c r="E33" s="7">
        <v>1892656894</v>
      </c>
      <c r="F33" s="7"/>
      <c r="G33" s="7">
        <v>0</v>
      </c>
      <c r="H33" s="7"/>
      <c r="I33" s="7">
        <v>1892656894</v>
      </c>
      <c r="J33" s="7"/>
      <c r="K33" s="7">
        <v>0</v>
      </c>
      <c r="L33" s="7"/>
      <c r="M33" s="7">
        <v>2708832504</v>
      </c>
      <c r="N33" s="7"/>
      <c r="O33" s="7">
        <v>0</v>
      </c>
      <c r="P33" s="7"/>
      <c r="Q33" s="7">
        <f t="shared" si="0"/>
        <v>2708832504</v>
      </c>
    </row>
    <row r="34" spans="1:17">
      <c r="A34" s="1" t="s">
        <v>163</v>
      </c>
      <c r="C34" s="7">
        <v>0</v>
      </c>
      <c r="D34" s="7"/>
      <c r="E34" s="7">
        <v>5652048053</v>
      </c>
      <c r="F34" s="7"/>
      <c r="G34" s="7">
        <v>0</v>
      </c>
      <c r="H34" s="7"/>
      <c r="I34" s="7">
        <v>5652048053</v>
      </c>
      <c r="J34" s="7"/>
      <c r="K34" s="7">
        <v>0</v>
      </c>
      <c r="L34" s="7"/>
      <c r="M34" s="7">
        <v>5652048053</v>
      </c>
      <c r="N34" s="7"/>
      <c r="O34" s="7">
        <v>0</v>
      </c>
      <c r="P34" s="7"/>
      <c r="Q34" s="7">
        <f t="shared" si="0"/>
        <v>5652048053</v>
      </c>
    </row>
    <row r="35" spans="1:17">
      <c r="A35" s="1" t="s">
        <v>161</v>
      </c>
      <c r="C35" s="7">
        <v>0</v>
      </c>
      <c r="D35" s="7"/>
      <c r="E35" s="7">
        <v>-74430342</v>
      </c>
      <c r="F35" s="7"/>
      <c r="G35" s="7">
        <v>0</v>
      </c>
      <c r="H35" s="7"/>
      <c r="I35" s="7">
        <v>-74430342</v>
      </c>
      <c r="J35" s="7"/>
      <c r="K35" s="7">
        <v>0</v>
      </c>
      <c r="L35" s="7"/>
      <c r="M35" s="7">
        <v>-74430342</v>
      </c>
      <c r="N35" s="7"/>
      <c r="O35" s="7">
        <v>0</v>
      </c>
      <c r="P35" s="7"/>
      <c r="Q35" s="7">
        <f t="shared" si="0"/>
        <v>-74430342</v>
      </c>
    </row>
    <row r="36" spans="1:17" ht="24.75" thickBot="1">
      <c r="C36" s="8">
        <f>SUM(C8:C35)</f>
        <v>8557302423</v>
      </c>
      <c r="D36" s="7"/>
      <c r="E36" s="8">
        <f>SUM(E8:E35)</f>
        <v>24726053810</v>
      </c>
      <c r="F36" s="7"/>
      <c r="G36" s="8">
        <f>SUM(G8:G35)</f>
        <v>30691456727</v>
      </c>
      <c r="H36" s="7"/>
      <c r="I36" s="8">
        <f>SUM(I8:I35)</f>
        <v>63974812960</v>
      </c>
      <c r="J36" s="7"/>
      <c r="K36" s="8">
        <f>SUM(K8:K35)</f>
        <v>29052650663</v>
      </c>
      <c r="L36" s="7"/>
      <c r="M36" s="8">
        <f>SUM(M8:M35)</f>
        <v>33128161700</v>
      </c>
      <c r="N36" s="7"/>
      <c r="O36" s="8">
        <f>SUM(O8:O35)</f>
        <v>189970766728</v>
      </c>
      <c r="P36" s="7"/>
      <c r="Q36" s="8">
        <f>SUM(Q8:Q35)</f>
        <v>252151579091</v>
      </c>
    </row>
    <row r="37" spans="1:17" ht="24.75" thickTop="1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4"/>
  <sheetViews>
    <sheetView rightToLeft="1" workbookViewId="0">
      <selection activeCell="I6" sqref="I6:K6"/>
    </sheetView>
  </sheetViews>
  <sheetFormatPr defaultRowHeight="24"/>
  <cols>
    <col min="1" max="1" width="32.425781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8" t="s">
        <v>284</v>
      </c>
      <c r="B6" s="18" t="s">
        <v>284</v>
      </c>
      <c r="C6" s="18" t="s">
        <v>284</v>
      </c>
      <c r="E6" s="18" t="s">
        <v>187</v>
      </c>
      <c r="F6" s="18" t="s">
        <v>187</v>
      </c>
      <c r="G6" s="18" t="s">
        <v>187</v>
      </c>
      <c r="I6" s="18" t="s">
        <v>188</v>
      </c>
      <c r="J6" s="18" t="s">
        <v>188</v>
      </c>
      <c r="K6" s="18" t="s">
        <v>188</v>
      </c>
    </row>
    <row r="7" spans="1:11" ht="24.75">
      <c r="A7" s="18" t="s">
        <v>285</v>
      </c>
      <c r="C7" s="18" t="s">
        <v>169</v>
      </c>
      <c r="E7" s="18" t="s">
        <v>286</v>
      </c>
      <c r="G7" s="18" t="s">
        <v>287</v>
      </c>
      <c r="I7" s="18" t="s">
        <v>286</v>
      </c>
      <c r="K7" s="18" t="s">
        <v>287</v>
      </c>
    </row>
    <row r="8" spans="1:11">
      <c r="A8" s="1" t="s">
        <v>175</v>
      </c>
      <c r="C8" s="4" t="s">
        <v>176</v>
      </c>
      <c r="E8" s="6">
        <v>5298255</v>
      </c>
      <c r="F8" s="4"/>
      <c r="G8" s="9">
        <f>E8/$E$11</f>
        <v>1.9357661851968057E-2</v>
      </c>
      <c r="H8" s="4"/>
      <c r="I8" s="6">
        <v>102451952</v>
      </c>
      <c r="K8" s="9">
        <f>I8/$I$11</f>
        <v>1.336985738258578E-2</v>
      </c>
    </row>
    <row r="9" spans="1:11">
      <c r="A9" s="1" t="s">
        <v>179</v>
      </c>
      <c r="C9" s="4" t="s">
        <v>180</v>
      </c>
      <c r="E9" s="6">
        <v>219231959</v>
      </c>
      <c r="F9" s="4"/>
      <c r="G9" s="9">
        <f t="shared" ref="G9:G10" si="0">E9/$E$11</f>
        <v>0.80098412203008829</v>
      </c>
      <c r="H9" s="4"/>
      <c r="I9" s="6">
        <v>5401319022</v>
      </c>
      <c r="K9" s="9">
        <f t="shared" ref="K9:K10" si="1">I9/$I$11</f>
        <v>0.70486568183676679</v>
      </c>
    </row>
    <row r="10" spans="1:11">
      <c r="A10" s="1" t="s">
        <v>182</v>
      </c>
      <c r="C10" s="4" t="s">
        <v>183</v>
      </c>
      <c r="E10" s="6">
        <v>49173038</v>
      </c>
      <c r="F10" s="4"/>
      <c r="G10" s="9">
        <f t="shared" si="0"/>
        <v>0.17965821611794366</v>
      </c>
      <c r="H10" s="4"/>
      <c r="I10" s="6">
        <v>2159134401</v>
      </c>
      <c r="K10" s="9">
        <f t="shared" si="1"/>
        <v>0.28176446078064743</v>
      </c>
    </row>
    <row r="11" spans="1:11" ht="24.75" thickBot="1">
      <c r="C11" s="4"/>
      <c r="E11" s="12">
        <f>SUM(E8:E10)</f>
        <v>273703252</v>
      </c>
      <c r="F11" s="4"/>
      <c r="G11" s="10">
        <f>SUM(G8:G10)</f>
        <v>1</v>
      </c>
      <c r="H11" s="4"/>
      <c r="I11" s="12">
        <f>SUM(I8:I10)</f>
        <v>7662905375</v>
      </c>
      <c r="K11" s="13">
        <f>SUM(K8:K10)</f>
        <v>1</v>
      </c>
    </row>
    <row r="12" spans="1:11" ht="24.75" thickTop="1">
      <c r="E12" s="4"/>
      <c r="F12" s="4"/>
      <c r="G12" s="4"/>
      <c r="H12" s="4"/>
      <c r="I12" s="4"/>
    </row>
    <row r="13" spans="1:11">
      <c r="E13" s="4"/>
      <c r="F13" s="4"/>
      <c r="G13" s="4"/>
      <c r="H13" s="4"/>
      <c r="I13" s="4"/>
    </row>
    <row r="14" spans="1:11">
      <c r="E14" s="4"/>
      <c r="F14" s="4"/>
      <c r="G14" s="4"/>
      <c r="H14" s="4"/>
      <c r="I14" s="4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3" sqref="A3:E3"/>
    </sheetView>
  </sheetViews>
  <sheetFormatPr defaultRowHeight="24"/>
  <cols>
    <col min="1" max="1" width="31" style="1" bestFit="1" customWidth="1"/>
    <col min="2" max="2" width="1" style="1" customWidth="1"/>
    <col min="3" max="3" width="16.28515625" style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185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 ht="24" customHeight="1">
      <c r="C5" s="17" t="s">
        <v>187</v>
      </c>
      <c r="E5" s="2" t="s">
        <v>296</v>
      </c>
    </row>
    <row r="6" spans="1:5" ht="24.75">
      <c r="A6" s="17" t="s">
        <v>288</v>
      </c>
      <c r="C6" s="18"/>
      <c r="E6" s="5" t="s">
        <v>297</v>
      </c>
    </row>
    <row r="7" spans="1:5" ht="24.75">
      <c r="A7" s="18" t="s">
        <v>288</v>
      </c>
      <c r="C7" s="18" t="s">
        <v>172</v>
      </c>
      <c r="E7" s="18" t="s">
        <v>172</v>
      </c>
    </row>
    <row r="8" spans="1:5">
      <c r="A8" s="1" t="s">
        <v>289</v>
      </c>
      <c r="C8" s="6">
        <v>361473691</v>
      </c>
      <c r="D8" s="4"/>
      <c r="E8" s="6">
        <v>3852998272</v>
      </c>
    </row>
    <row r="9" spans="1:5" ht="24.75" thickBot="1">
      <c r="A9" s="1" t="s">
        <v>194</v>
      </c>
      <c r="C9" s="12">
        <v>361473691</v>
      </c>
      <c r="D9" s="4"/>
      <c r="E9" s="12">
        <v>3852998272</v>
      </c>
    </row>
    <row r="10" spans="1:5" ht="24.75" thickTop="1"/>
  </sheetData>
  <mergeCells count="7">
    <mergeCell ref="E7"/>
    <mergeCell ref="A2:E2"/>
    <mergeCell ref="A3:E3"/>
    <mergeCell ref="A4:E4"/>
    <mergeCell ref="C5:C6"/>
    <mergeCell ref="A6:A7"/>
    <mergeCell ref="C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7" sqref="E7:G9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7" t="s">
        <v>0</v>
      </c>
      <c r="B2" s="17"/>
      <c r="C2" s="17"/>
      <c r="D2" s="17"/>
      <c r="E2" s="17"/>
      <c r="F2" s="17"/>
      <c r="G2" s="17"/>
    </row>
    <row r="3" spans="1:7" ht="24.75">
      <c r="A3" s="17" t="s">
        <v>185</v>
      </c>
      <c r="B3" s="17"/>
      <c r="C3" s="17"/>
      <c r="D3" s="17"/>
      <c r="E3" s="17"/>
      <c r="F3" s="17"/>
      <c r="G3" s="17"/>
    </row>
    <row r="4" spans="1:7" ht="24.75">
      <c r="A4" s="17" t="s">
        <v>2</v>
      </c>
      <c r="B4" s="17"/>
      <c r="C4" s="17"/>
      <c r="D4" s="17"/>
      <c r="E4" s="17"/>
      <c r="F4" s="17"/>
      <c r="G4" s="17"/>
    </row>
    <row r="6" spans="1:7" ht="24.75">
      <c r="A6" s="18" t="s">
        <v>189</v>
      </c>
      <c r="C6" s="18" t="s">
        <v>172</v>
      </c>
      <c r="E6" s="18" t="s">
        <v>281</v>
      </c>
      <c r="G6" s="18" t="s">
        <v>13</v>
      </c>
    </row>
    <row r="7" spans="1:7">
      <c r="A7" s="1" t="s">
        <v>290</v>
      </c>
      <c r="C7" s="7">
        <v>-1124334984848</v>
      </c>
      <c r="E7" s="9">
        <v>1.0606068637916564</v>
      </c>
      <c r="G7" s="9">
        <v>-2.6733154568207615E-2</v>
      </c>
    </row>
    <row r="8" spans="1:7">
      <c r="A8" s="1" t="s">
        <v>291</v>
      </c>
      <c r="C8" s="7">
        <v>63974812960</v>
      </c>
      <c r="E8" s="9">
        <v>-6.0348674238164354E-2</v>
      </c>
      <c r="G8" s="9">
        <v>1.5211201166732903E-3</v>
      </c>
    </row>
    <row r="9" spans="1:7">
      <c r="A9" s="1" t="s">
        <v>292</v>
      </c>
      <c r="C9" s="7">
        <v>273703252</v>
      </c>
      <c r="E9" s="9">
        <v>-2.5818955349196236E-4</v>
      </c>
      <c r="G9" s="9">
        <v>6.5078036707416575E-6</v>
      </c>
    </row>
    <row r="10" spans="1:7" ht="24.75" thickBot="1">
      <c r="C10" s="14">
        <f>SUM(C7:C9)</f>
        <v>-1060086468636</v>
      </c>
      <c r="E10" s="10">
        <f>SUM(E7:E9)</f>
        <v>1.0000000000000002</v>
      </c>
      <c r="G10" s="10">
        <f>SUM(E10)</f>
        <v>1.0000000000000002</v>
      </c>
    </row>
    <row r="11" spans="1:7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0"/>
  <sheetViews>
    <sheetView rightToLeft="1" tabSelected="1" topLeftCell="A97" workbookViewId="0">
      <selection activeCell="Y110" sqref="Y110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7" t="s">
        <v>3</v>
      </c>
      <c r="C6" s="18" t="s">
        <v>293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24.7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24.7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>
      <c r="A9" s="1" t="s">
        <v>15</v>
      </c>
      <c r="C9" s="7">
        <v>8324569</v>
      </c>
      <c r="D9" s="7"/>
      <c r="E9" s="7">
        <v>16654245750</v>
      </c>
      <c r="F9" s="7"/>
      <c r="G9" s="7">
        <v>44458396612.2435</v>
      </c>
      <c r="H9" s="7"/>
      <c r="I9" s="7">
        <v>431</v>
      </c>
      <c r="J9" s="7"/>
      <c r="K9" s="7">
        <v>431</v>
      </c>
      <c r="L9" s="7"/>
      <c r="M9" s="7">
        <v>-4500</v>
      </c>
      <c r="N9" s="7"/>
      <c r="O9" s="7">
        <v>24102330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7"/>
      <c r="Y9" s="9">
        <v>0</v>
      </c>
    </row>
    <row r="10" spans="1:25">
      <c r="A10" s="1" t="s">
        <v>16</v>
      </c>
      <c r="C10" s="7">
        <v>5973796</v>
      </c>
      <c r="D10" s="7"/>
      <c r="E10" s="7">
        <v>33680017176</v>
      </c>
      <c r="F10" s="7"/>
      <c r="G10" s="7">
        <v>53384884705.061996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5973796</v>
      </c>
      <c r="R10" s="7"/>
      <c r="S10" s="7">
        <v>7790</v>
      </c>
      <c r="T10" s="7"/>
      <c r="U10" s="7">
        <v>33680017176</v>
      </c>
      <c r="V10" s="7"/>
      <c r="W10" s="7">
        <v>46258982408.501999</v>
      </c>
      <c r="X10" s="7"/>
      <c r="Y10" s="9">
        <v>1.0998933089871473E-3</v>
      </c>
    </row>
    <row r="11" spans="1:25">
      <c r="A11" s="1" t="s">
        <v>17</v>
      </c>
      <c r="C11" s="7">
        <v>94154476</v>
      </c>
      <c r="D11" s="7"/>
      <c r="E11" s="7">
        <v>86852057881</v>
      </c>
      <c r="F11" s="7"/>
      <c r="G11" s="7">
        <v>236044715820.59201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94154476</v>
      </c>
      <c r="R11" s="7"/>
      <c r="S11" s="7">
        <v>2233</v>
      </c>
      <c r="T11" s="7"/>
      <c r="U11" s="7">
        <v>86852057881</v>
      </c>
      <c r="V11" s="7"/>
      <c r="W11" s="7">
        <v>208995975585.797</v>
      </c>
      <c r="X11" s="7"/>
      <c r="Y11" s="9">
        <v>4.9692678736878272E-3</v>
      </c>
    </row>
    <row r="12" spans="1:25">
      <c r="A12" s="1" t="s">
        <v>18</v>
      </c>
      <c r="C12" s="7">
        <v>28581169</v>
      </c>
      <c r="D12" s="7"/>
      <c r="E12" s="7">
        <v>106431950271</v>
      </c>
      <c r="F12" s="7"/>
      <c r="G12" s="7">
        <v>110377166407.688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28581169</v>
      </c>
      <c r="R12" s="7"/>
      <c r="S12" s="7">
        <v>3921</v>
      </c>
      <c r="T12" s="7"/>
      <c r="U12" s="7">
        <v>106431950271</v>
      </c>
      <c r="V12" s="7"/>
      <c r="W12" s="7">
        <v>111399966405.28799</v>
      </c>
      <c r="X12" s="7"/>
      <c r="Y12" s="9">
        <v>2.6487413101428203E-3</v>
      </c>
    </row>
    <row r="13" spans="1:25">
      <c r="A13" s="1" t="s">
        <v>19</v>
      </c>
      <c r="C13" s="7">
        <v>82841974</v>
      </c>
      <c r="D13" s="7"/>
      <c r="E13" s="7">
        <v>259992641703</v>
      </c>
      <c r="F13" s="7"/>
      <c r="G13" s="7">
        <v>247294239956.86401</v>
      </c>
      <c r="H13" s="7"/>
      <c r="I13" s="7">
        <v>200000</v>
      </c>
      <c r="J13" s="7"/>
      <c r="K13" s="7">
        <v>613556604</v>
      </c>
      <c r="L13" s="7"/>
      <c r="M13" s="7">
        <v>0</v>
      </c>
      <c r="N13" s="7"/>
      <c r="O13" s="7">
        <v>0</v>
      </c>
      <c r="P13" s="7"/>
      <c r="Q13" s="7">
        <v>83041974</v>
      </c>
      <c r="R13" s="7"/>
      <c r="S13" s="7">
        <v>3145</v>
      </c>
      <c r="T13" s="7"/>
      <c r="U13" s="7">
        <v>260606198307</v>
      </c>
      <c r="V13" s="7"/>
      <c r="W13" s="7">
        <v>259613064531.03101</v>
      </c>
      <c r="X13" s="7"/>
      <c r="Y13" s="9">
        <v>6.1727832679442712E-3</v>
      </c>
    </row>
    <row r="14" spans="1:25">
      <c r="A14" s="1" t="s">
        <v>20</v>
      </c>
      <c r="C14" s="7">
        <v>57488518</v>
      </c>
      <c r="D14" s="7"/>
      <c r="E14" s="7">
        <v>126033065609</v>
      </c>
      <c r="F14" s="7"/>
      <c r="G14" s="7">
        <v>199041124770.246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57488518</v>
      </c>
      <c r="R14" s="7"/>
      <c r="S14" s="7">
        <v>3435</v>
      </c>
      <c r="T14" s="7"/>
      <c r="U14" s="7">
        <v>126033065609</v>
      </c>
      <c r="V14" s="7"/>
      <c r="W14" s="7">
        <v>196298094626.987</v>
      </c>
      <c r="X14" s="7"/>
      <c r="Y14" s="9">
        <v>4.6673521466712399E-3</v>
      </c>
    </row>
    <row r="15" spans="1:25">
      <c r="A15" s="1" t="s">
        <v>21</v>
      </c>
      <c r="C15" s="7">
        <v>28681867</v>
      </c>
      <c r="D15" s="7"/>
      <c r="E15" s="7">
        <v>106310843607</v>
      </c>
      <c r="F15" s="7"/>
      <c r="G15" s="7">
        <v>167360802062.224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28681867</v>
      </c>
      <c r="R15" s="7"/>
      <c r="S15" s="7">
        <v>6870</v>
      </c>
      <c r="T15" s="7"/>
      <c r="U15" s="7">
        <v>106310843607</v>
      </c>
      <c r="V15" s="7"/>
      <c r="W15" s="7">
        <v>195872011953.57401</v>
      </c>
      <c r="X15" s="7"/>
      <c r="Y15" s="9">
        <v>4.6572212389607362E-3</v>
      </c>
    </row>
    <row r="16" spans="1:25">
      <c r="A16" s="1" t="s">
        <v>22</v>
      </c>
      <c r="C16" s="7">
        <v>17293030</v>
      </c>
      <c r="D16" s="7"/>
      <c r="E16" s="7">
        <v>49779255310</v>
      </c>
      <c r="F16" s="7"/>
      <c r="G16" s="7">
        <v>97468073793.404999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17293030</v>
      </c>
      <c r="R16" s="7"/>
      <c r="S16" s="7">
        <v>5210</v>
      </c>
      <c r="T16" s="7"/>
      <c r="U16" s="7">
        <v>49779255310</v>
      </c>
      <c r="V16" s="7"/>
      <c r="W16" s="7">
        <v>89560611016.514999</v>
      </c>
      <c r="X16" s="7"/>
      <c r="Y16" s="9">
        <v>2.1294700332137157E-3</v>
      </c>
    </row>
    <row r="17" spans="1:25">
      <c r="A17" s="1" t="s">
        <v>23</v>
      </c>
      <c r="C17" s="7">
        <v>46463549</v>
      </c>
      <c r="D17" s="7"/>
      <c r="E17" s="7">
        <v>569293127068</v>
      </c>
      <c r="F17" s="7"/>
      <c r="G17" s="7">
        <v>660475399633.33496</v>
      </c>
      <c r="H17" s="7"/>
      <c r="I17" s="7">
        <v>0</v>
      </c>
      <c r="J17" s="7"/>
      <c r="K17" s="7">
        <v>0</v>
      </c>
      <c r="L17" s="7"/>
      <c r="M17" s="7">
        <v>-1</v>
      </c>
      <c r="N17" s="7"/>
      <c r="O17" s="7">
        <v>1</v>
      </c>
      <c r="P17" s="7"/>
      <c r="Q17" s="7">
        <v>46463548</v>
      </c>
      <c r="R17" s="7"/>
      <c r="S17" s="7">
        <v>13630</v>
      </c>
      <c r="T17" s="7"/>
      <c r="U17" s="7">
        <v>569293114816</v>
      </c>
      <c r="V17" s="7"/>
      <c r="W17" s="7">
        <v>629530035192.52197</v>
      </c>
      <c r="X17" s="7"/>
      <c r="Y17" s="9">
        <v>1.4968246975260708E-2</v>
      </c>
    </row>
    <row r="18" spans="1:25">
      <c r="A18" s="1" t="s">
        <v>24</v>
      </c>
      <c r="C18" s="7">
        <v>156527115</v>
      </c>
      <c r="D18" s="7"/>
      <c r="E18" s="7">
        <v>1032074651259</v>
      </c>
      <c r="F18" s="7"/>
      <c r="G18" s="7">
        <v>1344347527672.0801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156527115</v>
      </c>
      <c r="R18" s="7"/>
      <c r="S18" s="7">
        <v>8340</v>
      </c>
      <c r="T18" s="7"/>
      <c r="U18" s="7">
        <v>1032074651259</v>
      </c>
      <c r="V18" s="7"/>
      <c r="W18" s="7">
        <v>1297668794072.3501</v>
      </c>
      <c r="X18" s="7"/>
      <c r="Y18" s="9">
        <v>3.0854488135460444E-2</v>
      </c>
    </row>
    <row r="19" spans="1:25">
      <c r="A19" s="1" t="s">
        <v>25</v>
      </c>
      <c r="C19" s="7">
        <v>20400000</v>
      </c>
      <c r="D19" s="7"/>
      <c r="E19" s="7">
        <v>129398353478</v>
      </c>
      <c r="F19" s="7"/>
      <c r="G19" s="7">
        <v>240910005600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20400000</v>
      </c>
      <c r="R19" s="7"/>
      <c r="S19" s="7">
        <v>10700</v>
      </c>
      <c r="T19" s="7"/>
      <c r="U19" s="7">
        <v>129398353478</v>
      </c>
      <c r="V19" s="7"/>
      <c r="W19" s="7">
        <v>216981234000</v>
      </c>
      <c r="X19" s="7"/>
      <c r="Y19" s="9">
        <v>5.1591322382506972E-3</v>
      </c>
    </row>
    <row r="20" spans="1:25">
      <c r="A20" s="1" t="s">
        <v>26</v>
      </c>
      <c r="C20" s="7">
        <v>17265251</v>
      </c>
      <c r="D20" s="7"/>
      <c r="E20" s="7">
        <v>193834305880</v>
      </c>
      <c r="F20" s="7"/>
      <c r="G20" s="7">
        <v>225858799476.198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17265251</v>
      </c>
      <c r="R20" s="7"/>
      <c r="S20" s="7">
        <v>11850</v>
      </c>
      <c r="T20" s="7"/>
      <c r="U20" s="7">
        <v>193834305880</v>
      </c>
      <c r="V20" s="7"/>
      <c r="W20" s="7">
        <v>203375894665.117</v>
      </c>
      <c r="X20" s="7"/>
      <c r="Y20" s="9">
        <v>4.8356400012449143E-3</v>
      </c>
    </row>
    <row r="21" spans="1:25">
      <c r="A21" s="1" t="s">
        <v>27</v>
      </c>
      <c r="C21" s="7">
        <v>25205961</v>
      </c>
      <c r="D21" s="7"/>
      <c r="E21" s="7">
        <v>74755857989</v>
      </c>
      <c r="F21" s="7"/>
      <c r="G21" s="7">
        <v>114681245780.19299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25205961</v>
      </c>
      <c r="R21" s="7"/>
      <c r="S21" s="7">
        <v>4213</v>
      </c>
      <c r="T21" s="7"/>
      <c r="U21" s="7">
        <v>74755857989</v>
      </c>
      <c r="V21" s="7"/>
      <c r="W21" s="7">
        <v>105560867046.52699</v>
      </c>
      <c r="X21" s="7"/>
      <c r="Y21" s="9">
        <v>2.5099058671471703E-3</v>
      </c>
    </row>
    <row r="22" spans="1:25">
      <c r="A22" s="1" t="s">
        <v>28</v>
      </c>
      <c r="C22" s="7">
        <v>23716367</v>
      </c>
      <c r="D22" s="7"/>
      <c r="E22" s="7">
        <v>418593877550</v>
      </c>
      <c r="F22" s="7"/>
      <c r="G22" s="7">
        <v>359994137991.664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23716367</v>
      </c>
      <c r="R22" s="7"/>
      <c r="S22" s="7">
        <v>14170</v>
      </c>
      <c r="T22" s="7"/>
      <c r="U22" s="7">
        <v>418593877550</v>
      </c>
      <c r="V22" s="7"/>
      <c r="W22" s="7">
        <v>334061357913.67999</v>
      </c>
      <c r="X22" s="7"/>
      <c r="Y22" s="9">
        <v>7.942929853400461E-3</v>
      </c>
    </row>
    <row r="23" spans="1:25">
      <c r="A23" s="1" t="s">
        <v>29</v>
      </c>
      <c r="C23" s="7">
        <v>1348241</v>
      </c>
      <c r="D23" s="7"/>
      <c r="E23" s="7">
        <v>115373047191</v>
      </c>
      <c r="F23" s="7"/>
      <c r="G23" s="7">
        <v>98104028314.860001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1348241</v>
      </c>
      <c r="R23" s="7"/>
      <c r="S23" s="7">
        <v>72950</v>
      </c>
      <c r="T23" s="7"/>
      <c r="U23" s="7">
        <v>115373047191</v>
      </c>
      <c r="V23" s="7"/>
      <c r="W23" s="7">
        <v>97768973573.347504</v>
      </c>
      <c r="X23" s="7"/>
      <c r="Y23" s="9">
        <v>2.3246391135508869E-3</v>
      </c>
    </row>
    <row r="24" spans="1:25">
      <c r="A24" s="1" t="s">
        <v>30</v>
      </c>
      <c r="C24" s="7">
        <v>10200000</v>
      </c>
      <c r="D24" s="7"/>
      <c r="E24" s="7">
        <v>188793681177</v>
      </c>
      <c r="F24" s="7"/>
      <c r="G24" s="7">
        <v>537789002400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10200000</v>
      </c>
      <c r="R24" s="7"/>
      <c r="S24" s="7">
        <v>48130</v>
      </c>
      <c r="T24" s="7"/>
      <c r="U24" s="7">
        <v>188793681177</v>
      </c>
      <c r="V24" s="7"/>
      <c r="W24" s="7">
        <v>488004990300</v>
      </c>
      <c r="X24" s="7"/>
      <c r="Y24" s="9">
        <v>1.1603225917149814E-2</v>
      </c>
    </row>
    <row r="25" spans="1:25">
      <c r="A25" s="1" t="s">
        <v>31</v>
      </c>
      <c r="C25" s="7">
        <v>119405605</v>
      </c>
      <c r="D25" s="7"/>
      <c r="E25" s="7">
        <v>93489455205</v>
      </c>
      <c r="F25" s="7"/>
      <c r="G25" s="7">
        <v>330803359779.24701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119405605</v>
      </c>
      <c r="R25" s="7"/>
      <c r="S25" s="7">
        <v>2593</v>
      </c>
      <c r="T25" s="7"/>
      <c r="U25" s="7">
        <v>93489455205</v>
      </c>
      <c r="V25" s="7"/>
      <c r="W25" s="7">
        <v>307776502299.09802</v>
      </c>
      <c r="X25" s="7"/>
      <c r="Y25" s="9">
        <v>7.3179585437665833E-3</v>
      </c>
    </row>
    <row r="26" spans="1:25">
      <c r="A26" s="1" t="s">
        <v>32</v>
      </c>
      <c r="C26" s="7">
        <v>13567513</v>
      </c>
      <c r="D26" s="7"/>
      <c r="E26" s="7">
        <v>1139108662396</v>
      </c>
      <c r="F26" s="7"/>
      <c r="G26" s="7">
        <v>2280076091480.71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13567513</v>
      </c>
      <c r="R26" s="7"/>
      <c r="S26" s="7">
        <v>161940</v>
      </c>
      <c r="T26" s="7"/>
      <c r="U26" s="7">
        <v>1139108662396</v>
      </c>
      <c r="V26" s="7"/>
      <c r="W26" s="7">
        <v>2184050173041.4399</v>
      </c>
      <c r="X26" s="7"/>
      <c r="Y26" s="9">
        <v>5.1929853333284599E-2</v>
      </c>
    </row>
    <row r="27" spans="1:25">
      <c r="A27" s="1" t="s">
        <v>33</v>
      </c>
      <c r="C27" s="7">
        <v>22604504</v>
      </c>
      <c r="D27" s="7"/>
      <c r="E27" s="7">
        <v>238596485512</v>
      </c>
      <c r="F27" s="7"/>
      <c r="G27" s="7">
        <v>337948908306.04797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22604504</v>
      </c>
      <c r="R27" s="7"/>
      <c r="S27" s="7">
        <v>14530</v>
      </c>
      <c r="T27" s="7"/>
      <c r="U27" s="7">
        <v>238596485512</v>
      </c>
      <c r="V27" s="7"/>
      <c r="W27" s="7">
        <v>326489204633.43597</v>
      </c>
      <c r="X27" s="7"/>
      <c r="Y27" s="9">
        <v>7.7628878314204277E-3</v>
      </c>
    </row>
    <row r="28" spans="1:25">
      <c r="A28" s="1" t="s">
        <v>34</v>
      </c>
      <c r="C28" s="7">
        <v>799790</v>
      </c>
      <c r="D28" s="7"/>
      <c r="E28" s="7">
        <v>105410141669</v>
      </c>
      <c r="F28" s="7"/>
      <c r="G28" s="7">
        <v>108084498369.52499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799790</v>
      </c>
      <c r="R28" s="7"/>
      <c r="S28" s="7">
        <v>127150</v>
      </c>
      <c r="T28" s="7"/>
      <c r="U28" s="7">
        <v>105410141669</v>
      </c>
      <c r="V28" s="7"/>
      <c r="W28" s="7">
        <v>101088223373.925</v>
      </c>
      <c r="X28" s="7"/>
      <c r="Y28" s="9">
        <v>2.4035604485312498E-3</v>
      </c>
    </row>
    <row r="29" spans="1:25">
      <c r="A29" s="1" t="s">
        <v>35</v>
      </c>
      <c r="C29" s="7">
        <v>8846922</v>
      </c>
      <c r="D29" s="7"/>
      <c r="E29" s="7">
        <v>382837816099</v>
      </c>
      <c r="F29" s="7"/>
      <c r="G29" s="7">
        <v>283000020957.73798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8846922</v>
      </c>
      <c r="R29" s="7"/>
      <c r="S29" s="7">
        <v>29650</v>
      </c>
      <c r="T29" s="7"/>
      <c r="U29" s="7">
        <v>382837816099</v>
      </c>
      <c r="V29" s="7"/>
      <c r="W29" s="7">
        <v>260750485438.065</v>
      </c>
      <c r="X29" s="7"/>
      <c r="Y29" s="9">
        <v>6.1998275646410975E-3</v>
      </c>
    </row>
    <row r="30" spans="1:25">
      <c r="A30" s="1" t="s">
        <v>36</v>
      </c>
      <c r="C30" s="7">
        <v>2532184</v>
      </c>
      <c r="D30" s="7"/>
      <c r="E30" s="7">
        <v>76270463744</v>
      </c>
      <c r="F30" s="7"/>
      <c r="G30" s="7">
        <v>353755694180.80798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2532184</v>
      </c>
      <c r="R30" s="7"/>
      <c r="S30" s="7">
        <v>132020</v>
      </c>
      <c r="T30" s="7"/>
      <c r="U30" s="7">
        <v>76270463744</v>
      </c>
      <c r="V30" s="7"/>
      <c r="W30" s="7">
        <v>332309853036.50403</v>
      </c>
      <c r="X30" s="7"/>
      <c r="Y30" s="9">
        <v>7.9012845686414479E-3</v>
      </c>
    </row>
    <row r="31" spans="1:25">
      <c r="A31" s="1" t="s">
        <v>37</v>
      </c>
      <c r="C31" s="7">
        <v>3920102</v>
      </c>
      <c r="D31" s="7"/>
      <c r="E31" s="7">
        <v>222974603215</v>
      </c>
      <c r="F31" s="7"/>
      <c r="G31" s="7">
        <v>173640400636.53601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3920102</v>
      </c>
      <c r="R31" s="7"/>
      <c r="S31" s="7">
        <v>42320</v>
      </c>
      <c r="T31" s="7"/>
      <c r="U31" s="7">
        <v>222974603215</v>
      </c>
      <c r="V31" s="7"/>
      <c r="W31" s="7">
        <v>164911619275.992</v>
      </c>
      <c r="X31" s="7"/>
      <c r="Y31" s="9">
        <v>3.9210803431456902E-3</v>
      </c>
    </row>
    <row r="32" spans="1:25">
      <c r="A32" s="1" t="s">
        <v>38</v>
      </c>
      <c r="C32" s="7">
        <v>31619307</v>
      </c>
      <c r="D32" s="7"/>
      <c r="E32" s="7">
        <v>123813263944</v>
      </c>
      <c r="F32" s="7"/>
      <c r="G32" s="7">
        <v>800237642260.49097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31619307</v>
      </c>
      <c r="R32" s="7"/>
      <c r="S32" s="7">
        <v>23040</v>
      </c>
      <c r="T32" s="7"/>
      <c r="U32" s="7">
        <v>123813263944</v>
      </c>
      <c r="V32" s="7"/>
      <c r="W32" s="7">
        <v>724174205721.98401</v>
      </c>
      <c r="X32" s="7"/>
      <c r="Y32" s="9">
        <v>1.7218588086976589E-2</v>
      </c>
    </row>
    <row r="33" spans="1:25">
      <c r="A33" s="1" t="s">
        <v>39</v>
      </c>
      <c r="C33" s="7">
        <v>16439409</v>
      </c>
      <c r="D33" s="7"/>
      <c r="E33" s="7">
        <v>228575621831</v>
      </c>
      <c r="F33" s="7"/>
      <c r="G33" s="7">
        <v>475540400428.69501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16439409</v>
      </c>
      <c r="R33" s="7"/>
      <c r="S33" s="7">
        <v>28250</v>
      </c>
      <c r="T33" s="7"/>
      <c r="U33" s="7">
        <v>228575621831</v>
      </c>
      <c r="V33" s="7"/>
      <c r="W33" s="7">
        <v>461650045089.71301</v>
      </c>
      <c r="X33" s="7"/>
      <c r="Y33" s="9">
        <v>1.0976588097071225E-2</v>
      </c>
    </row>
    <row r="34" spans="1:25">
      <c r="A34" s="1" t="s">
        <v>40</v>
      </c>
      <c r="C34" s="7">
        <v>2567202</v>
      </c>
      <c r="D34" s="7"/>
      <c r="E34" s="7">
        <v>122045219152</v>
      </c>
      <c r="F34" s="7"/>
      <c r="G34" s="7">
        <v>478920167883.927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2567202</v>
      </c>
      <c r="R34" s="7"/>
      <c r="S34" s="7">
        <v>183800</v>
      </c>
      <c r="T34" s="7"/>
      <c r="U34" s="7">
        <v>122045219152</v>
      </c>
      <c r="V34" s="7"/>
      <c r="W34" s="7">
        <v>469044209820.78003</v>
      </c>
      <c r="X34" s="7"/>
      <c r="Y34" s="9">
        <v>1.1152398110387788E-2</v>
      </c>
    </row>
    <row r="35" spans="1:25">
      <c r="A35" s="1" t="s">
        <v>41</v>
      </c>
      <c r="C35" s="7">
        <v>102331032</v>
      </c>
      <c r="D35" s="7"/>
      <c r="E35" s="7">
        <v>373043617247</v>
      </c>
      <c r="F35" s="7"/>
      <c r="G35" s="7">
        <v>432420912190.65997</v>
      </c>
      <c r="H35" s="7"/>
      <c r="I35" s="7">
        <v>3</v>
      </c>
      <c r="J35" s="7"/>
      <c r="K35" s="7">
        <v>3</v>
      </c>
      <c r="L35" s="7"/>
      <c r="M35" s="7">
        <v>-1</v>
      </c>
      <c r="N35" s="7"/>
      <c r="O35" s="7">
        <v>1</v>
      </c>
      <c r="P35" s="7"/>
      <c r="Q35" s="7">
        <v>102331034</v>
      </c>
      <c r="R35" s="7"/>
      <c r="S35" s="7">
        <v>5122</v>
      </c>
      <c r="T35" s="7"/>
      <c r="U35" s="7">
        <v>373043613605</v>
      </c>
      <c r="V35" s="7"/>
      <c r="W35" s="7">
        <v>521020925788.91901</v>
      </c>
      <c r="X35" s="7"/>
      <c r="Y35" s="9">
        <v>1.2388241164859612E-2</v>
      </c>
    </row>
    <row r="36" spans="1:25">
      <c r="A36" s="1" t="s">
        <v>42</v>
      </c>
      <c r="C36" s="7">
        <v>28419330</v>
      </c>
      <c r="D36" s="7"/>
      <c r="E36" s="7">
        <v>53366501864</v>
      </c>
      <c r="F36" s="7"/>
      <c r="G36" s="7">
        <v>248884570231.065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28419330</v>
      </c>
      <c r="R36" s="7"/>
      <c r="S36" s="7">
        <v>8310</v>
      </c>
      <c r="T36" s="7"/>
      <c r="U36" s="7">
        <v>53366501864</v>
      </c>
      <c r="V36" s="7"/>
      <c r="W36" s="7">
        <v>234759452737.815</v>
      </c>
      <c r="X36" s="7"/>
      <c r="Y36" s="9">
        <v>5.5818424410553043E-3</v>
      </c>
    </row>
    <row r="37" spans="1:25">
      <c r="A37" s="1" t="s">
        <v>43</v>
      </c>
      <c r="C37" s="7">
        <v>375100</v>
      </c>
      <c r="D37" s="7"/>
      <c r="E37" s="7">
        <v>769111791800</v>
      </c>
      <c r="F37" s="7"/>
      <c r="G37" s="7">
        <v>1025241760853.75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375100</v>
      </c>
      <c r="R37" s="7"/>
      <c r="S37" s="7">
        <v>2903301</v>
      </c>
      <c r="T37" s="7"/>
      <c r="U37" s="7">
        <v>769111791800</v>
      </c>
      <c r="V37" s="7"/>
      <c r="W37" s="7">
        <v>1087666919843.63</v>
      </c>
      <c r="X37" s="7"/>
      <c r="Y37" s="9">
        <v>2.5861303151424184E-2</v>
      </c>
    </row>
    <row r="38" spans="1:25">
      <c r="A38" s="1" t="s">
        <v>44</v>
      </c>
      <c r="C38" s="7">
        <v>4500</v>
      </c>
      <c r="D38" s="7"/>
      <c r="E38" s="7">
        <v>6967684403</v>
      </c>
      <c r="F38" s="7"/>
      <c r="G38" s="7">
        <v>12309360541.875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4500</v>
      </c>
      <c r="R38" s="7"/>
      <c r="S38" s="7">
        <v>2902958</v>
      </c>
      <c r="T38" s="7"/>
      <c r="U38" s="7">
        <v>6967684403</v>
      </c>
      <c r="V38" s="7"/>
      <c r="W38" s="7">
        <v>13046981861.25</v>
      </c>
      <c r="X38" s="7"/>
      <c r="Y38" s="9">
        <v>3.102162500018179E-4</v>
      </c>
    </row>
    <row r="39" spans="1:25">
      <c r="A39" s="1" t="s">
        <v>45</v>
      </c>
      <c r="C39" s="7">
        <v>361300</v>
      </c>
      <c r="D39" s="7"/>
      <c r="E39" s="7">
        <v>454585270646</v>
      </c>
      <c r="F39" s="7"/>
      <c r="G39" s="7">
        <v>986949895191.75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361300</v>
      </c>
      <c r="R39" s="7"/>
      <c r="S39" s="7">
        <v>2903682</v>
      </c>
      <c r="T39" s="7"/>
      <c r="U39" s="7">
        <v>454585270646</v>
      </c>
      <c r="V39" s="7"/>
      <c r="W39" s="7">
        <v>1047788931216.75</v>
      </c>
      <c r="X39" s="7"/>
      <c r="Y39" s="9">
        <v>2.4913129832797323E-2</v>
      </c>
    </row>
    <row r="40" spans="1:25">
      <c r="A40" s="1" t="s">
        <v>46</v>
      </c>
      <c r="C40" s="7">
        <v>4300</v>
      </c>
      <c r="D40" s="7"/>
      <c r="E40" s="7">
        <v>10887084000</v>
      </c>
      <c r="F40" s="7"/>
      <c r="G40" s="7">
        <v>11748431980.125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4300</v>
      </c>
      <c r="R40" s="7"/>
      <c r="S40" s="7">
        <v>2902903</v>
      </c>
      <c r="T40" s="7"/>
      <c r="U40" s="7">
        <v>10887084000</v>
      </c>
      <c r="V40" s="7"/>
      <c r="W40" s="7">
        <v>12466879796.375</v>
      </c>
      <c r="X40" s="7"/>
      <c r="Y40" s="9">
        <v>2.9642324491469408E-4</v>
      </c>
    </row>
    <row r="41" spans="1:25">
      <c r="A41" s="1" t="s">
        <v>47</v>
      </c>
      <c r="C41" s="7">
        <v>25100</v>
      </c>
      <c r="D41" s="7"/>
      <c r="E41" s="7">
        <v>70624171200</v>
      </c>
      <c r="F41" s="7"/>
      <c r="G41" s="7">
        <v>68647847494.125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25100</v>
      </c>
      <c r="R41" s="7"/>
      <c r="S41" s="7">
        <v>2903151</v>
      </c>
      <c r="T41" s="7"/>
      <c r="U41" s="7">
        <v>70624171200</v>
      </c>
      <c r="V41" s="7"/>
      <c r="W41" s="7">
        <v>72778003737.375</v>
      </c>
      <c r="X41" s="7"/>
      <c r="Y41" s="9">
        <v>1.7304323438266603E-3</v>
      </c>
    </row>
    <row r="42" spans="1:25">
      <c r="A42" s="1" t="s">
        <v>48</v>
      </c>
      <c r="C42" s="7">
        <v>39487605</v>
      </c>
      <c r="D42" s="7"/>
      <c r="E42" s="7">
        <v>139898394600</v>
      </c>
      <c r="F42" s="7"/>
      <c r="G42" s="7">
        <v>188923022499.953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39487605</v>
      </c>
      <c r="R42" s="7"/>
      <c r="S42" s="7">
        <v>4408</v>
      </c>
      <c r="T42" s="7"/>
      <c r="U42" s="7">
        <v>139898394600</v>
      </c>
      <c r="V42" s="7"/>
      <c r="W42" s="7">
        <v>173025697731.10199</v>
      </c>
      <c r="X42" s="7"/>
      <c r="Y42" s="9">
        <v>4.1140076436764518E-3</v>
      </c>
    </row>
    <row r="43" spans="1:25">
      <c r="A43" s="1" t="s">
        <v>49</v>
      </c>
      <c r="C43" s="7">
        <v>4400000</v>
      </c>
      <c r="D43" s="7"/>
      <c r="E43" s="7">
        <v>53992981152</v>
      </c>
      <c r="F43" s="7"/>
      <c r="G43" s="7">
        <v>54191629800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4400000</v>
      </c>
      <c r="R43" s="7"/>
      <c r="S43" s="7">
        <v>13260</v>
      </c>
      <c r="T43" s="7"/>
      <c r="U43" s="7">
        <v>53992981152</v>
      </c>
      <c r="V43" s="7"/>
      <c r="W43" s="7">
        <v>57996853200</v>
      </c>
      <c r="X43" s="7"/>
      <c r="Y43" s="9">
        <v>1.3789830094763545E-3</v>
      </c>
    </row>
    <row r="44" spans="1:25">
      <c r="A44" s="1" t="s">
        <v>50</v>
      </c>
      <c r="C44" s="7">
        <v>27981135</v>
      </c>
      <c r="D44" s="7"/>
      <c r="E44" s="7">
        <v>43650570600</v>
      </c>
      <c r="F44" s="7"/>
      <c r="G44" s="7">
        <v>91259857616.5867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27981135</v>
      </c>
      <c r="R44" s="7"/>
      <c r="S44" s="7">
        <v>3334</v>
      </c>
      <c r="T44" s="7"/>
      <c r="U44" s="7">
        <v>43650570600</v>
      </c>
      <c r="V44" s="7"/>
      <c r="W44" s="7">
        <v>92734033920.664505</v>
      </c>
      <c r="X44" s="7"/>
      <c r="Y44" s="9">
        <v>2.2049240626179399E-3</v>
      </c>
    </row>
    <row r="45" spans="1:25">
      <c r="A45" s="1" t="s">
        <v>51</v>
      </c>
      <c r="C45" s="7">
        <v>72316982</v>
      </c>
      <c r="D45" s="7"/>
      <c r="E45" s="7">
        <v>463884624843</v>
      </c>
      <c r="F45" s="7"/>
      <c r="G45" s="7">
        <v>383874956410.914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72316982</v>
      </c>
      <c r="R45" s="7"/>
      <c r="S45" s="7">
        <v>5280</v>
      </c>
      <c r="T45" s="7"/>
      <c r="U45" s="7">
        <v>463884624843</v>
      </c>
      <c r="V45" s="7"/>
      <c r="W45" s="7">
        <v>379561754653.48798</v>
      </c>
      <c r="X45" s="7"/>
      <c r="Y45" s="9">
        <v>9.0247863777925211E-3</v>
      </c>
    </row>
    <row r="46" spans="1:25">
      <c r="A46" s="1" t="s">
        <v>52</v>
      </c>
      <c r="C46" s="7">
        <v>19534256</v>
      </c>
      <c r="D46" s="7"/>
      <c r="E46" s="7">
        <v>113592685247</v>
      </c>
      <c r="F46" s="7"/>
      <c r="G46" s="7">
        <v>251657632211.328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19534256</v>
      </c>
      <c r="R46" s="7"/>
      <c r="S46" s="7">
        <v>12710</v>
      </c>
      <c r="T46" s="7"/>
      <c r="U46" s="7">
        <v>113592685247</v>
      </c>
      <c r="V46" s="7"/>
      <c r="W46" s="7">
        <v>246803125417.12799</v>
      </c>
      <c r="X46" s="7"/>
      <c r="Y46" s="9">
        <v>5.8682031499578203E-3</v>
      </c>
    </row>
    <row r="47" spans="1:25">
      <c r="A47" s="1" t="s">
        <v>53</v>
      </c>
      <c r="C47" s="7">
        <v>12533566</v>
      </c>
      <c r="D47" s="7"/>
      <c r="E47" s="7">
        <v>195447851036</v>
      </c>
      <c r="F47" s="7"/>
      <c r="G47" s="7">
        <v>236845424276.52301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12533566</v>
      </c>
      <c r="R47" s="7"/>
      <c r="S47" s="7">
        <v>18660</v>
      </c>
      <c r="T47" s="7"/>
      <c r="U47" s="7">
        <v>195447851036</v>
      </c>
      <c r="V47" s="7"/>
      <c r="W47" s="7">
        <v>232484777327.71799</v>
      </c>
      <c r="X47" s="7"/>
      <c r="Y47" s="9">
        <v>5.5277578042254314E-3</v>
      </c>
    </row>
    <row r="48" spans="1:25">
      <c r="A48" s="1" t="s">
        <v>54</v>
      </c>
      <c r="C48" s="7">
        <v>682417</v>
      </c>
      <c r="D48" s="7"/>
      <c r="E48" s="7">
        <v>23551438933</v>
      </c>
      <c r="F48" s="7"/>
      <c r="G48" s="7">
        <v>35749393813.394997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682417</v>
      </c>
      <c r="R48" s="7"/>
      <c r="S48" s="7">
        <v>52000</v>
      </c>
      <c r="T48" s="7"/>
      <c r="U48" s="7">
        <v>23551438933</v>
      </c>
      <c r="V48" s="7"/>
      <c r="W48" s="7">
        <v>35274544180.199997</v>
      </c>
      <c r="X48" s="7"/>
      <c r="Y48" s="9">
        <v>8.3871786842943438E-4</v>
      </c>
    </row>
    <row r="49" spans="1:25">
      <c r="A49" s="1" t="s">
        <v>55</v>
      </c>
      <c r="C49" s="7">
        <v>21644108</v>
      </c>
      <c r="D49" s="7"/>
      <c r="E49" s="7">
        <v>227717379818</v>
      </c>
      <c r="F49" s="7"/>
      <c r="G49" s="7">
        <v>400185055367.64001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21644108</v>
      </c>
      <c r="R49" s="7"/>
      <c r="S49" s="7">
        <v>18330</v>
      </c>
      <c r="T49" s="7"/>
      <c r="U49" s="7">
        <v>227717379818</v>
      </c>
      <c r="V49" s="7"/>
      <c r="W49" s="7">
        <v>394375917467.14203</v>
      </c>
      <c r="X49" s="7"/>
      <c r="Y49" s="9">
        <v>9.3770206403860183E-3</v>
      </c>
    </row>
    <row r="50" spans="1:25">
      <c r="A50" s="1" t="s">
        <v>56</v>
      </c>
      <c r="C50" s="7">
        <v>1500000</v>
      </c>
      <c r="D50" s="7"/>
      <c r="E50" s="7">
        <v>27813324724</v>
      </c>
      <c r="F50" s="7"/>
      <c r="G50" s="7">
        <v>31163467500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1500000</v>
      </c>
      <c r="R50" s="7"/>
      <c r="S50" s="7">
        <v>20200</v>
      </c>
      <c r="T50" s="7"/>
      <c r="U50" s="7">
        <v>27813324724</v>
      </c>
      <c r="V50" s="7"/>
      <c r="W50" s="7">
        <v>30119715000</v>
      </c>
      <c r="X50" s="7"/>
      <c r="Y50" s="9">
        <v>7.1615222108757615E-4</v>
      </c>
    </row>
    <row r="51" spans="1:25">
      <c r="A51" s="1" t="s">
        <v>57</v>
      </c>
      <c r="C51" s="7">
        <v>5779305</v>
      </c>
      <c r="D51" s="7"/>
      <c r="E51" s="7">
        <v>123695091220</v>
      </c>
      <c r="F51" s="7"/>
      <c r="G51" s="7">
        <v>126100953068.73801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5779305</v>
      </c>
      <c r="R51" s="7"/>
      <c r="S51" s="7">
        <v>21950</v>
      </c>
      <c r="T51" s="7"/>
      <c r="U51" s="7">
        <v>123695091220</v>
      </c>
      <c r="V51" s="7"/>
      <c r="W51" s="7">
        <v>126100953068.73801</v>
      </c>
      <c r="X51" s="7"/>
      <c r="Y51" s="9">
        <v>2.9982845993541747E-3</v>
      </c>
    </row>
    <row r="52" spans="1:25">
      <c r="A52" s="1" t="s">
        <v>58</v>
      </c>
      <c r="C52" s="7">
        <v>58236662</v>
      </c>
      <c r="D52" s="7"/>
      <c r="E52" s="7">
        <v>185260513693</v>
      </c>
      <c r="F52" s="7"/>
      <c r="G52" s="7">
        <v>216798626209.819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58236662</v>
      </c>
      <c r="R52" s="7"/>
      <c r="S52" s="7">
        <v>3658</v>
      </c>
      <c r="T52" s="7"/>
      <c r="U52" s="7">
        <v>185260513693</v>
      </c>
      <c r="V52" s="7"/>
      <c r="W52" s="7">
        <v>211762182823.90399</v>
      </c>
      <c r="X52" s="7"/>
      <c r="Y52" s="9">
        <v>5.0350395935583126E-3</v>
      </c>
    </row>
    <row r="53" spans="1:25">
      <c r="A53" s="1" t="s">
        <v>59</v>
      </c>
      <c r="C53" s="7">
        <v>4453191</v>
      </c>
      <c r="D53" s="7"/>
      <c r="E53" s="7">
        <v>115056179264</v>
      </c>
      <c r="F53" s="7"/>
      <c r="G53" s="7">
        <v>128108539222.13699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4453191</v>
      </c>
      <c r="R53" s="7"/>
      <c r="S53" s="7">
        <v>26380</v>
      </c>
      <c r="T53" s="7"/>
      <c r="U53" s="7">
        <v>115056179264</v>
      </c>
      <c r="V53" s="7"/>
      <c r="W53" s="7">
        <v>116776201267.44901</v>
      </c>
      <c r="X53" s="7"/>
      <c r="Y53" s="9">
        <v>2.7765712891988995E-3</v>
      </c>
    </row>
    <row r="54" spans="1:25">
      <c r="A54" s="1" t="s">
        <v>60</v>
      </c>
      <c r="C54" s="7">
        <v>11359792</v>
      </c>
      <c r="D54" s="7"/>
      <c r="E54" s="7">
        <v>91092876655</v>
      </c>
      <c r="F54" s="7"/>
      <c r="G54" s="7">
        <v>77916188539.440002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11359792</v>
      </c>
      <c r="R54" s="7"/>
      <c r="S54" s="7">
        <v>6600</v>
      </c>
      <c r="T54" s="7"/>
      <c r="U54" s="7">
        <v>91092876655</v>
      </c>
      <c r="V54" s="7"/>
      <c r="W54" s="7">
        <v>74528528168.160004</v>
      </c>
      <c r="X54" s="7"/>
      <c r="Y54" s="9">
        <v>1.772054316649934E-3</v>
      </c>
    </row>
    <row r="55" spans="1:25">
      <c r="A55" s="1" t="s">
        <v>61</v>
      </c>
      <c r="C55" s="7">
        <v>1398959883</v>
      </c>
      <c r="D55" s="7"/>
      <c r="E55" s="7">
        <v>1401581402898</v>
      </c>
      <c r="F55" s="7"/>
      <c r="G55" s="7">
        <v>1831467706423.8301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1398959883</v>
      </c>
      <c r="R55" s="7"/>
      <c r="S55" s="7">
        <v>1131</v>
      </c>
      <c r="T55" s="7"/>
      <c r="U55" s="7">
        <v>1401581402898</v>
      </c>
      <c r="V55" s="7"/>
      <c r="W55" s="7">
        <v>1572809397088.3501</v>
      </c>
      <c r="X55" s="7"/>
      <c r="Y55" s="9">
        <v>3.7396467498853607E-2</v>
      </c>
    </row>
    <row r="56" spans="1:25">
      <c r="A56" s="1" t="s">
        <v>62</v>
      </c>
      <c r="C56" s="7">
        <v>5320000</v>
      </c>
      <c r="D56" s="7"/>
      <c r="E56" s="7">
        <v>97924852482</v>
      </c>
      <c r="F56" s="7"/>
      <c r="G56" s="7">
        <v>162352222200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5320000</v>
      </c>
      <c r="R56" s="7"/>
      <c r="S56" s="7">
        <v>29450</v>
      </c>
      <c r="T56" s="7"/>
      <c r="U56" s="7">
        <v>97924852482</v>
      </c>
      <c r="V56" s="7"/>
      <c r="W56" s="7">
        <v>155741789700</v>
      </c>
      <c r="X56" s="7"/>
      <c r="Y56" s="9">
        <v>3.7030505969199638E-3</v>
      </c>
    </row>
    <row r="57" spans="1:25">
      <c r="A57" s="1" t="s">
        <v>63</v>
      </c>
      <c r="C57" s="7">
        <v>5400000</v>
      </c>
      <c r="D57" s="7"/>
      <c r="E57" s="7">
        <v>49765659874</v>
      </c>
      <c r="F57" s="7"/>
      <c r="G57" s="7">
        <v>88516176300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5400000</v>
      </c>
      <c r="R57" s="7"/>
      <c r="S57" s="7">
        <v>16060</v>
      </c>
      <c r="T57" s="7"/>
      <c r="U57" s="7">
        <v>49765659874</v>
      </c>
      <c r="V57" s="7"/>
      <c r="W57" s="7">
        <v>86207992200</v>
      </c>
      <c r="X57" s="7"/>
      <c r="Y57" s="9">
        <v>2.0497552878415495E-3</v>
      </c>
    </row>
    <row r="58" spans="1:25">
      <c r="A58" s="1" t="s">
        <v>64</v>
      </c>
      <c r="C58" s="7">
        <v>182722218</v>
      </c>
      <c r="D58" s="7"/>
      <c r="E58" s="7">
        <v>546917862929</v>
      </c>
      <c r="F58" s="7"/>
      <c r="G58" s="7">
        <v>593946518025.48303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182722218</v>
      </c>
      <c r="R58" s="7"/>
      <c r="S58" s="7">
        <v>3070</v>
      </c>
      <c r="T58" s="7"/>
      <c r="U58" s="7">
        <v>546917862929</v>
      </c>
      <c r="V58" s="7"/>
      <c r="W58" s="7">
        <v>557619513864.90295</v>
      </c>
      <c r="X58" s="7"/>
      <c r="Y58" s="9">
        <v>1.3258440638502877E-2</v>
      </c>
    </row>
    <row r="59" spans="1:25">
      <c r="A59" s="1" t="s">
        <v>65</v>
      </c>
      <c r="C59" s="7">
        <v>33967741</v>
      </c>
      <c r="D59" s="7"/>
      <c r="E59" s="7">
        <v>215014526495</v>
      </c>
      <c r="F59" s="7"/>
      <c r="G59" s="7">
        <v>254255216046.10699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33967741</v>
      </c>
      <c r="R59" s="7"/>
      <c r="S59" s="7">
        <v>7830</v>
      </c>
      <c r="T59" s="7"/>
      <c r="U59" s="7">
        <v>215014526495</v>
      </c>
      <c r="V59" s="7"/>
      <c r="W59" s="7">
        <v>264384905928.422</v>
      </c>
      <c r="X59" s="7"/>
      <c r="Y59" s="9">
        <v>6.2862426687194514E-3</v>
      </c>
    </row>
    <row r="60" spans="1:25">
      <c r="A60" s="1" t="s">
        <v>66</v>
      </c>
      <c r="C60" s="7">
        <v>106414835</v>
      </c>
      <c r="D60" s="7"/>
      <c r="E60" s="7">
        <v>337722855372</v>
      </c>
      <c r="F60" s="7"/>
      <c r="G60" s="7">
        <v>722488783777.85303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106414835</v>
      </c>
      <c r="R60" s="7"/>
      <c r="S60" s="7">
        <v>6800</v>
      </c>
      <c r="T60" s="7"/>
      <c r="U60" s="7">
        <v>337722855372</v>
      </c>
      <c r="V60" s="7"/>
      <c r="W60" s="7">
        <v>719315333775.90002</v>
      </c>
      <c r="X60" s="7"/>
      <c r="Y60" s="9">
        <v>1.7103059373103694E-2</v>
      </c>
    </row>
    <row r="61" spans="1:25">
      <c r="A61" s="1" t="s">
        <v>67</v>
      </c>
      <c r="C61" s="7">
        <v>113789952</v>
      </c>
      <c r="D61" s="7"/>
      <c r="E61" s="7">
        <v>291485456454</v>
      </c>
      <c r="F61" s="7"/>
      <c r="G61" s="7">
        <v>496904977544.14099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113789952</v>
      </c>
      <c r="R61" s="7"/>
      <c r="S61" s="7">
        <v>4373</v>
      </c>
      <c r="T61" s="7"/>
      <c r="U61" s="7">
        <v>291485456454</v>
      </c>
      <c r="V61" s="7"/>
      <c r="W61" s="7">
        <v>494642719508.42902</v>
      </c>
      <c r="X61" s="7"/>
      <c r="Y61" s="9">
        <v>1.1761050269591207E-2</v>
      </c>
    </row>
    <row r="62" spans="1:25">
      <c r="A62" s="1" t="s">
        <v>68</v>
      </c>
      <c r="C62" s="7">
        <v>17639506</v>
      </c>
      <c r="D62" s="7"/>
      <c r="E62" s="7">
        <v>91904179632</v>
      </c>
      <c r="F62" s="7"/>
      <c r="G62" s="7">
        <v>97842794241.294006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17639506</v>
      </c>
      <c r="R62" s="7"/>
      <c r="S62" s="7">
        <v>5220</v>
      </c>
      <c r="T62" s="7"/>
      <c r="U62" s="7">
        <v>91904179632</v>
      </c>
      <c r="V62" s="7"/>
      <c r="W62" s="7">
        <v>91530355903.145996</v>
      </c>
      <c r="X62" s="7"/>
      <c r="Y62" s="9">
        <v>2.1763043799376699E-3</v>
      </c>
    </row>
    <row r="63" spans="1:25">
      <c r="A63" s="1" t="s">
        <v>69</v>
      </c>
      <c r="C63" s="7">
        <v>50442297</v>
      </c>
      <c r="D63" s="7"/>
      <c r="E63" s="7">
        <v>239564920566</v>
      </c>
      <c r="F63" s="7"/>
      <c r="G63" s="7">
        <v>792747633912.35901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50442297</v>
      </c>
      <c r="R63" s="7"/>
      <c r="S63" s="7">
        <v>15470</v>
      </c>
      <c r="T63" s="7"/>
      <c r="U63" s="7">
        <v>239564920566</v>
      </c>
      <c r="V63" s="7"/>
      <c r="W63" s="7">
        <v>775699297699.18896</v>
      </c>
      <c r="X63" s="7"/>
      <c r="Y63" s="9">
        <v>1.8443692941428797E-2</v>
      </c>
    </row>
    <row r="64" spans="1:25">
      <c r="A64" s="1" t="s">
        <v>70</v>
      </c>
      <c r="C64" s="7">
        <v>107902653</v>
      </c>
      <c r="D64" s="7"/>
      <c r="E64" s="7">
        <v>1282251026213</v>
      </c>
      <c r="F64" s="7"/>
      <c r="G64" s="7">
        <v>2237456787997.6001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107902653</v>
      </c>
      <c r="R64" s="7"/>
      <c r="S64" s="7">
        <v>20460</v>
      </c>
      <c r="T64" s="7"/>
      <c r="U64" s="7">
        <v>1282251026213</v>
      </c>
      <c r="V64" s="7"/>
      <c r="W64" s="7">
        <v>2194552535111.74</v>
      </c>
      <c r="X64" s="7"/>
      <c r="Y64" s="9">
        <v>5.2179566516935616E-2</v>
      </c>
    </row>
    <row r="65" spans="1:25">
      <c r="A65" s="1" t="s">
        <v>71</v>
      </c>
      <c r="C65" s="7">
        <v>3391684</v>
      </c>
      <c r="D65" s="7"/>
      <c r="E65" s="7">
        <v>37380526065</v>
      </c>
      <c r="F65" s="7"/>
      <c r="G65" s="7">
        <v>81893819534.057999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3391684</v>
      </c>
      <c r="R65" s="7"/>
      <c r="S65" s="7">
        <v>21770</v>
      </c>
      <c r="T65" s="7"/>
      <c r="U65" s="7">
        <v>37380526065</v>
      </c>
      <c r="V65" s="7"/>
      <c r="W65" s="7">
        <v>73397630763.953995</v>
      </c>
      <c r="X65" s="7"/>
      <c r="Y65" s="9">
        <v>1.7451651283609908E-3</v>
      </c>
    </row>
    <row r="66" spans="1:25">
      <c r="A66" s="1" t="s">
        <v>72</v>
      </c>
      <c r="C66" s="7">
        <v>4802736</v>
      </c>
      <c r="D66" s="7"/>
      <c r="E66" s="7">
        <v>253961989089</v>
      </c>
      <c r="F66" s="7"/>
      <c r="G66" s="7">
        <v>698698275139.07996</v>
      </c>
      <c r="H66" s="7"/>
      <c r="I66" s="7">
        <v>0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4802736</v>
      </c>
      <c r="R66" s="7"/>
      <c r="S66" s="7">
        <v>132200</v>
      </c>
      <c r="T66" s="7"/>
      <c r="U66" s="7">
        <v>253961989089</v>
      </c>
      <c r="V66" s="7"/>
      <c r="W66" s="7">
        <v>631143915089.76001</v>
      </c>
      <c r="X66" s="7"/>
      <c r="Y66" s="9">
        <v>1.5006619970256697E-2</v>
      </c>
    </row>
    <row r="67" spans="1:25">
      <c r="A67" s="1" t="s">
        <v>73</v>
      </c>
      <c r="C67" s="7">
        <v>6601911</v>
      </c>
      <c r="D67" s="7"/>
      <c r="E67" s="7">
        <v>121041784644</v>
      </c>
      <c r="F67" s="7"/>
      <c r="G67" s="7">
        <v>226279469626.884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6601911</v>
      </c>
      <c r="R67" s="7"/>
      <c r="S67" s="7">
        <v>32040</v>
      </c>
      <c r="T67" s="7"/>
      <c r="U67" s="7">
        <v>121041784644</v>
      </c>
      <c r="V67" s="7"/>
      <c r="W67" s="7">
        <v>210266653330.78201</v>
      </c>
      <c r="X67" s="7"/>
      <c r="Y67" s="9">
        <v>4.9994805994509218E-3</v>
      </c>
    </row>
    <row r="68" spans="1:25">
      <c r="A68" s="1" t="s">
        <v>74</v>
      </c>
      <c r="C68" s="7">
        <v>6470000</v>
      </c>
      <c r="D68" s="7"/>
      <c r="E68" s="7">
        <v>77902503255</v>
      </c>
      <c r="F68" s="7"/>
      <c r="G68" s="7">
        <v>200148388920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6470000</v>
      </c>
      <c r="R68" s="7"/>
      <c r="S68" s="7">
        <v>28050</v>
      </c>
      <c r="T68" s="7"/>
      <c r="U68" s="7">
        <v>77902503255</v>
      </c>
      <c r="V68" s="7"/>
      <c r="W68" s="7">
        <v>180403673175</v>
      </c>
      <c r="X68" s="7"/>
      <c r="Y68" s="9">
        <v>4.2894327265923142E-3</v>
      </c>
    </row>
    <row r="69" spans="1:25">
      <c r="A69" s="1" t="s">
        <v>75</v>
      </c>
      <c r="C69" s="7">
        <v>3083596</v>
      </c>
      <c r="D69" s="7"/>
      <c r="E69" s="7">
        <v>83539587535</v>
      </c>
      <c r="F69" s="7"/>
      <c r="G69" s="7">
        <v>136403562869.10001</v>
      </c>
      <c r="H69" s="7"/>
      <c r="I69" s="7">
        <v>0</v>
      </c>
      <c r="J69" s="7"/>
      <c r="K69" s="7">
        <v>0</v>
      </c>
      <c r="L69" s="7"/>
      <c r="M69" s="7">
        <v>0</v>
      </c>
      <c r="N69" s="7"/>
      <c r="O69" s="7">
        <v>0</v>
      </c>
      <c r="P69" s="7"/>
      <c r="Q69" s="7">
        <v>3083596</v>
      </c>
      <c r="R69" s="7"/>
      <c r="S69" s="7">
        <v>41320</v>
      </c>
      <c r="T69" s="7"/>
      <c r="U69" s="7">
        <v>83539587535</v>
      </c>
      <c r="V69" s="7"/>
      <c r="W69" s="7">
        <v>126656072309.01601</v>
      </c>
      <c r="X69" s="7"/>
      <c r="Y69" s="9">
        <v>3.0114835913397737E-3</v>
      </c>
    </row>
    <row r="70" spans="1:25">
      <c r="A70" s="1" t="s">
        <v>76</v>
      </c>
      <c r="C70" s="7">
        <v>11741531</v>
      </c>
      <c r="D70" s="7"/>
      <c r="E70" s="7">
        <v>132866986914</v>
      </c>
      <c r="F70" s="7"/>
      <c r="G70" s="7">
        <v>286189321196.28601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11741531</v>
      </c>
      <c r="R70" s="7"/>
      <c r="S70" s="7">
        <v>23020</v>
      </c>
      <c r="T70" s="7"/>
      <c r="U70" s="7">
        <v>132866986914</v>
      </c>
      <c r="V70" s="7"/>
      <c r="W70" s="7">
        <v>268681817860.461</v>
      </c>
      <c r="X70" s="7"/>
      <c r="Y70" s="9">
        <v>6.3884097384924367E-3</v>
      </c>
    </row>
    <row r="71" spans="1:25">
      <c r="A71" s="1" t="s">
        <v>77</v>
      </c>
      <c r="C71" s="7">
        <v>11481221</v>
      </c>
      <c r="D71" s="7"/>
      <c r="E71" s="7">
        <v>214094602308</v>
      </c>
      <c r="F71" s="7"/>
      <c r="G71" s="7">
        <v>704290536329.93604</v>
      </c>
      <c r="H71" s="7"/>
      <c r="I71" s="7">
        <v>0</v>
      </c>
      <c r="J71" s="7"/>
      <c r="K71" s="7">
        <v>0</v>
      </c>
      <c r="L71" s="7"/>
      <c r="M71" s="7">
        <v>0</v>
      </c>
      <c r="N71" s="7"/>
      <c r="O71" s="7">
        <v>0</v>
      </c>
      <c r="P71" s="7"/>
      <c r="Q71" s="7">
        <v>11481221</v>
      </c>
      <c r="R71" s="7"/>
      <c r="S71" s="7">
        <v>57180</v>
      </c>
      <c r="T71" s="7"/>
      <c r="U71" s="7">
        <v>214094602308</v>
      </c>
      <c r="V71" s="7"/>
      <c r="W71" s="7">
        <v>652590064290.15906</v>
      </c>
      <c r="X71" s="7"/>
      <c r="Y71" s="9">
        <v>1.5516542039029304E-2</v>
      </c>
    </row>
    <row r="72" spans="1:25">
      <c r="A72" s="1" t="s">
        <v>78</v>
      </c>
      <c r="C72" s="7">
        <v>6796185</v>
      </c>
      <c r="D72" s="7"/>
      <c r="E72" s="7">
        <v>194039905684</v>
      </c>
      <c r="F72" s="7"/>
      <c r="G72" s="7">
        <v>192876596813.58701</v>
      </c>
      <c r="H72" s="7"/>
      <c r="I72" s="7">
        <v>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6796185</v>
      </c>
      <c r="R72" s="7"/>
      <c r="S72" s="7">
        <v>32540</v>
      </c>
      <c r="T72" s="7"/>
      <c r="U72" s="7">
        <v>194039905684</v>
      </c>
      <c r="V72" s="7"/>
      <c r="W72" s="7">
        <v>219832030133.595</v>
      </c>
      <c r="X72" s="7"/>
      <c r="Y72" s="9">
        <v>5.2269152163745584E-3</v>
      </c>
    </row>
    <row r="73" spans="1:25">
      <c r="A73" s="1" t="s">
        <v>79</v>
      </c>
      <c r="C73" s="7">
        <v>45861974</v>
      </c>
      <c r="D73" s="7"/>
      <c r="E73" s="7">
        <v>371178100259</v>
      </c>
      <c r="F73" s="7"/>
      <c r="G73" s="7">
        <v>1210390479012.28</v>
      </c>
      <c r="H73" s="7"/>
      <c r="I73" s="7">
        <v>0</v>
      </c>
      <c r="J73" s="7"/>
      <c r="K73" s="7">
        <v>0</v>
      </c>
      <c r="L73" s="7"/>
      <c r="M73" s="7">
        <v>0</v>
      </c>
      <c r="N73" s="7"/>
      <c r="O73" s="7">
        <v>0</v>
      </c>
      <c r="P73" s="7"/>
      <c r="Q73" s="7">
        <v>45861974</v>
      </c>
      <c r="R73" s="7"/>
      <c r="S73" s="7">
        <v>25900</v>
      </c>
      <c r="T73" s="7"/>
      <c r="U73" s="7">
        <v>371178100259</v>
      </c>
      <c r="V73" s="7"/>
      <c r="W73" s="7">
        <v>1180757567096.73</v>
      </c>
      <c r="X73" s="7"/>
      <c r="Y73" s="9">
        <v>2.8074706359017203E-2</v>
      </c>
    </row>
    <row r="74" spans="1:25">
      <c r="A74" s="1" t="s">
        <v>80</v>
      </c>
      <c r="C74" s="7">
        <v>8716106</v>
      </c>
      <c r="D74" s="7"/>
      <c r="E74" s="7">
        <v>50911105151</v>
      </c>
      <c r="F74" s="7"/>
      <c r="G74" s="7">
        <v>43927723008.350998</v>
      </c>
      <c r="H74" s="7"/>
      <c r="I74" s="7">
        <v>0</v>
      </c>
      <c r="J74" s="7"/>
      <c r="K74" s="7">
        <v>0</v>
      </c>
      <c r="L74" s="7"/>
      <c r="M74" s="7">
        <v>0</v>
      </c>
      <c r="N74" s="7"/>
      <c r="O74" s="7">
        <v>0</v>
      </c>
      <c r="P74" s="7"/>
      <c r="Q74" s="7">
        <v>8716106</v>
      </c>
      <c r="R74" s="7"/>
      <c r="S74" s="7">
        <v>4575</v>
      </c>
      <c r="T74" s="7"/>
      <c r="U74" s="7">
        <v>50911105151</v>
      </c>
      <c r="V74" s="7"/>
      <c r="W74" s="7">
        <v>39638921649.547501</v>
      </c>
      <c r="X74" s="7"/>
      <c r="Y74" s="9">
        <v>9.4248905678024676E-4</v>
      </c>
    </row>
    <row r="75" spans="1:25">
      <c r="A75" s="1" t="s">
        <v>81</v>
      </c>
      <c r="C75" s="7">
        <v>3351527</v>
      </c>
      <c r="D75" s="7"/>
      <c r="E75" s="7">
        <v>30228208366</v>
      </c>
      <c r="F75" s="7"/>
      <c r="G75" s="7">
        <v>35714595641.832001</v>
      </c>
      <c r="H75" s="7"/>
      <c r="I75" s="7">
        <v>0</v>
      </c>
      <c r="J75" s="7"/>
      <c r="K75" s="7">
        <v>0</v>
      </c>
      <c r="L75" s="7"/>
      <c r="M75" s="7">
        <v>0</v>
      </c>
      <c r="N75" s="7"/>
      <c r="O75" s="7">
        <v>0</v>
      </c>
      <c r="P75" s="7"/>
      <c r="Q75" s="7">
        <v>3351527</v>
      </c>
      <c r="R75" s="7"/>
      <c r="S75" s="7">
        <v>11000</v>
      </c>
      <c r="T75" s="7"/>
      <c r="U75" s="7">
        <v>30228208366</v>
      </c>
      <c r="V75" s="7"/>
      <c r="W75" s="7">
        <v>36647439557.849998</v>
      </c>
      <c r="X75" s="7"/>
      <c r="Y75" s="9">
        <v>8.7136100844669264E-4</v>
      </c>
    </row>
    <row r="76" spans="1:25">
      <c r="A76" s="1" t="s">
        <v>82</v>
      </c>
      <c r="C76" s="7">
        <v>54599508</v>
      </c>
      <c r="D76" s="7"/>
      <c r="E76" s="7">
        <v>305266420141</v>
      </c>
      <c r="F76" s="7"/>
      <c r="G76" s="7">
        <v>297967778691.42603</v>
      </c>
      <c r="H76" s="7"/>
      <c r="I76" s="7">
        <v>0</v>
      </c>
      <c r="J76" s="7"/>
      <c r="K76" s="7">
        <v>0</v>
      </c>
      <c r="L76" s="7"/>
      <c r="M76" s="7">
        <v>0</v>
      </c>
      <c r="N76" s="7"/>
      <c r="O76" s="7">
        <v>0</v>
      </c>
      <c r="P76" s="7"/>
      <c r="Q76" s="7">
        <v>54599508</v>
      </c>
      <c r="R76" s="7"/>
      <c r="S76" s="7">
        <v>5140</v>
      </c>
      <c r="T76" s="7"/>
      <c r="U76" s="7">
        <v>305266420141</v>
      </c>
      <c r="V76" s="7"/>
      <c r="W76" s="7">
        <v>278971654366.836</v>
      </c>
      <c r="X76" s="7"/>
      <c r="Y76" s="9">
        <v>6.6330697317449781E-3</v>
      </c>
    </row>
    <row r="77" spans="1:25">
      <c r="A77" s="1" t="s">
        <v>83</v>
      </c>
      <c r="C77" s="7">
        <v>4278077</v>
      </c>
      <c r="D77" s="7"/>
      <c r="E77" s="7">
        <v>65699361738</v>
      </c>
      <c r="F77" s="7"/>
      <c r="G77" s="7">
        <v>88199389443.968994</v>
      </c>
      <c r="H77" s="7"/>
      <c r="I77" s="7">
        <v>0</v>
      </c>
      <c r="J77" s="7"/>
      <c r="K77" s="7">
        <v>0</v>
      </c>
      <c r="L77" s="7"/>
      <c r="M77" s="7">
        <v>0</v>
      </c>
      <c r="N77" s="7"/>
      <c r="O77" s="7">
        <v>0</v>
      </c>
      <c r="P77" s="7"/>
      <c r="Q77" s="7">
        <v>4278077</v>
      </c>
      <c r="R77" s="7"/>
      <c r="S77" s="7">
        <v>18960</v>
      </c>
      <c r="T77" s="7"/>
      <c r="U77" s="7">
        <v>65699361738</v>
      </c>
      <c r="V77" s="7"/>
      <c r="W77" s="7">
        <v>80629721497.475998</v>
      </c>
      <c r="X77" s="7"/>
      <c r="Y77" s="9">
        <v>1.917121531066616E-3</v>
      </c>
    </row>
    <row r="78" spans="1:25">
      <c r="A78" s="1" t="s">
        <v>84</v>
      </c>
      <c r="C78" s="7">
        <v>4165054</v>
      </c>
      <c r="D78" s="7"/>
      <c r="E78" s="7">
        <v>189200861918</v>
      </c>
      <c r="F78" s="7"/>
      <c r="G78" s="7">
        <v>176996624951.92499</v>
      </c>
      <c r="H78" s="7"/>
      <c r="I78" s="7">
        <v>0</v>
      </c>
      <c r="J78" s="7"/>
      <c r="K78" s="7">
        <v>0</v>
      </c>
      <c r="L78" s="7"/>
      <c r="M78" s="7">
        <v>0</v>
      </c>
      <c r="N78" s="7"/>
      <c r="O78" s="7">
        <v>0</v>
      </c>
      <c r="P78" s="7"/>
      <c r="Q78" s="7">
        <v>4165054</v>
      </c>
      <c r="R78" s="7"/>
      <c r="S78" s="7">
        <v>43000</v>
      </c>
      <c r="T78" s="7"/>
      <c r="U78" s="7">
        <v>189200861918</v>
      </c>
      <c r="V78" s="7"/>
      <c r="W78" s="7">
        <v>178031692934.10001</v>
      </c>
      <c r="X78" s="7"/>
      <c r="Y78" s="9">
        <v>4.2330344865061653E-3</v>
      </c>
    </row>
    <row r="79" spans="1:25">
      <c r="A79" s="1" t="s">
        <v>85</v>
      </c>
      <c r="C79" s="7">
        <v>57603</v>
      </c>
      <c r="D79" s="7"/>
      <c r="E79" s="7">
        <v>2472371224</v>
      </c>
      <c r="F79" s="7"/>
      <c r="G79" s="7">
        <v>3282730829.0595002</v>
      </c>
      <c r="H79" s="7"/>
      <c r="I79" s="7">
        <v>0</v>
      </c>
      <c r="J79" s="7"/>
      <c r="K79" s="7">
        <v>0</v>
      </c>
      <c r="L79" s="7"/>
      <c r="M79" s="7">
        <v>0</v>
      </c>
      <c r="N79" s="7"/>
      <c r="O79" s="7">
        <v>0</v>
      </c>
      <c r="P79" s="7"/>
      <c r="Q79" s="7">
        <v>57603</v>
      </c>
      <c r="R79" s="7"/>
      <c r="S79" s="7">
        <v>58040</v>
      </c>
      <c r="T79" s="7"/>
      <c r="U79" s="7">
        <v>2472371224</v>
      </c>
      <c r="V79" s="7"/>
      <c r="W79" s="7">
        <v>3323385615.1859999</v>
      </c>
      <c r="X79" s="7"/>
      <c r="Y79" s="9">
        <v>7.9019671661765536E-5</v>
      </c>
    </row>
    <row r="80" spans="1:25">
      <c r="A80" s="1" t="s">
        <v>86</v>
      </c>
      <c r="C80" s="7">
        <v>22399700</v>
      </c>
      <c r="D80" s="7"/>
      <c r="E80" s="7">
        <v>218316050937</v>
      </c>
      <c r="F80" s="7"/>
      <c r="G80" s="7">
        <v>423507342350.70001</v>
      </c>
      <c r="H80" s="7"/>
      <c r="I80" s="7">
        <v>0</v>
      </c>
      <c r="J80" s="7"/>
      <c r="K80" s="7">
        <v>0</v>
      </c>
      <c r="L80" s="7"/>
      <c r="M80" s="7">
        <v>0</v>
      </c>
      <c r="N80" s="7"/>
      <c r="O80" s="7">
        <v>0</v>
      </c>
      <c r="P80" s="7"/>
      <c r="Q80" s="7">
        <v>22399700</v>
      </c>
      <c r="R80" s="7"/>
      <c r="S80" s="7">
        <v>18880</v>
      </c>
      <c r="T80" s="7"/>
      <c r="U80" s="7">
        <v>218316050937</v>
      </c>
      <c r="V80" s="7"/>
      <c r="W80" s="7">
        <v>420390043300.79999</v>
      </c>
      <c r="X80" s="7"/>
      <c r="Y80" s="9">
        <v>9.9955548461521035E-3</v>
      </c>
    </row>
    <row r="81" spans="1:25">
      <c r="A81" s="1" t="s">
        <v>87</v>
      </c>
      <c r="C81" s="7">
        <v>1391646</v>
      </c>
      <c r="D81" s="7"/>
      <c r="E81" s="7">
        <v>23523154184</v>
      </c>
      <c r="F81" s="7"/>
      <c r="G81" s="7">
        <v>26781960073.967999</v>
      </c>
      <c r="H81" s="7"/>
      <c r="I81" s="7">
        <v>0</v>
      </c>
      <c r="J81" s="7"/>
      <c r="K81" s="7">
        <v>0</v>
      </c>
      <c r="L81" s="7"/>
      <c r="M81" s="7">
        <v>0</v>
      </c>
      <c r="N81" s="7"/>
      <c r="O81" s="7">
        <v>0</v>
      </c>
      <c r="P81" s="7"/>
      <c r="Q81" s="7">
        <v>1391646</v>
      </c>
      <c r="R81" s="7"/>
      <c r="S81" s="7">
        <v>19380</v>
      </c>
      <c r="T81" s="7"/>
      <c r="U81" s="7">
        <v>23523154184</v>
      </c>
      <c r="V81" s="7"/>
      <c r="W81" s="7">
        <v>26809627388.094002</v>
      </c>
      <c r="X81" s="7"/>
      <c r="Y81" s="9">
        <v>6.3744873417672884E-4</v>
      </c>
    </row>
    <row r="82" spans="1:25">
      <c r="A82" s="1" t="s">
        <v>88</v>
      </c>
      <c r="C82" s="7">
        <v>14847684</v>
      </c>
      <c r="D82" s="7"/>
      <c r="E82" s="7">
        <v>73634998048</v>
      </c>
      <c r="F82" s="7"/>
      <c r="G82" s="7">
        <v>78667283693.466003</v>
      </c>
      <c r="H82" s="7"/>
      <c r="I82" s="7">
        <v>1800000</v>
      </c>
      <c r="J82" s="7"/>
      <c r="K82" s="7">
        <v>8702067959</v>
      </c>
      <c r="L82" s="7"/>
      <c r="M82" s="7">
        <v>0</v>
      </c>
      <c r="N82" s="7"/>
      <c r="O82" s="7">
        <v>0</v>
      </c>
      <c r="P82" s="7"/>
      <c r="Q82" s="7">
        <v>16647684</v>
      </c>
      <c r="R82" s="7"/>
      <c r="S82" s="7">
        <v>5044</v>
      </c>
      <c r="T82" s="7"/>
      <c r="U82" s="7">
        <v>82337066007</v>
      </c>
      <c r="V82" s="7"/>
      <c r="W82" s="7">
        <v>83471291133.328796</v>
      </c>
      <c r="X82" s="7"/>
      <c r="Y82" s="9">
        <v>1.9846851320532454E-3</v>
      </c>
    </row>
    <row r="83" spans="1:25">
      <c r="A83" s="1" t="s">
        <v>89</v>
      </c>
      <c r="C83" s="7">
        <v>350499418</v>
      </c>
      <c r="D83" s="7"/>
      <c r="E83" s="7">
        <v>621329712185</v>
      </c>
      <c r="F83" s="7"/>
      <c r="G83" s="7">
        <v>1175897069312.29</v>
      </c>
      <c r="H83" s="7"/>
      <c r="I83" s="7">
        <v>0</v>
      </c>
      <c r="J83" s="7"/>
      <c r="K83" s="7">
        <v>0</v>
      </c>
      <c r="L83" s="7"/>
      <c r="M83" s="7">
        <v>0</v>
      </c>
      <c r="N83" s="7"/>
      <c r="O83" s="7">
        <v>0</v>
      </c>
      <c r="P83" s="7"/>
      <c r="Q83" s="7">
        <v>350499418</v>
      </c>
      <c r="R83" s="7"/>
      <c r="S83" s="7">
        <v>3251</v>
      </c>
      <c r="T83" s="7"/>
      <c r="U83" s="7">
        <v>621329712185</v>
      </c>
      <c r="V83" s="7"/>
      <c r="W83" s="7">
        <v>1132693739950.8899</v>
      </c>
      <c r="X83" s="7"/>
      <c r="Y83" s="9">
        <v>2.6931899510929076E-2</v>
      </c>
    </row>
    <row r="84" spans="1:25">
      <c r="A84" s="1" t="s">
        <v>90</v>
      </c>
      <c r="C84" s="7">
        <v>132997404</v>
      </c>
      <c r="D84" s="7"/>
      <c r="E84" s="7">
        <v>443312672385</v>
      </c>
      <c r="F84" s="7"/>
      <c r="G84" s="7">
        <v>1080123587375.45</v>
      </c>
      <c r="H84" s="7"/>
      <c r="I84" s="7">
        <v>0</v>
      </c>
      <c r="J84" s="7"/>
      <c r="K84" s="7">
        <v>0</v>
      </c>
      <c r="L84" s="7"/>
      <c r="M84" s="7">
        <v>0</v>
      </c>
      <c r="N84" s="7"/>
      <c r="O84" s="7">
        <v>0</v>
      </c>
      <c r="P84" s="7"/>
      <c r="Q84" s="7">
        <v>132997404</v>
      </c>
      <c r="R84" s="7"/>
      <c r="S84" s="7">
        <v>8790</v>
      </c>
      <c r="T84" s="7"/>
      <c r="U84" s="7">
        <v>443312672385</v>
      </c>
      <c r="V84" s="7"/>
      <c r="W84" s="7">
        <v>1162091350432.1001</v>
      </c>
      <c r="X84" s="7"/>
      <c r="Y84" s="9">
        <v>2.763088235458434E-2</v>
      </c>
    </row>
    <row r="85" spans="1:25">
      <c r="A85" s="1" t="s">
        <v>91</v>
      </c>
      <c r="C85" s="7">
        <v>457928837</v>
      </c>
      <c r="D85" s="7"/>
      <c r="E85" s="7">
        <v>1098145608532</v>
      </c>
      <c r="F85" s="7"/>
      <c r="G85" s="7">
        <v>2544591256746.96</v>
      </c>
      <c r="H85" s="7"/>
      <c r="I85" s="7">
        <v>0</v>
      </c>
      <c r="J85" s="7"/>
      <c r="K85" s="7">
        <v>0</v>
      </c>
      <c r="L85" s="7"/>
      <c r="M85" s="7">
        <v>0</v>
      </c>
      <c r="N85" s="7"/>
      <c r="O85" s="7">
        <v>0</v>
      </c>
      <c r="P85" s="7"/>
      <c r="Q85" s="7">
        <v>457928837</v>
      </c>
      <c r="R85" s="7"/>
      <c r="S85" s="7">
        <v>5370</v>
      </c>
      <c r="T85" s="7"/>
      <c r="U85" s="7">
        <v>1098145608532</v>
      </c>
      <c r="V85" s="7"/>
      <c r="W85" s="7">
        <v>2444446341454.5898</v>
      </c>
      <c r="X85" s="7"/>
      <c r="Y85" s="9">
        <v>5.8121256351931085E-2</v>
      </c>
    </row>
    <row r="86" spans="1:25">
      <c r="A86" s="1" t="s">
        <v>92</v>
      </c>
      <c r="C86" s="7">
        <v>24900000</v>
      </c>
      <c r="D86" s="7"/>
      <c r="E86" s="7">
        <v>138408159015</v>
      </c>
      <c r="F86" s="7"/>
      <c r="G86" s="7">
        <v>274002924150</v>
      </c>
      <c r="H86" s="7"/>
      <c r="I86" s="7">
        <v>0</v>
      </c>
      <c r="J86" s="7"/>
      <c r="K86" s="7">
        <v>0</v>
      </c>
      <c r="L86" s="7"/>
      <c r="M86" s="7">
        <v>0</v>
      </c>
      <c r="N86" s="7"/>
      <c r="O86" s="7">
        <v>0</v>
      </c>
      <c r="P86" s="7"/>
      <c r="Q86" s="7">
        <v>24900000</v>
      </c>
      <c r="R86" s="7"/>
      <c r="S86" s="7">
        <v>10510</v>
      </c>
      <c r="T86" s="7"/>
      <c r="U86" s="7">
        <v>138408159015</v>
      </c>
      <c r="V86" s="7"/>
      <c r="W86" s="7">
        <v>260141890950</v>
      </c>
      <c r="X86" s="7"/>
      <c r="Y86" s="9">
        <v>6.1853570992210427E-3</v>
      </c>
    </row>
    <row r="87" spans="1:25">
      <c r="A87" s="1" t="s">
        <v>93</v>
      </c>
      <c r="C87" s="7">
        <v>45567601</v>
      </c>
      <c r="D87" s="7"/>
      <c r="E87" s="7">
        <v>1587367168163</v>
      </c>
      <c r="F87" s="7"/>
      <c r="G87" s="7">
        <v>1799175938305.27</v>
      </c>
      <c r="H87" s="7"/>
      <c r="I87" s="7">
        <v>0</v>
      </c>
      <c r="J87" s="7"/>
      <c r="K87" s="7">
        <v>0</v>
      </c>
      <c r="L87" s="7"/>
      <c r="M87" s="7">
        <v>0</v>
      </c>
      <c r="N87" s="7"/>
      <c r="O87" s="7">
        <v>0</v>
      </c>
      <c r="P87" s="7"/>
      <c r="Q87" s="7">
        <v>45567601</v>
      </c>
      <c r="R87" s="7"/>
      <c r="S87" s="7">
        <v>38360</v>
      </c>
      <c r="T87" s="7"/>
      <c r="U87" s="7">
        <v>1587367168163</v>
      </c>
      <c r="V87" s="7"/>
      <c r="W87" s="7">
        <v>1737572733972.5601</v>
      </c>
      <c r="X87" s="7"/>
      <c r="Y87" s="9">
        <v>4.1314022152455991E-2</v>
      </c>
    </row>
    <row r="88" spans="1:25">
      <c r="A88" s="1" t="s">
        <v>94</v>
      </c>
      <c r="C88" s="7">
        <v>17807538</v>
      </c>
      <c r="D88" s="7"/>
      <c r="E88" s="7">
        <v>274774374570</v>
      </c>
      <c r="F88" s="7"/>
      <c r="G88" s="7">
        <v>338808301469.94598</v>
      </c>
      <c r="H88" s="7"/>
      <c r="I88" s="7">
        <v>17807538</v>
      </c>
      <c r="J88" s="7"/>
      <c r="K88" s="7">
        <v>0</v>
      </c>
      <c r="L88" s="7"/>
      <c r="M88" s="7">
        <v>0</v>
      </c>
      <c r="N88" s="7"/>
      <c r="O88" s="7">
        <v>0</v>
      </c>
      <c r="P88" s="7"/>
      <c r="Q88" s="7">
        <v>35615076</v>
      </c>
      <c r="R88" s="7"/>
      <c r="S88" s="7">
        <v>8760</v>
      </c>
      <c r="T88" s="7"/>
      <c r="U88" s="7">
        <v>274774374570</v>
      </c>
      <c r="V88" s="7"/>
      <c r="W88" s="7">
        <v>310131736768.72803</v>
      </c>
      <c r="X88" s="7"/>
      <c r="Y88" s="9">
        <v>7.3739586220079468E-3</v>
      </c>
    </row>
    <row r="89" spans="1:25">
      <c r="A89" s="1" t="s">
        <v>95</v>
      </c>
      <c r="C89" s="7">
        <v>50481932</v>
      </c>
      <c r="D89" s="7"/>
      <c r="E89" s="7">
        <v>659831576776</v>
      </c>
      <c r="F89" s="7"/>
      <c r="G89" s="7">
        <v>1315760621310.6101</v>
      </c>
      <c r="H89" s="7"/>
      <c r="I89" s="7">
        <v>0</v>
      </c>
      <c r="J89" s="7"/>
      <c r="K89" s="7">
        <v>0</v>
      </c>
      <c r="L89" s="7"/>
      <c r="M89" s="7">
        <v>0</v>
      </c>
      <c r="N89" s="7"/>
      <c r="O89" s="7">
        <v>0</v>
      </c>
      <c r="P89" s="7"/>
      <c r="Q89" s="7">
        <v>50481932</v>
      </c>
      <c r="R89" s="7"/>
      <c r="S89" s="7">
        <v>24820</v>
      </c>
      <c r="T89" s="7"/>
      <c r="U89" s="7">
        <v>659831576776</v>
      </c>
      <c r="V89" s="7"/>
      <c r="W89" s="7">
        <v>1245506431004.1699</v>
      </c>
      <c r="X89" s="7"/>
      <c r="Y89" s="9">
        <v>2.9614230976039983E-2</v>
      </c>
    </row>
    <row r="90" spans="1:25">
      <c r="A90" s="1" t="s">
        <v>96</v>
      </c>
      <c r="C90" s="7">
        <v>33400000</v>
      </c>
      <c r="D90" s="7"/>
      <c r="E90" s="7">
        <v>361247547419</v>
      </c>
      <c r="F90" s="7"/>
      <c r="G90" s="7">
        <v>336328865100</v>
      </c>
      <c r="H90" s="7"/>
      <c r="I90" s="7">
        <v>0</v>
      </c>
      <c r="J90" s="7"/>
      <c r="K90" s="7">
        <v>0</v>
      </c>
      <c r="L90" s="7"/>
      <c r="M90" s="7">
        <v>0</v>
      </c>
      <c r="N90" s="7"/>
      <c r="O90" s="7">
        <v>0</v>
      </c>
      <c r="P90" s="7"/>
      <c r="Q90" s="7">
        <v>33400000</v>
      </c>
      <c r="R90" s="7"/>
      <c r="S90" s="7">
        <v>8290</v>
      </c>
      <c r="T90" s="7"/>
      <c r="U90" s="7">
        <v>361247547419</v>
      </c>
      <c r="V90" s="7"/>
      <c r="W90" s="7">
        <v>275238528300</v>
      </c>
      <c r="X90" s="7"/>
      <c r="Y90" s="9">
        <v>6.5443077190777098E-3</v>
      </c>
    </row>
    <row r="91" spans="1:25">
      <c r="A91" s="1" t="s">
        <v>97</v>
      </c>
      <c r="C91" s="7">
        <v>2001747</v>
      </c>
      <c r="D91" s="7"/>
      <c r="E91" s="7">
        <v>30761232522</v>
      </c>
      <c r="F91" s="7"/>
      <c r="G91" s="7">
        <v>41826365444.457001</v>
      </c>
      <c r="H91" s="7"/>
      <c r="I91" s="7">
        <v>0</v>
      </c>
      <c r="J91" s="7"/>
      <c r="K91" s="7">
        <v>0</v>
      </c>
      <c r="L91" s="7"/>
      <c r="M91" s="7">
        <v>0</v>
      </c>
      <c r="N91" s="7"/>
      <c r="O91" s="7">
        <v>0</v>
      </c>
      <c r="P91" s="7"/>
      <c r="Q91" s="7">
        <v>2001747</v>
      </c>
      <c r="R91" s="7"/>
      <c r="S91" s="7">
        <v>19160</v>
      </c>
      <c r="T91" s="7"/>
      <c r="U91" s="7">
        <v>30761232522</v>
      </c>
      <c r="V91" s="7"/>
      <c r="W91" s="7">
        <v>38125269358.505997</v>
      </c>
      <c r="X91" s="7"/>
      <c r="Y91" s="9">
        <v>9.0649915945938326E-4</v>
      </c>
    </row>
    <row r="92" spans="1:25">
      <c r="A92" s="1" t="s">
        <v>98</v>
      </c>
      <c r="C92" s="7">
        <v>7208688</v>
      </c>
      <c r="D92" s="7"/>
      <c r="E92" s="7">
        <v>45312571721</v>
      </c>
      <c r="F92" s="7"/>
      <c r="G92" s="7">
        <v>44642910988.872002</v>
      </c>
      <c r="H92" s="7"/>
      <c r="I92" s="7">
        <v>0</v>
      </c>
      <c r="J92" s="7"/>
      <c r="K92" s="7">
        <v>0</v>
      </c>
      <c r="L92" s="7"/>
      <c r="M92" s="7">
        <v>-541348</v>
      </c>
      <c r="N92" s="7"/>
      <c r="O92" s="7">
        <v>3287245245</v>
      </c>
      <c r="P92" s="7"/>
      <c r="Q92" s="7">
        <v>6667340</v>
      </c>
      <c r="R92" s="7"/>
      <c r="S92" s="7">
        <v>5860</v>
      </c>
      <c r="T92" s="7"/>
      <c r="U92" s="7">
        <v>41909751392</v>
      </c>
      <c r="V92" s="7"/>
      <c r="W92" s="7">
        <v>38838142256.220001</v>
      </c>
      <c r="X92" s="7"/>
      <c r="Y92" s="9">
        <v>9.2344903793768296E-4</v>
      </c>
    </row>
    <row r="93" spans="1:25">
      <c r="A93" s="1" t="s">
        <v>99</v>
      </c>
      <c r="C93" s="7">
        <v>90637545</v>
      </c>
      <c r="D93" s="7"/>
      <c r="E93" s="7">
        <v>246456066298</v>
      </c>
      <c r="F93" s="7"/>
      <c r="G93" s="7">
        <v>525272806870.26801</v>
      </c>
      <c r="H93" s="7"/>
      <c r="I93" s="7">
        <v>0</v>
      </c>
      <c r="J93" s="7"/>
      <c r="K93" s="7">
        <v>0</v>
      </c>
      <c r="L93" s="7"/>
      <c r="M93" s="7">
        <v>0</v>
      </c>
      <c r="N93" s="7"/>
      <c r="O93" s="7">
        <v>0</v>
      </c>
      <c r="P93" s="7"/>
      <c r="Q93" s="7">
        <v>90637545</v>
      </c>
      <c r="R93" s="7"/>
      <c r="S93" s="7">
        <v>5830</v>
      </c>
      <c r="T93" s="7"/>
      <c r="U93" s="7">
        <v>246456066298</v>
      </c>
      <c r="V93" s="7"/>
      <c r="W93" s="7">
        <v>525272806870.26801</v>
      </c>
      <c r="X93" s="7"/>
      <c r="Y93" s="9">
        <v>1.2489337542438493E-2</v>
      </c>
    </row>
    <row r="94" spans="1:25">
      <c r="A94" s="1" t="s">
        <v>100</v>
      </c>
      <c r="C94" s="7">
        <v>5847144</v>
      </c>
      <c r="D94" s="7"/>
      <c r="E94" s="7">
        <v>21773912802</v>
      </c>
      <c r="F94" s="7"/>
      <c r="G94" s="7">
        <v>46556951480.531998</v>
      </c>
      <c r="H94" s="7"/>
      <c r="I94" s="7">
        <v>0</v>
      </c>
      <c r="J94" s="7"/>
      <c r="K94" s="7">
        <v>0</v>
      </c>
      <c r="L94" s="7"/>
      <c r="M94" s="7">
        <v>0</v>
      </c>
      <c r="N94" s="7"/>
      <c r="O94" s="7">
        <v>0</v>
      </c>
      <c r="P94" s="7"/>
      <c r="Q94" s="7">
        <v>5847144</v>
      </c>
      <c r="R94" s="7"/>
      <c r="S94" s="7">
        <v>7660</v>
      </c>
      <c r="T94" s="7"/>
      <c r="U94" s="7">
        <v>21773912802</v>
      </c>
      <c r="V94" s="7"/>
      <c r="W94" s="7">
        <v>44522627757.912003</v>
      </c>
      <c r="X94" s="7"/>
      <c r="Y94" s="9">
        <v>1.0586082490317073E-3</v>
      </c>
    </row>
    <row r="95" spans="1:25">
      <c r="A95" s="1" t="s">
        <v>101</v>
      </c>
      <c r="C95" s="7">
        <v>147320977</v>
      </c>
      <c r="D95" s="7"/>
      <c r="E95" s="7">
        <v>401070011813</v>
      </c>
      <c r="F95" s="7"/>
      <c r="G95" s="7">
        <v>1085153131354.5601</v>
      </c>
      <c r="H95" s="7"/>
      <c r="I95" s="7">
        <v>8320500</v>
      </c>
      <c r="J95" s="7"/>
      <c r="K95" s="7">
        <v>0</v>
      </c>
      <c r="L95" s="7"/>
      <c r="M95" s="7">
        <v>0</v>
      </c>
      <c r="N95" s="7"/>
      <c r="O95" s="7">
        <v>0</v>
      </c>
      <c r="P95" s="7"/>
      <c r="Q95" s="7">
        <v>155641477</v>
      </c>
      <c r="R95" s="7"/>
      <c r="S95" s="7">
        <v>7000</v>
      </c>
      <c r="T95" s="7"/>
      <c r="U95" s="7">
        <v>461068525713</v>
      </c>
      <c r="V95" s="7"/>
      <c r="W95" s="7">
        <v>1083007871482.95</v>
      </c>
      <c r="X95" s="7"/>
      <c r="Y95" s="9">
        <v>2.5750525614795586E-2</v>
      </c>
    </row>
    <row r="96" spans="1:25">
      <c r="A96" s="1" t="s">
        <v>102</v>
      </c>
      <c r="C96" s="7">
        <v>1540332</v>
      </c>
      <c r="D96" s="7"/>
      <c r="E96" s="7">
        <v>9951871164</v>
      </c>
      <c r="F96" s="7"/>
      <c r="G96" s="7">
        <v>10427247437.525999</v>
      </c>
      <c r="H96" s="7"/>
      <c r="I96" s="7">
        <v>0</v>
      </c>
      <c r="J96" s="7"/>
      <c r="K96" s="7">
        <v>0</v>
      </c>
      <c r="L96" s="7"/>
      <c r="M96" s="7">
        <v>0</v>
      </c>
      <c r="N96" s="7"/>
      <c r="O96" s="7">
        <v>0</v>
      </c>
      <c r="P96" s="7"/>
      <c r="Q96" s="7">
        <v>1540332</v>
      </c>
      <c r="R96" s="7"/>
      <c r="S96" s="7">
        <v>5390</v>
      </c>
      <c r="T96" s="7"/>
      <c r="U96" s="7">
        <v>9951871164</v>
      </c>
      <c r="V96" s="7"/>
      <c r="W96" s="7">
        <v>8252990262.5939999</v>
      </c>
      <c r="X96" s="7"/>
      <c r="Y96" s="9">
        <v>1.9623018701109328E-4</v>
      </c>
    </row>
    <row r="97" spans="1:25">
      <c r="A97" s="1" t="s">
        <v>103</v>
      </c>
      <c r="C97" s="7">
        <v>17320000</v>
      </c>
      <c r="D97" s="7"/>
      <c r="E97" s="7">
        <v>555532681358</v>
      </c>
      <c r="F97" s="7"/>
      <c r="G97" s="7">
        <v>1428145670700</v>
      </c>
      <c r="H97" s="7"/>
      <c r="I97" s="7">
        <v>0</v>
      </c>
      <c r="J97" s="7"/>
      <c r="K97" s="7">
        <v>0</v>
      </c>
      <c r="L97" s="7"/>
      <c r="M97" s="7">
        <v>0</v>
      </c>
      <c r="N97" s="7"/>
      <c r="O97" s="7">
        <v>0</v>
      </c>
      <c r="P97" s="7"/>
      <c r="Q97" s="7">
        <v>17320000</v>
      </c>
      <c r="R97" s="7"/>
      <c r="S97" s="7">
        <v>78400</v>
      </c>
      <c r="T97" s="7"/>
      <c r="U97" s="7">
        <v>555532681358</v>
      </c>
      <c r="V97" s="7"/>
      <c r="W97" s="7">
        <v>1349808566400</v>
      </c>
      <c r="X97" s="7"/>
      <c r="Y97" s="9">
        <v>3.20942081580253E-2</v>
      </c>
    </row>
    <row r="98" spans="1:25">
      <c r="A98" s="1" t="s">
        <v>104</v>
      </c>
      <c r="C98" s="7">
        <v>2208762</v>
      </c>
      <c r="D98" s="7"/>
      <c r="E98" s="7">
        <v>40047906426</v>
      </c>
      <c r="F98" s="7"/>
      <c r="G98" s="7">
        <v>74102170480.875</v>
      </c>
      <c r="H98" s="7"/>
      <c r="I98" s="7">
        <v>0</v>
      </c>
      <c r="J98" s="7"/>
      <c r="K98" s="7">
        <v>0</v>
      </c>
      <c r="L98" s="7"/>
      <c r="M98" s="7">
        <v>0</v>
      </c>
      <c r="N98" s="7"/>
      <c r="O98" s="7">
        <v>0</v>
      </c>
      <c r="P98" s="7"/>
      <c r="Q98" s="7">
        <v>2208762</v>
      </c>
      <c r="R98" s="7"/>
      <c r="S98" s="7">
        <v>32600</v>
      </c>
      <c r="T98" s="7"/>
      <c r="U98" s="7">
        <v>40047906426</v>
      </c>
      <c r="V98" s="7"/>
      <c r="W98" s="7">
        <v>71577207634.860001</v>
      </c>
      <c r="X98" s="7"/>
      <c r="Y98" s="9">
        <v>1.701881184033501E-3</v>
      </c>
    </row>
    <row r="99" spans="1:25">
      <c r="A99" s="1" t="s">
        <v>105</v>
      </c>
      <c r="C99" s="7">
        <v>56056136</v>
      </c>
      <c r="D99" s="7"/>
      <c r="E99" s="7">
        <v>194730172777</v>
      </c>
      <c r="F99" s="7"/>
      <c r="G99" s="7">
        <v>281956366073.448</v>
      </c>
      <c r="H99" s="7"/>
      <c r="I99" s="7">
        <v>0</v>
      </c>
      <c r="J99" s="7"/>
      <c r="K99" s="7">
        <v>0</v>
      </c>
      <c r="L99" s="7"/>
      <c r="M99" s="7">
        <v>0</v>
      </c>
      <c r="N99" s="7"/>
      <c r="O99" s="7">
        <v>0</v>
      </c>
      <c r="P99" s="7"/>
      <c r="Q99" s="7">
        <v>56056136</v>
      </c>
      <c r="R99" s="7"/>
      <c r="S99" s="7">
        <v>4840</v>
      </c>
      <c r="T99" s="7"/>
      <c r="U99" s="7">
        <v>194730172777</v>
      </c>
      <c r="V99" s="7"/>
      <c r="W99" s="7">
        <v>269697393635.47198</v>
      </c>
      <c r="X99" s="7"/>
      <c r="Y99" s="9">
        <v>6.4125569406474651E-3</v>
      </c>
    </row>
    <row r="100" spans="1:25">
      <c r="A100" s="1" t="s">
        <v>106</v>
      </c>
      <c r="C100" s="7">
        <v>1999315</v>
      </c>
      <c r="D100" s="7"/>
      <c r="E100" s="7">
        <v>29446324477</v>
      </c>
      <c r="F100" s="7"/>
      <c r="G100" s="7">
        <v>51971008830.862503</v>
      </c>
      <c r="H100" s="7"/>
      <c r="I100" s="7">
        <v>0</v>
      </c>
      <c r="J100" s="7"/>
      <c r="K100" s="7">
        <v>0</v>
      </c>
      <c r="L100" s="7"/>
      <c r="M100" s="7">
        <v>0</v>
      </c>
      <c r="N100" s="7"/>
      <c r="O100" s="7">
        <v>0</v>
      </c>
      <c r="P100" s="7"/>
      <c r="Q100" s="7">
        <v>1999315</v>
      </c>
      <c r="R100" s="7"/>
      <c r="S100" s="7">
        <v>24140</v>
      </c>
      <c r="T100" s="7"/>
      <c r="U100" s="7">
        <v>29446324477</v>
      </c>
      <c r="V100" s="7"/>
      <c r="W100" s="7">
        <v>47976296488.605003</v>
      </c>
      <c r="X100" s="7"/>
      <c r="Y100" s="9">
        <v>1.1407256439800494E-3</v>
      </c>
    </row>
    <row r="101" spans="1:25">
      <c r="A101" s="1" t="s">
        <v>107</v>
      </c>
      <c r="C101" s="7">
        <v>906275</v>
      </c>
      <c r="D101" s="7"/>
      <c r="E101" s="7">
        <v>15407658515</v>
      </c>
      <c r="F101" s="7"/>
      <c r="G101" s="7">
        <v>18927544765.387501</v>
      </c>
      <c r="H101" s="7"/>
      <c r="I101" s="7">
        <v>0</v>
      </c>
      <c r="J101" s="7"/>
      <c r="K101" s="7">
        <v>0</v>
      </c>
      <c r="L101" s="7"/>
      <c r="M101" s="7">
        <v>0</v>
      </c>
      <c r="N101" s="7"/>
      <c r="O101" s="7">
        <v>0</v>
      </c>
      <c r="P101" s="7"/>
      <c r="Q101" s="7">
        <v>906275</v>
      </c>
      <c r="R101" s="7"/>
      <c r="S101" s="7">
        <v>23690</v>
      </c>
      <c r="T101" s="7"/>
      <c r="U101" s="7">
        <v>15407658515</v>
      </c>
      <c r="V101" s="7"/>
      <c r="W101" s="7">
        <v>21341910304.237499</v>
      </c>
      <c r="X101" s="7"/>
      <c r="Y101" s="9">
        <v>5.0744359522098773E-4</v>
      </c>
    </row>
    <row r="102" spans="1:25">
      <c r="A102" s="1" t="s">
        <v>108</v>
      </c>
      <c r="C102" s="7">
        <v>663903</v>
      </c>
      <c r="D102" s="7"/>
      <c r="E102" s="7">
        <v>2212110205</v>
      </c>
      <c r="F102" s="7"/>
      <c r="G102" s="7">
        <v>3510948774.4380002</v>
      </c>
      <c r="H102" s="7"/>
      <c r="I102" s="7">
        <v>0</v>
      </c>
      <c r="J102" s="7"/>
      <c r="K102" s="7">
        <v>0</v>
      </c>
      <c r="L102" s="7"/>
      <c r="M102" s="7">
        <v>-663903</v>
      </c>
      <c r="N102" s="7"/>
      <c r="O102" s="7">
        <v>3517548334</v>
      </c>
      <c r="P102" s="7"/>
      <c r="Q102" s="7">
        <v>0</v>
      </c>
      <c r="R102" s="7"/>
      <c r="S102" s="7">
        <v>0</v>
      </c>
      <c r="T102" s="7"/>
      <c r="U102" s="7">
        <v>0</v>
      </c>
      <c r="V102" s="7"/>
      <c r="W102" s="7">
        <v>0</v>
      </c>
      <c r="X102" s="7"/>
      <c r="Y102" s="9">
        <v>0</v>
      </c>
    </row>
    <row r="103" spans="1:25">
      <c r="A103" s="1" t="s">
        <v>109</v>
      </c>
      <c r="C103" s="7">
        <v>3110358</v>
      </c>
      <c r="D103" s="7"/>
      <c r="E103" s="7">
        <v>32403246960</v>
      </c>
      <c r="F103" s="7"/>
      <c r="G103" s="7">
        <v>92353600418.912994</v>
      </c>
      <c r="H103" s="7"/>
      <c r="I103" s="7">
        <v>0</v>
      </c>
      <c r="J103" s="7"/>
      <c r="K103" s="7">
        <v>0</v>
      </c>
      <c r="L103" s="7"/>
      <c r="M103" s="7">
        <v>0</v>
      </c>
      <c r="N103" s="7"/>
      <c r="O103" s="7">
        <v>0</v>
      </c>
      <c r="P103" s="7"/>
      <c r="Q103" s="7">
        <v>3110358</v>
      </c>
      <c r="R103" s="7"/>
      <c r="S103" s="7">
        <v>30270</v>
      </c>
      <c r="T103" s="7"/>
      <c r="U103" s="7">
        <v>32403246960</v>
      </c>
      <c r="V103" s="7"/>
      <c r="W103" s="7">
        <v>93590340962</v>
      </c>
      <c r="X103" s="7"/>
      <c r="Y103" s="9">
        <v>2.2252843546417909E-3</v>
      </c>
    </row>
    <row r="104" spans="1:25">
      <c r="A104" s="1" t="s">
        <v>110</v>
      </c>
      <c r="C104" s="7">
        <v>12494971</v>
      </c>
      <c r="D104" s="7"/>
      <c r="E104" s="7">
        <v>136438011105</v>
      </c>
      <c r="F104" s="7"/>
      <c r="G104" s="7">
        <v>135881647592.69701</v>
      </c>
      <c r="H104" s="7"/>
      <c r="I104" s="7">
        <v>0</v>
      </c>
      <c r="J104" s="7"/>
      <c r="K104" s="7">
        <v>0</v>
      </c>
      <c r="L104" s="7"/>
      <c r="M104" s="7">
        <v>0</v>
      </c>
      <c r="N104" s="7"/>
      <c r="O104" s="7">
        <v>0</v>
      </c>
      <c r="P104" s="7"/>
      <c r="Q104" s="7">
        <v>12494971</v>
      </c>
      <c r="R104" s="7"/>
      <c r="S104" s="7">
        <v>10460</v>
      </c>
      <c r="T104" s="7"/>
      <c r="U104" s="7">
        <v>136438011105</v>
      </c>
      <c r="V104" s="7"/>
      <c r="W104" s="7">
        <v>129919747149.873</v>
      </c>
      <c r="X104" s="7"/>
      <c r="Y104" s="9">
        <v>3.0890835283307904E-3</v>
      </c>
    </row>
    <row r="105" spans="1:25">
      <c r="A105" s="1" t="s">
        <v>111</v>
      </c>
      <c r="C105" s="7">
        <v>20537747</v>
      </c>
      <c r="D105" s="7"/>
      <c r="E105" s="7">
        <v>43419664550</v>
      </c>
      <c r="F105" s="7"/>
      <c r="G105" s="7">
        <v>136988323089.89799</v>
      </c>
      <c r="H105" s="7"/>
      <c r="I105" s="7">
        <v>0</v>
      </c>
      <c r="J105" s="7"/>
      <c r="K105" s="7">
        <v>0</v>
      </c>
      <c r="L105" s="7"/>
      <c r="M105" s="7">
        <v>0</v>
      </c>
      <c r="N105" s="7"/>
      <c r="O105" s="7">
        <v>0</v>
      </c>
      <c r="P105" s="7"/>
      <c r="Q105" s="7">
        <v>20537747</v>
      </c>
      <c r="R105" s="7"/>
      <c r="S105" s="7">
        <v>6800</v>
      </c>
      <c r="T105" s="7"/>
      <c r="U105" s="7">
        <v>43419664550</v>
      </c>
      <c r="V105" s="7"/>
      <c r="W105" s="7">
        <v>138825722316.38</v>
      </c>
      <c r="X105" s="7"/>
      <c r="Y105" s="9">
        <v>3.3008396463780855E-3</v>
      </c>
    </row>
    <row r="106" spans="1:25">
      <c r="A106" s="1" t="s">
        <v>112</v>
      </c>
      <c r="C106" s="7">
        <v>0</v>
      </c>
      <c r="D106" s="7"/>
      <c r="E106" s="7">
        <v>0</v>
      </c>
      <c r="F106" s="7"/>
      <c r="G106" s="7">
        <v>0</v>
      </c>
      <c r="H106" s="7"/>
      <c r="I106" s="7">
        <v>27000000</v>
      </c>
      <c r="J106" s="7"/>
      <c r="K106" s="7">
        <v>149410084080</v>
      </c>
      <c r="L106" s="7"/>
      <c r="M106" s="7">
        <v>0</v>
      </c>
      <c r="N106" s="7"/>
      <c r="O106" s="7">
        <v>0</v>
      </c>
      <c r="P106" s="7"/>
      <c r="Q106" s="7">
        <v>27000000</v>
      </c>
      <c r="R106" s="7"/>
      <c r="S106" s="7">
        <v>5510</v>
      </c>
      <c r="T106" s="7"/>
      <c r="U106" s="7">
        <v>149410084080</v>
      </c>
      <c r="V106" s="7"/>
      <c r="W106" s="7">
        <v>147884818500</v>
      </c>
      <c r="X106" s="7"/>
      <c r="Y106" s="9">
        <v>3.5162364993794899E-3</v>
      </c>
    </row>
    <row r="107" spans="1:25">
      <c r="A107" s="1" t="s">
        <v>113</v>
      </c>
      <c r="C107" s="7">
        <v>0</v>
      </c>
      <c r="D107" s="7"/>
      <c r="E107" s="7">
        <v>0</v>
      </c>
      <c r="F107" s="7"/>
      <c r="G107" s="7">
        <v>0</v>
      </c>
      <c r="H107" s="7"/>
      <c r="I107" s="7">
        <v>98301406</v>
      </c>
      <c r="J107" s="7"/>
      <c r="K107" s="7">
        <v>148928331841</v>
      </c>
      <c r="L107" s="7"/>
      <c r="M107" s="7">
        <v>0</v>
      </c>
      <c r="N107" s="7"/>
      <c r="O107" s="7">
        <v>0</v>
      </c>
      <c r="P107" s="7"/>
      <c r="Q107" s="7">
        <v>98301406</v>
      </c>
      <c r="R107" s="7"/>
      <c r="S107" s="7">
        <v>1514</v>
      </c>
      <c r="T107" s="7"/>
      <c r="U107" s="7">
        <v>148928331841</v>
      </c>
      <c r="V107" s="7"/>
      <c r="W107" s="7">
        <v>147942800128.32999</v>
      </c>
      <c r="X107" s="7"/>
      <c r="Y107" s="9">
        <v>3.5176151203893816E-3</v>
      </c>
    </row>
    <row r="108" spans="1:25" ht="24.75" thickBot="1">
      <c r="C108" s="7"/>
      <c r="D108" s="7"/>
      <c r="E108" s="8">
        <f>SUM(E9:E107)</f>
        <v>23772984266724</v>
      </c>
      <c r="F108" s="7"/>
      <c r="G108" s="8">
        <f>SUM(G9:G107)</f>
        <v>40401174212968.023</v>
      </c>
      <c r="H108" s="7"/>
      <c r="I108" s="7"/>
      <c r="J108" s="7"/>
      <c r="K108" s="8">
        <f>SUM(K9:K107)</f>
        <v>307654040918</v>
      </c>
      <c r="L108" s="7"/>
      <c r="M108" s="7"/>
      <c r="N108" s="7"/>
      <c r="O108" s="8">
        <f>SUM(O9:O107)</f>
        <v>6828895911</v>
      </c>
      <c r="P108" s="7"/>
      <c r="Q108" s="7"/>
      <c r="R108" s="7"/>
      <c r="S108" s="7"/>
      <c r="T108" s="7"/>
      <c r="U108" s="8">
        <f>SUM(U9:U107)</f>
        <v>24118367628930</v>
      </c>
      <c r="V108" s="7"/>
      <c r="W108" s="8">
        <f>SUM(W9:W107)</f>
        <v>39302822060843.977</v>
      </c>
      <c r="X108" s="7"/>
      <c r="Y108" s="10">
        <f>SUM(Y9:Y107)</f>
        <v>0.93449766420151525</v>
      </c>
    </row>
    <row r="109" spans="1:25" ht="24.75" thickTop="1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>
      <c r="W110" s="11"/>
      <c r="Y110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6"/>
  <sheetViews>
    <sheetView rightToLeft="1" topLeftCell="I5" workbookViewId="0">
      <selection activeCell="AK13" sqref="AK13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4.75">
      <c r="A6" s="18" t="s">
        <v>115</v>
      </c>
      <c r="B6" s="18" t="s">
        <v>115</v>
      </c>
      <c r="C6" s="18" t="s">
        <v>115</v>
      </c>
      <c r="D6" s="18" t="s">
        <v>115</v>
      </c>
      <c r="E6" s="18" t="s">
        <v>115</v>
      </c>
      <c r="F6" s="18" t="s">
        <v>115</v>
      </c>
      <c r="G6" s="18" t="s">
        <v>115</v>
      </c>
      <c r="H6" s="18" t="s">
        <v>115</v>
      </c>
      <c r="I6" s="18" t="s">
        <v>115</v>
      </c>
      <c r="J6" s="18" t="s">
        <v>115</v>
      </c>
      <c r="K6" s="18" t="s">
        <v>115</v>
      </c>
      <c r="L6" s="18" t="s">
        <v>115</v>
      </c>
      <c r="M6" s="18" t="s">
        <v>115</v>
      </c>
      <c r="O6" s="18" t="s">
        <v>293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24.75">
      <c r="A7" s="17" t="s">
        <v>116</v>
      </c>
      <c r="C7" s="17" t="s">
        <v>117</v>
      </c>
      <c r="E7" s="17" t="s">
        <v>118</v>
      </c>
      <c r="G7" s="17" t="s">
        <v>119</v>
      </c>
      <c r="I7" s="17" t="s">
        <v>120</v>
      </c>
      <c r="K7" s="17" t="s">
        <v>121</v>
      </c>
      <c r="M7" s="17" t="s">
        <v>114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122</v>
      </c>
      <c r="AG7" s="17" t="s">
        <v>8</v>
      </c>
      <c r="AI7" s="17" t="s">
        <v>9</v>
      </c>
      <c r="AK7" s="17" t="s">
        <v>13</v>
      </c>
    </row>
    <row r="8" spans="1:37" ht="24.75">
      <c r="A8" s="18" t="s">
        <v>116</v>
      </c>
      <c r="C8" s="18" t="s">
        <v>117</v>
      </c>
      <c r="E8" s="18" t="s">
        <v>118</v>
      </c>
      <c r="G8" s="18" t="s">
        <v>119</v>
      </c>
      <c r="I8" s="18" t="s">
        <v>120</v>
      </c>
      <c r="K8" s="18" t="s">
        <v>121</v>
      </c>
      <c r="M8" s="18" t="s">
        <v>114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122</v>
      </c>
      <c r="AG8" s="18" t="s">
        <v>8</v>
      </c>
      <c r="AI8" s="18" t="s">
        <v>9</v>
      </c>
      <c r="AK8" s="18" t="s">
        <v>13</v>
      </c>
    </row>
    <row r="9" spans="1:37">
      <c r="A9" s="1" t="s">
        <v>123</v>
      </c>
      <c r="C9" s="4" t="s">
        <v>124</v>
      </c>
      <c r="D9" s="4"/>
      <c r="E9" s="4" t="s">
        <v>124</v>
      </c>
      <c r="F9" s="4"/>
      <c r="G9" s="4" t="s">
        <v>125</v>
      </c>
      <c r="H9" s="4"/>
      <c r="I9" s="4" t="s">
        <v>126</v>
      </c>
      <c r="J9" s="4"/>
      <c r="K9" s="6">
        <v>0</v>
      </c>
      <c r="L9" s="4"/>
      <c r="M9" s="6">
        <v>0</v>
      </c>
      <c r="N9" s="4"/>
      <c r="O9" s="6">
        <v>900</v>
      </c>
      <c r="P9" s="4"/>
      <c r="Q9" s="6">
        <v>529160890</v>
      </c>
      <c r="R9" s="4"/>
      <c r="S9" s="6">
        <v>655972083</v>
      </c>
      <c r="T9" s="4"/>
      <c r="U9" s="6">
        <v>0</v>
      </c>
      <c r="V9" s="4"/>
      <c r="W9" s="6">
        <v>0</v>
      </c>
      <c r="X9" s="4"/>
      <c r="Y9" s="6">
        <v>0</v>
      </c>
      <c r="Z9" s="4"/>
      <c r="AA9" s="6">
        <v>0</v>
      </c>
      <c r="AB9" s="4"/>
      <c r="AC9" s="6">
        <v>900</v>
      </c>
      <c r="AD9" s="4"/>
      <c r="AE9" s="6">
        <v>747060</v>
      </c>
      <c r="AF9" s="4"/>
      <c r="AG9" s="6">
        <v>529160890</v>
      </c>
      <c r="AH9" s="4"/>
      <c r="AI9" s="6">
        <v>672232135</v>
      </c>
      <c r="AK9" s="9">
        <v>1.598356878764269E-5</v>
      </c>
    </row>
    <row r="10" spans="1:37">
      <c r="A10" s="1" t="s">
        <v>127</v>
      </c>
      <c r="C10" s="4" t="s">
        <v>124</v>
      </c>
      <c r="D10" s="4"/>
      <c r="E10" s="4" t="s">
        <v>124</v>
      </c>
      <c r="F10" s="4"/>
      <c r="G10" s="4" t="s">
        <v>128</v>
      </c>
      <c r="H10" s="4"/>
      <c r="I10" s="4" t="s">
        <v>129</v>
      </c>
      <c r="J10" s="4"/>
      <c r="K10" s="6">
        <v>0</v>
      </c>
      <c r="L10" s="4"/>
      <c r="M10" s="6">
        <v>0</v>
      </c>
      <c r="N10" s="4"/>
      <c r="O10" s="6">
        <v>35000</v>
      </c>
      <c r="P10" s="4"/>
      <c r="Q10" s="6">
        <v>31582373266</v>
      </c>
      <c r="R10" s="4"/>
      <c r="S10" s="6">
        <v>34150309134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35000</v>
      </c>
      <c r="AD10" s="4"/>
      <c r="AE10" s="6">
        <v>994840</v>
      </c>
      <c r="AF10" s="4"/>
      <c r="AG10" s="6">
        <v>31582373266</v>
      </c>
      <c r="AH10" s="4"/>
      <c r="AI10" s="6">
        <v>34813088983</v>
      </c>
      <c r="AK10" s="9">
        <v>8.2774591320319184E-4</v>
      </c>
    </row>
    <row r="11" spans="1:37">
      <c r="A11" s="1" t="s">
        <v>130</v>
      </c>
      <c r="C11" s="4" t="s">
        <v>124</v>
      </c>
      <c r="D11" s="4"/>
      <c r="E11" s="4" t="s">
        <v>124</v>
      </c>
      <c r="F11" s="4"/>
      <c r="G11" s="4" t="s">
        <v>131</v>
      </c>
      <c r="H11" s="4"/>
      <c r="I11" s="4" t="s">
        <v>132</v>
      </c>
      <c r="J11" s="4"/>
      <c r="K11" s="6">
        <v>0</v>
      </c>
      <c r="L11" s="4"/>
      <c r="M11" s="6">
        <v>0</v>
      </c>
      <c r="N11" s="4"/>
      <c r="O11" s="6">
        <v>69</v>
      </c>
      <c r="P11" s="4"/>
      <c r="Q11" s="6">
        <v>54034438</v>
      </c>
      <c r="R11" s="4"/>
      <c r="S11" s="6">
        <v>64008666</v>
      </c>
      <c r="T11" s="4"/>
      <c r="U11" s="6">
        <v>0</v>
      </c>
      <c r="V11" s="4"/>
      <c r="W11" s="6">
        <v>0</v>
      </c>
      <c r="X11" s="4"/>
      <c r="Y11" s="6">
        <v>0</v>
      </c>
      <c r="Z11" s="4"/>
      <c r="AA11" s="6">
        <v>0</v>
      </c>
      <c r="AB11" s="4"/>
      <c r="AC11" s="6">
        <v>69</v>
      </c>
      <c r="AD11" s="4"/>
      <c r="AE11" s="6">
        <v>950480</v>
      </c>
      <c r="AF11" s="4"/>
      <c r="AG11" s="6">
        <v>54034438</v>
      </c>
      <c r="AH11" s="4"/>
      <c r="AI11" s="6">
        <v>65571233</v>
      </c>
      <c r="AK11" s="9">
        <v>1.5590779711030124E-6</v>
      </c>
    </row>
    <row r="12" spans="1:37">
      <c r="A12" s="1" t="s">
        <v>133</v>
      </c>
      <c r="C12" s="4" t="s">
        <v>124</v>
      </c>
      <c r="D12" s="4"/>
      <c r="E12" s="4" t="s">
        <v>124</v>
      </c>
      <c r="F12" s="4"/>
      <c r="G12" s="4" t="s">
        <v>134</v>
      </c>
      <c r="H12" s="4"/>
      <c r="I12" s="4" t="s">
        <v>135</v>
      </c>
      <c r="J12" s="4"/>
      <c r="K12" s="6">
        <v>0</v>
      </c>
      <c r="L12" s="4"/>
      <c r="M12" s="6">
        <v>0</v>
      </c>
      <c r="N12" s="4"/>
      <c r="O12" s="6">
        <v>36100</v>
      </c>
      <c r="P12" s="4"/>
      <c r="Q12" s="6">
        <v>32617977929</v>
      </c>
      <c r="R12" s="4"/>
      <c r="S12" s="6">
        <v>35250313722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36100</v>
      </c>
      <c r="AD12" s="4"/>
      <c r="AE12" s="6">
        <v>994990</v>
      </c>
      <c r="AF12" s="4"/>
      <c r="AG12" s="6">
        <v>32617977929</v>
      </c>
      <c r="AH12" s="4"/>
      <c r="AI12" s="6">
        <v>35912628656</v>
      </c>
      <c r="AK12" s="9">
        <v>8.5388951313409612E-4</v>
      </c>
    </row>
    <row r="13" spans="1:37">
      <c r="A13" s="1" t="s">
        <v>136</v>
      </c>
      <c r="C13" s="4" t="s">
        <v>124</v>
      </c>
      <c r="D13" s="4"/>
      <c r="E13" s="4" t="s">
        <v>124</v>
      </c>
      <c r="F13" s="4"/>
      <c r="G13" s="4" t="s">
        <v>137</v>
      </c>
      <c r="H13" s="4"/>
      <c r="I13" s="4" t="s">
        <v>138</v>
      </c>
      <c r="J13" s="4"/>
      <c r="K13" s="6">
        <v>0</v>
      </c>
      <c r="L13" s="4"/>
      <c r="M13" s="6">
        <v>0</v>
      </c>
      <c r="N13" s="4"/>
      <c r="O13" s="6">
        <v>48</v>
      </c>
      <c r="P13" s="4"/>
      <c r="Q13" s="6">
        <v>31152570</v>
      </c>
      <c r="R13" s="4"/>
      <c r="S13" s="6">
        <v>39072116</v>
      </c>
      <c r="T13" s="4"/>
      <c r="U13" s="6">
        <v>8000</v>
      </c>
      <c r="V13" s="4"/>
      <c r="W13" s="6">
        <v>6655206030</v>
      </c>
      <c r="X13" s="4"/>
      <c r="Y13" s="6">
        <v>0</v>
      </c>
      <c r="Z13" s="4"/>
      <c r="AA13" s="6">
        <v>0</v>
      </c>
      <c r="AB13" s="4"/>
      <c r="AC13" s="6">
        <v>8048</v>
      </c>
      <c r="AD13" s="4"/>
      <c r="AE13" s="6">
        <v>832150</v>
      </c>
      <c r="AF13" s="4"/>
      <c r="AG13" s="6">
        <v>6686358600</v>
      </c>
      <c r="AH13" s="4"/>
      <c r="AI13" s="6">
        <v>6695929342</v>
      </c>
      <c r="AK13" s="9">
        <v>1.5920816881961772E-4</v>
      </c>
    </row>
    <row r="14" spans="1:37">
      <c r="A14" s="1" t="s">
        <v>139</v>
      </c>
      <c r="C14" s="4" t="s">
        <v>124</v>
      </c>
      <c r="D14" s="4"/>
      <c r="E14" s="4" t="s">
        <v>124</v>
      </c>
      <c r="F14" s="4"/>
      <c r="G14" s="4" t="s">
        <v>140</v>
      </c>
      <c r="H14" s="4"/>
      <c r="I14" s="4" t="s">
        <v>141</v>
      </c>
      <c r="J14" s="4"/>
      <c r="K14" s="6">
        <v>0</v>
      </c>
      <c r="L14" s="4"/>
      <c r="M14" s="6">
        <v>0</v>
      </c>
      <c r="N14" s="4"/>
      <c r="O14" s="6">
        <v>150000</v>
      </c>
      <c r="P14" s="4"/>
      <c r="Q14" s="6">
        <v>87877745702</v>
      </c>
      <c r="R14" s="4"/>
      <c r="S14" s="6">
        <v>88693921312</v>
      </c>
      <c r="T14" s="4"/>
      <c r="U14" s="6">
        <v>0</v>
      </c>
      <c r="V14" s="4"/>
      <c r="W14" s="6">
        <v>0</v>
      </c>
      <c r="X14" s="4"/>
      <c r="Y14" s="6">
        <v>0</v>
      </c>
      <c r="Z14" s="4"/>
      <c r="AA14" s="6">
        <v>0</v>
      </c>
      <c r="AB14" s="4"/>
      <c r="AC14" s="6">
        <v>150000</v>
      </c>
      <c r="AD14" s="4"/>
      <c r="AE14" s="6">
        <v>604020</v>
      </c>
      <c r="AF14" s="4"/>
      <c r="AG14" s="6">
        <v>87877745702</v>
      </c>
      <c r="AH14" s="4"/>
      <c r="AI14" s="6">
        <v>90586578206</v>
      </c>
      <c r="AK14" s="9">
        <v>2.1538643105670262E-3</v>
      </c>
    </row>
    <row r="15" spans="1:37">
      <c r="A15" s="1" t="s">
        <v>142</v>
      </c>
      <c r="C15" s="4" t="s">
        <v>124</v>
      </c>
      <c r="D15" s="4"/>
      <c r="E15" s="4" t="s">
        <v>124</v>
      </c>
      <c r="F15" s="4"/>
      <c r="G15" s="4" t="s">
        <v>143</v>
      </c>
      <c r="H15" s="4"/>
      <c r="I15" s="4" t="s">
        <v>6</v>
      </c>
      <c r="J15" s="4"/>
      <c r="K15" s="6">
        <v>0</v>
      </c>
      <c r="L15" s="4"/>
      <c r="M15" s="6">
        <v>0</v>
      </c>
      <c r="N15" s="4"/>
      <c r="O15" s="6">
        <v>262000</v>
      </c>
      <c r="P15" s="4"/>
      <c r="Q15" s="6">
        <v>256196877349</v>
      </c>
      <c r="R15" s="4"/>
      <c r="S15" s="6">
        <v>256775544995</v>
      </c>
      <c r="T15" s="4"/>
      <c r="U15" s="6">
        <v>213640</v>
      </c>
      <c r="V15" s="4"/>
      <c r="W15" s="6">
        <v>210033148021</v>
      </c>
      <c r="X15" s="4"/>
      <c r="Y15" s="6">
        <v>475640</v>
      </c>
      <c r="Z15" s="4"/>
      <c r="AA15" s="6">
        <v>475640000000</v>
      </c>
      <c r="AB15" s="4"/>
      <c r="AC15" s="6">
        <v>0</v>
      </c>
      <c r="AD15" s="4"/>
      <c r="AE15" s="6">
        <v>0</v>
      </c>
      <c r="AF15" s="4"/>
      <c r="AG15" s="6">
        <v>0</v>
      </c>
      <c r="AH15" s="4"/>
      <c r="AI15" s="6">
        <v>0</v>
      </c>
      <c r="AK15" s="9">
        <v>0</v>
      </c>
    </row>
    <row r="16" spans="1:37">
      <c r="A16" s="1" t="s">
        <v>144</v>
      </c>
      <c r="C16" s="4" t="s">
        <v>124</v>
      </c>
      <c r="D16" s="4"/>
      <c r="E16" s="4" t="s">
        <v>124</v>
      </c>
      <c r="F16" s="4"/>
      <c r="G16" s="4" t="s">
        <v>145</v>
      </c>
      <c r="H16" s="4"/>
      <c r="I16" s="4" t="s">
        <v>6</v>
      </c>
      <c r="J16" s="4"/>
      <c r="K16" s="6">
        <v>0</v>
      </c>
      <c r="L16" s="4"/>
      <c r="M16" s="6">
        <v>0</v>
      </c>
      <c r="N16" s="4"/>
      <c r="O16" s="6">
        <v>45000</v>
      </c>
      <c r="P16" s="4"/>
      <c r="Q16" s="6">
        <v>44004024283</v>
      </c>
      <c r="R16" s="4"/>
      <c r="S16" s="6">
        <v>44102354999</v>
      </c>
      <c r="T16" s="4"/>
      <c r="U16" s="6">
        <v>0</v>
      </c>
      <c r="V16" s="4"/>
      <c r="W16" s="6">
        <v>0</v>
      </c>
      <c r="X16" s="4"/>
      <c r="Y16" s="6">
        <v>45000</v>
      </c>
      <c r="Z16" s="4"/>
      <c r="AA16" s="6">
        <v>45000000000</v>
      </c>
      <c r="AB16" s="4"/>
      <c r="AC16" s="6">
        <v>0</v>
      </c>
      <c r="AD16" s="4"/>
      <c r="AE16" s="6">
        <v>0</v>
      </c>
      <c r="AF16" s="4"/>
      <c r="AG16" s="6">
        <v>0</v>
      </c>
      <c r="AH16" s="4"/>
      <c r="AI16" s="6">
        <v>0</v>
      </c>
      <c r="AK16" s="9">
        <v>0</v>
      </c>
    </row>
    <row r="17" spans="1:37">
      <c r="A17" s="1" t="s">
        <v>146</v>
      </c>
      <c r="C17" s="4" t="s">
        <v>124</v>
      </c>
      <c r="D17" s="4"/>
      <c r="E17" s="4" t="s">
        <v>124</v>
      </c>
      <c r="F17" s="4"/>
      <c r="G17" s="4" t="s">
        <v>145</v>
      </c>
      <c r="H17" s="4"/>
      <c r="I17" s="4" t="s">
        <v>6</v>
      </c>
      <c r="J17" s="4"/>
      <c r="K17" s="6">
        <v>0</v>
      </c>
      <c r="L17" s="4"/>
      <c r="M17" s="6">
        <v>0</v>
      </c>
      <c r="N17" s="4"/>
      <c r="O17" s="6">
        <v>195246</v>
      </c>
      <c r="P17" s="4"/>
      <c r="Q17" s="6">
        <v>174960493620</v>
      </c>
      <c r="R17" s="4"/>
      <c r="S17" s="6">
        <v>191327872596</v>
      </c>
      <c r="T17" s="4"/>
      <c r="U17" s="6">
        <v>0</v>
      </c>
      <c r="V17" s="4"/>
      <c r="W17" s="6">
        <v>0</v>
      </c>
      <c r="X17" s="4"/>
      <c r="Y17" s="6">
        <v>195246</v>
      </c>
      <c r="Z17" s="4"/>
      <c r="AA17" s="6">
        <v>195246000000</v>
      </c>
      <c r="AB17" s="4"/>
      <c r="AC17" s="6">
        <v>0</v>
      </c>
      <c r="AD17" s="4"/>
      <c r="AE17" s="6">
        <v>0</v>
      </c>
      <c r="AF17" s="4"/>
      <c r="AG17" s="6" t="s">
        <v>294</v>
      </c>
      <c r="AH17" s="4"/>
      <c r="AI17" s="6">
        <v>0</v>
      </c>
      <c r="AK17" s="9">
        <v>0</v>
      </c>
    </row>
    <row r="18" spans="1:37">
      <c r="A18" s="1" t="s">
        <v>147</v>
      </c>
      <c r="C18" s="4" t="s">
        <v>124</v>
      </c>
      <c r="D18" s="4"/>
      <c r="E18" s="4" t="s">
        <v>124</v>
      </c>
      <c r="F18" s="4"/>
      <c r="G18" s="4" t="s">
        <v>148</v>
      </c>
      <c r="H18" s="4"/>
      <c r="I18" s="4" t="s">
        <v>149</v>
      </c>
      <c r="J18" s="4"/>
      <c r="K18" s="6">
        <v>20.5</v>
      </c>
      <c r="L18" s="4"/>
      <c r="M18" s="6">
        <v>20.5</v>
      </c>
      <c r="N18" s="4"/>
      <c r="O18" s="6">
        <v>200000</v>
      </c>
      <c r="P18" s="4"/>
      <c r="Q18" s="6">
        <v>188040000000</v>
      </c>
      <c r="R18" s="4"/>
      <c r="S18" s="6">
        <v>188095901437</v>
      </c>
      <c r="T18" s="4"/>
      <c r="U18" s="6">
        <v>0</v>
      </c>
      <c r="V18" s="4"/>
      <c r="W18" s="6">
        <v>0</v>
      </c>
      <c r="X18" s="4"/>
      <c r="Y18" s="6">
        <v>0</v>
      </c>
      <c r="Z18" s="4"/>
      <c r="AA18" s="6">
        <v>0</v>
      </c>
      <c r="AB18" s="4"/>
      <c r="AC18" s="6">
        <v>200000</v>
      </c>
      <c r="AD18" s="4"/>
      <c r="AE18" s="6">
        <v>1000000</v>
      </c>
      <c r="AF18" s="4"/>
      <c r="AG18" s="6">
        <v>188040000000</v>
      </c>
      <c r="AH18" s="4"/>
      <c r="AI18" s="6">
        <v>199963750000</v>
      </c>
      <c r="AK18" s="9">
        <v>4.7545099181549623E-3</v>
      </c>
    </row>
    <row r="19" spans="1:37">
      <c r="A19" s="1" t="s">
        <v>150</v>
      </c>
      <c r="C19" s="4" t="s">
        <v>124</v>
      </c>
      <c r="D19" s="4"/>
      <c r="E19" s="4" t="s">
        <v>124</v>
      </c>
      <c r="F19" s="4"/>
      <c r="G19" s="4" t="s">
        <v>151</v>
      </c>
      <c r="H19" s="4"/>
      <c r="I19" s="4" t="s">
        <v>152</v>
      </c>
      <c r="J19" s="4"/>
      <c r="K19" s="6">
        <v>15</v>
      </c>
      <c r="L19" s="4"/>
      <c r="M19" s="6">
        <v>15</v>
      </c>
      <c r="N19" s="4"/>
      <c r="O19" s="6">
        <v>47913</v>
      </c>
      <c r="P19" s="4"/>
      <c r="Q19" s="6">
        <v>44975581608</v>
      </c>
      <c r="R19" s="4"/>
      <c r="S19" s="6">
        <v>46529461906</v>
      </c>
      <c r="T19" s="4"/>
      <c r="U19" s="6">
        <v>0</v>
      </c>
      <c r="V19" s="4"/>
      <c r="W19" s="6">
        <v>0</v>
      </c>
      <c r="X19" s="4"/>
      <c r="Y19" s="6">
        <v>0</v>
      </c>
      <c r="Z19" s="4"/>
      <c r="AA19" s="6">
        <v>0</v>
      </c>
      <c r="AB19" s="4"/>
      <c r="AC19" s="6">
        <v>47913</v>
      </c>
      <c r="AD19" s="4"/>
      <c r="AE19" s="6">
        <v>982100</v>
      </c>
      <c r="AF19" s="4"/>
      <c r="AG19" s="6">
        <v>44975581608</v>
      </c>
      <c r="AH19" s="4"/>
      <c r="AI19" s="6">
        <v>47046828516</v>
      </c>
      <c r="AK19" s="9">
        <v>1.1186258149142418E-3</v>
      </c>
    </row>
    <row r="20" spans="1:37">
      <c r="A20" s="1" t="s">
        <v>153</v>
      </c>
      <c r="C20" s="4" t="s">
        <v>124</v>
      </c>
      <c r="D20" s="4"/>
      <c r="E20" s="4" t="s">
        <v>124</v>
      </c>
      <c r="F20" s="4"/>
      <c r="G20" s="4" t="s">
        <v>154</v>
      </c>
      <c r="H20" s="4"/>
      <c r="I20" s="4" t="s">
        <v>155</v>
      </c>
      <c r="J20" s="4"/>
      <c r="K20" s="6">
        <v>17</v>
      </c>
      <c r="L20" s="4"/>
      <c r="M20" s="6">
        <v>17</v>
      </c>
      <c r="N20" s="4"/>
      <c r="O20" s="6">
        <v>325000</v>
      </c>
      <c r="P20" s="4"/>
      <c r="Q20" s="6">
        <v>303016893733</v>
      </c>
      <c r="R20" s="4"/>
      <c r="S20" s="6">
        <v>303706193273</v>
      </c>
      <c r="T20" s="4"/>
      <c r="U20" s="6">
        <v>0</v>
      </c>
      <c r="V20" s="4"/>
      <c r="W20" s="6">
        <v>0</v>
      </c>
      <c r="X20" s="4"/>
      <c r="Y20" s="6">
        <v>0</v>
      </c>
      <c r="Z20" s="4"/>
      <c r="AA20" s="6">
        <v>0</v>
      </c>
      <c r="AB20" s="4"/>
      <c r="AC20" s="6">
        <v>325000</v>
      </c>
      <c r="AD20" s="4"/>
      <c r="AE20" s="6">
        <v>945500</v>
      </c>
      <c r="AF20" s="4"/>
      <c r="AG20" s="6">
        <v>303016893733</v>
      </c>
      <c r="AH20" s="4"/>
      <c r="AI20" s="6">
        <v>307231804140</v>
      </c>
      <c r="AK20" s="9">
        <v>7.305007332360355E-3</v>
      </c>
    </row>
    <row r="21" spans="1:37">
      <c r="A21" s="1" t="s">
        <v>156</v>
      </c>
      <c r="C21" s="4" t="s">
        <v>124</v>
      </c>
      <c r="D21" s="4"/>
      <c r="E21" s="4" t="s">
        <v>124</v>
      </c>
      <c r="F21" s="4"/>
      <c r="G21" s="4" t="s">
        <v>157</v>
      </c>
      <c r="H21" s="4"/>
      <c r="I21" s="4" t="s">
        <v>158</v>
      </c>
      <c r="J21" s="4"/>
      <c r="K21" s="6">
        <v>0</v>
      </c>
      <c r="L21" s="4"/>
      <c r="M21" s="6">
        <v>0</v>
      </c>
      <c r="N21" s="4"/>
      <c r="O21" s="6">
        <v>0</v>
      </c>
      <c r="P21" s="4"/>
      <c r="Q21" s="6">
        <v>0</v>
      </c>
      <c r="R21" s="4"/>
      <c r="S21" s="6">
        <v>0</v>
      </c>
      <c r="T21" s="4"/>
      <c r="U21" s="6">
        <v>1100</v>
      </c>
      <c r="V21" s="4"/>
      <c r="W21" s="6">
        <v>895309243</v>
      </c>
      <c r="X21" s="4"/>
      <c r="Y21" s="6">
        <v>0</v>
      </c>
      <c r="Z21" s="4"/>
      <c r="AA21" s="6">
        <v>0</v>
      </c>
      <c r="AB21" s="4"/>
      <c r="AC21" s="6">
        <v>1100</v>
      </c>
      <c r="AD21" s="4"/>
      <c r="AE21" s="6">
        <v>814440</v>
      </c>
      <c r="AF21" s="4"/>
      <c r="AG21" s="6">
        <v>895309243</v>
      </c>
      <c r="AH21" s="4"/>
      <c r="AI21" s="6">
        <v>895721621</v>
      </c>
      <c r="AK21" s="9">
        <v>2.1297446816987282E-5</v>
      </c>
    </row>
    <row r="22" spans="1:37">
      <c r="A22" s="1" t="s">
        <v>159</v>
      </c>
      <c r="C22" s="4" t="s">
        <v>124</v>
      </c>
      <c r="D22" s="4"/>
      <c r="E22" s="4" t="s">
        <v>124</v>
      </c>
      <c r="F22" s="4"/>
      <c r="G22" s="4" t="s">
        <v>157</v>
      </c>
      <c r="H22" s="4"/>
      <c r="I22" s="4" t="s">
        <v>160</v>
      </c>
      <c r="J22" s="4"/>
      <c r="K22" s="6">
        <v>0</v>
      </c>
      <c r="L22" s="4"/>
      <c r="M22" s="6">
        <v>0</v>
      </c>
      <c r="N22" s="4"/>
      <c r="O22" s="6">
        <v>0</v>
      </c>
      <c r="P22" s="4"/>
      <c r="Q22" s="6">
        <v>0</v>
      </c>
      <c r="R22" s="4"/>
      <c r="S22" s="6">
        <v>0</v>
      </c>
      <c r="T22" s="4"/>
      <c r="U22" s="6">
        <v>100</v>
      </c>
      <c r="V22" s="4"/>
      <c r="W22" s="6">
        <v>85016405</v>
      </c>
      <c r="X22" s="4"/>
      <c r="Y22" s="6">
        <v>0</v>
      </c>
      <c r="Z22" s="4"/>
      <c r="AA22" s="6">
        <v>0</v>
      </c>
      <c r="AB22" s="4"/>
      <c r="AC22" s="6">
        <v>100</v>
      </c>
      <c r="AD22" s="4"/>
      <c r="AE22" s="6">
        <v>850040</v>
      </c>
      <c r="AF22" s="4"/>
      <c r="AG22" s="6">
        <v>85016405</v>
      </c>
      <c r="AH22" s="4"/>
      <c r="AI22" s="6">
        <v>84988593</v>
      </c>
      <c r="AK22" s="9">
        <v>2.0207618048198006E-6</v>
      </c>
    </row>
    <row r="23" spans="1:37">
      <c r="A23" s="1" t="s">
        <v>161</v>
      </c>
      <c r="C23" s="4" t="s">
        <v>124</v>
      </c>
      <c r="D23" s="4"/>
      <c r="E23" s="4" t="s">
        <v>124</v>
      </c>
      <c r="F23" s="4"/>
      <c r="G23" s="4" t="s">
        <v>148</v>
      </c>
      <c r="H23" s="4"/>
      <c r="I23" s="4" t="s">
        <v>162</v>
      </c>
      <c r="J23" s="4"/>
      <c r="K23" s="6">
        <v>20.5</v>
      </c>
      <c r="L23" s="4"/>
      <c r="M23" s="6">
        <v>20.5</v>
      </c>
      <c r="N23" s="4"/>
      <c r="O23" s="6">
        <v>0</v>
      </c>
      <c r="P23" s="4"/>
      <c r="Q23" s="6">
        <v>0</v>
      </c>
      <c r="R23" s="4"/>
      <c r="S23" s="6">
        <v>0</v>
      </c>
      <c r="T23" s="4"/>
      <c r="U23" s="6">
        <v>315000</v>
      </c>
      <c r="V23" s="4"/>
      <c r="W23" s="6">
        <v>303647897677</v>
      </c>
      <c r="X23" s="4"/>
      <c r="Y23" s="6">
        <v>0</v>
      </c>
      <c r="Z23" s="4"/>
      <c r="AA23" s="6">
        <v>0</v>
      </c>
      <c r="AB23" s="4"/>
      <c r="AC23" s="6">
        <v>315000</v>
      </c>
      <c r="AD23" s="4"/>
      <c r="AE23" s="6">
        <v>963900</v>
      </c>
      <c r="AF23" s="4"/>
      <c r="AG23" s="6">
        <v>303647897677</v>
      </c>
      <c r="AH23" s="4"/>
      <c r="AI23" s="6">
        <v>303573467334</v>
      </c>
      <c r="AK23" s="9">
        <v>7.2180235734136539E-3</v>
      </c>
    </row>
    <row r="24" spans="1:37">
      <c r="A24" s="1" t="s">
        <v>163</v>
      </c>
      <c r="C24" s="4" t="s">
        <v>124</v>
      </c>
      <c r="D24" s="4"/>
      <c r="E24" s="4" t="s">
        <v>124</v>
      </c>
      <c r="F24" s="4"/>
      <c r="G24" s="4" t="s">
        <v>164</v>
      </c>
      <c r="H24" s="4"/>
      <c r="I24" s="4" t="s">
        <v>165</v>
      </c>
      <c r="J24" s="4"/>
      <c r="K24" s="6">
        <v>0</v>
      </c>
      <c r="L24" s="4"/>
      <c r="M24" s="6">
        <v>0</v>
      </c>
      <c r="N24" s="4"/>
      <c r="O24" s="6">
        <v>0</v>
      </c>
      <c r="P24" s="4"/>
      <c r="Q24" s="6">
        <v>0</v>
      </c>
      <c r="R24" s="4"/>
      <c r="S24" s="6">
        <v>0</v>
      </c>
      <c r="T24" s="4"/>
      <c r="U24" s="6">
        <v>388000</v>
      </c>
      <c r="V24" s="4"/>
      <c r="W24" s="6">
        <v>300253776465</v>
      </c>
      <c r="X24" s="4"/>
      <c r="Y24" s="6">
        <v>0</v>
      </c>
      <c r="Z24" s="4"/>
      <c r="AA24" s="6">
        <v>0</v>
      </c>
      <c r="AB24" s="4"/>
      <c r="AC24" s="6">
        <v>388000</v>
      </c>
      <c r="AD24" s="4"/>
      <c r="AE24" s="6">
        <v>788560</v>
      </c>
      <c r="AF24" s="4"/>
      <c r="AG24" s="6">
        <v>300253776465</v>
      </c>
      <c r="AH24" s="4"/>
      <c r="AI24" s="6">
        <v>305905824518</v>
      </c>
      <c r="AK24" s="9">
        <v>7.2734797016569376E-3</v>
      </c>
    </row>
    <row r="25" spans="1:37" ht="24.75" thickBot="1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12">
        <f>SUM(Q9:Q24)</f>
        <v>1163886315388</v>
      </c>
      <c r="R25" s="4"/>
      <c r="S25" s="12">
        <f>SUM(S9:S24)</f>
        <v>1189390926239</v>
      </c>
      <c r="T25" s="4"/>
      <c r="U25" s="4"/>
      <c r="V25" s="4"/>
      <c r="W25" s="12">
        <f>SUM(W9:W24)</f>
        <v>821570353841</v>
      </c>
      <c r="X25" s="4"/>
      <c r="Y25" s="4"/>
      <c r="Z25" s="4"/>
      <c r="AA25" s="12">
        <f>SUM(AA9:AA24)</f>
        <v>715886000000</v>
      </c>
      <c r="AB25" s="4"/>
      <c r="AC25" s="4"/>
      <c r="AD25" s="4"/>
      <c r="AE25" s="4"/>
      <c r="AF25" s="4"/>
      <c r="AG25" s="12">
        <f>SUM(AG9:AG24)</f>
        <v>1300262125956</v>
      </c>
      <c r="AH25" s="4"/>
      <c r="AI25" s="12">
        <f>SUM(AI9:AI24)</f>
        <v>1333448413277</v>
      </c>
      <c r="AK25" s="10">
        <f>SUM(AK9:AK24)</f>
        <v>3.1705215101604636E-2</v>
      </c>
    </row>
    <row r="26" spans="1:37" ht="24.75" thickTop="1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7"/>
  <sheetViews>
    <sheetView rightToLeft="1" workbookViewId="0">
      <selection activeCell="S10" sqref="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6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26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26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26" ht="24.75">
      <c r="A6" s="17" t="s">
        <v>167</v>
      </c>
      <c r="C6" s="18" t="s">
        <v>168</v>
      </c>
      <c r="D6" s="18" t="s">
        <v>168</v>
      </c>
      <c r="E6" s="18" t="s">
        <v>168</v>
      </c>
      <c r="F6" s="18" t="s">
        <v>168</v>
      </c>
      <c r="G6" s="18" t="s">
        <v>168</v>
      </c>
      <c r="H6" s="18" t="s">
        <v>168</v>
      </c>
      <c r="I6" s="18" t="s">
        <v>168</v>
      </c>
      <c r="K6" s="18" t="s">
        <v>293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26" ht="24.75">
      <c r="A7" s="18" t="s">
        <v>167</v>
      </c>
      <c r="C7" s="18" t="s">
        <v>169</v>
      </c>
      <c r="E7" s="18" t="s">
        <v>170</v>
      </c>
      <c r="G7" s="18" t="s">
        <v>171</v>
      </c>
      <c r="I7" s="18" t="s">
        <v>121</v>
      </c>
      <c r="K7" s="18" t="s">
        <v>172</v>
      </c>
      <c r="M7" s="18" t="s">
        <v>173</v>
      </c>
      <c r="O7" s="18" t="s">
        <v>174</v>
      </c>
      <c r="Q7" s="18" t="s">
        <v>172</v>
      </c>
      <c r="S7" s="18" t="s">
        <v>166</v>
      </c>
    </row>
    <row r="8" spans="1:26">
      <c r="A8" s="1" t="s">
        <v>175</v>
      </c>
      <c r="C8" s="4" t="s">
        <v>176</v>
      </c>
      <c r="D8" s="4"/>
      <c r="E8" s="4" t="s">
        <v>177</v>
      </c>
      <c r="F8" s="4"/>
      <c r="G8" s="4" t="s">
        <v>178</v>
      </c>
      <c r="H8" s="4"/>
      <c r="I8" s="6">
        <v>5</v>
      </c>
      <c r="J8" s="4"/>
      <c r="K8" s="6">
        <v>1289786685</v>
      </c>
      <c r="L8" s="4"/>
      <c r="M8" s="6">
        <v>907396182</v>
      </c>
      <c r="N8" s="4"/>
      <c r="O8" s="6">
        <v>220026419</v>
      </c>
      <c r="P8" s="4"/>
      <c r="Q8" s="6">
        <v>1977156448</v>
      </c>
      <c r="R8" s="4"/>
      <c r="S8" s="9">
        <v>4.7010570374680591E-5</v>
      </c>
      <c r="T8" s="4"/>
      <c r="U8" s="4"/>
      <c r="V8" s="4"/>
      <c r="W8" s="4"/>
      <c r="X8" s="4"/>
      <c r="Y8" s="4"/>
      <c r="Z8" s="4"/>
    </row>
    <row r="9" spans="1:26">
      <c r="A9" s="1" t="s">
        <v>179</v>
      </c>
      <c r="C9" s="4" t="s">
        <v>180</v>
      </c>
      <c r="D9" s="4"/>
      <c r="E9" s="4" t="s">
        <v>177</v>
      </c>
      <c r="F9" s="4"/>
      <c r="G9" s="4" t="s">
        <v>181</v>
      </c>
      <c r="H9" s="4"/>
      <c r="I9" s="6">
        <v>5</v>
      </c>
      <c r="J9" s="4"/>
      <c r="K9" s="6">
        <v>276269947593</v>
      </c>
      <c r="L9" s="4"/>
      <c r="M9" s="6">
        <v>1873927959</v>
      </c>
      <c r="N9" s="4"/>
      <c r="O9" s="6">
        <v>261001035044</v>
      </c>
      <c r="P9" s="4"/>
      <c r="Q9" s="6">
        <v>17142840508</v>
      </c>
      <c r="R9" s="4"/>
      <c r="S9" s="9">
        <v>4.0760290412954675E-4</v>
      </c>
      <c r="T9" s="4"/>
      <c r="U9" s="4"/>
      <c r="V9" s="4"/>
      <c r="W9" s="4"/>
      <c r="X9" s="4"/>
      <c r="Y9" s="4"/>
      <c r="Z9" s="4"/>
    </row>
    <row r="10" spans="1:26">
      <c r="A10" s="1" t="s">
        <v>182</v>
      </c>
      <c r="C10" s="4" t="s">
        <v>183</v>
      </c>
      <c r="D10" s="4"/>
      <c r="E10" s="4" t="s">
        <v>177</v>
      </c>
      <c r="F10" s="4"/>
      <c r="G10" s="4" t="s">
        <v>184</v>
      </c>
      <c r="H10" s="4"/>
      <c r="I10" s="6">
        <v>5</v>
      </c>
      <c r="J10" s="4"/>
      <c r="K10" s="6">
        <v>491786223006</v>
      </c>
      <c r="L10" s="4"/>
      <c r="M10" s="6">
        <v>1622172137790</v>
      </c>
      <c r="N10" s="4"/>
      <c r="O10" s="6">
        <v>1412800187908</v>
      </c>
      <c r="P10" s="4"/>
      <c r="Q10" s="6">
        <v>701158172888</v>
      </c>
      <c r="R10" s="4"/>
      <c r="S10" s="9">
        <v>1.6671339116171847E-2</v>
      </c>
      <c r="T10" s="4"/>
      <c r="U10" s="4"/>
      <c r="V10" s="4"/>
      <c r="W10" s="4"/>
      <c r="X10" s="4"/>
      <c r="Y10" s="4"/>
      <c r="Z10" s="4"/>
    </row>
    <row r="11" spans="1:26" ht="24.75" thickBot="1">
      <c r="C11" s="4"/>
      <c r="D11" s="4"/>
      <c r="E11" s="4"/>
      <c r="F11" s="4"/>
      <c r="G11" s="4"/>
      <c r="H11" s="4"/>
      <c r="I11" s="4"/>
      <c r="J11" s="4"/>
      <c r="K11" s="12">
        <f>SUM(K8:K10)</f>
        <v>769345957284</v>
      </c>
      <c r="L11" s="4"/>
      <c r="M11" s="12">
        <f>SUM(M8:M10)</f>
        <v>1624953461931</v>
      </c>
      <c r="N11" s="4"/>
      <c r="O11" s="12">
        <f>SUM(O8:O10)</f>
        <v>1674021249371</v>
      </c>
      <c r="P11" s="4"/>
      <c r="Q11" s="12">
        <f>SUM(Q8:Q10)</f>
        <v>720278169844</v>
      </c>
      <c r="R11" s="4"/>
      <c r="S11" s="13">
        <f>SUM(S8:S10)</f>
        <v>1.7125952590676074E-2</v>
      </c>
      <c r="T11" s="4"/>
      <c r="U11" s="4"/>
      <c r="V11" s="4"/>
      <c r="W11" s="4"/>
      <c r="X11" s="4"/>
      <c r="Y11" s="4"/>
      <c r="Z11" s="4"/>
    </row>
    <row r="12" spans="1:26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3:26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</sheetData>
  <mergeCells count="17"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workbookViewId="0">
      <selection activeCell="E22" sqref="E22"/>
    </sheetView>
  </sheetViews>
  <sheetFormatPr defaultRowHeight="24"/>
  <cols>
    <col min="1" max="1" width="4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8" t="s">
        <v>186</v>
      </c>
      <c r="B6" s="18" t="s">
        <v>186</v>
      </c>
      <c r="C6" s="18" t="s">
        <v>186</v>
      </c>
      <c r="D6" s="18" t="s">
        <v>186</v>
      </c>
      <c r="E6" s="18" t="s">
        <v>186</v>
      </c>
      <c r="F6" s="18" t="s">
        <v>186</v>
      </c>
      <c r="G6" s="18" t="s">
        <v>186</v>
      </c>
      <c r="I6" s="18" t="s">
        <v>187</v>
      </c>
      <c r="J6" s="18" t="s">
        <v>187</v>
      </c>
      <c r="K6" s="18" t="s">
        <v>187</v>
      </c>
      <c r="L6" s="18" t="s">
        <v>187</v>
      </c>
      <c r="M6" s="18" t="s">
        <v>187</v>
      </c>
      <c r="O6" s="18" t="s">
        <v>188</v>
      </c>
      <c r="P6" s="18" t="s">
        <v>188</v>
      </c>
      <c r="Q6" s="18" t="s">
        <v>188</v>
      </c>
      <c r="R6" s="18" t="s">
        <v>188</v>
      </c>
      <c r="S6" s="18" t="s">
        <v>188</v>
      </c>
    </row>
    <row r="7" spans="1:19" ht="24.75">
      <c r="A7" s="18" t="s">
        <v>189</v>
      </c>
      <c r="C7" s="18" t="s">
        <v>190</v>
      </c>
      <c r="E7" s="18" t="s">
        <v>120</v>
      </c>
      <c r="G7" s="18" t="s">
        <v>121</v>
      </c>
      <c r="I7" s="18" t="s">
        <v>191</v>
      </c>
      <c r="K7" s="18" t="s">
        <v>192</v>
      </c>
      <c r="M7" s="18" t="s">
        <v>193</v>
      </c>
      <c r="O7" s="18" t="s">
        <v>191</v>
      </c>
      <c r="Q7" s="18" t="s">
        <v>192</v>
      </c>
      <c r="S7" s="18" t="s">
        <v>193</v>
      </c>
    </row>
    <row r="8" spans="1:19">
      <c r="A8" s="1" t="s">
        <v>147</v>
      </c>
      <c r="C8" s="4" t="s">
        <v>295</v>
      </c>
      <c r="E8" s="4" t="s">
        <v>149</v>
      </c>
      <c r="F8" s="4"/>
      <c r="G8" s="6">
        <v>20.5</v>
      </c>
      <c r="H8" s="4"/>
      <c r="I8" s="6">
        <v>3278262318</v>
      </c>
      <c r="J8" s="4"/>
      <c r="K8" s="6">
        <v>0</v>
      </c>
      <c r="L8" s="4"/>
      <c r="M8" s="6">
        <v>3278262318</v>
      </c>
      <c r="N8" s="4"/>
      <c r="O8" s="6">
        <v>4345571786</v>
      </c>
      <c r="P8" s="4"/>
      <c r="Q8" s="6">
        <v>0</v>
      </c>
      <c r="R8" s="4"/>
      <c r="S8" s="6">
        <v>4345571786</v>
      </c>
    </row>
    <row r="9" spans="1:19">
      <c r="A9" s="1" t="s">
        <v>195</v>
      </c>
      <c r="C9" s="4" t="s">
        <v>295</v>
      </c>
      <c r="E9" s="4" t="s">
        <v>196</v>
      </c>
      <c r="F9" s="4"/>
      <c r="G9" s="6">
        <v>18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957373476</v>
      </c>
      <c r="P9" s="4"/>
      <c r="Q9" s="6">
        <v>0</v>
      </c>
      <c r="R9" s="4"/>
      <c r="S9" s="6">
        <v>957373476</v>
      </c>
    </row>
    <row r="10" spans="1:19">
      <c r="A10" s="1" t="s">
        <v>197</v>
      </c>
      <c r="C10" s="4" t="s">
        <v>295</v>
      </c>
      <c r="E10" s="4" t="s">
        <v>198</v>
      </c>
      <c r="F10" s="4"/>
      <c r="G10" s="6">
        <v>18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2503821076</v>
      </c>
      <c r="P10" s="4"/>
      <c r="Q10" s="6">
        <v>0</v>
      </c>
      <c r="R10" s="4"/>
      <c r="S10" s="6">
        <v>2503821076</v>
      </c>
    </row>
    <row r="11" spans="1:19">
      <c r="A11" s="1" t="s">
        <v>153</v>
      </c>
      <c r="C11" s="4" t="s">
        <v>295</v>
      </c>
      <c r="E11" s="4" t="s">
        <v>155</v>
      </c>
      <c r="F11" s="4"/>
      <c r="G11" s="6">
        <v>17</v>
      </c>
      <c r="H11" s="4"/>
      <c r="I11" s="6">
        <v>4671869525</v>
      </c>
      <c r="J11" s="4"/>
      <c r="K11" s="6">
        <v>0</v>
      </c>
      <c r="L11" s="4"/>
      <c r="M11" s="6">
        <v>4671869525</v>
      </c>
      <c r="N11" s="4"/>
      <c r="O11" s="6">
        <v>7565263099</v>
      </c>
      <c r="P11" s="4"/>
      <c r="Q11" s="6">
        <v>0</v>
      </c>
      <c r="R11" s="4"/>
      <c r="S11" s="6">
        <v>7565263099</v>
      </c>
    </row>
    <row r="12" spans="1:19">
      <c r="A12" s="1" t="s">
        <v>150</v>
      </c>
      <c r="C12" s="4" t="s">
        <v>295</v>
      </c>
      <c r="E12" s="4" t="s">
        <v>152</v>
      </c>
      <c r="F12" s="4"/>
      <c r="G12" s="6">
        <v>15</v>
      </c>
      <c r="H12" s="4"/>
      <c r="I12" s="6">
        <v>607170580</v>
      </c>
      <c r="J12" s="4"/>
      <c r="K12" s="6">
        <v>0</v>
      </c>
      <c r="L12" s="4"/>
      <c r="M12" s="6">
        <v>607170580</v>
      </c>
      <c r="N12" s="4"/>
      <c r="O12" s="6">
        <v>11534682593</v>
      </c>
      <c r="P12" s="4"/>
      <c r="Q12" s="6">
        <v>0</v>
      </c>
      <c r="R12" s="4"/>
      <c r="S12" s="6">
        <v>11534682593</v>
      </c>
    </row>
    <row r="13" spans="1:19">
      <c r="A13" s="1" t="s">
        <v>199</v>
      </c>
      <c r="C13" s="4" t="s">
        <v>295</v>
      </c>
      <c r="E13" s="4" t="s">
        <v>200</v>
      </c>
      <c r="F13" s="4"/>
      <c r="G13" s="6">
        <v>16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1388679000</v>
      </c>
      <c r="P13" s="4"/>
      <c r="Q13" s="6">
        <v>0</v>
      </c>
      <c r="R13" s="4"/>
      <c r="S13" s="6">
        <v>1388679000</v>
      </c>
    </row>
    <row r="14" spans="1:19">
      <c r="A14" s="1" t="s">
        <v>201</v>
      </c>
      <c r="C14" s="4" t="s">
        <v>295</v>
      </c>
      <c r="E14" s="4" t="s">
        <v>202</v>
      </c>
      <c r="F14" s="4"/>
      <c r="G14" s="6">
        <v>17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757259633</v>
      </c>
      <c r="P14" s="4"/>
      <c r="Q14" s="6">
        <v>0</v>
      </c>
      <c r="R14" s="4"/>
      <c r="S14" s="6">
        <v>757259633</v>
      </c>
    </row>
    <row r="15" spans="1:19">
      <c r="A15" s="1" t="s">
        <v>175</v>
      </c>
      <c r="C15" s="6">
        <v>1</v>
      </c>
      <c r="E15" s="4" t="s">
        <v>295</v>
      </c>
      <c r="F15" s="4"/>
      <c r="G15" s="6">
        <v>5</v>
      </c>
      <c r="H15" s="4"/>
      <c r="I15" s="6">
        <v>5298255</v>
      </c>
      <c r="J15" s="4"/>
      <c r="K15" s="6">
        <v>0</v>
      </c>
      <c r="L15" s="4"/>
      <c r="M15" s="6">
        <v>5298255</v>
      </c>
      <c r="N15" s="4"/>
      <c r="O15" s="6">
        <v>102451952</v>
      </c>
      <c r="P15" s="4"/>
      <c r="Q15" s="6">
        <v>0</v>
      </c>
      <c r="R15" s="4"/>
      <c r="S15" s="6">
        <v>102451952</v>
      </c>
    </row>
    <row r="16" spans="1:19">
      <c r="A16" s="1" t="s">
        <v>179</v>
      </c>
      <c r="C16" s="6">
        <v>17</v>
      </c>
      <c r="E16" s="4" t="s">
        <v>295</v>
      </c>
      <c r="F16" s="4"/>
      <c r="G16" s="6">
        <v>5</v>
      </c>
      <c r="H16" s="4"/>
      <c r="I16" s="6">
        <v>219231959</v>
      </c>
      <c r="J16" s="4"/>
      <c r="K16" s="6">
        <v>0</v>
      </c>
      <c r="L16" s="4"/>
      <c r="M16" s="6">
        <v>219231959</v>
      </c>
      <c r="N16" s="4"/>
      <c r="O16" s="6">
        <v>5401319022</v>
      </c>
      <c r="P16" s="4"/>
      <c r="Q16" s="6">
        <v>0</v>
      </c>
      <c r="R16" s="4"/>
      <c r="S16" s="6">
        <v>5401319022</v>
      </c>
    </row>
    <row r="17" spans="1:19">
      <c r="A17" s="1" t="s">
        <v>182</v>
      </c>
      <c r="C17" s="6">
        <v>1</v>
      </c>
      <c r="E17" s="4" t="s">
        <v>295</v>
      </c>
      <c r="F17" s="4"/>
      <c r="G17" s="6">
        <v>5</v>
      </c>
      <c r="H17" s="4"/>
      <c r="I17" s="6">
        <v>49173038</v>
      </c>
      <c r="J17" s="4"/>
      <c r="K17" s="6">
        <v>0</v>
      </c>
      <c r="L17" s="4"/>
      <c r="M17" s="6">
        <v>49173038</v>
      </c>
      <c r="N17" s="4"/>
      <c r="O17" s="6">
        <v>2159134401</v>
      </c>
      <c r="P17" s="4"/>
      <c r="Q17" s="6">
        <v>0</v>
      </c>
      <c r="R17" s="4"/>
      <c r="S17" s="6">
        <v>2159134401</v>
      </c>
    </row>
    <row r="18" spans="1:19" ht="24.75" thickBot="1">
      <c r="C18" s="4"/>
      <c r="E18" s="4"/>
      <c r="F18" s="4"/>
      <c r="G18" s="4"/>
      <c r="H18" s="4"/>
      <c r="I18" s="12">
        <f>SUM(I8:I17)</f>
        <v>8831005675</v>
      </c>
      <c r="J18" s="4"/>
      <c r="K18" s="12">
        <f>SUM(K8:K17)</f>
        <v>0</v>
      </c>
      <c r="L18" s="4"/>
      <c r="M18" s="12">
        <f>SUM(M8:M17)</f>
        <v>8831005675</v>
      </c>
      <c r="N18" s="4"/>
      <c r="O18" s="12">
        <f>SUM(O8:O17)</f>
        <v>36715556038</v>
      </c>
      <c r="P18" s="4"/>
      <c r="Q18" s="12">
        <f>SUM(Q8:Q17)</f>
        <v>0</v>
      </c>
      <c r="R18" s="4"/>
      <c r="S18" s="12">
        <f>SUM(S8:S17)</f>
        <v>36715556038</v>
      </c>
    </row>
    <row r="19" spans="1:19" ht="24.75" thickTop="1">
      <c r="C19" s="4"/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6"/>
      <c r="Q19" s="6"/>
      <c r="R19" s="6"/>
      <c r="S19" s="6"/>
    </row>
    <row r="20" spans="1:19"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2" spans="1:19">
      <c r="M22" s="3"/>
      <c r="N22" s="3"/>
      <c r="O22" s="3"/>
      <c r="P22" s="3"/>
      <c r="Q22" s="3"/>
      <c r="R22" s="3"/>
      <c r="S22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82"/>
  <sheetViews>
    <sheetView rightToLeft="1" topLeftCell="A73" workbookViewId="0">
      <selection activeCell="O81" sqref="O81:Q83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7" t="s">
        <v>3</v>
      </c>
      <c r="C6" s="18" t="s">
        <v>203</v>
      </c>
      <c r="D6" s="18" t="s">
        <v>203</v>
      </c>
      <c r="E6" s="18" t="s">
        <v>203</v>
      </c>
      <c r="F6" s="18" t="s">
        <v>203</v>
      </c>
      <c r="G6" s="18" t="s">
        <v>203</v>
      </c>
      <c r="I6" s="18" t="s">
        <v>187</v>
      </c>
      <c r="J6" s="18" t="s">
        <v>187</v>
      </c>
      <c r="K6" s="18" t="s">
        <v>187</v>
      </c>
      <c r="L6" s="18" t="s">
        <v>187</v>
      </c>
      <c r="M6" s="18" t="s">
        <v>187</v>
      </c>
      <c r="O6" s="18" t="s">
        <v>188</v>
      </c>
      <c r="P6" s="18" t="s">
        <v>188</v>
      </c>
      <c r="Q6" s="18" t="s">
        <v>188</v>
      </c>
      <c r="R6" s="18" t="s">
        <v>188</v>
      </c>
      <c r="S6" s="18" t="s">
        <v>188</v>
      </c>
    </row>
    <row r="7" spans="1:19" ht="24.75">
      <c r="A7" s="18" t="s">
        <v>3</v>
      </c>
      <c r="C7" s="18" t="s">
        <v>204</v>
      </c>
      <c r="E7" s="18" t="s">
        <v>205</v>
      </c>
      <c r="G7" s="18" t="s">
        <v>206</v>
      </c>
      <c r="I7" s="18" t="s">
        <v>207</v>
      </c>
      <c r="K7" s="18" t="s">
        <v>192</v>
      </c>
      <c r="M7" s="18" t="s">
        <v>208</v>
      </c>
      <c r="O7" s="18" t="s">
        <v>207</v>
      </c>
      <c r="Q7" s="18" t="s">
        <v>192</v>
      </c>
      <c r="S7" s="18" t="s">
        <v>208</v>
      </c>
    </row>
    <row r="8" spans="1:19">
      <c r="A8" s="1" t="s">
        <v>106</v>
      </c>
      <c r="C8" s="4" t="s">
        <v>209</v>
      </c>
      <c r="D8" s="4"/>
      <c r="E8" s="6">
        <v>2747631</v>
      </c>
      <c r="F8" s="4"/>
      <c r="G8" s="6">
        <v>3050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8380274550</v>
      </c>
      <c r="P8" s="4"/>
      <c r="Q8" s="6">
        <v>0</v>
      </c>
      <c r="R8" s="4"/>
      <c r="S8" s="6">
        <v>8380274550</v>
      </c>
    </row>
    <row r="9" spans="1:19">
      <c r="A9" s="1" t="s">
        <v>90</v>
      </c>
      <c r="C9" s="4" t="s">
        <v>210</v>
      </c>
      <c r="D9" s="4"/>
      <c r="E9" s="6">
        <v>132997404</v>
      </c>
      <c r="F9" s="4"/>
      <c r="G9" s="6">
        <v>550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73148572200</v>
      </c>
      <c r="P9" s="4"/>
      <c r="Q9" s="6">
        <v>0</v>
      </c>
      <c r="R9" s="4"/>
      <c r="S9" s="6">
        <v>73148572200</v>
      </c>
    </row>
    <row r="10" spans="1:19">
      <c r="A10" s="1" t="s">
        <v>107</v>
      </c>
      <c r="C10" s="4" t="s">
        <v>211</v>
      </c>
      <c r="D10" s="4"/>
      <c r="E10" s="6">
        <v>906275</v>
      </c>
      <c r="F10" s="4"/>
      <c r="G10" s="6">
        <v>1000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906275000</v>
      </c>
      <c r="P10" s="4"/>
      <c r="Q10" s="6">
        <v>0</v>
      </c>
      <c r="R10" s="4"/>
      <c r="S10" s="6">
        <v>906275000</v>
      </c>
    </row>
    <row r="11" spans="1:19">
      <c r="A11" s="1" t="s">
        <v>41</v>
      </c>
      <c r="C11" s="4" t="s">
        <v>209</v>
      </c>
      <c r="D11" s="4"/>
      <c r="E11" s="6">
        <v>37529309</v>
      </c>
      <c r="F11" s="4"/>
      <c r="G11" s="6">
        <v>500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18764654500</v>
      </c>
      <c r="P11" s="4"/>
      <c r="Q11" s="6">
        <v>190826995</v>
      </c>
      <c r="R11" s="4"/>
      <c r="S11" s="6">
        <v>18573827505</v>
      </c>
    </row>
    <row r="12" spans="1:19">
      <c r="A12" s="1" t="s">
        <v>96</v>
      </c>
      <c r="C12" s="4" t="s">
        <v>212</v>
      </c>
      <c r="D12" s="4"/>
      <c r="E12" s="6">
        <v>33400000</v>
      </c>
      <c r="F12" s="4"/>
      <c r="G12" s="6">
        <v>11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367400000</v>
      </c>
      <c r="P12" s="4"/>
      <c r="Q12" s="6">
        <v>0</v>
      </c>
      <c r="R12" s="4"/>
      <c r="S12" s="6">
        <v>367400000</v>
      </c>
    </row>
    <row r="13" spans="1:19">
      <c r="A13" s="1" t="s">
        <v>68</v>
      </c>
      <c r="C13" s="4" t="s">
        <v>213</v>
      </c>
      <c r="D13" s="4"/>
      <c r="E13" s="6">
        <v>17639506</v>
      </c>
      <c r="F13" s="4"/>
      <c r="G13" s="6">
        <v>200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3527901200</v>
      </c>
      <c r="P13" s="4"/>
      <c r="Q13" s="6">
        <v>40605498</v>
      </c>
      <c r="R13" s="4"/>
      <c r="S13" s="6">
        <v>3487295702</v>
      </c>
    </row>
    <row r="14" spans="1:19">
      <c r="A14" s="1" t="s">
        <v>20</v>
      </c>
      <c r="C14" s="4" t="s">
        <v>214</v>
      </c>
      <c r="D14" s="4"/>
      <c r="E14" s="6">
        <v>57488518</v>
      </c>
      <c r="F14" s="4"/>
      <c r="G14" s="6">
        <v>45</v>
      </c>
      <c r="H14" s="4"/>
      <c r="I14" s="6">
        <v>0</v>
      </c>
      <c r="J14" s="4"/>
      <c r="K14" s="6">
        <v>0</v>
      </c>
      <c r="L14" s="4"/>
      <c r="M14" s="6">
        <v>0</v>
      </c>
      <c r="N14" s="4"/>
      <c r="O14" s="6">
        <v>2586983310</v>
      </c>
      <c r="P14" s="4"/>
      <c r="Q14" s="6">
        <v>0</v>
      </c>
      <c r="R14" s="4"/>
      <c r="S14" s="6">
        <v>2586983310</v>
      </c>
    </row>
    <row r="15" spans="1:19">
      <c r="A15" s="1" t="s">
        <v>21</v>
      </c>
      <c r="C15" s="4" t="s">
        <v>215</v>
      </c>
      <c r="D15" s="4"/>
      <c r="E15" s="6">
        <v>28681867</v>
      </c>
      <c r="F15" s="4"/>
      <c r="G15" s="6">
        <v>125</v>
      </c>
      <c r="H15" s="4"/>
      <c r="I15" s="6">
        <v>0</v>
      </c>
      <c r="J15" s="4"/>
      <c r="K15" s="6">
        <v>0</v>
      </c>
      <c r="L15" s="4"/>
      <c r="M15" s="6">
        <v>0</v>
      </c>
      <c r="N15" s="4"/>
      <c r="O15" s="6">
        <v>3585233375</v>
      </c>
      <c r="P15" s="4"/>
      <c r="Q15" s="6">
        <v>0</v>
      </c>
      <c r="R15" s="4"/>
      <c r="S15" s="6">
        <v>3585233375</v>
      </c>
    </row>
    <row r="16" spans="1:19">
      <c r="A16" s="1" t="s">
        <v>66</v>
      </c>
      <c r="C16" s="4" t="s">
        <v>215</v>
      </c>
      <c r="D16" s="4"/>
      <c r="E16" s="6">
        <v>106414835</v>
      </c>
      <c r="F16" s="4"/>
      <c r="G16" s="6">
        <v>180</v>
      </c>
      <c r="H16" s="4"/>
      <c r="I16" s="6">
        <v>0</v>
      </c>
      <c r="J16" s="4"/>
      <c r="K16" s="6">
        <v>0</v>
      </c>
      <c r="L16" s="4"/>
      <c r="M16" s="6">
        <v>0</v>
      </c>
      <c r="N16" s="4"/>
      <c r="O16" s="6">
        <v>19154670300</v>
      </c>
      <c r="P16" s="4"/>
      <c r="Q16" s="6">
        <v>1773801041</v>
      </c>
      <c r="R16" s="4"/>
      <c r="S16" s="6">
        <v>17380869259</v>
      </c>
    </row>
    <row r="17" spans="1:19">
      <c r="A17" s="1" t="s">
        <v>69</v>
      </c>
      <c r="C17" s="4" t="s">
        <v>214</v>
      </c>
      <c r="D17" s="4"/>
      <c r="E17" s="6">
        <v>51003472</v>
      </c>
      <c r="F17" s="4"/>
      <c r="G17" s="6">
        <v>2350</v>
      </c>
      <c r="H17" s="4"/>
      <c r="I17" s="6">
        <v>0</v>
      </c>
      <c r="J17" s="4"/>
      <c r="K17" s="6">
        <v>0</v>
      </c>
      <c r="L17" s="4"/>
      <c r="M17" s="6">
        <v>0</v>
      </c>
      <c r="N17" s="4"/>
      <c r="O17" s="6">
        <v>119858159200</v>
      </c>
      <c r="P17" s="4"/>
      <c r="Q17" s="6">
        <v>0</v>
      </c>
      <c r="R17" s="4"/>
      <c r="S17" s="6">
        <v>119858159200</v>
      </c>
    </row>
    <row r="18" spans="1:19">
      <c r="A18" s="1" t="s">
        <v>70</v>
      </c>
      <c r="C18" s="4" t="s">
        <v>216</v>
      </c>
      <c r="D18" s="4"/>
      <c r="E18" s="6">
        <v>97551238</v>
      </c>
      <c r="F18" s="4"/>
      <c r="G18" s="6">
        <v>2350</v>
      </c>
      <c r="H18" s="4"/>
      <c r="I18" s="6">
        <v>0</v>
      </c>
      <c r="J18" s="4"/>
      <c r="K18" s="6">
        <v>0</v>
      </c>
      <c r="L18" s="4"/>
      <c r="M18" s="6">
        <v>0</v>
      </c>
      <c r="N18" s="4"/>
      <c r="O18" s="6">
        <v>229245409300</v>
      </c>
      <c r="P18" s="4"/>
      <c r="Q18" s="6">
        <v>0</v>
      </c>
      <c r="R18" s="4"/>
      <c r="S18" s="6">
        <v>229245409300</v>
      </c>
    </row>
    <row r="19" spans="1:19">
      <c r="A19" s="1" t="s">
        <v>101</v>
      </c>
      <c r="C19" s="4" t="s">
        <v>214</v>
      </c>
      <c r="D19" s="4"/>
      <c r="E19" s="6">
        <v>147320977</v>
      </c>
      <c r="F19" s="4"/>
      <c r="G19" s="6">
        <v>480</v>
      </c>
      <c r="H19" s="4"/>
      <c r="I19" s="6">
        <v>0</v>
      </c>
      <c r="J19" s="4"/>
      <c r="K19" s="6">
        <v>0</v>
      </c>
      <c r="L19" s="4"/>
      <c r="M19" s="6">
        <v>0</v>
      </c>
      <c r="N19" s="4"/>
      <c r="O19" s="6">
        <v>70714068960</v>
      </c>
      <c r="P19" s="4"/>
      <c r="Q19" s="6">
        <v>0</v>
      </c>
      <c r="R19" s="4"/>
      <c r="S19" s="6">
        <v>70714068960</v>
      </c>
    </row>
    <row r="20" spans="1:19">
      <c r="A20" s="1" t="s">
        <v>42</v>
      </c>
      <c r="C20" s="4" t="s">
        <v>217</v>
      </c>
      <c r="D20" s="4"/>
      <c r="E20" s="6">
        <v>28919330</v>
      </c>
      <c r="F20" s="4"/>
      <c r="G20" s="6">
        <v>360</v>
      </c>
      <c r="H20" s="4"/>
      <c r="I20" s="6">
        <v>0</v>
      </c>
      <c r="J20" s="4"/>
      <c r="K20" s="6">
        <v>0</v>
      </c>
      <c r="L20" s="4"/>
      <c r="M20" s="6">
        <v>0</v>
      </c>
      <c r="N20" s="4"/>
      <c r="O20" s="6">
        <v>10410958800</v>
      </c>
      <c r="P20" s="4"/>
      <c r="Q20" s="6">
        <v>910958895</v>
      </c>
      <c r="R20" s="4"/>
      <c r="S20" s="6">
        <v>9499999905</v>
      </c>
    </row>
    <row r="21" spans="1:19">
      <c r="A21" s="1" t="s">
        <v>48</v>
      </c>
      <c r="C21" s="4" t="s">
        <v>218</v>
      </c>
      <c r="D21" s="4"/>
      <c r="E21" s="6">
        <v>39487605</v>
      </c>
      <c r="F21" s="4"/>
      <c r="G21" s="6">
        <v>400</v>
      </c>
      <c r="H21" s="4"/>
      <c r="I21" s="6">
        <v>0</v>
      </c>
      <c r="J21" s="4"/>
      <c r="K21" s="6">
        <v>0</v>
      </c>
      <c r="L21" s="4"/>
      <c r="M21" s="6">
        <v>0</v>
      </c>
      <c r="N21" s="4"/>
      <c r="O21" s="6">
        <v>15795042000</v>
      </c>
      <c r="P21" s="4"/>
      <c r="Q21" s="6">
        <v>0</v>
      </c>
      <c r="R21" s="4"/>
      <c r="S21" s="6">
        <v>15795042000</v>
      </c>
    </row>
    <row r="22" spans="1:19">
      <c r="A22" s="1" t="s">
        <v>38</v>
      </c>
      <c r="C22" s="4" t="s">
        <v>218</v>
      </c>
      <c r="D22" s="4"/>
      <c r="E22" s="6">
        <v>31619307</v>
      </c>
      <c r="F22" s="4"/>
      <c r="G22" s="6">
        <v>4500</v>
      </c>
      <c r="H22" s="4"/>
      <c r="I22" s="6">
        <v>0</v>
      </c>
      <c r="J22" s="4"/>
      <c r="K22" s="6">
        <v>0</v>
      </c>
      <c r="L22" s="4"/>
      <c r="M22" s="6">
        <v>0</v>
      </c>
      <c r="N22" s="4"/>
      <c r="O22" s="6">
        <v>142286881500</v>
      </c>
      <c r="P22" s="4"/>
      <c r="Q22" s="6">
        <v>0</v>
      </c>
      <c r="R22" s="4"/>
      <c r="S22" s="6">
        <v>142286881500</v>
      </c>
    </row>
    <row r="23" spans="1:19">
      <c r="A23" s="1" t="s">
        <v>53</v>
      </c>
      <c r="C23" s="4" t="s">
        <v>219</v>
      </c>
      <c r="D23" s="4"/>
      <c r="E23" s="6">
        <v>4719543</v>
      </c>
      <c r="F23" s="4"/>
      <c r="G23" s="6">
        <v>6452</v>
      </c>
      <c r="H23" s="4"/>
      <c r="I23" s="6">
        <v>0</v>
      </c>
      <c r="J23" s="4"/>
      <c r="K23" s="6">
        <v>0</v>
      </c>
      <c r="L23" s="4"/>
      <c r="M23" s="6">
        <v>0</v>
      </c>
      <c r="N23" s="4"/>
      <c r="O23" s="6">
        <v>30450491436</v>
      </c>
      <c r="P23" s="4"/>
      <c r="Q23" s="6">
        <v>1768093051</v>
      </c>
      <c r="R23" s="4"/>
      <c r="S23" s="6">
        <v>28682398385</v>
      </c>
    </row>
    <row r="24" spans="1:19">
      <c r="A24" s="1" t="s">
        <v>109</v>
      </c>
      <c r="C24" s="4" t="s">
        <v>220</v>
      </c>
      <c r="D24" s="4"/>
      <c r="E24" s="6">
        <v>3110358</v>
      </c>
      <c r="F24" s="4"/>
      <c r="G24" s="6">
        <v>3135</v>
      </c>
      <c r="H24" s="4"/>
      <c r="I24" s="6">
        <v>0</v>
      </c>
      <c r="J24" s="4"/>
      <c r="K24" s="6">
        <v>0</v>
      </c>
      <c r="L24" s="4"/>
      <c r="M24" s="6">
        <v>0</v>
      </c>
      <c r="N24" s="4"/>
      <c r="O24" s="6">
        <v>9750972330</v>
      </c>
      <c r="P24" s="4"/>
      <c r="Q24" s="6">
        <v>0</v>
      </c>
      <c r="R24" s="4"/>
      <c r="S24" s="6">
        <v>9750972330</v>
      </c>
    </row>
    <row r="25" spans="1:19">
      <c r="A25" s="1" t="s">
        <v>77</v>
      </c>
      <c r="C25" s="4" t="s">
        <v>221</v>
      </c>
      <c r="D25" s="4"/>
      <c r="E25" s="6">
        <v>11495373</v>
      </c>
      <c r="F25" s="4"/>
      <c r="G25" s="6">
        <v>5000</v>
      </c>
      <c r="H25" s="4"/>
      <c r="I25" s="6">
        <v>0</v>
      </c>
      <c r="J25" s="4"/>
      <c r="K25" s="6">
        <v>0</v>
      </c>
      <c r="L25" s="4"/>
      <c r="M25" s="6">
        <v>0</v>
      </c>
      <c r="N25" s="4"/>
      <c r="O25" s="6">
        <v>57476865000</v>
      </c>
      <c r="P25" s="4"/>
      <c r="Q25" s="6">
        <v>0</v>
      </c>
      <c r="R25" s="4"/>
      <c r="S25" s="6">
        <v>57476865000</v>
      </c>
    </row>
    <row r="26" spans="1:19">
      <c r="A26" s="1" t="s">
        <v>88</v>
      </c>
      <c r="C26" s="4" t="s">
        <v>222</v>
      </c>
      <c r="D26" s="4"/>
      <c r="E26" s="6">
        <v>12851719</v>
      </c>
      <c r="F26" s="4"/>
      <c r="G26" s="6">
        <v>176</v>
      </c>
      <c r="H26" s="4"/>
      <c r="I26" s="6">
        <v>0</v>
      </c>
      <c r="J26" s="4"/>
      <c r="K26" s="6">
        <v>0</v>
      </c>
      <c r="L26" s="4"/>
      <c r="M26" s="6">
        <v>0</v>
      </c>
      <c r="N26" s="4"/>
      <c r="O26" s="6">
        <v>2261902544</v>
      </c>
      <c r="P26" s="4"/>
      <c r="Q26" s="6">
        <v>0</v>
      </c>
      <c r="R26" s="4"/>
      <c r="S26" s="6">
        <v>2261902544</v>
      </c>
    </row>
    <row r="27" spans="1:19">
      <c r="A27" s="1" t="s">
        <v>75</v>
      </c>
      <c r="C27" s="4" t="s">
        <v>223</v>
      </c>
      <c r="D27" s="4"/>
      <c r="E27" s="6">
        <v>3231469</v>
      </c>
      <c r="F27" s="4"/>
      <c r="G27" s="6">
        <v>5400</v>
      </c>
      <c r="H27" s="4"/>
      <c r="I27" s="6">
        <v>0</v>
      </c>
      <c r="J27" s="4"/>
      <c r="K27" s="6">
        <v>0</v>
      </c>
      <c r="L27" s="4"/>
      <c r="M27" s="6">
        <v>0</v>
      </c>
      <c r="N27" s="4"/>
      <c r="O27" s="6">
        <v>17449932600</v>
      </c>
      <c r="P27" s="4"/>
      <c r="Q27" s="6">
        <v>0</v>
      </c>
      <c r="R27" s="4"/>
      <c r="S27" s="6">
        <v>17449932600</v>
      </c>
    </row>
    <row r="28" spans="1:19">
      <c r="A28" s="1" t="s">
        <v>73</v>
      </c>
      <c r="C28" s="4" t="s">
        <v>224</v>
      </c>
      <c r="D28" s="4"/>
      <c r="E28" s="6">
        <v>6601911</v>
      </c>
      <c r="F28" s="4"/>
      <c r="G28" s="6">
        <v>4200</v>
      </c>
      <c r="H28" s="4"/>
      <c r="I28" s="6">
        <v>0</v>
      </c>
      <c r="J28" s="4"/>
      <c r="K28" s="6">
        <v>0</v>
      </c>
      <c r="L28" s="4"/>
      <c r="M28" s="6">
        <v>0</v>
      </c>
      <c r="N28" s="4"/>
      <c r="O28" s="6">
        <v>27728026200</v>
      </c>
      <c r="P28" s="4"/>
      <c r="Q28" s="6">
        <v>0</v>
      </c>
      <c r="R28" s="4"/>
      <c r="S28" s="6">
        <v>27728026200</v>
      </c>
    </row>
    <row r="29" spans="1:19">
      <c r="A29" s="1" t="s">
        <v>26</v>
      </c>
      <c r="C29" s="4" t="s">
        <v>225</v>
      </c>
      <c r="D29" s="4"/>
      <c r="E29" s="6">
        <v>18843402</v>
      </c>
      <c r="F29" s="4"/>
      <c r="G29" s="6">
        <v>2270</v>
      </c>
      <c r="H29" s="4"/>
      <c r="I29" s="6">
        <v>0</v>
      </c>
      <c r="J29" s="4"/>
      <c r="K29" s="6">
        <v>0</v>
      </c>
      <c r="L29" s="4"/>
      <c r="M29" s="6">
        <v>0</v>
      </c>
      <c r="N29" s="4"/>
      <c r="O29" s="6">
        <v>42774522540</v>
      </c>
      <c r="P29" s="4"/>
      <c r="Q29" s="6">
        <v>0</v>
      </c>
      <c r="R29" s="4"/>
      <c r="S29" s="6">
        <v>42774522540</v>
      </c>
    </row>
    <row r="30" spans="1:19">
      <c r="A30" s="1" t="s">
        <v>24</v>
      </c>
      <c r="C30" s="4" t="s">
        <v>226</v>
      </c>
      <c r="D30" s="4"/>
      <c r="E30" s="6">
        <v>156527115</v>
      </c>
      <c r="F30" s="4"/>
      <c r="G30" s="6">
        <v>900</v>
      </c>
      <c r="H30" s="4"/>
      <c r="I30" s="6">
        <v>0</v>
      </c>
      <c r="J30" s="4"/>
      <c r="K30" s="6">
        <v>0</v>
      </c>
      <c r="L30" s="4"/>
      <c r="M30" s="6">
        <v>0</v>
      </c>
      <c r="N30" s="4"/>
      <c r="O30" s="6">
        <v>140874403500</v>
      </c>
      <c r="P30" s="4"/>
      <c r="Q30" s="6">
        <v>0</v>
      </c>
      <c r="R30" s="4"/>
      <c r="S30" s="6">
        <v>140874403500</v>
      </c>
    </row>
    <row r="31" spans="1:19">
      <c r="A31" s="1" t="s">
        <v>99</v>
      </c>
      <c r="C31" s="4" t="s">
        <v>227</v>
      </c>
      <c r="D31" s="4"/>
      <c r="E31" s="6">
        <v>63703127</v>
      </c>
      <c r="F31" s="4"/>
      <c r="G31" s="6">
        <v>890</v>
      </c>
      <c r="H31" s="4"/>
      <c r="I31" s="6">
        <v>0</v>
      </c>
      <c r="J31" s="4"/>
      <c r="K31" s="6">
        <v>0</v>
      </c>
      <c r="L31" s="4"/>
      <c r="M31" s="6">
        <v>0</v>
      </c>
      <c r="N31" s="4"/>
      <c r="O31" s="6">
        <v>56695783030</v>
      </c>
      <c r="P31" s="4"/>
      <c r="Q31" s="6">
        <v>0</v>
      </c>
      <c r="R31" s="4"/>
      <c r="S31" s="6">
        <v>56695783030</v>
      </c>
    </row>
    <row r="32" spans="1:19">
      <c r="A32" s="1" t="s">
        <v>91</v>
      </c>
      <c r="C32" s="4" t="s">
        <v>215</v>
      </c>
      <c r="D32" s="4"/>
      <c r="E32" s="6">
        <v>457928837</v>
      </c>
      <c r="F32" s="4"/>
      <c r="G32" s="6">
        <v>500</v>
      </c>
      <c r="H32" s="4"/>
      <c r="I32" s="6">
        <v>0</v>
      </c>
      <c r="J32" s="4"/>
      <c r="K32" s="6">
        <v>0</v>
      </c>
      <c r="L32" s="4"/>
      <c r="M32" s="6">
        <v>0</v>
      </c>
      <c r="N32" s="4"/>
      <c r="O32" s="6">
        <v>228964418500</v>
      </c>
      <c r="P32" s="4"/>
      <c r="Q32" s="6">
        <v>0</v>
      </c>
      <c r="R32" s="4"/>
      <c r="S32" s="6">
        <v>228964418500</v>
      </c>
    </row>
    <row r="33" spans="1:19">
      <c r="A33" s="1" t="s">
        <v>89</v>
      </c>
      <c r="C33" s="4" t="s">
        <v>228</v>
      </c>
      <c r="D33" s="4"/>
      <c r="E33" s="6">
        <v>350499418</v>
      </c>
      <c r="F33" s="4"/>
      <c r="G33" s="6">
        <v>250</v>
      </c>
      <c r="H33" s="4"/>
      <c r="I33" s="6">
        <v>0</v>
      </c>
      <c r="J33" s="4"/>
      <c r="K33" s="6">
        <v>0</v>
      </c>
      <c r="L33" s="4"/>
      <c r="M33" s="6">
        <v>0</v>
      </c>
      <c r="N33" s="4"/>
      <c r="O33" s="6">
        <v>87624854500</v>
      </c>
      <c r="P33" s="4"/>
      <c r="Q33" s="6">
        <v>0</v>
      </c>
      <c r="R33" s="4"/>
      <c r="S33" s="6">
        <v>87624854500</v>
      </c>
    </row>
    <row r="34" spans="1:19">
      <c r="A34" s="1" t="s">
        <v>37</v>
      </c>
      <c r="C34" s="4" t="s">
        <v>220</v>
      </c>
      <c r="D34" s="4"/>
      <c r="E34" s="6">
        <v>3920102</v>
      </c>
      <c r="F34" s="4"/>
      <c r="G34" s="6">
        <v>6300</v>
      </c>
      <c r="H34" s="4"/>
      <c r="I34" s="6">
        <v>0</v>
      </c>
      <c r="J34" s="4"/>
      <c r="K34" s="6">
        <v>0</v>
      </c>
      <c r="L34" s="4"/>
      <c r="M34" s="6">
        <v>0</v>
      </c>
      <c r="N34" s="4"/>
      <c r="O34" s="6">
        <v>24696642600</v>
      </c>
      <c r="P34" s="4"/>
      <c r="Q34" s="6">
        <v>0</v>
      </c>
      <c r="R34" s="4"/>
      <c r="S34" s="6">
        <v>24696642600</v>
      </c>
    </row>
    <row r="35" spans="1:19">
      <c r="A35" s="1" t="s">
        <v>35</v>
      </c>
      <c r="C35" s="4" t="s">
        <v>229</v>
      </c>
      <c r="D35" s="4"/>
      <c r="E35" s="6">
        <v>8846922</v>
      </c>
      <c r="F35" s="4"/>
      <c r="G35" s="6">
        <v>4200</v>
      </c>
      <c r="H35" s="4"/>
      <c r="I35" s="6">
        <v>0</v>
      </c>
      <c r="J35" s="4"/>
      <c r="K35" s="6">
        <v>0</v>
      </c>
      <c r="L35" s="4"/>
      <c r="M35" s="6">
        <v>0</v>
      </c>
      <c r="N35" s="4"/>
      <c r="O35" s="6">
        <v>37157072400</v>
      </c>
      <c r="P35" s="4"/>
      <c r="Q35" s="6">
        <v>0</v>
      </c>
      <c r="R35" s="4"/>
      <c r="S35" s="6">
        <v>37157072400</v>
      </c>
    </row>
    <row r="36" spans="1:19">
      <c r="A36" s="1" t="s">
        <v>71</v>
      </c>
      <c r="C36" s="4" t="s">
        <v>230</v>
      </c>
      <c r="D36" s="4"/>
      <c r="E36" s="6">
        <v>3591684</v>
      </c>
      <c r="F36" s="4"/>
      <c r="G36" s="6">
        <v>2400</v>
      </c>
      <c r="H36" s="4"/>
      <c r="I36" s="6">
        <v>0</v>
      </c>
      <c r="J36" s="4"/>
      <c r="K36" s="6">
        <v>0</v>
      </c>
      <c r="L36" s="4"/>
      <c r="M36" s="6">
        <v>0</v>
      </c>
      <c r="N36" s="4"/>
      <c r="O36" s="6">
        <v>8620041600</v>
      </c>
      <c r="P36" s="4"/>
      <c r="Q36" s="6">
        <v>0</v>
      </c>
      <c r="R36" s="4"/>
      <c r="S36" s="6">
        <v>8620041600</v>
      </c>
    </row>
    <row r="37" spans="1:19">
      <c r="A37" s="1" t="s">
        <v>82</v>
      </c>
      <c r="C37" s="4" t="s">
        <v>231</v>
      </c>
      <c r="D37" s="4"/>
      <c r="E37" s="6">
        <v>54599508</v>
      </c>
      <c r="F37" s="4"/>
      <c r="G37" s="6">
        <v>150</v>
      </c>
      <c r="H37" s="4"/>
      <c r="I37" s="6">
        <v>8189926200</v>
      </c>
      <c r="J37" s="4"/>
      <c r="K37" s="6">
        <v>898894339</v>
      </c>
      <c r="L37" s="4"/>
      <c r="M37" s="6">
        <v>7291031861</v>
      </c>
      <c r="N37" s="4"/>
      <c r="O37" s="6">
        <v>8189926200</v>
      </c>
      <c r="P37" s="4"/>
      <c r="Q37" s="6">
        <v>898894339</v>
      </c>
      <c r="R37" s="4"/>
      <c r="S37" s="6">
        <v>7291031861</v>
      </c>
    </row>
    <row r="38" spans="1:19">
      <c r="A38" s="1" t="s">
        <v>85</v>
      </c>
      <c r="C38" s="4" t="s">
        <v>232</v>
      </c>
      <c r="D38" s="4"/>
      <c r="E38" s="6">
        <v>67359</v>
      </c>
      <c r="F38" s="4"/>
      <c r="G38" s="6">
        <v>5000</v>
      </c>
      <c r="H38" s="4"/>
      <c r="I38" s="6">
        <v>0</v>
      </c>
      <c r="J38" s="4"/>
      <c r="K38" s="6">
        <v>0</v>
      </c>
      <c r="L38" s="4"/>
      <c r="M38" s="6">
        <v>0</v>
      </c>
      <c r="N38" s="4"/>
      <c r="O38" s="6">
        <v>336795000</v>
      </c>
      <c r="P38" s="4"/>
      <c r="Q38" s="6">
        <v>0</v>
      </c>
      <c r="R38" s="4"/>
      <c r="S38" s="6">
        <v>336795000</v>
      </c>
    </row>
    <row r="39" spans="1:19">
      <c r="A39" s="1" t="s">
        <v>17</v>
      </c>
      <c r="C39" s="4" t="s">
        <v>233</v>
      </c>
      <c r="D39" s="4"/>
      <c r="E39" s="6">
        <v>175460623</v>
      </c>
      <c r="F39" s="4"/>
      <c r="G39" s="6">
        <v>58</v>
      </c>
      <c r="H39" s="4"/>
      <c r="I39" s="6">
        <v>0</v>
      </c>
      <c r="J39" s="4"/>
      <c r="K39" s="6">
        <v>0</v>
      </c>
      <c r="L39" s="4"/>
      <c r="M39" s="6">
        <v>0</v>
      </c>
      <c r="N39" s="4"/>
      <c r="O39" s="6">
        <v>10176716134</v>
      </c>
      <c r="P39" s="4"/>
      <c r="Q39" s="6">
        <v>0</v>
      </c>
      <c r="R39" s="4"/>
      <c r="S39" s="6">
        <v>10176716134</v>
      </c>
    </row>
    <row r="40" spans="1:19">
      <c r="A40" s="1" t="s">
        <v>234</v>
      </c>
      <c r="C40" s="4" t="s">
        <v>233</v>
      </c>
      <c r="D40" s="4"/>
      <c r="E40" s="6">
        <v>39731244</v>
      </c>
      <c r="F40" s="4"/>
      <c r="G40" s="6">
        <v>3</v>
      </c>
      <c r="H40" s="4"/>
      <c r="I40" s="6">
        <v>0</v>
      </c>
      <c r="J40" s="4"/>
      <c r="K40" s="6">
        <v>0</v>
      </c>
      <c r="L40" s="4"/>
      <c r="M40" s="6">
        <v>0</v>
      </c>
      <c r="N40" s="4"/>
      <c r="O40" s="6">
        <v>119193732</v>
      </c>
      <c r="P40" s="4"/>
      <c r="Q40" s="6">
        <v>0</v>
      </c>
      <c r="R40" s="4"/>
      <c r="S40" s="6">
        <v>119193732</v>
      </c>
    </row>
    <row r="41" spans="1:19">
      <c r="A41" s="1" t="s">
        <v>51</v>
      </c>
      <c r="C41" s="4" t="s">
        <v>235</v>
      </c>
      <c r="D41" s="4"/>
      <c r="E41" s="6">
        <v>72316982</v>
      </c>
      <c r="F41" s="4"/>
      <c r="G41" s="6">
        <v>70</v>
      </c>
      <c r="H41" s="4"/>
      <c r="I41" s="6">
        <v>0</v>
      </c>
      <c r="J41" s="4"/>
      <c r="K41" s="6">
        <v>0</v>
      </c>
      <c r="L41" s="4"/>
      <c r="M41" s="6">
        <v>0</v>
      </c>
      <c r="N41" s="4"/>
      <c r="O41" s="6">
        <v>5062188740</v>
      </c>
      <c r="P41" s="4"/>
      <c r="Q41" s="6">
        <v>0</v>
      </c>
      <c r="R41" s="4"/>
      <c r="S41" s="6">
        <v>5062188740</v>
      </c>
    </row>
    <row r="42" spans="1:19">
      <c r="A42" s="1" t="s">
        <v>29</v>
      </c>
      <c r="C42" s="4" t="s">
        <v>236</v>
      </c>
      <c r="D42" s="4"/>
      <c r="E42" s="6">
        <v>1348241</v>
      </c>
      <c r="F42" s="4"/>
      <c r="G42" s="6">
        <v>10400</v>
      </c>
      <c r="H42" s="4"/>
      <c r="I42" s="6">
        <v>0</v>
      </c>
      <c r="J42" s="4"/>
      <c r="K42" s="6">
        <v>0</v>
      </c>
      <c r="L42" s="4"/>
      <c r="M42" s="6">
        <v>0</v>
      </c>
      <c r="N42" s="4"/>
      <c r="O42" s="6">
        <v>14021706400</v>
      </c>
      <c r="P42" s="4"/>
      <c r="Q42" s="6">
        <v>0</v>
      </c>
      <c r="R42" s="4"/>
      <c r="S42" s="6">
        <v>14021706400</v>
      </c>
    </row>
    <row r="43" spans="1:19">
      <c r="A43" s="1" t="s">
        <v>34</v>
      </c>
      <c r="C43" s="4" t="s">
        <v>236</v>
      </c>
      <c r="D43" s="4"/>
      <c r="E43" s="6">
        <v>799790</v>
      </c>
      <c r="F43" s="4"/>
      <c r="G43" s="6">
        <v>11000</v>
      </c>
      <c r="H43" s="4"/>
      <c r="I43" s="6">
        <v>0</v>
      </c>
      <c r="J43" s="4"/>
      <c r="K43" s="6">
        <v>0</v>
      </c>
      <c r="L43" s="4"/>
      <c r="M43" s="6">
        <v>0</v>
      </c>
      <c r="N43" s="4"/>
      <c r="O43" s="6">
        <v>8797690000</v>
      </c>
      <c r="P43" s="4"/>
      <c r="Q43" s="6">
        <v>0</v>
      </c>
      <c r="R43" s="4"/>
      <c r="S43" s="6">
        <v>8797690000</v>
      </c>
    </row>
    <row r="44" spans="1:19">
      <c r="A44" s="1" t="s">
        <v>83</v>
      </c>
      <c r="C44" s="4" t="s">
        <v>237</v>
      </c>
      <c r="D44" s="4"/>
      <c r="E44" s="6">
        <v>1159359</v>
      </c>
      <c r="F44" s="4"/>
      <c r="G44" s="6">
        <v>8300</v>
      </c>
      <c r="H44" s="4"/>
      <c r="I44" s="6">
        <v>0</v>
      </c>
      <c r="J44" s="4"/>
      <c r="K44" s="6">
        <v>0</v>
      </c>
      <c r="L44" s="4"/>
      <c r="M44" s="6">
        <v>0</v>
      </c>
      <c r="N44" s="4"/>
      <c r="O44" s="6">
        <v>9622679700</v>
      </c>
      <c r="P44" s="4"/>
      <c r="Q44" s="6">
        <v>0</v>
      </c>
      <c r="R44" s="4"/>
      <c r="S44" s="6">
        <v>9622679700</v>
      </c>
    </row>
    <row r="45" spans="1:19">
      <c r="A45" s="1" t="s">
        <v>25</v>
      </c>
      <c r="C45" s="4" t="s">
        <v>228</v>
      </c>
      <c r="D45" s="4"/>
      <c r="E45" s="6">
        <v>20400000</v>
      </c>
      <c r="F45" s="4"/>
      <c r="G45" s="6">
        <v>2000</v>
      </c>
      <c r="H45" s="4"/>
      <c r="I45" s="6">
        <v>0</v>
      </c>
      <c r="J45" s="4"/>
      <c r="K45" s="6">
        <v>0</v>
      </c>
      <c r="L45" s="4"/>
      <c r="M45" s="6">
        <v>0</v>
      </c>
      <c r="N45" s="4"/>
      <c r="O45" s="6">
        <v>40800000000</v>
      </c>
      <c r="P45" s="4"/>
      <c r="Q45" s="6">
        <v>0</v>
      </c>
      <c r="R45" s="4"/>
      <c r="S45" s="6">
        <v>40800000000</v>
      </c>
    </row>
    <row r="46" spans="1:19">
      <c r="A46" s="1" t="s">
        <v>104</v>
      </c>
      <c r="C46" s="4" t="s">
        <v>228</v>
      </c>
      <c r="D46" s="4"/>
      <c r="E46" s="6">
        <v>2208762</v>
      </c>
      <c r="F46" s="4"/>
      <c r="G46" s="6">
        <v>5000</v>
      </c>
      <c r="H46" s="4"/>
      <c r="I46" s="6">
        <v>0</v>
      </c>
      <c r="J46" s="4"/>
      <c r="K46" s="6">
        <v>0</v>
      </c>
      <c r="L46" s="4"/>
      <c r="M46" s="6">
        <v>0</v>
      </c>
      <c r="N46" s="4"/>
      <c r="O46" s="6">
        <v>11043810000</v>
      </c>
      <c r="P46" s="4"/>
      <c r="Q46" s="6">
        <v>1016470075</v>
      </c>
      <c r="R46" s="4"/>
      <c r="S46" s="6">
        <v>10027339925</v>
      </c>
    </row>
    <row r="47" spans="1:19">
      <c r="A47" s="1" t="s">
        <v>103</v>
      </c>
      <c r="C47" s="4" t="s">
        <v>238</v>
      </c>
      <c r="D47" s="4"/>
      <c r="E47" s="6">
        <v>17320000</v>
      </c>
      <c r="F47" s="4"/>
      <c r="G47" s="6">
        <v>11120</v>
      </c>
      <c r="H47" s="4"/>
      <c r="I47" s="6">
        <v>0</v>
      </c>
      <c r="J47" s="4"/>
      <c r="K47" s="6">
        <v>0</v>
      </c>
      <c r="L47" s="4"/>
      <c r="M47" s="6">
        <v>0</v>
      </c>
      <c r="N47" s="4"/>
      <c r="O47" s="6">
        <v>192598400000</v>
      </c>
      <c r="P47" s="4"/>
      <c r="Q47" s="6">
        <v>0</v>
      </c>
      <c r="R47" s="4"/>
      <c r="S47" s="6">
        <v>192598400000</v>
      </c>
    </row>
    <row r="48" spans="1:19">
      <c r="A48" s="1" t="s">
        <v>80</v>
      </c>
      <c r="C48" s="4" t="s">
        <v>239</v>
      </c>
      <c r="D48" s="4"/>
      <c r="E48" s="6">
        <v>8716106</v>
      </c>
      <c r="F48" s="4"/>
      <c r="G48" s="6">
        <v>449</v>
      </c>
      <c r="H48" s="4"/>
      <c r="I48" s="6">
        <v>0</v>
      </c>
      <c r="J48" s="4"/>
      <c r="K48" s="6">
        <v>0</v>
      </c>
      <c r="L48" s="4"/>
      <c r="M48" s="6">
        <v>0</v>
      </c>
      <c r="N48" s="4"/>
      <c r="O48" s="6">
        <v>3913531594</v>
      </c>
      <c r="P48" s="4"/>
      <c r="Q48" s="6">
        <v>0</v>
      </c>
      <c r="R48" s="4"/>
      <c r="S48" s="6">
        <v>3913531594</v>
      </c>
    </row>
    <row r="49" spans="1:19">
      <c r="A49" s="1" t="s">
        <v>62</v>
      </c>
      <c r="C49" s="4" t="s">
        <v>240</v>
      </c>
      <c r="D49" s="4"/>
      <c r="E49" s="6">
        <v>5320000</v>
      </c>
      <c r="F49" s="4"/>
      <c r="G49" s="6">
        <v>3860</v>
      </c>
      <c r="H49" s="4"/>
      <c r="I49" s="6">
        <v>0</v>
      </c>
      <c r="J49" s="4"/>
      <c r="K49" s="6">
        <v>0</v>
      </c>
      <c r="L49" s="4"/>
      <c r="M49" s="6">
        <v>0</v>
      </c>
      <c r="N49" s="4"/>
      <c r="O49" s="6">
        <v>20535200000</v>
      </c>
      <c r="P49" s="4"/>
      <c r="Q49" s="6">
        <v>810600000</v>
      </c>
      <c r="R49" s="4"/>
      <c r="S49" s="6">
        <v>19724600000</v>
      </c>
    </row>
    <row r="50" spans="1:19">
      <c r="A50" s="1" t="s">
        <v>105</v>
      </c>
      <c r="C50" s="4" t="s">
        <v>218</v>
      </c>
      <c r="D50" s="4"/>
      <c r="E50" s="6">
        <v>56056136</v>
      </c>
      <c r="F50" s="4"/>
      <c r="G50" s="6">
        <v>600</v>
      </c>
      <c r="H50" s="4"/>
      <c r="I50" s="6">
        <v>0</v>
      </c>
      <c r="J50" s="4"/>
      <c r="K50" s="6">
        <v>0</v>
      </c>
      <c r="L50" s="4"/>
      <c r="M50" s="6">
        <v>0</v>
      </c>
      <c r="N50" s="4"/>
      <c r="O50" s="6">
        <v>33633681600</v>
      </c>
      <c r="P50" s="4"/>
      <c r="Q50" s="6">
        <v>0</v>
      </c>
      <c r="R50" s="4"/>
      <c r="S50" s="6">
        <v>33633681600</v>
      </c>
    </row>
    <row r="51" spans="1:19">
      <c r="A51" s="1" t="s">
        <v>79</v>
      </c>
      <c r="C51" s="4" t="s">
        <v>198</v>
      </c>
      <c r="D51" s="4"/>
      <c r="E51" s="6">
        <v>45861974</v>
      </c>
      <c r="F51" s="4"/>
      <c r="G51" s="6">
        <v>2640</v>
      </c>
      <c r="H51" s="4"/>
      <c r="I51" s="6">
        <v>0</v>
      </c>
      <c r="J51" s="4"/>
      <c r="K51" s="6">
        <v>0</v>
      </c>
      <c r="L51" s="4"/>
      <c r="M51" s="6">
        <v>0</v>
      </c>
      <c r="N51" s="4"/>
      <c r="O51" s="6">
        <v>121075611360</v>
      </c>
      <c r="P51" s="4"/>
      <c r="Q51" s="6">
        <v>0</v>
      </c>
      <c r="R51" s="4"/>
      <c r="S51" s="6">
        <v>121075611360</v>
      </c>
    </row>
    <row r="52" spans="1:19">
      <c r="A52" s="1" t="s">
        <v>55</v>
      </c>
      <c r="C52" s="4" t="s">
        <v>215</v>
      </c>
      <c r="D52" s="4"/>
      <c r="E52" s="6">
        <v>21644108</v>
      </c>
      <c r="F52" s="4"/>
      <c r="G52" s="6">
        <v>2211</v>
      </c>
      <c r="H52" s="4"/>
      <c r="I52" s="6">
        <v>0</v>
      </c>
      <c r="J52" s="4"/>
      <c r="K52" s="6">
        <v>0</v>
      </c>
      <c r="L52" s="4"/>
      <c r="M52" s="6">
        <v>0</v>
      </c>
      <c r="N52" s="4"/>
      <c r="O52" s="6">
        <v>47855122788</v>
      </c>
      <c r="P52" s="4"/>
      <c r="Q52" s="6">
        <v>4431580668</v>
      </c>
      <c r="R52" s="4"/>
      <c r="S52" s="6">
        <v>43423542120</v>
      </c>
    </row>
    <row r="53" spans="1:19">
      <c r="A53" s="1" t="s">
        <v>94</v>
      </c>
      <c r="C53" s="4" t="s">
        <v>241</v>
      </c>
      <c r="D53" s="4"/>
      <c r="E53" s="6">
        <v>17807538</v>
      </c>
      <c r="F53" s="4"/>
      <c r="G53" s="6">
        <v>1500</v>
      </c>
      <c r="H53" s="4"/>
      <c r="I53" s="6">
        <v>26711307000</v>
      </c>
      <c r="J53" s="4"/>
      <c r="K53" s="6">
        <v>1680172071</v>
      </c>
      <c r="L53" s="4"/>
      <c r="M53" s="6">
        <v>25031134929</v>
      </c>
      <c r="N53" s="4"/>
      <c r="O53" s="6">
        <v>26711307000</v>
      </c>
      <c r="P53" s="4"/>
      <c r="Q53" s="6">
        <v>1680172071</v>
      </c>
      <c r="R53" s="4"/>
      <c r="S53" s="6">
        <v>25031134929</v>
      </c>
    </row>
    <row r="54" spans="1:19">
      <c r="A54" s="1" t="s">
        <v>92</v>
      </c>
      <c r="C54" s="4" t="s">
        <v>233</v>
      </c>
      <c r="D54" s="4"/>
      <c r="E54" s="6">
        <v>24900000</v>
      </c>
      <c r="F54" s="4"/>
      <c r="G54" s="6">
        <v>690</v>
      </c>
      <c r="H54" s="4"/>
      <c r="I54" s="6">
        <v>0</v>
      </c>
      <c r="J54" s="4"/>
      <c r="K54" s="6">
        <v>0</v>
      </c>
      <c r="L54" s="4"/>
      <c r="M54" s="6">
        <v>0</v>
      </c>
      <c r="N54" s="4"/>
      <c r="O54" s="6">
        <v>17181000000</v>
      </c>
      <c r="P54" s="4"/>
      <c r="Q54" s="6">
        <v>0</v>
      </c>
      <c r="R54" s="4"/>
      <c r="S54" s="6">
        <v>17181000000</v>
      </c>
    </row>
    <row r="55" spans="1:19">
      <c r="A55" s="1" t="s">
        <v>81</v>
      </c>
      <c r="C55" s="4" t="s">
        <v>211</v>
      </c>
      <c r="D55" s="4"/>
      <c r="E55" s="6">
        <v>3400000</v>
      </c>
      <c r="F55" s="4"/>
      <c r="G55" s="6">
        <v>66</v>
      </c>
      <c r="H55" s="4"/>
      <c r="I55" s="6">
        <v>0</v>
      </c>
      <c r="J55" s="4"/>
      <c r="K55" s="6">
        <v>0</v>
      </c>
      <c r="L55" s="4"/>
      <c r="M55" s="6">
        <v>0</v>
      </c>
      <c r="N55" s="4"/>
      <c r="O55" s="6">
        <v>224400000</v>
      </c>
      <c r="P55" s="4"/>
      <c r="Q55" s="6">
        <v>0</v>
      </c>
      <c r="R55" s="4"/>
      <c r="S55" s="6">
        <v>224400000</v>
      </c>
    </row>
    <row r="56" spans="1:19">
      <c r="A56" s="1" t="s">
        <v>87</v>
      </c>
      <c r="C56" s="4" t="s">
        <v>196</v>
      </c>
      <c r="D56" s="4"/>
      <c r="E56" s="6">
        <v>1391646</v>
      </c>
      <c r="F56" s="4"/>
      <c r="G56" s="6">
        <v>1500</v>
      </c>
      <c r="H56" s="4"/>
      <c r="I56" s="6">
        <v>2087469000</v>
      </c>
      <c r="J56" s="4"/>
      <c r="K56" s="6">
        <v>108439948</v>
      </c>
      <c r="L56" s="4"/>
      <c r="M56" s="6">
        <v>1979029052</v>
      </c>
      <c r="N56" s="4"/>
      <c r="O56" s="6">
        <v>2087469000</v>
      </c>
      <c r="P56" s="4"/>
      <c r="Q56" s="6">
        <v>108439948</v>
      </c>
      <c r="R56" s="4"/>
      <c r="S56" s="6">
        <v>1979029052</v>
      </c>
    </row>
    <row r="57" spans="1:19">
      <c r="A57" s="1" t="s">
        <v>95</v>
      </c>
      <c r="C57" s="4" t="s">
        <v>209</v>
      </c>
      <c r="D57" s="4"/>
      <c r="E57" s="6">
        <v>52311932</v>
      </c>
      <c r="F57" s="4"/>
      <c r="G57" s="6">
        <v>4290</v>
      </c>
      <c r="H57" s="4"/>
      <c r="I57" s="6">
        <v>0</v>
      </c>
      <c r="J57" s="4"/>
      <c r="K57" s="6">
        <v>0</v>
      </c>
      <c r="L57" s="4"/>
      <c r="M57" s="6">
        <v>0</v>
      </c>
      <c r="N57" s="4"/>
      <c r="O57" s="6">
        <v>224418188280</v>
      </c>
      <c r="P57" s="4"/>
      <c r="Q57" s="6">
        <v>0</v>
      </c>
      <c r="R57" s="4"/>
      <c r="S57" s="6">
        <v>224418188280</v>
      </c>
    </row>
    <row r="58" spans="1:19">
      <c r="A58" s="1" t="s">
        <v>18</v>
      </c>
      <c r="C58" s="4" t="s">
        <v>214</v>
      </c>
      <c r="D58" s="4"/>
      <c r="E58" s="6">
        <v>20006819</v>
      </c>
      <c r="F58" s="4"/>
      <c r="G58" s="6">
        <v>200</v>
      </c>
      <c r="H58" s="4"/>
      <c r="I58" s="6">
        <v>0</v>
      </c>
      <c r="J58" s="4"/>
      <c r="K58" s="6">
        <v>0</v>
      </c>
      <c r="L58" s="4"/>
      <c r="M58" s="6">
        <v>0</v>
      </c>
      <c r="N58" s="4"/>
      <c r="O58" s="6">
        <v>4001363800</v>
      </c>
      <c r="P58" s="4"/>
      <c r="Q58" s="6">
        <v>0</v>
      </c>
      <c r="R58" s="4"/>
      <c r="S58" s="6">
        <v>4001363800</v>
      </c>
    </row>
    <row r="59" spans="1:19">
      <c r="A59" s="1" t="s">
        <v>86</v>
      </c>
      <c r="C59" s="4" t="s">
        <v>228</v>
      </c>
      <c r="D59" s="4"/>
      <c r="E59" s="6">
        <v>22399700</v>
      </c>
      <c r="F59" s="4"/>
      <c r="G59" s="6">
        <v>3300</v>
      </c>
      <c r="H59" s="4"/>
      <c r="I59" s="6">
        <v>0</v>
      </c>
      <c r="J59" s="4"/>
      <c r="K59" s="6">
        <v>0</v>
      </c>
      <c r="L59" s="4"/>
      <c r="M59" s="6">
        <v>0</v>
      </c>
      <c r="N59" s="4"/>
      <c r="O59" s="6">
        <v>73919010000</v>
      </c>
      <c r="P59" s="4"/>
      <c r="Q59" s="6">
        <v>0</v>
      </c>
      <c r="R59" s="4"/>
      <c r="S59" s="6">
        <v>73919010000</v>
      </c>
    </row>
    <row r="60" spans="1:19">
      <c r="A60" s="1" t="s">
        <v>108</v>
      </c>
      <c r="C60" s="4" t="s">
        <v>242</v>
      </c>
      <c r="D60" s="4"/>
      <c r="E60" s="6">
        <v>663903</v>
      </c>
      <c r="F60" s="4"/>
      <c r="G60" s="6">
        <v>135</v>
      </c>
      <c r="H60" s="4"/>
      <c r="I60" s="6">
        <v>0</v>
      </c>
      <c r="J60" s="4"/>
      <c r="K60" s="6">
        <v>0</v>
      </c>
      <c r="L60" s="4"/>
      <c r="M60" s="6">
        <v>0</v>
      </c>
      <c r="N60" s="4"/>
      <c r="O60" s="6">
        <v>146058660</v>
      </c>
      <c r="P60" s="4"/>
      <c r="Q60" s="6">
        <v>8097135</v>
      </c>
      <c r="R60" s="4"/>
      <c r="S60" s="6">
        <v>81529770</v>
      </c>
    </row>
    <row r="61" spans="1:19">
      <c r="A61" s="1" t="s">
        <v>27</v>
      </c>
      <c r="C61" s="4" t="s">
        <v>243</v>
      </c>
      <c r="D61" s="4"/>
      <c r="E61" s="6">
        <v>25205961</v>
      </c>
      <c r="F61" s="4"/>
      <c r="G61" s="6">
        <v>600</v>
      </c>
      <c r="H61" s="4"/>
      <c r="I61" s="6">
        <v>0</v>
      </c>
      <c r="J61" s="4"/>
      <c r="K61" s="6">
        <v>0</v>
      </c>
      <c r="L61" s="4"/>
      <c r="M61" s="6">
        <v>0</v>
      </c>
      <c r="N61" s="4"/>
      <c r="O61" s="6">
        <v>15123576600</v>
      </c>
      <c r="P61" s="4"/>
      <c r="Q61" s="6">
        <v>0</v>
      </c>
      <c r="R61" s="4"/>
      <c r="S61" s="6">
        <v>15123576600</v>
      </c>
    </row>
    <row r="62" spans="1:19">
      <c r="A62" s="1" t="s">
        <v>97</v>
      </c>
      <c r="C62" s="4" t="s">
        <v>216</v>
      </c>
      <c r="D62" s="4"/>
      <c r="E62" s="6">
        <v>1756567</v>
      </c>
      <c r="F62" s="4"/>
      <c r="G62" s="6">
        <v>750</v>
      </c>
      <c r="H62" s="4"/>
      <c r="I62" s="6">
        <v>0</v>
      </c>
      <c r="J62" s="4"/>
      <c r="K62" s="6">
        <v>0</v>
      </c>
      <c r="L62" s="4"/>
      <c r="M62" s="6">
        <v>0</v>
      </c>
      <c r="N62" s="4"/>
      <c r="O62" s="6">
        <v>1317425250</v>
      </c>
      <c r="P62" s="4"/>
      <c r="Q62" s="6">
        <v>52003628</v>
      </c>
      <c r="R62" s="4"/>
      <c r="S62" s="6">
        <v>1265421622</v>
      </c>
    </row>
    <row r="63" spans="1:19">
      <c r="A63" s="1" t="s">
        <v>31</v>
      </c>
      <c r="C63" s="4" t="s">
        <v>209</v>
      </c>
      <c r="D63" s="4"/>
      <c r="E63" s="6">
        <v>120572895</v>
      </c>
      <c r="F63" s="4"/>
      <c r="G63" s="6">
        <v>260</v>
      </c>
      <c r="H63" s="4"/>
      <c r="I63" s="6">
        <v>0</v>
      </c>
      <c r="J63" s="4"/>
      <c r="K63" s="6">
        <v>0</v>
      </c>
      <c r="L63" s="4"/>
      <c r="M63" s="6">
        <v>0</v>
      </c>
      <c r="N63" s="4"/>
      <c r="O63" s="6">
        <v>31348952700</v>
      </c>
      <c r="P63" s="4"/>
      <c r="Q63" s="6">
        <v>0</v>
      </c>
      <c r="R63" s="4"/>
      <c r="S63" s="6">
        <v>31348952700</v>
      </c>
    </row>
    <row r="64" spans="1:19">
      <c r="A64" s="1" t="s">
        <v>36</v>
      </c>
      <c r="C64" s="4" t="s">
        <v>217</v>
      </c>
      <c r="D64" s="4"/>
      <c r="E64" s="6">
        <v>2532184</v>
      </c>
      <c r="F64" s="4"/>
      <c r="G64" s="6">
        <v>13200</v>
      </c>
      <c r="H64" s="4"/>
      <c r="I64" s="6">
        <v>0</v>
      </c>
      <c r="J64" s="4"/>
      <c r="K64" s="6">
        <v>0</v>
      </c>
      <c r="L64" s="4"/>
      <c r="M64" s="6">
        <v>0</v>
      </c>
      <c r="N64" s="4"/>
      <c r="O64" s="6">
        <v>33424828800</v>
      </c>
      <c r="P64" s="4"/>
      <c r="Q64" s="6">
        <v>0</v>
      </c>
      <c r="R64" s="4"/>
      <c r="S64" s="6">
        <v>33424828800</v>
      </c>
    </row>
    <row r="65" spans="1:19">
      <c r="A65" s="1" t="s">
        <v>40</v>
      </c>
      <c r="C65" s="4" t="s">
        <v>222</v>
      </c>
      <c r="D65" s="4"/>
      <c r="E65" s="6">
        <v>3420000</v>
      </c>
      <c r="F65" s="4"/>
      <c r="G65" s="6">
        <v>21000</v>
      </c>
      <c r="H65" s="4"/>
      <c r="I65" s="6">
        <v>0</v>
      </c>
      <c r="J65" s="4"/>
      <c r="K65" s="6">
        <v>0</v>
      </c>
      <c r="L65" s="4"/>
      <c r="M65" s="6">
        <v>0</v>
      </c>
      <c r="N65" s="4"/>
      <c r="O65" s="6">
        <v>71820000000</v>
      </c>
      <c r="P65" s="4"/>
      <c r="Q65" s="6">
        <v>0</v>
      </c>
      <c r="R65" s="4"/>
      <c r="S65" s="6">
        <v>71820000000</v>
      </c>
    </row>
    <row r="66" spans="1:19">
      <c r="A66" s="1" t="s">
        <v>65</v>
      </c>
      <c r="C66" s="4" t="s">
        <v>244</v>
      </c>
      <c r="D66" s="4"/>
      <c r="E66" s="6">
        <v>15599999</v>
      </c>
      <c r="F66" s="4"/>
      <c r="G66" s="6">
        <v>2250</v>
      </c>
      <c r="H66" s="4"/>
      <c r="I66" s="6">
        <v>0</v>
      </c>
      <c r="J66" s="4"/>
      <c r="K66" s="6">
        <v>0</v>
      </c>
      <c r="L66" s="4"/>
      <c r="M66" s="6">
        <v>0</v>
      </c>
      <c r="N66" s="4"/>
      <c r="O66" s="6">
        <v>35099997750</v>
      </c>
      <c r="P66" s="4"/>
      <c r="Q66" s="6">
        <v>2038064385</v>
      </c>
      <c r="R66" s="4"/>
      <c r="S66" s="6">
        <v>33061933365</v>
      </c>
    </row>
    <row r="67" spans="1:19">
      <c r="A67" s="1" t="s">
        <v>39</v>
      </c>
      <c r="C67" s="4" t="s">
        <v>245</v>
      </c>
      <c r="D67" s="4"/>
      <c r="E67" s="6">
        <v>14781376</v>
      </c>
      <c r="F67" s="4"/>
      <c r="G67" s="6">
        <v>3875</v>
      </c>
      <c r="H67" s="4"/>
      <c r="I67" s="6">
        <v>0</v>
      </c>
      <c r="J67" s="4"/>
      <c r="K67" s="6">
        <v>0</v>
      </c>
      <c r="L67" s="4"/>
      <c r="M67" s="6">
        <v>0</v>
      </c>
      <c r="N67" s="4"/>
      <c r="O67" s="6">
        <v>57277832000</v>
      </c>
      <c r="P67" s="4"/>
      <c r="Q67" s="6">
        <v>2260967053</v>
      </c>
      <c r="R67" s="4"/>
      <c r="S67" s="6">
        <v>55016864947</v>
      </c>
    </row>
    <row r="68" spans="1:19">
      <c r="A68" s="1" t="s">
        <v>72</v>
      </c>
      <c r="C68" s="4" t="s">
        <v>211</v>
      </c>
      <c r="D68" s="4"/>
      <c r="E68" s="6">
        <v>5409630</v>
      </c>
      <c r="F68" s="4"/>
      <c r="G68" s="6">
        <v>15000</v>
      </c>
      <c r="H68" s="4"/>
      <c r="I68" s="6">
        <v>0</v>
      </c>
      <c r="J68" s="4"/>
      <c r="K68" s="6">
        <v>0</v>
      </c>
      <c r="L68" s="4"/>
      <c r="M68" s="6">
        <v>0</v>
      </c>
      <c r="N68" s="4"/>
      <c r="O68" s="6">
        <v>81144450000</v>
      </c>
      <c r="P68" s="4"/>
      <c r="Q68" s="6">
        <v>0</v>
      </c>
      <c r="R68" s="4"/>
      <c r="S68" s="6">
        <v>81144450000</v>
      </c>
    </row>
    <row r="69" spans="1:19">
      <c r="A69" s="1" t="s">
        <v>33</v>
      </c>
      <c r="C69" s="4" t="s">
        <v>246</v>
      </c>
      <c r="D69" s="4"/>
      <c r="E69" s="6">
        <v>22604504</v>
      </c>
      <c r="F69" s="4"/>
      <c r="G69" s="6">
        <v>1300</v>
      </c>
      <c r="H69" s="4"/>
      <c r="I69" s="6">
        <v>0</v>
      </c>
      <c r="J69" s="4"/>
      <c r="K69" s="6">
        <v>0</v>
      </c>
      <c r="L69" s="4"/>
      <c r="M69" s="6">
        <v>0</v>
      </c>
      <c r="N69" s="4"/>
      <c r="O69" s="6">
        <v>29385855200</v>
      </c>
      <c r="P69" s="4"/>
      <c r="Q69" s="6">
        <v>0</v>
      </c>
      <c r="R69" s="4"/>
      <c r="S69" s="6">
        <v>29385855200</v>
      </c>
    </row>
    <row r="70" spans="1:19">
      <c r="A70" s="1" t="s">
        <v>64</v>
      </c>
      <c r="C70" s="4" t="s">
        <v>247</v>
      </c>
      <c r="D70" s="4"/>
      <c r="E70" s="6">
        <v>147766665</v>
      </c>
      <c r="F70" s="4"/>
      <c r="G70" s="6">
        <v>550</v>
      </c>
      <c r="H70" s="4"/>
      <c r="I70" s="6">
        <v>0</v>
      </c>
      <c r="J70" s="4"/>
      <c r="K70" s="6">
        <v>0</v>
      </c>
      <c r="L70" s="4"/>
      <c r="M70" s="6">
        <v>0</v>
      </c>
      <c r="N70" s="4"/>
      <c r="O70" s="6">
        <v>81271665750</v>
      </c>
      <c r="P70" s="4"/>
      <c r="Q70" s="6">
        <v>1529305538</v>
      </c>
      <c r="R70" s="4"/>
      <c r="S70" s="6">
        <v>79742360212</v>
      </c>
    </row>
    <row r="71" spans="1:19">
      <c r="A71" s="1" t="s">
        <v>61</v>
      </c>
      <c r="C71" s="4" t="s">
        <v>6</v>
      </c>
      <c r="D71" s="4"/>
      <c r="E71" s="6">
        <v>1398959883</v>
      </c>
      <c r="F71" s="4"/>
      <c r="G71" s="6">
        <v>188</v>
      </c>
      <c r="H71" s="4"/>
      <c r="I71" s="6">
        <v>263004458004</v>
      </c>
      <c r="J71" s="4"/>
      <c r="K71" s="6">
        <v>5295391772</v>
      </c>
      <c r="L71" s="4"/>
      <c r="M71" s="6">
        <v>257709066232</v>
      </c>
      <c r="N71" s="4"/>
      <c r="O71" s="6">
        <v>263004458004</v>
      </c>
      <c r="P71" s="4"/>
      <c r="Q71" s="6">
        <v>5295391772</v>
      </c>
      <c r="R71" s="4"/>
      <c r="S71" s="6">
        <v>257709066232</v>
      </c>
    </row>
    <row r="72" spans="1:19">
      <c r="A72" s="1" t="s">
        <v>63</v>
      </c>
      <c r="C72" s="4" t="s">
        <v>248</v>
      </c>
      <c r="D72" s="4"/>
      <c r="E72" s="6">
        <v>5400000</v>
      </c>
      <c r="F72" s="4"/>
      <c r="G72" s="6">
        <v>2400</v>
      </c>
      <c r="H72" s="4"/>
      <c r="I72" s="6">
        <v>0</v>
      </c>
      <c r="J72" s="4"/>
      <c r="K72" s="6">
        <v>0</v>
      </c>
      <c r="L72" s="4"/>
      <c r="M72" s="6">
        <v>0</v>
      </c>
      <c r="N72" s="4"/>
      <c r="O72" s="6">
        <v>12960000000</v>
      </c>
      <c r="P72" s="4"/>
      <c r="Q72" s="6">
        <v>260939597</v>
      </c>
      <c r="R72" s="4"/>
      <c r="S72" s="6">
        <v>12699060403</v>
      </c>
    </row>
    <row r="73" spans="1:19">
      <c r="A73" s="1" t="s">
        <v>30</v>
      </c>
      <c r="C73" s="4" t="s">
        <v>249</v>
      </c>
      <c r="D73" s="4"/>
      <c r="E73" s="6">
        <v>10200000</v>
      </c>
      <c r="F73" s="4"/>
      <c r="G73" s="6">
        <v>5600</v>
      </c>
      <c r="H73" s="4"/>
      <c r="I73" s="6">
        <v>0</v>
      </c>
      <c r="J73" s="4"/>
      <c r="K73" s="6">
        <v>0</v>
      </c>
      <c r="L73" s="4"/>
      <c r="M73" s="6">
        <v>0</v>
      </c>
      <c r="N73" s="4"/>
      <c r="O73" s="6">
        <v>57120000000</v>
      </c>
      <c r="P73" s="4"/>
      <c r="Q73" s="6">
        <v>0</v>
      </c>
      <c r="R73" s="4"/>
      <c r="S73" s="6">
        <v>57120000000</v>
      </c>
    </row>
    <row r="74" spans="1:19">
      <c r="A74" s="1" t="s">
        <v>57</v>
      </c>
      <c r="C74" s="4" t="s">
        <v>239</v>
      </c>
      <c r="D74" s="4"/>
      <c r="E74" s="6">
        <v>5779305</v>
      </c>
      <c r="F74" s="4"/>
      <c r="G74" s="6">
        <v>2550</v>
      </c>
      <c r="H74" s="4"/>
      <c r="I74" s="6">
        <v>0</v>
      </c>
      <c r="J74" s="4"/>
      <c r="K74" s="6">
        <v>0</v>
      </c>
      <c r="L74" s="4"/>
      <c r="M74" s="6">
        <v>0</v>
      </c>
      <c r="N74" s="4"/>
      <c r="O74" s="6">
        <v>14737227750</v>
      </c>
      <c r="P74" s="4"/>
      <c r="Q74" s="6">
        <v>0</v>
      </c>
      <c r="R74" s="4"/>
      <c r="S74" s="6">
        <v>14737227750</v>
      </c>
    </row>
    <row r="75" spans="1:19">
      <c r="A75" s="1" t="s">
        <v>54</v>
      </c>
      <c r="C75" s="4" t="s">
        <v>250</v>
      </c>
      <c r="D75" s="4"/>
      <c r="E75" s="6">
        <v>682417</v>
      </c>
      <c r="F75" s="4"/>
      <c r="G75" s="6">
        <v>4100</v>
      </c>
      <c r="H75" s="4"/>
      <c r="I75" s="6">
        <v>0</v>
      </c>
      <c r="J75" s="4"/>
      <c r="K75" s="6">
        <v>0</v>
      </c>
      <c r="L75" s="4"/>
      <c r="M75" s="6">
        <v>0</v>
      </c>
      <c r="N75" s="4"/>
      <c r="O75" s="6">
        <v>2797909700</v>
      </c>
      <c r="P75" s="4"/>
      <c r="Q75" s="6">
        <v>122763556</v>
      </c>
      <c r="R75" s="4"/>
      <c r="S75" s="6">
        <v>2675146144</v>
      </c>
    </row>
    <row r="76" spans="1:19">
      <c r="A76" s="1" t="s">
        <v>52</v>
      </c>
      <c r="C76" s="4" t="s">
        <v>251</v>
      </c>
      <c r="D76" s="4"/>
      <c r="E76" s="6">
        <v>19534256</v>
      </c>
      <c r="F76" s="4"/>
      <c r="G76" s="6">
        <v>1000</v>
      </c>
      <c r="H76" s="4"/>
      <c r="I76" s="6">
        <v>0</v>
      </c>
      <c r="J76" s="4"/>
      <c r="K76" s="6">
        <v>0</v>
      </c>
      <c r="L76" s="4"/>
      <c r="M76" s="6">
        <v>0</v>
      </c>
      <c r="N76" s="4"/>
      <c r="O76" s="6">
        <v>19534256000</v>
      </c>
      <c r="P76" s="4"/>
      <c r="Q76" s="6">
        <v>0</v>
      </c>
      <c r="R76" s="4"/>
      <c r="S76" s="6">
        <v>19534256000</v>
      </c>
    </row>
    <row r="77" spans="1:19">
      <c r="A77" s="1" t="s">
        <v>252</v>
      </c>
      <c r="C77" s="4" t="s">
        <v>253</v>
      </c>
      <c r="D77" s="4"/>
      <c r="E77" s="6">
        <v>20403795</v>
      </c>
      <c r="F77" s="4"/>
      <c r="G77" s="6">
        <v>100</v>
      </c>
      <c r="H77" s="4"/>
      <c r="I77" s="6">
        <v>0</v>
      </c>
      <c r="J77" s="4"/>
      <c r="K77" s="6">
        <v>0</v>
      </c>
      <c r="L77" s="4"/>
      <c r="M77" s="6">
        <v>0</v>
      </c>
      <c r="N77" s="4"/>
      <c r="O77" s="6">
        <v>2040379500</v>
      </c>
      <c r="P77" s="4"/>
      <c r="Q77" s="6">
        <v>0</v>
      </c>
      <c r="R77" s="4"/>
      <c r="S77" s="6">
        <v>2040379500</v>
      </c>
    </row>
    <row r="78" spans="1:19">
      <c r="A78" s="1" t="s">
        <v>84</v>
      </c>
      <c r="C78" s="4" t="s">
        <v>237</v>
      </c>
      <c r="D78" s="4"/>
      <c r="E78" s="6">
        <v>4165054</v>
      </c>
      <c r="F78" s="4"/>
      <c r="G78" s="6">
        <v>4327</v>
      </c>
      <c r="H78" s="4"/>
      <c r="I78" s="6">
        <v>0</v>
      </c>
      <c r="J78" s="4"/>
      <c r="K78" s="6">
        <v>0</v>
      </c>
      <c r="L78" s="4"/>
      <c r="M78" s="6">
        <v>0</v>
      </c>
      <c r="N78" s="4"/>
      <c r="O78" s="6">
        <v>18022188658</v>
      </c>
      <c r="P78" s="4"/>
      <c r="Q78" s="6">
        <v>700006011</v>
      </c>
      <c r="R78" s="4"/>
      <c r="S78" s="6">
        <v>17322182647</v>
      </c>
    </row>
    <row r="79" spans="1:19">
      <c r="A79" s="1" t="s">
        <v>28</v>
      </c>
      <c r="C79" s="4" t="s">
        <v>235</v>
      </c>
      <c r="D79" s="4"/>
      <c r="E79" s="6">
        <v>23983165</v>
      </c>
      <c r="F79" s="4"/>
      <c r="G79" s="6">
        <v>2940</v>
      </c>
      <c r="H79" s="4"/>
      <c r="I79" s="6">
        <v>0</v>
      </c>
      <c r="J79" s="4"/>
      <c r="K79" s="6">
        <v>0</v>
      </c>
      <c r="L79" s="4"/>
      <c r="M79" s="6">
        <v>0</v>
      </c>
      <c r="N79" s="4"/>
      <c r="O79" s="6">
        <v>70510505100</v>
      </c>
      <c r="P79" s="4"/>
      <c r="Q79" s="6">
        <v>0</v>
      </c>
      <c r="R79" s="4"/>
      <c r="S79" s="6">
        <v>70510505100</v>
      </c>
    </row>
    <row r="80" spans="1:19" ht="24.75" thickBot="1">
      <c r="C80" s="4"/>
      <c r="D80" s="4"/>
      <c r="E80" s="4"/>
      <c r="F80" s="4"/>
      <c r="G80" s="4"/>
      <c r="H80" s="4"/>
      <c r="I80" s="12">
        <f>SUM(I8:I79)</f>
        <v>299993160204</v>
      </c>
      <c r="J80" s="4"/>
      <c r="K80" s="12">
        <f>SUM(K8:K79)</f>
        <v>7982898130</v>
      </c>
      <c r="L80" s="4"/>
      <c r="M80" s="12">
        <f>SUM(M8:M79)</f>
        <v>292010262074</v>
      </c>
      <c r="N80" s="4"/>
      <c r="O80" s="12">
        <f>SUM(O8:O79)</f>
        <v>3265670971725</v>
      </c>
      <c r="P80" s="4"/>
      <c r="Q80" s="12">
        <f>SUM(Q8:Q79)</f>
        <v>25897981256</v>
      </c>
      <c r="R80" s="4"/>
      <c r="S80" s="12">
        <f>SUM(S8:S79)</f>
        <v>3239716558714</v>
      </c>
    </row>
    <row r="81" spans="15:17" ht="24.75" thickTop="1">
      <c r="O81" s="6"/>
      <c r="P81" s="4"/>
      <c r="Q81" s="6"/>
    </row>
    <row r="82" spans="15:17">
      <c r="O82" s="6"/>
      <c r="P82" s="6"/>
      <c r="Q82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24"/>
  <sheetViews>
    <sheetView rightToLeft="1" topLeftCell="A106" workbookViewId="0">
      <selection activeCell="I119" sqref="I119:Q124"/>
    </sheetView>
  </sheetViews>
  <sheetFormatPr defaultRowHeight="24"/>
  <cols>
    <col min="1" max="1" width="35.7109375" style="1" bestFit="1" customWidth="1"/>
    <col min="2" max="2" width="1" style="1" customWidth="1"/>
    <col min="3" max="3" width="1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187</v>
      </c>
      <c r="D6" s="18" t="s">
        <v>187</v>
      </c>
      <c r="E6" s="18" t="s">
        <v>187</v>
      </c>
      <c r="F6" s="18" t="s">
        <v>187</v>
      </c>
      <c r="G6" s="18" t="s">
        <v>187</v>
      </c>
      <c r="H6" s="18" t="s">
        <v>187</v>
      </c>
      <c r="I6" s="18" t="s">
        <v>187</v>
      </c>
      <c r="K6" s="18" t="s">
        <v>188</v>
      </c>
      <c r="L6" s="18" t="s">
        <v>188</v>
      </c>
      <c r="M6" s="18" t="s">
        <v>188</v>
      </c>
      <c r="N6" s="18" t="s">
        <v>188</v>
      </c>
      <c r="O6" s="18" t="s">
        <v>188</v>
      </c>
      <c r="P6" s="18" t="s">
        <v>188</v>
      </c>
      <c r="Q6" s="18" t="s">
        <v>188</v>
      </c>
    </row>
    <row r="7" spans="1:17" ht="24.75">
      <c r="A7" s="18" t="s">
        <v>3</v>
      </c>
      <c r="C7" s="18" t="s">
        <v>7</v>
      </c>
      <c r="E7" s="18" t="s">
        <v>254</v>
      </c>
      <c r="G7" s="18" t="s">
        <v>255</v>
      </c>
      <c r="I7" s="18" t="s">
        <v>256</v>
      </c>
      <c r="K7" s="18" t="s">
        <v>7</v>
      </c>
      <c r="M7" s="18" t="s">
        <v>254</v>
      </c>
      <c r="O7" s="18" t="s">
        <v>255</v>
      </c>
      <c r="Q7" s="18" t="s">
        <v>256</v>
      </c>
    </row>
    <row r="8" spans="1:17">
      <c r="A8" s="1" t="s">
        <v>110</v>
      </c>
      <c r="C8" s="7">
        <v>12494971</v>
      </c>
      <c r="D8" s="7"/>
      <c r="E8" s="7">
        <v>129919747149</v>
      </c>
      <c r="F8" s="7"/>
      <c r="G8" s="7">
        <v>135881647592</v>
      </c>
      <c r="H8" s="7"/>
      <c r="I8" s="7">
        <f>E8-G8</f>
        <v>-5961900443</v>
      </c>
      <c r="J8" s="7"/>
      <c r="K8" s="7">
        <v>12494971</v>
      </c>
      <c r="L8" s="7"/>
      <c r="M8" s="7">
        <v>129919747149</v>
      </c>
      <c r="N8" s="7"/>
      <c r="O8" s="7">
        <v>136438011105</v>
      </c>
      <c r="P8" s="7"/>
      <c r="Q8" s="7">
        <f>M8-O8</f>
        <v>-6518263956</v>
      </c>
    </row>
    <row r="9" spans="1:17">
      <c r="A9" s="1" t="s">
        <v>73</v>
      </c>
      <c r="C9" s="7">
        <v>6601911</v>
      </c>
      <c r="D9" s="7"/>
      <c r="E9" s="7">
        <v>210266653330</v>
      </c>
      <c r="F9" s="7"/>
      <c r="G9" s="7">
        <v>226279469626</v>
      </c>
      <c r="H9" s="7"/>
      <c r="I9" s="7">
        <f t="shared" ref="I9:I72" si="0">E9-G9</f>
        <v>-16012816296</v>
      </c>
      <c r="J9" s="7"/>
      <c r="K9" s="7">
        <v>6601911</v>
      </c>
      <c r="L9" s="7"/>
      <c r="M9" s="7">
        <v>210266653330</v>
      </c>
      <c r="N9" s="7"/>
      <c r="O9" s="7">
        <v>243932943330</v>
      </c>
      <c r="P9" s="7"/>
      <c r="Q9" s="7">
        <f t="shared" ref="Q9:Q72" si="1">M9-O9</f>
        <v>-33666290000</v>
      </c>
    </row>
    <row r="10" spans="1:17">
      <c r="A10" s="1" t="s">
        <v>26</v>
      </c>
      <c r="C10" s="7">
        <v>17265251</v>
      </c>
      <c r="D10" s="7"/>
      <c r="E10" s="7">
        <v>203375894665</v>
      </c>
      <c r="F10" s="7"/>
      <c r="G10" s="7">
        <v>225858799476</v>
      </c>
      <c r="H10" s="7"/>
      <c r="I10" s="7">
        <f t="shared" si="0"/>
        <v>-22482904811</v>
      </c>
      <c r="J10" s="7"/>
      <c r="K10" s="7">
        <v>17265251</v>
      </c>
      <c r="L10" s="7"/>
      <c r="M10" s="7">
        <v>203375894665</v>
      </c>
      <c r="N10" s="7"/>
      <c r="O10" s="7">
        <v>330751419533</v>
      </c>
      <c r="P10" s="7"/>
      <c r="Q10" s="7">
        <f t="shared" si="1"/>
        <v>-127375524868</v>
      </c>
    </row>
    <row r="11" spans="1:17">
      <c r="A11" s="1" t="s">
        <v>24</v>
      </c>
      <c r="C11" s="7">
        <v>156527115</v>
      </c>
      <c r="D11" s="7"/>
      <c r="E11" s="7">
        <v>1297668794072</v>
      </c>
      <c r="F11" s="7"/>
      <c r="G11" s="7">
        <v>1344347527672</v>
      </c>
      <c r="H11" s="7"/>
      <c r="I11" s="7">
        <f t="shared" si="0"/>
        <v>-46678733600</v>
      </c>
      <c r="J11" s="7"/>
      <c r="K11" s="7">
        <v>156527115</v>
      </c>
      <c r="L11" s="7"/>
      <c r="M11" s="7">
        <v>1297668794072</v>
      </c>
      <c r="N11" s="7"/>
      <c r="O11" s="7">
        <v>1452028728067</v>
      </c>
      <c r="P11" s="7"/>
      <c r="Q11" s="7">
        <f t="shared" si="1"/>
        <v>-154359933995</v>
      </c>
    </row>
    <row r="12" spans="1:17">
      <c r="A12" s="1" t="s">
        <v>99</v>
      </c>
      <c r="C12" s="7">
        <v>90637545</v>
      </c>
      <c r="D12" s="7"/>
      <c r="E12" s="7">
        <v>525272806870</v>
      </c>
      <c r="F12" s="7"/>
      <c r="G12" s="7">
        <v>525272806870</v>
      </c>
      <c r="H12" s="7"/>
      <c r="I12" s="7">
        <f t="shared" si="0"/>
        <v>0</v>
      </c>
      <c r="J12" s="7"/>
      <c r="K12" s="7">
        <v>90637545</v>
      </c>
      <c r="L12" s="7"/>
      <c r="M12" s="7">
        <v>525272806870</v>
      </c>
      <c r="N12" s="7"/>
      <c r="O12" s="7">
        <v>656468907744</v>
      </c>
      <c r="P12" s="7"/>
      <c r="Q12" s="7">
        <f t="shared" si="1"/>
        <v>-131196100874</v>
      </c>
    </row>
    <row r="13" spans="1:17">
      <c r="A13" s="1" t="s">
        <v>98</v>
      </c>
      <c r="C13" s="7">
        <v>6667340</v>
      </c>
      <c r="D13" s="7"/>
      <c r="E13" s="7">
        <v>38838142256</v>
      </c>
      <c r="F13" s="7"/>
      <c r="G13" s="7">
        <v>41240090659</v>
      </c>
      <c r="H13" s="7"/>
      <c r="I13" s="7">
        <f t="shared" si="0"/>
        <v>-2401948403</v>
      </c>
      <c r="J13" s="7"/>
      <c r="K13" s="7">
        <v>6667340</v>
      </c>
      <c r="L13" s="7"/>
      <c r="M13" s="7">
        <v>38838142256</v>
      </c>
      <c r="N13" s="7"/>
      <c r="O13" s="7">
        <v>41909751392</v>
      </c>
      <c r="P13" s="7"/>
      <c r="Q13" s="7">
        <f t="shared" si="1"/>
        <v>-3071609136</v>
      </c>
    </row>
    <row r="14" spans="1:17">
      <c r="A14" s="1" t="s">
        <v>42</v>
      </c>
      <c r="C14" s="7">
        <v>28419330</v>
      </c>
      <c r="D14" s="7"/>
      <c r="E14" s="7">
        <v>234759452737</v>
      </c>
      <c r="F14" s="7"/>
      <c r="G14" s="7">
        <v>248884570231</v>
      </c>
      <c r="H14" s="7"/>
      <c r="I14" s="7">
        <f t="shared" si="0"/>
        <v>-14125117494</v>
      </c>
      <c r="J14" s="7"/>
      <c r="K14" s="7">
        <v>28419330</v>
      </c>
      <c r="L14" s="7"/>
      <c r="M14" s="7">
        <v>234759452737</v>
      </c>
      <c r="N14" s="7"/>
      <c r="O14" s="7">
        <v>313153855105</v>
      </c>
      <c r="P14" s="7"/>
      <c r="Q14" s="7">
        <f t="shared" si="1"/>
        <v>-78394402368</v>
      </c>
    </row>
    <row r="15" spans="1:17">
      <c r="A15" s="1" t="s">
        <v>101</v>
      </c>
      <c r="C15" s="7">
        <v>155641477</v>
      </c>
      <c r="D15" s="7"/>
      <c r="E15" s="7">
        <v>1083007871482</v>
      </c>
      <c r="F15" s="7"/>
      <c r="G15" s="7">
        <v>1145151645254</v>
      </c>
      <c r="H15" s="7"/>
      <c r="I15" s="7">
        <f t="shared" si="0"/>
        <v>-62143773772</v>
      </c>
      <c r="J15" s="7"/>
      <c r="K15" s="7">
        <v>155641477</v>
      </c>
      <c r="L15" s="7"/>
      <c r="M15" s="7">
        <v>1083007871482</v>
      </c>
      <c r="N15" s="7"/>
      <c r="O15" s="7">
        <v>1227160519406</v>
      </c>
      <c r="P15" s="7"/>
      <c r="Q15" s="7">
        <f t="shared" si="1"/>
        <v>-144152647924</v>
      </c>
    </row>
    <row r="16" spans="1:17">
      <c r="A16" s="1" t="s">
        <v>70</v>
      </c>
      <c r="C16" s="7">
        <v>107902653</v>
      </c>
      <c r="D16" s="7"/>
      <c r="E16" s="7">
        <v>2194552535111</v>
      </c>
      <c r="F16" s="7"/>
      <c r="G16" s="7">
        <v>2237456787997</v>
      </c>
      <c r="H16" s="7"/>
      <c r="I16" s="7">
        <f t="shared" si="0"/>
        <v>-42904252886</v>
      </c>
      <c r="J16" s="7"/>
      <c r="K16" s="7">
        <v>107902653</v>
      </c>
      <c r="L16" s="7"/>
      <c r="M16" s="7">
        <v>2194552535111</v>
      </c>
      <c r="N16" s="7"/>
      <c r="O16" s="7">
        <v>3056072568726</v>
      </c>
      <c r="P16" s="7"/>
      <c r="Q16" s="7">
        <f t="shared" si="1"/>
        <v>-861520033615</v>
      </c>
    </row>
    <row r="17" spans="1:17">
      <c r="A17" s="1" t="s">
        <v>69</v>
      </c>
      <c r="C17" s="7">
        <v>50442297</v>
      </c>
      <c r="D17" s="7"/>
      <c r="E17" s="7">
        <v>775699297699</v>
      </c>
      <c r="F17" s="7"/>
      <c r="G17" s="7">
        <v>792747633912</v>
      </c>
      <c r="H17" s="7"/>
      <c r="I17" s="7">
        <f t="shared" si="0"/>
        <v>-17048336213</v>
      </c>
      <c r="J17" s="7"/>
      <c r="K17" s="7">
        <v>50442297</v>
      </c>
      <c r="L17" s="7"/>
      <c r="M17" s="7">
        <v>775699297699</v>
      </c>
      <c r="N17" s="7"/>
      <c r="O17" s="7">
        <v>1069532386968</v>
      </c>
      <c r="P17" s="7"/>
      <c r="Q17" s="7">
        <f t="shared" si="1"/>
        <v>-293833089269</v>
      </c>
    </row>
    <row r="18" spans="1:17">
      <c r="A18" s="1" t="s">
        <v>66</v>
      </c>
      <c r="C18" s="7">
        <v>106414835</v>
      </c>
      <c r="D18" s="7"/>
      <c r="E18" s="7">
        <v>719315333775</v>
      </c>
      <c r="F18" s="7"/>
      <c r="G18" s="7">
        <v>722488783777</v>
      </c>
      <c r="H18" s="7"/>
      <c r="I18" s="7">
        <f t="shared" si="0"/>
        <v>-3173450002</v>
      </c>
      <c r="J18" s="7"/>
      <c r="K18" s="7">
        <v>106414835</v>
      </c>
      <c r="L18" s="7"/>
      <c r="M18" s="7">
        <v>719315333775</v>
      </c>
      <c r="N18" s="7"/>
      <c r="O18" s="7">
        <v>796848866187</v>
      </c>
      <c r="P18" s="7"/>
      <c r="Q18" s="7">
        <f t="shared" si="1"/>
        <v>-77533532412</v>
      </c>
    </row>
    <row r="19" spans="1:17">
      <c r="A19" s="1" t="s">
        <v>21</v>
      </c>
      <c r="C19" s="7">
        <v>28681867</v>
      </c>
      <c r="D19" s="7"/>
      <c r="E19" s="7">
        <v>195872011953</v>
      </c>
      <c r="F19" s="7"/>
      <c r="G19" s="7">
        <v>167360802062</v>
      </c>
      <c r="H19" s="7"/>
      <c r="I19" s="7">
        <f t="shared" si="0"/>
        <v>28511209891</v>
      </c>
      <c r="J19" s="7"/>
      <c r="K19" s="7">
        <v>28681867</v>
      </c>
      <c r="L19" s="7"/>
      <c r="M19" s="7">
        <v>195872011953</v>
      </c>
      <c r="N19" s="7"/>
      <c r="O19" s="7">
        <v>139798444043</v>
      </c>
      <c r="P19" s="7"/>
      <c r="Q19" s="7">
        <f t="shared" si="1"/>
        <v>56073567910</v>
      </c>
    </row>
    <row r="20" spans="1:17">
      <c r="A20" s="1" t="s">
        <v>20</v>
      </c>
      <c r="C20" s="7">
        <v>57488518</v>
      </c>
      <c r="D20" s="7"/>
      <c r="E20" s="7">
        <v>196298094626</v>
      </c>
      <c r="F20" s="7"/>
      <c r="G20" s="7">
        <v>199041124770</v>
      </c>
      <c r="H20" s="7"/>
      <c r="I20" s="7">
        <f t="shared" si="0"/>
        <v>-2743030144</v>
      </c>
      <c r="J20" s="7"/>
      <c r="K20" s="7">
        <v>57488518</v>
      </c>
      <c r="L20" s="7"/>
      <c r="M20" s="7">
        <v>196298094626</v>
      </c>
      <c r="N20" s="7"/>
      <c r="O20" s="7">
        <v>259102055614</v>
      </c>
      <c r="P20" s="7"/>
      <c r="Q20" s="7">
        <f t="shared" si="1"/>
        <v>-62803960988</v>
      </c>
    </row>
    <row r="21" spans="1:17">
      <c r="A21" s="1" t="s">
        <v>67</v>
      </c>
      <c r="C21" s="7">
        <v>113789952</v>
      </c>
      <c r="D21" s="7"/>
      <c r="E21" s="7">
        <v>494642719508</v>
      </c>
      <c r="F21" s="7"/>
      <c r="G21" s="7">
        <v>496904977544</v>
      </c>
      <c r="H21" s="7"/>
      <c r="I21" s="7">
        <f t="shared" si="0"/>
        <v>-2262258036</v>
      </c>
      <c r="J21" s="7"/>
      <c r="K21" s="7">
        <v>113789952</v>
      </c>
      <c r="L21" s="7"/>
      <c r="M21" s="7">
        <v>494642719508</v>
      </c>
      <c r="N21" s="7"/>
      <c r="O21" s="7">
        <v>691824349408</v>
      </c>
      <c r="P21" s="7"/>
      <c r="Q21" s="7">
        <f t="shared" si="1"/>
        <v>-197181629900</v>
      </c>
    </row>
    <row r="22" spans="1:17">
      <c r="A22" s="1" t="s">
        <v>68</v>
      </c>
      <c r="C22" s="7">
        <v>17639506</v>
      </c>
      <c r="D22" s="7"/>
      <c r="E22" s="7">
        <v>91530355903</v>
      </c>
      <c r="F22" s="7"/>
      <c r="G22" s="7">
        <v>97842794241</v>
      </c>
      <c r="H22" s="7"/>
      <c r="I22" s="7">
        <f t="shared" si="0"/>
        <v>-6312438338</v>
      </c>
      <c r="J22" s="7"/>
      <c r="K22" s="7">
        <v>17639506</v>
      </c>
      <c r="L22" s="7"/>
      <c r="M22" s="7">
        <v>91530355903</v>
      </c>
      <c r="N22" s="7"/>
      <c r="O22" s="7">
        <v>117130800456</v>
      </c>
      <c r="P22" s="7"/>
      <c r="Q22" s="7">
        <f t="shared" si="1"/>
        <v>-25600444553</v>
      </c>
    </row>
    <row r="23" spans="1:17">
      <c r="A23" s="1" t="s">
        <v>96</v>
      </c>
      <c r="C23" s="7">
        <v>33400000</v>
      </c>
      <c r="D23" s="7"/>
      <c r="E23" s="7">
        <v>275238528300</v>
      </c>
      <c r="F23" s="7"/>
      <c r="G23" s="7">
        <v>336328865100</v>
      </c>
      <c r="H23" s="7"/>
      <c r="I23" s="7">
        <f t="shared" si="0"/>
        <v>-61090336800</v>
      </c>
      <c r="J23" s="7"/>
      <c r="K23" s="7">
        <v>33400000</v>
      </c>
      <c r="L23" s="7"/>
      <c r="M23" s="7">
        <v>275238528300</v>
      </c>
      <c r="N23" s="7"/>
      <c r="O23" s="7">
        <v>445893056191</v>
      </c>
      <c r="P23" s="7"/>
      <c r="Q23" s="7">
        <f t="shared" si="1"/>
        <v>-170654527891</v>
      </c>
    </row>
    <row r="24" spans="1:17">
      <c r="A24" s="1" t="s">
        <v>41</v>
      </c>
      <c r="C24" s="7">
        <v>102331034</v>
      </c>
      <c r="D24" s="7"/>
      <c r="E24" s="7">
        <v>521020925788</v>
      </c>
      <c r="F24" s="7"/>
      <c r="G24" s="7">
        <v>432420907815</v>
      </c>
      <c r="H24" s="7"/>
      <c r="I24" s="7">
        <f t="shared" si="0"/>
        <v>88600017973</v>
      </c>
      <c r="J24" s="7"/>
      <c r="K24" s="7">
        <v>102331034</v>
      </c>
      <c r="L24" s="7"/>
      <c r="M24" s="7">
        <v>521020925788</v>
      </c>
      <c r="N24" s="7"/>
      <c r="O24" s="7">
        <v>448005782096</v>
      </c>
      <c r="P24" s="7"/>
      <c r="Q24" s="7">
        <f t="shared" si="1"/>
        <v>73015143692</v>
      </c>
    </row>
    <row r="25" spans="1:17">
      <c r="A25" s="1" t="s">
        <v>107</v>
      </c>
      <c r="C25" s="7">
        <v>906275</v>
      </c>
      <c r="D25" s="7"/>
      <c r="E25" s="7">
        <v>21341910304</v>
      </c>
      <c r="F25" s="7"/>
      <c r="G25" s="7">
        <v>18927544765</v>
      </c>
      <c r="H25" s="7"/>
      <c r="I25" s="7">
        <f t="shared" si="0"/>
        <v>2414365539</v>
      </c>
      <c r="J25" s="7"/>
      <c r="K25" s="7">
        <v>906275</v>
      </c>
      <c r="L25" s="7"/>
      <c r="M25" s="7">
        <v>21341910304</v>
      </c>
      <c r="N25" s="7"/>
      <c r="O25" s="7">
        <v>21152724944</v>
      </c>
      <c r="P25" s="7"/>
      <c r="Q25" s="7">
        <f t="shared" si="1"/>
        <v>189185360</v>
      </c>
    </row>
    <row r="26" spans="1:17">
      <c r="A26" s="1" t="s">
        <v>90</v>
      </c>
      <c r="C26" s="7">
        <v>132997404</v>
      </c>
      <c r="D26" s="7"/>
      <c r="E26" s="7">
        <v>1162091350432</v>
      </c>
      <c r="F26" s="7"/>
      <c r="G26" s="7">
        <v>1080123587375</v>
      </c>
      <c r="H26" s="7"/>
      <c r="I26" s="7">
        <f t="shared" si="0"/>
        <v>81967763057</v>
      </c>
      <c r="J26" s="7"/>
      <c r="K26" s="7">
        <v>132997404</v>
      </c>
      <c r="L26" s="7"/>
      <c r="M26" s="7">
        <v>1162091350432</v>
      </c>
      <c r="N26" s="7"/>
      <c r="O26" s="7">
        <v>921476304040</v>
      </c>
      <c r="P26" s="7"/>
      <c r="Q26" s="7">
        <f t="shared" si="1"/>
        <v>240615046392</v>
      </c>
    </row>
    <row r="27" spans="1:17">
      <c r="A27" s="1" t="s">
        <v>106</v>
      </c>
      <c r="C27" s="7">
        <v>1999315</v>
      </c>
      <c r="D27" s="7"/>
      <c r="E27" s="7">
        <v>47976296488</v>
      </c>
      <c r="F27" s="7"/>
      <c r="G27" s="7">
        <v>51971008830</v>
      </c>
      <c r="H27" s="7"/>
      <c r="I27" s="7">
        <f t="shared" si="0"/>
        <v>-3994712342</v>
      </c>
      <c r="J27" s="7"/>
      <c r="K27" s="7">
        <v>1999315</v>
      </c>
      <c r="L27" s="7"/>
      <c r="M27" s="7">
        <v>47976296488</v>
      </c>
      <c r="N27" s="7"/>
      <c r="O27" s="7">
        <v>62941562179</v>
      </c>
      <c r="P27" s="7"/>
      <c r="Q27" s="7">
        <f t="shared" si="1"/>
        <v>-14965265691</v>
      </c>
    </row>
    <row r="28" spans="1:17">
      <c r="A28" s="1" t="s">
        <v>56</v>
      </c>
      <c r="C28" s="7">
        <v>1500000</v>
      </c>
      <c r="D28" s="7"/>
      <c r="E28" s="7">
        <v>30119715000</v>
      </c>
      <c r="F28" s="7"/>
      <c r="G28" s="7">
        <v>31163467500</v>
      </c>
      <c r="H28" s="7"/>
      <c r="I28" s="7">
        <f t="shared" si="0"/>
        <v>-1043752500</v>
      </c>
      <c r="J28" s="7"/>
      <c r="K28" s="7">
        <v>1500000</v>
      </c>
      <c r="L28" s="7"/>
      <c r="M28" s="7">
        <v>30119715000</v>
      </c>
      <c r="N28" s="7"/>
      <c r="O28" s="7">
        <v>27813324724</v>
      </c>
      <c r="P28" s="7"/>
      <c r="Q28" s="7">
        <f t="shared" si="1"/>
        <v>2306390276</v>
      </c>
    </row>
    <row r="29" spans="1:17">
      <c r="A29" s="1" t="s">
        <v>75</v>
      </c>
      <c r="C29" s="7">
        <v>3083596</v>
      </c>
      <c r="D29" s="7"/>
      <c r="E29" s="7">
        <v>126656072309</v>
      </c>
      <c r="F29" s="7"/>
      <c r="G29" s="7">
        <v>136403562869</v>
      </c>
      <c r="H29" s="7"/>
      <c r="I29" s="7">
        <f t="shared" si="0"/>
        <v>-9747490560</v>
      </c>
      <c r="J29" s="7"/>
      <c r="K29" s="7">
        <v>3083596</v>
      </c>
      <c r="L29" s="7"/>
      <c r="M29" s="7">
        <v>126656072309</v>
      </c>
      <c r="N29" s="7"/>
      <c r="O29" s="7">
        <v>145047563950</v>
      </c>
      <c r="P29" s="7"/>
      <c r="Q29" s="7">
        <f t="shared" si="1"/>
        <v>-18391491641</v>
      </c>
    </row>
    <row r="30" spans="1:17">
      <c r="A30" s="1" t="s">
        <v>76</v>
      </c>
      <c r="C30" s="7">
        <v>11741531</v>
      </c>
      <c r="D30" s="7"/>
      <c r="E30" s="7">
        <v>268681817860</v>
      </c>
      <c r="F30" s="7"/>
      <c r="G30" s="7">
        <v>286189321196</v>
      </c>
      <c r="H30" s="7"/>
      <c r="I30" s="7">
        <f t="shared" si="0"/>
        <v>-17507503336</v>
      </c>
      <c r="J30" s="7"/>
      <c r="K30" s="7">
        <v>11741531</v>
      </c>
      <c r="L30" s="7"/>
      <c r="M30" s="7">
        <v>268681817860</v>
      </c>
      <c r="N30" s="7"/>
      <c r="O30" s="7">
        <v>278952886484</v>
      </c>
      <c r="P30" s="7"/>
      <c r="Q30" s="7">
        <f t="shared" si="1"/>
        <v>-10271068624</v>
      </c>
    </row>
    <row r="31" spans="1:17">
      <c r="A31" s="1" t="s">
        <v>88</v>
      </c>
      <c r="C31" s="7">
        <v>16647684</v>
      </c>
      <c r="D31" s="7"/>
      <c r="E31" s="7">
        <v>83471291133</v>
      </c>
      <c r="F31" s="7"/>
      <c r="G31" s="7">
        <v>87369351652</v>
      </c>
      <c r="H31" s="7"/>
      <c r="I31" s="7">
        <f t="shared" si="0"/>
        <v>-3898060519</v>
      </c>
      <c r="J31" s="7"/>
      <c r="K31" s="7">
        <v>16647684</v>
      </c>
      <c r="L31" s="7"/>
      <c r="M31" s="7">
        <v>83471291133</v>
      </c>
      <c r="N31" s="7"/>
      <c r="O31" s="7">
        <v>126401827194</v>
      </c>
      <c r="P31" s="7"/>
      <c r="Q31" s="7">
        <f t="shared" si="1"/>
        <v>-42930536061</v>
      </c>
    </row>
    <row r="32" spans="1:17">
      <c r="A32" s="1" t="s">
        <v>77</v>
      </c>
      <c r="C32" s="7">
        <v>11481221</v>
      </c>
      <c r="D32" s="7"/>
      <c r="E32" s="7">
        <v>652590064290</v>
      </c>
      <c r="F32" s="7"/>
      <c r="G32" s="7">
        <v>704290536329</v>
      </c>
      <c r="H32" s="7"/>
      <c r="I32" s="7">
        <f t="shared" si="0"/>
        <v>-51700472039</v>
      </c>
      <c r="J32" s="7"/>
      <c r="K32" s="7">
        <v>11481221</v>
      </c>
      <c r="L32" s="7"/>
      <c r="M32" s="7">
        <v>652590064290</v>
      </c>
      <c r="N32" s="7"/>
      <c r="O32" s="7">
        <v>740469453850</v>
      </c>
      <c r="P32" s="7"/>
      <c r="Q32" s="7">
        <f t="shared" si="1"/>
        <v>-87879389560</v>
      </c>
    </row>
    <row r="33" spans="1:17">
      <c r="A33" s="1" t="s">
        <v>109</v>
      </c>
      <c r="C33" s="7">
        <v>3110358</v>
      </c>
      <c r="D33" s="7"/>
      <c r="E33" s="7">
        <v>93590340966</v>
      </c>
      <c r="F33" s="7"/>
      <c r="G33" s="7">
        <v>92353600418</v>
      </c>
      <c r="H33" s="7"/>
      <c r="I33" s="7">
        <f t="shared" si="0"/>
        <v>1236740548</v>
      </c>
      <c r="J33" s="7"/>
      <c r="K33" s="7">
        <v>3110358</v>
      </c>
      <c r="L33" s="7"/>
      <c r="M33" s="7">
        <v>93590340966</v>
      </c>
      <c r="N33" s="7"/>
      <c r="O33" s="7">
        <v>92137170823</v>
      </c>
      <c r="P33" s="7"/>
      <c r="Q33" s="7">
        <f t="shared" si="1"/>
        <v>1453170143</v>
      </c>
    </row>
    <row r="34" spans="1:17">
      <c r="A34" s="1" t="s">
        <v>53</v>
      </c>
      <c r="C34" s="7">
        <v>12533566</v>
      </c>
      <c r="D34" s="7"/>
      <c r="E34" s="7">
        <v>232484777327</v>
      </c>
      <c r="F34" s="7"/>
      <c r="G34" s="7">
        <v>236845424276</v>
      </c>
      <c r="H34" s="7"/>
      <c r="I34" s="7">
        <f t="shared" si="0"/>
        <v>-4360646949</v>
      </c>
      <c r="J34" s="7"/>
      <c r="K34" s="7">
        <v>12533566</v>
      </c>
      <c r="L34" s="7"/>
      <c r="M34" s="7">
        <v>232484777327</v>
      </c>
      <c r="N34" s="7"/>
      <c r="O34" s="7">
        <v>274487584056</v>
      </c>
      <c r="P34" s="7"/>
      <c r="Q34" s="7">
        <f t="shared" si="1"/>
        <v>-42002806729</v>
      </c>
    </row>
    <row r="35" spans="1:17">
      <c r="A35" s="1" t="s">
        <v>38</v>
      </c>
      <c r="C35" s="7">
        <v>31619307</v>
      </c>
      <c r="D35" s="7"/>
      <c r="E35" s="7">
        <v>724174205721</v>
      </c>
      <c r="F35" s="7"/>
      <c r="G35" s="7">
        <v>800237642260</v>
      </c>
      <c r="H35" s="7"/>
      <c r="I35" s="7">
        <f t="shared" si="0"/>
        <v>-76063436539</v>
      </c>
      <c r="J35" s="7"/>
      <c r="K35" s="7">
        <v>31619307</v>
      </c>
      <c r="L35" s="7"/>
      <c r="M35" s="7">
        <v>724174205721</v>
      </c>
      <c r="N35" s="7"/>
      <c r="O35" s="7">
        <v>1162010433400</v>
      </c>
      <c r="P35" s="7"/>
      <c r="Q35" s="7">
        <f t="shared" si="1"/>
        <v>-437836227679</v>
      </c>
    </row>
    <row r="36" spans="1:17">
      <c r="A36" s="1" t="s">
        <v>48</v>
      </c>
      <c r="C36" s="7">
        <v>39487605</v>
      </c>
      <c r="D36" s="7"/>
      <c r="E36" s="7">
        <v>173025697731</v>
      </c>
      <c r="F36" s="7"/>
      <c r="G36" s="7">
        <v>188923022499</v>
      </c>
      <c r="H36" s="7"/>
      <c r="I36" s="7">
        <f t="shared" si="0"/>
        <v>-15897324768</v>
      </c>
      <c r="J36" s="7"/>
      <c r="K36" s="7">
        <v>39487605</v>
      </c>
      <c r="L36" s="7"/>
      <c r="M36" s="7">
        <v>173025697731</v>
      </c>
      <c r="N36" s="7"/>
      <c r="O36" s="7">
        <v>277516262034</v>
      </c>
      <c r="P36" s="7"/>
      <c r="Q36" s="7">
        <f t="shared" si="1"/>
        <v>-104490564303</v>
      </c>
    </row>
    <row r="37" spans="1:17">
      <c r="A37" s="1" t="s">
        <v>74</v>
      </c>
      <c r="C37" s="7">
        <v>6470000</v>
      </c>
      <c r="D37" s="7"/>
      <c r="E37" s="7">
        <v>180403673175</v>
      </c>
      <c r="F37" s="7"/>
      <c r="G37" s="7">
        <v>200148388920</v>
      </c>
      <c r="H37" s="7"/>
      <c r="I37" s="7">
        <f t="shared" si="0"/>
        <v>-19744715745</v>
      </c>
      <c r="J37" s="7"/>
      <c r="K37" s="7">
        <v>6470000</v>
      </c>
      <c r="L37" s="7"/>
      <c r="M37" s="7">
        <v>180403673175</v>
      </c>
      <c r="N37" s="7"/>
      <c r="O37" s="7">
        <v>178667167230</v>
      </c>
      <c r="P37" s="7"/>
      <c r="Q37" s="7">
        <f t="shared" si="1"/>
        <v>1736505945</v>
      </c>
    </row>
    <row r="38" spans="1:17">
      <c r="A38" s="1" t="s">
        <v>91</v>
      </c>
      <c r="C38" s="7">
        <v>457928837</v>
      </c>
      <c r="D38" s="7"/>
      <c r="E38" s="7">
        <v>2444446341454</v>
      </c>
      <c r="F38" s="7"/>
      <c r="G38" s="7">
        <v>2544591256746</v>
      </c>
      <c r="H38" s="7"/>
      <c r="I38" s="7">
        <f t="shared" si="0"/>
        <v>-100144915292</v>
      </c>
      <c r="J38" s="7"/>
      <c r="K38" s="7">
        <v>457928837</v>
      </c>
      <c r="L38" s="7"/>
      <c r="M38" s="7">
        <v>2444446341454</v>
      </c>
      <c r="N38" s="7"/>
      <c r="O38" s="7">
        <v>2872414488320</v>
      </c>
      <c r="P38" s="7"/>
      <c r="Q38" s="7">
        <f t="shared" si="1"/>
        <v>-427968146866</v>
      </c>
    </row>
    <row r="39" spans="1:17">
      <c r="A39" s="1" t="s">
        <v>89</v>
      </c>
      <c r="C39" s="7">
        <v>350499418</v>
      </c>
      <c r="D39" s="7"/>
      <c r="E39" s="7">
        <v>1132693739950</v>
      </c>
      <c r="F39" s="7"/>
      <c r="G39" s="7">
        <v>1175897069312</v>
      </c>
      <c r="H39" s="7"/>
      <c r="I39" s="7">
        <f t="shared" si="0"/>
        <v>-43203329362</v>
      </c>
      <c r="J39" s="7"/>
      <c r="K39" s="7">
        <v>350499418</v>
      </c>
      <c r="L39" s="7"/>
      <c r="M39" s="7">
        <v>1132693739950</v>
      </c>
      <c r="N39" s="7"/>
      <c r="O39" s="7">
        <v>1502709351123</v>
      </c>
      <c r="P39" s="7"/>
      <c r="Q39" s="7">
        <f t="shared" si="1"/>
        <v>-370015611173</v>
      </c>
    </row>
    <row r="40" spans="1:17">
      <c r="A40" s="1" t="s">
        <v>112</v>
      </c>
      <c r="C40" s="7">
        <v>27000000</v>
      </c>
      <c r="D40" s="7"/>
      <c r="E40" s="7">
        <v>147884818500</v>
      </c>
      <c r="F40" s="7"/>
      <c r="G40" s="7">
        <v>149410084080</v>
      </c>
      <c r="H40" s="7"/>
      <c r="I40" s="7">
        <f t="shared" si="0"/>
        <v>-1525265580</v>
      </c>
      <c r="J40" s="7"/>
      <c r="K40" s="7">
        <v>27000000</v>
      </c>
      <c r="L40" s="7"/>
      <c r="M40" s="7">
        <v>147884818500</v>
      </c>
      <c r="N40" s="7"/>
      <c r="O40" s="7">
        <v>149410084080</v>
      </c>
      <c r="P40" s="7"/>
      <c r="Q40" s="7">
        <f t="shared" si="1"/>
        <v>-1525265580</v>
      </c>
    </row>
    <row r="41" spans="1:17">
      <c r="A41" s="1" t="s">
        <v>37</v>
      </c>
      <c r="C41" s="7">
        <v>3920102</v>
      </c>
      <c r="D41" s="7"/>
      <c r="E41" s="7">
        <v>164911619275</v>
      </c>
      <c r="F41" s="7"/>
      <c r="G41" s="7">
        <v>173640400636</v>
      </c>
      <c r="H41" s="7"/>
      <c r="I41" s="7">
        <f t="shared" si="0"/>
        <v>-8728781361</v>
      </c>
      <c r="J41" s="7"/>
      <c r="K41" s="7">
        <v>3920102</v>
      </c>
      <c r="L41" s="7"/>
      <c r="M41" s="7">
        <v>164911619275</v>
      </c>
      <c r="N41" s="7"/>
      <c r="O41" s="7">
        <v>242341572985</v>
      </c>
      <c r="P41" s="7"/>
      <c r="Q41" s="7">
        <f t="shared" si="1"/>
        <v>-77429953710</v>
      </c>
    </row>
    <row r="42" spans="1:17">
      <c r="A42" s="1" t="s">
        <v>50</v>
      </c>
      <c r="C42" s="7">
        <v>27981135</v>
      </c>
      <c r="D42" s="7"/>
      <c r="E42" s="7">
        <v>92734033920</v>
      </c>
      <c r="F42" s="7"/>
      <c r="G42" s="7">
        <v>91259857616</v>
      </c>
      <c r="H42" s="7"/>
      <c r="I42" s="7">
        <f t="shared" si="0"/>
        <v>1474176304</v>
      </c>
      <c r="J42" s="7"/>
      <c r="K42" s="7">
        <v>27981135</v>
      </c>
      <c r="L42" s="7"/>
      <c r="M42" s="7">
        <v>92734033920</v>
      </c>
      <c r="N42" s="7"/>
      <c r="O42" s="7">
        <v>43650570600</v>
      </c>
      <c r="P42" s="7"/>
      <c r="Q42" s="7">
        <f t="shared" si="1"/>
        <v>49083463320</v>
      </c>
    </row>
    <row r="43" spans="1:17">
      <c r="A43" s="1" t="s">
        <v>35</v>
      </c>
      <c r="C43" s="7">
        <v>8846922</v>
      </c>
      <c r="D43" s="7"/>
      <c r="E43" s="7">
        <v>260750485438</v>
      </c>
      <c r="F43" s="7"/>
      <c r="G43" s="7">
        <v>283000020957</v>
      </c>
      <c r="H43" s="7"/>
      <c r="I43" s="7">
        <f t="shared" si="0"/>
        <v>-22249535519</v>
      </c>
      <c r="J43" s="7"/>
      <c r="K43" s="7">
        <v>8846922</v>
      </c>
      <c r="L43" s="7"/>
      <c r="M43" s="7">
        <v>260750485438</v>
      </c>
      <c r="N43" s="7"/>
      <c r="O43" s="7">
        <v>386346368412</v>
      </c>
      <c r="P43" s="7"/>
      <c r="Q43" s="7">
        <f t="shared" si="1"/>
        <v>-125595882974</v>
      </c>
    </row>
    <row r="44" spans="1:17">
      <c r="A44" s="1" t="s">
        <v>16</v>
      </c>
      <c r="C44" s="7">
        <v>5973796</v>
      </c>
      <c r="D44" s="7"/>
      <c r="E44" s="7">
        <v>46258982408</v>
      </c>
      <c r="F44" s="7"/>
      <c r="G44" s="7">
        <v>53384884705</v>
      </c>
      <c r="H44" s="7"/>
      <c r="I44" s="7">
        <f t="shared" si="0"/>
        <v>-7125902297</v>
      </c>
      <c r="J44" s="7"/>
      <c r="K44" s="7">
        <v>5973796</v>
      </c>
      <c r="L44" s="7"/>
      <c r="M44" s="7">
        <v>46258982408</v>
      </c>
      <c r="N44" s="7"/>
      <c r="O44" s="7">
        <v>47951600993</v>
      </c>
      <c r="P44" s="7"/>
      <c r="Q44" s="7">
        <f t="shared" si="1"/>
        <v>-1692618585</v>
      </c>
    </row>
    <row r="45" spans="1:17">
      <c r="A45" s="1" t="s">
        <v>71</v>
      </c>
      <c r="C45" s="7">
        <v>3391684</v>
      </c>
      <c r="D45" s="7"/>
      <c r="E45" s="7">
        <v>73397630763</v>
      </c>
      <c r="F45" s="7"/>
      <c r="G45" s="7">
        <v>81893819534</v>
      </c>
      <c r="H45" s="7"/>
      <c r="I45" s="7">
        <f t="shared" si="0"/>
        <v>-8496188771</v>
      </c>
      <c r="J45" s="7"/>
      <c r="K45" s="7">
        <v>3391684</v>
      </c>
      <c r="L45" s="7"/>
      <c r="M45" s="7">
        <v>73397630763</v>
      </c>
      <c r="N45" s="7"/>
      <c r="O45" s="7">
        <v>76027403501</v>
      </c>
      <c r="P45" s="7"/>
      <c r="Q45" s="7">
        <f t="shared" si="1"/>
        <v>-2629772738</v>
      </c>
    </row>
    <row r="46" spans="1:17">
      <c r="A46" s="1" t="s">
        <v>82</v>
      </c>
      <c r="C46" s="7">
        <v>54599508</v>
      </c>
      <c r="D46" s="7"/>
      <c r="E46" s="7">
        <v>278971654366</v>
      </c>
      <c r="F46" s="7"/>
      <c r="G46" s="7">
        <v>297967778691</v>
      </c>
      <c r="H46" s="7"/>
      <c r="I46" s="7">
        <f t="shared" si="0"/>
        <v>-18996124325</v>
      </c>
      <c r="J46" s="7"/>
      <c r="K46" s="7">
        <v>54599508</v>
      </c>
      <c r="L46" s="7"/>
      <c r="M46" s="7">
        <v>278971654366</v>
      </c>
      <c r="N46" s="7"/>
      <c r="O46" s="7">
        <v>305266420141</v>
      </c>
      <c r="P46" s="7"/>
      <c r="Q46" s="7">
        <f t="shared" si="1"/>
        <v>-26294765775</v>
      </c>
    </row>
    <row r="47" spans="1:17">
      <c r="A47" s="1" t="s">
        <v>85</v>
      </c>
      <c r="C47" s="7">
        <v>57603</v>
      </c>
      <c r="D47" s="7"/>
      <c r="E47" s="7">
        <v>3323385615</v>
      </c>
      <c r="F47" s="7"/>
      <c r="G47" s="7">
        <v>3282730829</v>
      </c>
      <c r="H47" s="7"/>
      <c r="I47" s="7">
        <f t="shared" si="0"/>
        <v>40654786</v>
      </c>
      <c r="J47" s="7"/>
      <c r="K47" s="7">
        <v>57603</v>
      </c>
      <c r="L47" s="7"/>
      <c r="M47" s="7">
        <v>3323385615</v>
      </c>
      <c r="N47" s="7"/>
      <c r="O47" s="7">
        <v>3032939504</v>
      </c>
      <c r="P47" s="7"/>
      <c r="Q47" s="7">
        <f t="shared" si="1"/>
        <v>290446111</v>
      </c>
    </row>
    <row r="48" spans="1:17">
      <c r="A48" s="1" t="s">
        <v>17</v>
      </c>
      <c r="C48" s="7">
        <v>94154476</v>
      </c>
      <c r="D48" s="7"/>
      <c r="E48" s="7">
        <v>208995975585</v>
      </c>
      <c r="F48" s="7"/>
      <c r="G48" s="7">
        <v>236044715820</v>
      </c>
      <c r="H48" s="7"/>
      <c r="I48" s="7">
        <f t="shared" si="0"/>
        <v>-27048740235</v>
      </c>
      <c r="J48" s="7"/>
      <c r="K48" s="7">
        <v>94154476</v>
      </c>
      <c r="L48" s="7"/>
      <c r="M48" s="7">
        <v>208995975585</v>
      </c>
      <c r="N48" s="7"/>
      <c r="O48" s="7">
        <v>229212335737</v>
      </c>
      <c r="P48" s="7"/>
      <c r="Q48" s="7">
        <f t="shared" si="1"/>
        <v>-20216360152</v>
      </c>
    </row>
    <row r="49" spans="1:17">
      <c r="A49" s="1" t="s">
        <v>51</v>
      </c>
      <c r="C49" s="7">
        <v>72316982</v>
      </c>
      <c r="D49" s="7"/>
      <c r="E49" s="7">
        <v>379561754653</v>
      </c>
      <c r="F49" s="7"/>
      <c r="G49" s="7">
        <v>383874956410</v>
      </c>
      <c r="H49" s="7"/>
      <c r="I49" s="7">
        <f t="shared" si="0"/>
        <v>-4313201757</v>
      </c>
      <c r="J49" s="7"/>
      <c r="K49" s="7">
        <v>72316982</v>
      </c>
      <c r="L49" s="7"/>
      <c r="M49" s="7">
        <v>379561754653</v>
      </c>
      <c r="N49" s="7"/>
      <c r="O49" s="7">
        <v>468701257635</v>
      </c>
      <c r="P49" s="7"/>
      <c r="Q49" s="7">
        <f t="shared" si="1"/>
        <v>-89139502982</v>
      </c>
    </row>
    <row r="50" spans="1:17">
      <c r="A50" s="1" t="s">
        <v>29</v>
      </c>
      <c r="C50" s="7">
        <v>1348241</v>
      </c>
      <c r="D50" s="7"/>
      <c r="E50" s="7">
        <v>97768973573</v>
      </c>
      <c r="F50" s="7"/>
      <c r="G50" s="7">
        <v>98104028314</v>
      </c>
      <c r="H50" s="7"/>
      <c r="I50" s="7">
        <f t="shared" si="0"/>
        <v>-335054741</v>
      </c>
      <c r="J50" s="7"/>
      <c r="K50" s="7">
        <v>1348241</v>
      </c>
      <c r="L50" s="7"/>
      <c r="M50" s="7">
        <v>97768973573</v>
      </c>
      <c r="N50" s="7"/>
      <c r="O50" s="7">
        <v>132570287278</v>
      </c>
      <c r="P50" s="7"/>
      <c r="Q50" s="7">
        <f t="shared" si="1"/>
        <v>-34801313705</v>
      </c>
    </row>
    <row r="51" spans="1:17">
      <c r="A51" s="1" t="s">
        <v>34</v>
      </c>
      <c r="C51" s="7">
        <v>799790</v>
      </c>
      <c r="D51" s="7"/>
      <c r="E51" s="7">
        <v>101088223373</v>
      </c>
      <c r="F51" s="7"/>
      <c r="G51" s="7">
        <v>108084498369</v>
      </c>
      <c r="H51" s="7"/>
      <c r="I51" s="7">
        <f t="shared" si="0"/>
        <v>-6996274996</v>
      </c>
      <c r="J51" s="7"/>
      <c r="K51" s="7">
        <v>799790</v>
      </c>
      <c r="L51" s="7"/>
      <c r="M51" s="7">
        <v>101088223373</v>
      </c>
      <c r="N51" s="7"/>
      <c r="O51" s="7">
        <v>152009974991</v>
      </c>
      <c r="P51" s="7"/>
      <c r="Q51" s="7">
        <f t="shared" si="1"/>
        <v>-50921751618</v>
      </c>
    </row>
    <row r="52" spans="1:17">
      <c r="A52" s="1" t="s">
        <v>83</v>
      </c>
      <c r="C52" s="7">
        <v>4278077</v>
      </c>
      <c r="D52" s="7"/>
      <c r="E52" s="7">
        <v>80629721497</v>
      </c>
      <c r="F52" s="7"/>
      <c r="G52" s="7">
        <v>88199389443</v>
      </c>
      <c r="H52" s="7"/>
      <c r="I52" s="7">
        <f t="shared" si="0"/>
        <v>-7569667946</v>
      </c>
      <c r="J52" s="7"/>
      <c r="K52" s="7">
        <v>4278077</v>
      </c>
      <c r="L52" s="7"/>
      <c r="M52" s="7">
        <v>80629721497</v>
      </c>
      <c r="N52" s="7"/>
      <c r="O52" s="7">
        <v>113297313960</v>
      </c>
      <c r="P52" s="7"/>
      <c r="Q52" s="7">
        <f t="shared" si="1"/>
        <v>-32667592463</v>
      </c>
    </row>
    <row r="53" spans="1:17">
      <c r="A53" s="1" t="s">
        <v>19</v>
      </c>
      <c r="C53" s="7">
        <v>83041974</v>
      </c>
      <c r="D53" s="7"/>
      <c r="E53" s="7">
        <v>259613064531</v>
      </c>
      <c r="F53" s="7"/>
      <c r="G53" s="7">
        <v>247907796560</v>
      </c>
      <c r="H53" s="7"/>
      <c r="I53" s="7">
        <f t="shared" si="0"/>
        <v>11705267971</v>
      </c>
      <c r="J53" s="7"/>
      <c r="K53" s="7">
        <v>83041974</v>
      </c>
      <c r="L53" s="7"/>
      <c r="M53" s="7">
        <v>259613064531</v>
      </c>
      <c r="N53" s="7"/>
      <c r="O53" s="7">
        <v>260606198307</v>
      </c>
      <c r="P53" s="7"/>
      <c r="Q53" s="7">
        <f t="shared" si="1"/>
        <v>-993133776</v>
      </c>
    </row>
    <row r="54" spans="1:17">
      <c r="A54" s="1" t="s">
        <v>32</v>
      </c>
      <c r="C54" s="7">
        <v>13567513</v>
      </c>
      <c r="D54" s="7"/>
      <c r="E54" s="7">
        <v>2184050173041</v>
      </c>
      <c r="F54" s="7"/>
      <c r="G54" s="7">
        <v>2280076091480</v>
      </c>
      <c r="H54" s="7"/>
      <c r="I54" s="7">
        <f t="shared" si="0"/>
        <v>-96025918439</v>
      </c>
      <c r="J54" s="7"/>
      <c r="K54" s="7">
        <v>13567513</v>
      </c>
      <c r="L54" s="7"/>
      <c r="M54" s="7">
        <v>2184050173041</v>
      </c>
      <c r="N54" s="7"/>
      <c r="O54" s="7">
        <v>2509587558028</v>
      </c>
      <c r="P54" s="7"/>
      <c r="Q54" s="7">
        <f t="shared" si="1"/>
        <v>-325537384987</v>
      </c>
    </row>
    <row r="55" spans="1:17">
      <c r="A55" s="1" t="s">
        <v>93</v>
      </c>
      <c r="C55" s="7">
        <v>45567601</v>
      </c>
      <c r="D55" s="7"/>
      <c r="E55" s="7">
        <v>1737572733972</v>
      </c>
      <c r="F55" s="7"/>
      <c r="G55" s="7">
        <v>1799175938305</v>
      </c>
      <c r="H55" s="7"/>
      <c r="I55" s="7">
        <f t="shared" si="0"/>
        <v>-61603204333</v>
      </c>
      <c r="J55" s="7"/>
      <c r="K55" s="7">
        <v>45567601</v>
      </c>
      <c r="L55" s="7"/>
      <c r="M55" s="7">
        <v>1737572733972</v>
      </c>
      <c r="N55" s="7"/>
      <c r="O55" s="7">
        <v>2009493058138</v>
      </c>
      <c r="P55" s="7"/>
      <c r="Q55" s="7">
        <f t="shared" si="1"/>
        <v>-271920324166</v>
      </c>
    </row>
    <row r="56" spans="1:17">
      <c r="A56" s="1" t="s">
        <v>25</v>
      </c>
      <c r="C56" s="7">
        <v>20400000</v>
      </c>
      <c r="D56" s="7"/>
      <c r="E56" s="7">
        <v>216981234000</v>
      </c>
      <c r="F56" s="7"/>
      <c r="G56" s="7">
        <v>240910005600</v>
      </c>
      <c r="H56" s="7"/>
      <c r="I56" s="7">
        <f t="shared" si="0"/>
        <v>-23928771600</v>
      </c>
      <c r="J56" s="7"/>
      <c r="K56" s="7">
        <v>20400000</v>
      </c>
      <c r="L56" s="7"/>
      <c r="M56" s="7">
        <v>216981234000</v>
      </c>
      <c r="N56" s="7"/>
      <c r="O56" s="7">
        <v>278628238800</v>
      </c>
      <c r="P56" s="7"/>
      <c r="Q56" s="7">
        <f t="shared" si="1"/>
        <v>-61647004800</v>
      </c>
    </row>
    <row r="57" spans="1:17">
      <c r="A57" s="1" t="s">
        <v>104</v>
      </c>
      <c r="C57" s="7">
        <v>2208762</v>
      </c>
      <c r="D57" s="7"/>
      <c r="E57" s="7">
        <v>71577207634</v>
      </c>
      <c r="F57" s="7"/>
      <c r="G57" s="7">
        <v>74102170480</v>
      </c>
      <c r="H57" s="7"/>
      <c r="I57" s="7">
        <f t="shared" si="0"/>
        <v>-2524962846</v>
      </c>
      <c r="J57" s="7"/>
      <c r="K57" s="7">
        <v>2208762</v>
      </c>
      <c r="L57" s="7"/>
      <c r="M57" s="7">
        <v>71577207634</v>
      </c>
      <c r="N57" s="7"/>
      <c r="O57" s="7">
        <v>64112100088</v>
      </c>
      <c r="P57" s="7"/>
      <c r="Q57" s="7">
        <f t="shared" si="1"/>
        <v>7465107546</v>
      </c>
    </row>
    <row r="58" spans="1:17">
      <c r="A58" s="1" t="s">
        <v>103</v>
      </c>
      <c r="C58" s="7">
        <v>17320000</v>
      </c>
      <c r="D58" s="7"/>
      <c r="E58" s="7">
        <v>1349808566400</v>
      </c>
      <c r="F58" s="7"/>
      <c r="G58" s="7">
        <v>1428145670700</v>
      </c>
      <c r="H58" s="7"/>
      <c r="I58" s="7">
        <f t="shared" si="0"/>
        <v>-78337104300</v>
      </c>
      <c r="J58" s="7"/>
      <c r="K58" s="7">
        <v>17320000</v>
      </c>
      <c r="L58" s="7"/>
      <c r="M58" s="7">
        <v>1349808566400</v>
      </c>
      <c r="N58" s="7"/>
      <c r="O58" s="7">
        <v>1678652235029</v>
      </c>
      <c r="P58" s="7"/>
      <c r="Q58" s="7">
        <f t="shared" si="1"/>
        <v>-328843668629</v>
      </c>
    </row>
    <row r="59" spans="1:17">
      <c r="A59" s="1" t="s">
        <v>80</v>
      </c>
      <c r="C59" s="7">
        <v>8716106</v>
      </c>
      <c r="D59" s="7"/>
      <c r="E59" s="7">
        <v>39638921649</v>
      </c>
      <c r="F59" s="7"/>
      <c r="G59" s="7">
        <v>43927723008</v>
      </c>
      <c r="H59" s="7"/>
      <c r="I59" s="7">
        <f t="shared" si="0"/>
        <v>-4288801359</v>
      </c>
      <c r="J59" s="7"/>
      <c r="K59" s="7">
        <v>8716106</v>
      </c>
      <c r="L59" s="7"/>
      <c r="M59" s="7">
        <v>39638921649</v>
      </c>
      <c r="N59" s="7"/>
      <c r="O59" s="7">
        <v>64895196396</v>
      </c>
      <c r="P59" s="7"/>
      <c r="Q59" s="7">
        <f t="shared" si="1"/>
        <v>-25256274747</v>
      </c>
    </row>
    <row r="60" spans="1:17">
      <c r="A60" s="1" t="s">
        <v>58</v>
      </c>
      <c r="C60" s="7">
        <v>58236662</v>
      </c>
      <c r="D60" s="7"/>
      <c r="E60" s="7">
        <v>211762182823</v>
      </c>
      <c r="F60" s="7"/>
      <c r="G60" s="7">
        <v>216798626209</v>
      </c>
      <c r="H60" s="7"/>
      <c r="I60" s="7">
        <f t="shared" si="0"/>
        <v>-5036443386</v>
      </c>
      <c r="J60" s="7"/>
      <c r="K60" s="7">
        <v>58236662</v>
      </c>
      <c r="L60" s="7"/>
      <c r="M60" s="7">
        <v>211762182823</v>
      </c>
      <c r="N60" s="7"/>
      <c r="O60" s="7">
        <v>220446535508</v>
      </c>
      <c r="P60" s="7"/>
      <c r="Q60" s="7">
        <f t="shared" si="1"/>
        <v>-8684352685</v>
      </c>
    </row>
    <row r="61" spans="1:17">
      <c r="A61" s="1" t="s">
        <v>62</v>
      </c>
      <c r="C61" s="7">
        <v>5320000</v>
      </c>
      <c r="D61" s="7"/>
      <c r="E61" s="7">
        <v>155741789700</v>
      </c>
      <c r="F61" s="7"/>
      <c r="G61" s="7">
        <v>162352222200</v>
      </c>
      <c r="H61" s="7"/>
      <c r="I61" s="7">
        <f t="shared" si="0"/>
        <v>-6610432500</v>
      </c>
      <c r="J61" s="7"/>
      <c r="K61" s="7">
        <v>5320000</v>
      </c>
      <c r="L61" s="7"/>
      <c r="M61" s="7">
        <v>155741789700</v>
      </c>
      <c r="N61" s="7"/>
      <c r="O61" s="7">
        <v>178587444420</v>
      </c>
      <c r="P61" s="7"/>
      <c r="Q61" s="7">
        <f t="shared" si="1"/>
        <v>-22845654720</v>
      </c>
    </row>
    <row r="62" spans="1:17">
      <c r="A62" s="1" t="s">
        <v>105</v>
      </c>
      <c r="C62" s="7">
        <v>56056136</v>
      </c>
      <c r="D62" s="7"/>
      <c r="E62" s="7">
        <v>269697393635</v>
      </c>
      <c r="F62" s="7"/>
      <c r="G62" s="7">
        <v>281956366073</v>
      </c>
      <c r="H62" s="7"/>
      <c r="I62" s="7">
        <f t="shared" si="0"/>
        <v>-12258972438</v>
      </c>
      <c r="J62" s="7"/>
      <c r="K62" s="7">
        <v>56056136</v>
      </c>
      <c r="L62" s="7"/>
      <c r="M62" s="7">
        <v>269697393635</v>
      </c>
      <c r="N62" s="7"/>
      <c r="O62" s="7">
        <v>361082460903</v>
      </c>
      <c r="P62" s="7"/>
      <c r="Q62" s="7">
        <f t="shared" si="1"/>
        <v>-91385067268</v>
      </c>
    </row>
    <row r="63" spans="1:17">
      <c r="A63" s="1" t="s">
        <v>79</v>
      </c>
      <c r="C63" s="7">
        <v>45861974</v>
      </c>
      <c r="D63" s="7"/>
      <c r="E63" s="7">
        <v>1180757567096</v>
      </c>
      <c r="F63" s="7"/>
      <c r="G63" s="7">
        <v>1210390479012</v>
      </c>
      <c r="H63" s="7"/>
      <c r="I63" s="7">
        <f t="shared" si="0"/>
        <v>-29632911916</v>
      </c>
      <c r="J63" s="7"/>
      <c r="K63" s="7">
        <v>45861974</v>
      </c>
      <c r="L63" s="7"/>
      <c r="M63" s="7">
        <v>1180757567096</v>
      </c>
      <c r="N63" s="7"/>
      <c r="O63" s="7">
        <v>1144286290892</v>
      </c>
      <c r="P63" s="7"/>
      <c r="Q63" s="7">
        <f t="shared" si="1"/>
        <v>36471276204</v>
      </c>
    </row>
    <row r="64" spans="1:17">
      <c r="A64" s="1" t="s">
        <v>55</v>
      </c>
      <c r="C64" s="7">
        <v>21644108</v>
      </c>
      <c r="D64" s="7"/>
      <c r="E64" s="7">
        <v>394375917467</v>
      </c>
      <c r="F64" s="7"/>
      <c r="G64" s="7">
        <v>400185055367</v>
      </c>
      <c r="H64" s="7"/>
      <c r="I64" s="7">
        <f t="shared" si="0"/>
        <v>-5809137900</v>
      </c>
      <c r="J64" s="7"/>
      <c r="K64" s="7">
        <v>21644108</v>
      </c>
      <c r="L64" s="7"/>
      <c r="M64" s="7">
        <v>394375917467</v>
      </c>
      <c r="N64" s="7"/>
      <c r="O64" s="7">
        <v>504964690832</v>
      </c>
      <c r="P64" s="7"/>
      <c r="Q64" s="7">
        <f t="shared" si="1"/>
        <v>-110588773365</v>
      </c>
    </row>
    <row r="65" spans="1:17">
      <c r="A65" s="1" t="s">
        <v>94</v>
      </c>
      <c r="C65" s="7">
        <v>35615076</v>
      </c>
      <c r="D65" s="7"/>
      <c r="E65" s="7">
        <v>310131736768</v>
      </c>
      <c r="F65" s="7"/>
      <c r="G65" s="7">
        <v>338808301469</v>
      </c>
      <c r="H65" s="7"/>
      <c r="I65" s="7">
        <f t="shared" si="0"/>
        <v>-28676564701</v>
      </c>
      <c r="J65" s="7"/>
      <c r="K65" s="7">
        <v>35615076</v>
      </c>
      <c r="L65" s="7"/>
      <c r="M65" s="7">
        <v>310131736768</v>
      </c>
      <c r="N65" s="7"/>
      <c r="O65" s="7">
        <v>406932090010</v>
      </c>
      <c r="P65" s="7"/>
      <c r="Q65" s="7">
        <f t="shared" si="1"/>
        <v>-96800353242</v>
      </c>
    </row>
    <row r="66" spans="1:17">
      <c r="A66" s="1" t="s">
        <v>92</v>
      </c>
      <c r="C66" s="7">
        <v>24900000</v>
      </c>
      <c r="D66" s="7"/>
      <c r="E66" s="7">
        <v>260141890950</v>
      </c>
      <c r="F66" s="7"/>
      <c r="G66" s="7">
        <v>274002924150</v>
      </c>
      <c r="H66" s="7"/>
      <c r="I66" s="7">
        <f t="shared" si="0"/>
        <v>-13861033200</v>
      </c>
      <c r="J66" s="7"/>
      <c r="K66" s="7">
        <v>24900000</v>
      </c>
      <c r="L66" s="7"/>
      <c r="M66" s="7">
        <v>260141890950</v>
      </c>
      <c r="N66" s="7"/>
      <c r="O66" s="7">
        <v>296527103196</v>
      </c>
      <c r="P66" s="7"/>
      <c r="Q66" s="7">
        <f t="shared" si="1"/>
        <v>-36385212246</v>
      </c>
    </row>
    <row r="67" spans="1:17">
      <c r="A67" s="1" t="s">
        <v>81</v>
      </c>
      <c r="C67" s="7">
        <v>3351527</v>
      </c>
      <c r="D67" s="7"/>
      <c r="E67" s="7">
        <v>36647439557</v>
      </c>
      <c r="F67" s="7"/>
      <c r="G67" s="7">
        <v>35714595641</v>
      </c>
      <c r="H67" s="7"/>
      <c r="I67" s="7">
        <f t="shared" si="0"/>
        <v>932843916</v>
      </c>
      <c r="J67" s="7"/>
      <c r="K67" s="7">
        <v>3351527</v>
      </c>
      <c r="L67" s="7"/>
      <c r="M67" s="7">
        <v>36647439557</v>
      </c>
      <c r="N67" s="7"/>
      <c r="O67" s="7">
        <v>45142982376</v>
      </c>
      <c r="P67" s="7"/>
      <c r="Q67" s="7">
        <f t="shared" si="1"/>
        <v>-8495542819</v>
      </c>
    </row>
    <row r="68" spans="1:17">
      <c r="A68" s="1" t="s">
        <v>87</v>
      </c>
      <c r="C68" s="7">
        <v>1391646</v>
      </c>
      <c r="D68" s="7"/>
      <c r="E68" s="7">
        <v>26809627388</v>
      </c>
      <c r="F68" s="7"/>
      <c r="G68" s="7">
        <v>26781960073</v>
      </c>
      <c r="H68" s="7"/>
      <c r="I68" s="7">
        <f t="shared" si="0"/>
        <v>27667315</v>
      </c>
      <c r="J68" s="7"/>
      <c r="K68" s="7">
        <v>1391646</v>
      </c>
      <c r="L68" s="7"/>
      <c r="M68" s="7">
        <v>26809627388</v>
      </c>
      <c r="N68" s="7"/>
      <c r="O68" s="7">
        <v>31333233247</v>
      </c>
      <c r="P68" s="7"/>
      <c r="Q68" s="7">
        <f t="shared" si="1"/>
        <v>-4523605859</v>
      </c>
    </row>
    <row r="69" spans="1:17">
      <c r="A69" s="1" t="s">
        <v>95</v>
      </c>
      <c r="C69" s="7">
        <v>50481932</v>
      </c>
      <c r="D69" s="7"/>
      <c r="E69" s="7">
        <v>1245506431004</v>
      </c>
      <c r="F69" s="7"/>
      <c r="G69" s="7">
        <v>1315760621310</v>
      </c>
      <c r="H69" s="7"/>
      <c r="I69" s="7">
        <f t="shared" si="0"/>
        <v>-70254190306</v>
      </c>
      <c r="J69" s="7"/>
      <c r="K69" s="7">
        <v>50481932</v>
      </c>
      <c r="L69" s="7"/>
      <c r="M69" s="7">
        <v>1245506431004</v>
      </c>
      <c r="N69" s="7"/>
      <c r="O69" s="7">
        <v>2195772130529</v>
      </c>
      <c r="P69" s="7"/>
      <c r="Q69" s="7">
        <f t="shared" si="1"/>
        <v>-950265699525</v>
      </c>
    </row>
    <row r="70" spans="1:17">
      <c r="A70" s="1" t="s">
        <v>111</v>
      </c>
      <c r="C70" s="7">
        <v>20537747</v>
      </c>
      <c r="D70" s="7"/>
      <c r="E70" s="7">
        <v>138825722356</v>
      </c>
      <c r="F70" s="7"/>
      <c r="G70" s="7">
        <v>136988323089</v>
      </c>
      <c r="H70" s="7"/>
      <c r="I70" s="7">
        <f t="shared" si="0"/>
        <v>1837399267</v>
      </c>
      <c r="J70" s="7"/>
      <c r="K70" s="7">
        <v>20537747</v>
      </c>
      <c r="L70" s="7"/>
      <c r="M70" s="7">
        <v>138825722356</v>
      </c>
      <c r="N70" s="7"/>
      <c r="O70" s="7">
        <v>131096612700</v>
      </c>
      <c r="P70" s="7"/>
      <c r="Q70" s="7">
        <f t="shared" si="1"/>
        <v>7729109656</v>
      </c>
    </row>
    <row r="71" spans="1:17">
      <c r="A71" s="1" t="s">
        <v>18</v>
      </c>
      <c r="C71" s="7">
        <v>28581169</v>
      </c>
      <c r="D71" s="7"/>
      <c r="E71" s="7">
        <v>111399966405</v>
      </c>
      <c r="F71" s="7"/>
      <c r="G71" s="7">
        <v>110377166407</v>
      </c>
      <c r="H71" s="7"/>
      <c r="I71" s="7">
        <f t="shared" si="0"/>
        <v>1022799998</v>
      </c>
      <c r="J71" s="7"/>
      <c r="K71" s="7">
        <v>28581169</v>
      </c>
      <c r="L71" s="7"/>
      <c r="M71" s="7">
        <v>111399966405</v>
      </c>
      <c r="N71" s="7"/>
      <c r="O71" s="7">
        <v>105502008904</v>
      </c>
      <c r="P71" s="7"/>
      <c r="Q71" s="7">
        <f t="shared" si="1"/>
        <v>5897957501</v>
      </c>
    </row>
    <row r="72" spans="1:17">
      <c r="A72" s="1" t="s">
        <v>86</v>
      </c>
      <c r="C72" s="7">
        <v>22399700</v>
      </c>
      <c r="D72" s="7"/>
      <c r="E72" s="7">
        <v>420390043300</v>
      </c>
      <c r="F72" s="7"/>
      <c r="G72" s="7">
        <v>423507342350</v>
      </c>
      <c r="H72" s="7"/>
      <c r="I72" s="7">
        <f t="shared" si="0"/>
        <v>-3117299050</v>
      </c>
      <c r="J72" s="7"/>
      <c r="K72" s="7">
        <v>22399700</v>
      </c>
      <c r="L72" s="7"/>
      <c r="M72" s="7">
        <v>420390043300</v>
      </c>
      <c r="N72" s="7"/>
      <c r="O72" s="7">
        <v>640604954754</v>
      </c>
      <c r="P72" s="7"/>
      <c r="Q72" s="7">
        <f t="shared" si="1"/>
        <v>-220214911454</v>
      </c>
    </row>
    <row r="73" spans="1:17">
      <c r="A73" s="1" t="s">
        <v>27</v>
      </c>
      <c r="C73" s="7">
        <v>25205961</v>
      </c>
      <c r="D73" s="7"/>
      <c r="E73" s="7">
        <v>105560867046</v>
      </c>
      <c r="F73" s="7"/>
      <c r="G73" s="7">
        <v>114681245780</v>
      </c>
      <c r="H73" s="7"/>
      <c r="I73" s="7">
        <f t="shared" ref="I73:I117" si="2">E73-G73</f>
        <v>-9120378734</v>
      </c>
      <c r="J73" s="7"/>
      <c r="K73" s="7">
        <v>25205961</v>
      </c>
      <c r="L73" s="7"/>
      <c r="M73" s="7">
        <v>105560867046</v>
      </c>
      <c r="N73" s="7"/>
      <c r="O73" s="7">
        <v>146577515362</v>
      </c>
      <c r="P73" s="7"/>
      <c r="Q73" s="7">
        <f t="shared" ref="Q73:Q117" si="3">M73-O73</f>
        <v>-41016648316</v>
      </c>
    </row>
    <row r="74" spans="1:17">
      <c r="A74" s="1" t="s">
        <v>97</v>
      </c>
      <c r="C74" s="7">
        <v>2001747</v>
      </c>
      <c r="D74" s="7"/>
      <c r="E74" s="7">
        <v>38125269358</v>
      </c>
      <c r="F74" s="7"/>
      <c r="G74" s="7">
        <v>41826365444</v>
      </c>
      <c r="H74" s="7"/>
      <c r="I74" s="7">
        <f t="shared" si="2"/>
        <v>-3701096086</v>
      </c>
      <c r="J74" s="7"/>
      <c r="K74" s="7">
        <v>2001747</v>
      </c>
      <c r="L74" s="7"/>
      <c r="M74" s="7">
        <v>38125269358</v>
      </c>
      <c r="N74" s="7"/>
      <c r="O74" s="7">
        <v>54021748125</v>
      </c>
      <c r="P74" s="7"/>
      <c r="Q74" s="7">
        <f t="shared" si="3"/>
        <v>-15896478767</v>
      </c>
    </row>
    <row r="75" spans="1:17">
      <c r="A75" s="1" t="s">
        <v>31</v>
      </c>
      <c r="C75" s="7">
        <v>119405605</v>
      </c>
      <c r="D75" s="7"/>
      <c r="E75" s="7">
        <v>307776502299</v>
      </c>
      <c r="F75" s="7"/>
      <c r="G75" s="7">
        <v>330803359779</v>
      </c>
      <c r="H75" s="7"/>
      <c r="I75" s="7">
        <f t="shared" si="2"/>
        <v>-23026857480</v>
      </c>
      <c r="J75" s="7"/>
      <c r="K75" s="7">
        <v>119405605</v>
      </c>
      <c r="L75" s="7"/>
      <c r="M75" s="7">
        <v>307776502299</v>
      </c>
      <c r="N75" s="7"/>
      <c r="O75" s="7">
        <v>429676412928</v>
      </c>
      <c r="P75" s="7"/>
      <c r="Q75" s="7">
        <f t="shared" si="3"/>
        <v>-121899910629</v>
      </c>
    </row>
    <row r="76" spans="1:17">
      <c r="A76" s="1" t="s">
        <v>78</v>
      </c>
      <c r="C76" s="7">
        <v>6796185</v>
      </c>
      <c r="D76" s="7"/>
      <c r="E76" s="7">
        <v>219832030133</v>
      </c>
      <c r="F76" s="7"/>
      <c r="G76" s="7">
        <v>192876596813</v>
      </c>
      <c r="H76" s="7"/>
      <c r="I76" s="7">
        <f t="shared" si="2"/>
        <v>26955433320</v>
      </c>
      <c r="J76" s="7"/>
      <c r="K76" s="7">
        <v>6796185</v>
      </c>
      <c r="L76" s="7"/>
      <c r="M76" s="7">
        <v>219832030133</v>
      </c>
      <c r="N76" s="7"/>
      <c r="O76" s="7">
        <v>194039905684</v>
      </c>
      <c r="P76" s="7"/>
      <c r="Q76" s="7">
        <f t="shared" si="3"/>
        <v>25792124449</v>
      </c>
    </row>
    <row r="77" spans="1:17">
      <c r="A77" s="1" t="s">
        <v>36</v>
      </c>
      <c r="C77" s="7">
        <v>2532184</v>
      </c>
      <c r="D77" s="7"/>
      <c r="E77" s="7">
        <v>332309853036</v>
      </c>
      <c r="F77" s="7"/>
      <c r="G77" s="7">
        <v>353755694180</v>
      </c>
      <c r="H77" s="7"/>
      <c r="I77" s="7">
        <f t="shared" si="2"/>
        <v>-21445841144</v>
      </c>
      <c r="J77" s="7"/>
      <c r="K77" s="7">
        <v>2532184</v>
      </c>
      <c r="L77" s="7"/>
      <c r="M77" s="7">
        <v>332309853036</v>
      </c>
      <c r="N77" s="7"/>
      <c r="O77" s="7">
        <v>346808449866</v>
      </c>
      <c r="P77" s="7"/>
      <c r="Q77" s="7">
        <f t="shared" si="3"/>
        <v>-14498596830</v>
      </c>
    </row>
    <row r="78" spans="1:17">
      <c r="A78" s="1" t="s">
        <v>65</v>
      </c>
      <c r="C78" s="7">
        <v>33967741</v>
      </c>
      <c r="D78" s="7"/>
      <c r="E78" s="7">
        <v>264384905928</v>
      </c>
      <c r="F78" s="7"/>
      <c r="G78" s="7">
        <v>254255216046</v>
      </c>
      <c r="H78" s="7"/>
      <c r="I78" s="7">
        <f t="shared" si="2"/>
        <v>10129689882</v>
      </c>
      <c r="J78" s="7"/>
      <c r="K78" s="7">
        <v>33967741</v>
      </c>
      <c r="L78" s="7"/>
      <c r="M78" s="7">
        <v>264384905928</v>
      </c>
      <c r="N78" s="7"/>
      <c r="O78" s="7">
        <v>289814033742</v>
      </c>
      <c r="P78" s="7"/>
      <c r="Q78" s="7">
        <f t="shared" si="3"/>
        <v>-25429127814</v>
      </c>
    </row>
    <row r="79" spans="1:17">
      <c r="A79" s="1" t="s">
        <v>40</v>
      </c>
      <c r="C79" s="7">
        <v>2567202</v>
      </c>
      <c r="D79" s="7"/>
      <c r="E79" s="7">
        <v>469044209820</v>
      </c>
      <c r="F79" s="7"/>
      <c r="G79" s="7">
        <v>478920167883</v>
      </c>
      <c r="H79" s="7"/>
      <c r="I79" s="7">
        <f t="shared" si="2"/>
        <v>-9875958063</v>
      </c>
      <c r="J79" s="7"/>
      <c r="K79" s="7">
        <v>2567202</v>
      </c>
      <c r="L79" s="7"/>
      <c r="M79" s="7">
        <v>469044209820</v>
      </c>
      <c r="N79" s="7"/>
      <c r="O79" s="7">
        <v>500688106633</v>
      </c>
      <c r="P79" s="7"/>
      <c r="Q79" s="7">
        <f t="shared" si="3"/>
        <v>-31643896813</v>
      </c>
    </row>
    <row r="80" spans="1:17">
      <c r="A80" s="1" t="s">
        <v>60</v>
      </c>
      <c r="C80" s="7">
        <v>11359792</v>
      </c>
      <c r="D80" s="7"/>
      <c r="E80" s="7">
        <v>74528528168</v>
      </c>
      <c r="F80" s="7"/>
      <c r="G80" s="7">
        <v>77916188539</v>
      </c>
      <c r="H80" s="7"/>
      <c r="I80" s="7">
        <f t="shared" si="2"/>
        <v>-3387660371</v>
      </c>
      <c r="J80" s="7"/>
      <c r="K80" s="7">
        <v>11359792</v>
      </c>
      <c r="L80" s="7"/>
      <c r="M80" s="7">
        <v>74528528168</v>
      </c>
      <c r="N80" s="7"/>
      <c r="O80" s="7">
        <v>63462170955</v>
      </c>
      <c r="P80" s="7"/>
      <c r="Q80" s="7">
        <f t="shared" si="3"/>
        <v>11066357213</v>
      </c>
    </row>
    <row r="81" spans="1:17">
      <c r="A81" s="1" t="s">
        <v>39</v>
      </c>
      <c r="C81" s="7">
        <v>16439409</v>
      </c>
      <c r="D81" s="7"/>
      <c r="E81" s="7">
        <v>461650045089</v>
      </c>
      <c r="F81" s="7"/>
      <c r="G81" s="7">
        <v>475540400428</v>
      </c>
      <c r="H81" s="7"/>
      <c r="I81" s="7">
        <f t="shared" si="2"/>
        <v>-13890355339</v>
      </c>
      <c r="J81" s="7"/>
      <c r="K81" s="7">
        <v>16439409</v>
      </c>
      <c r="L81" s="7"/>
      <c r="M81" s="7">
        <v>461650045089</v>
      </c>
      <c r="N81" s="7"/>
      <c r="O81" s="7">
        <v>594775263127</v>
      </c>
      <c r="P81" s="7"/>
      <c r="Q81" s="7">
        <f t="shared" si="3"/>
        <v>-133125218038</v>
      </c>
    </row>
    <row r="82" spans="1:17">
      <c r="A82" s="1" t="s">
        <v>72</v>
      </c>
      <c r="C82" s="7">
        <v>4802736</v>
      </c>
      <c r="D82" s="7"/>
      <c r="E82" s="7">
        <v>631143915089</v>
      </c>
      <c r="F82" s="7"/>
      <c r="G82" s="7">
        <v>698698275139</v>
      </c>
      <c r="H82" s="7"/>
      <c r="I82" s="7">
        <f t="shared" si="2"/>
        <v>-67554360050</v>
      </c>
      <c r="J82" s="7"/>
      <c r="K82" s="7">
        <v>4802736</v>
      </c>
      <c r="L82" s="7"/>
      <c r="M82" s="7">
        <v>631143915089</v>
      </c>
      <c r="N82" s="7"/>
      <c r="O82" s="7">
        <v>631382623139</v>
      </c>
      <c r="P82" s="7"/>
      <c r="Q82" s="7">
        <f t="shared" si="3"/>
        <v>-238708050</v>
      </c>
    </row>
    <row r="83" spans="1:17">
      <c r="A83" s="1" t="s">
        <v>33</v>
      </c>
      <c r="C83" s="7">
        <v>22604504</v>
      </c>
      <c r="D83" s="7"/>
      <c r="E83" s="7">
        <v>326489204633</v>
      </c>
      <c r="F83" s="7"/>
      <c r="G83" s="7">
        <v>337948908306</v>
      </c>
      <c r="H83" s="7"/>
      <c r="I83" s="7">
        <f t="shared" si="2"/>
        <v>-11459703673</v>
      </c>
      <c r="J83" s="7"/>
      <c r="K83" s="7">
        <v>22604504</v>
      </c>
      <c r="L83" s="7"/>
      <c r="M83" s="7">
        <v>326489204633</v>
      </c>
      <c r="N83" s="7"/>
      <c r="O83" s="7">
        <v>400640228397</v>
      </c>
      <c r="P83" s="7"/>
      <c r="Q83" s="7">
        <f t="shared" si="3"/>
        <v>-74151023764</v>
      </c>
    </row>
    <row r="84" spans="1:17">
      <c r="A84" s="1" t="s">
        <v>64</v>
      </c>
      <c r="C84" s="7">
        <v>182722218</v>
      </c>
      <c r="D84" s="7"/>
      <c r="E84" s="7">
        <v>557619513864</v>
      </c>
      <c r="F84" s="7"/>
      <c r="G84" s="7">
        <v>593946518025</v>
      </c>
      <c r="H84" s="7"/>
      <c r="I84" s="7">
        <f t="shared" si="2"/>
        <v>-36327004161</v>
      </c>
      <c r="J84" s="7"/>
      <c r="K84" s="7">
        <v>182722218</v>
      </c>
      <c r="L84" s="7"/>
      <c r="M84" s="7">
        <v>557619513864</v>
      </c>
      <c r="N84" s="7"/>
      <c r="O84" s="7">
        <v>695214651793</v>
      </c>
      <c r="P84" s="7"/>
      <c r="Q84" s="7">
        <f t="shared" si="3"/>
        <v>-137595137929</v>
      </c>
    </row>
    <row r="85" spans="1:17">
      <c r="A85" s="1" t="s">
        <v>61</v>
      </c>
      <c r="C85" s="7">
        <v>1398959883</v>
      </c>
      <c r="D85" s="7"/>
      <c r="E85" s="7">
        <v>1572809397088</v>
      </c>
      <c r="F85" s="7"/>
      <c r="G85" s="7">
        <v>1831467706423</v>
      </c>
      <c r="H85" s="7"/>
      <c r="I85" s="7">
        <f t="shared" si="2"/>
        <v>-258658309335</v>
      </c>
      <c r="J85" s="7"/>
      <c r="K85" s="7">
        <v>1398959883</v>
      </c>
      <c r="L85" s="7"/>
      <c r="M85" s="7">
        <v>1572809397088</v>
      </c>
      <c r="N85" s="7"/>
      <c r="O85" s="7">
        <v>2000890722059</v>
      </c>
      <c r="P85" s="7"/>
      <c r="Q85" s="7">
        <f t="shared" si="3"/>
        <v>-428081324971</v>
      </c>
    </row>
    <row r="86" spans="1:17">
      <c r="A86" s="1" t="s">
        <v>63</v>
      </c>
      <c r="C86" s="7">
        <v>5400000</v>
      </c>
      <c r="D86" s="7"/>
      <c r="E86" s="7">
        <v>86207992200</v>
      </c>
      <c r="F86" s="7"/>
      <c r="G86" s="7">
        <v>88516176300</v>
      </c>
      <c r="H86" s="7"/>
      <c r="I86" s="7">
        <f t="shared" si="2"/>
        <v>-2308184100</v>
      </c>
      <c r="J86" s="7"/>
      <c r="K86" s="7">
        <v>5400000</v>
      </c>
      <c r="L86" s="7"/>
      <c r="M86" s="7">
        <v>86207992200</v>
      </c>
      <c r="N86" s="7"/>
      <c r="O86" s="7">
        <v>101291706916</v>
      </c>
      <c r="P86" s="7"/>
      <c r="Q86" s="7">
        <f t="shared" si="3"/>
        <v>-15083714716</v>
      </c>
    </row>
    <row r="87" spans="1:17">
      <c r="A87" s="1" t="s">
        <v>59</v>
      </c>
      <c r="C87" s="7">
        <v>4453191</v>
      </c>
      <c r="D87" s="7"/>
      <c r="E87" s="7">
        <v>116776201267</v>
      </c>
      <c r="F87" s="7"/>
      <c r="G87" s="7">
        <v>128108539222</v>
      </c>
      <c r="H87" s="7"/>
      <c r="I87" s="7">
        <f t="shared" si="2"/>
        <v>-11332337955</v>
      </c>
      <c r="J87" s="7"/>
      <c r="K87" s="7">
        <v>4453191</v>
      </c>
      <c r="L87" s="7"/>
      <c r="M87" s="7">
        <v>116776201267</v>
      </c>
      <c r="N87" s="7"/>
      <c r="O87" s="7">
        <v>115056179264</v>
      </c>
      <c r="P87" s="7"/>
      <c r="Q87" s="7">
        <f t="shared" si="3"/>
        <v>1720022003</v>
      </c>
    </row>
    <row r="88" spans="1:17">
      <c r="A88" s="1" t="s">
        <v>30</v>
      </c>
      <c r="C88" s="7">
        <v>10200000</v>
      </c>
      <c r="D88" s="7"/>
      <c r="E88" s="7">
        <v>488004990300</v>
      </c>
      <c r="F88" s="7"/>
      <c r="G88" s="7">
        <v>537789002400</v>
      </c>
      <c r="H88" s="7"/>
      <c r="I88" s="7">
        <f t="shared" si="2"/>
        <v>-49784012100</v>
      </c>
      <c r="J88" s="7"/>
      <c r="K88" s="7">
        <v>10200000</v>
      </c>
      <c r="L88" s="7"/>
      <c r="M88" s="7">
        <v>488004990300</v>
      </c>
      <c r="N88" s="7"/>
      <c r="O88" s="7">
        <v>528359444156</v>
      </c>
      <c r="P88" s="7"/>
      <c r="Q88" s="7">
        <f t="shared" si="3"/>
        <v>-40354453856</v>
      </c>
    </row>
    <row r="89" spans="1:17">
      <c r="A89" s="1" t="s">
        <v>57</v>
      </c>
      <c r="C89" s="7">
        <v>5779305</v>
      </c>
      <c r="D89" s="7"/>
      <c r="E89" s="7">
        <v>126100953068</v>
      </c>
      <c r="F89" s="7"/>
      <c r="G89" s="7">
        <v>126100953068</v>
      </c>
      <c r="H89" s="7"/>
      <c r="I89" s="7">
        <f t="shared" si="2"/>
        <v>0</v>
      </c>
      <c r="J89" s="7"/>
      <c r="K89" s="7">
        <v>5779305</v>
      </c>
      <c r="L89" s="7"/>
      <c r="M89" s="7">
        <v>126100953068</v>
      </c>
      <c r="N89" s="7"/>
      <c r="O89" s="7">
        <v>179241445831</v>
      </c>
      <c r="P89" s="7"/>
      <c r="Q89" s="7">
        <f t="shared" si="3"/>
        <v>-53140492763</v>
      </c>
    </row>
    <row r="90" spans="1:17">
      <c r="A90" s="1" t="s">
        <v>54</v>
      </c>
      <c r="C90" s="7">
        <v>682417</v>
      </c>
      <c r="D90" s="7"/>
      <c r="E90" s="7">
        <v>35274544180</v>
      </c>
      <c r="F90" s="7"/>
      <c r="G90" s="7">
        <v>35749393813</v>
      </c>
      <c r="H90" s="7"/>
      <c r="I90" s="7">
        <f t="shared" si="2"/>
        <v>-474849633</v>
      </c>
      <c r="J90" s="7"/>
      <c r="K90" s="7">
        <v>682417</v>
      </c>
      <c r="L90" s="7"/>
      <c r="M90" s="7">
        <v>35274544180</v>
      </c>
      <c r="N90" s="7"/>
      <c r="O90" s="7">
        <v>31781007593</v>
      </c>
      <c r="P90" s="7"/>
      <c r="Q90" s="7">
        <f t="shared" si="3"/>
        <v>3493536587</v>
      </c>
    </row>
    <row r="91" spans="1:17">
      <c r="A91" s="1" t="s">
        <v>52</v>
      </c>
      <c r="C91" s="7">
        <v>19534256</v>
      </c>
      <c r="D91" s="7"/>
      <c r="E91" s="7">
        <v>246803125417</v>
      </c>
      <c r="F91" s="7"/>
      <c r="G91" s="7">
        <v>251657632211</v>
      </c>
      <c r="H91" s="7"/>
      <c r="I91" s="7">
        <f t="shared" si="2"/>
        <v>-4854506794</v>
      </c>
      <c r="J91" s="7"/>
      <c r="K91" s="7">
        <v>19534256</v>
      </c>
      <c r="L91" s="7"/>
      <c r="M91" s="7">
        <v>246803125417</v>
      </c>
      <c r="N91" s="7"/>
      <c r="O91" s="7">
        <v>313989499448</v>
      </c>
      <c r="P91" s="7"/>
      <c r="Q91" s="7">
        <f t="shared" si="3"/>
        <v>-67186374031</v>
      </c>
    </row>
    <row r="92" spans="1:17">
      <c r="A92" s="1" t="s">
        <v>22</v>
      </c>
      <c r="C92" s="7">
        <v>17293030</v>
      </c>
      <c r="D92" s="7"/>
      <c r="E92" s="7">
        <v>89560611016</v>
      </c>
      <c r="F92" s="7"/>
      <c r="G92" s="7">
        <v>97468073793</v>
      </c>
      <c r="H92" s="7"/>
      <c r="I92" s="7">
        <f t="shared" si="2"/>
        <v>-7907462777</v>
      </c>
      <c r="J92" s="7"/>
      <c r="K92" s="7">
        <v>17293030</v>
      </c>
      <c r="L92" s="7"/>
      <c r="M92" s="7">
        <v>89560611016</v>
      </c>
      <c r="N92" s="7"/>
      <c r="O92" s="7">
        <v>126863207159</v>
      </c>
      <c r="P92" s="7"/>
      <c r="Q92" s="7">
        <f t="shared" si="3"/>
        <v>-37302596143</v>
      </c>
    </row>
    <row r="93" spans="1:17">
      <c r="A93" s="1" t="s">
        <v>84</v>
      </c>
      <c r="C93" s="7">
        <v>4165054</v>
      </c>
      <c r="D93" s="7"/>
      <c r="E93" s="7">
        <v>178031692934</v>
      </c>
      <c r="F93" s="7"/>
      <c r="G93" s="7">
        <v>176996624951</v>
      </c>
      <c r="H93" s="7"/>
      <c r="I93" s="7">
        <f t="shared" si="2"/>
        <v>1035067983</v>
      </c>
      <c r="J93" s="7"/>
      <c r="K93" s="7">
        <v>4165054</v>
      </c>
      <c r="L93" s="7"/>
      <c r="M93" s="7">
        <v>178031692934</v>
      </c>
      <c r="N93" s="7"/>
      <c r="O93" s="7">
        <v>278019260012</v>
      </c>
      <c r="P93" s="7"/>
      <c r="Q93" s="7">
        <f t="shared" si="3"/>
        <v>-99987567078</v>
      </c>
    </row>
    <row r="94" spans="1:17">
      <c r="A94" s="1" t="s">
        <v>100</v>
      </c>
      <c r="C94" s="7">
        <v>5847144</v>
      </c>
      <c r="D94" s="7"/>
      <c r="E94" s="7">
        <v>44522627757</v>
      </c>
      <c r="F94" s="7"/>
      <c r="G94" s="7">
        <v>46556951480</v>
      </c>
      <c r="H94" s="7"/>
      <c r="I94" s="7">
        <f t="shared" si="2"/>
        <v>-2034323723</v>
      </c>
      <c r="J94" s="7"/>
      <c r="K94" s="7">
        <v>5847144</v>
      </c>
      <c r="L94" s="7"/>
      <c r="M94" s="7">
        <v>44522627757</v>
      </c>
      <c r="N94" s="7"/>
      <c r="O94" s="7">
        <v>51555575562</v>
      </c>
      <c r="P94" s="7"/>
      <c r="Q94" s="7">
        <f t="shared" si="3"/>
        <v>-7032947805</v>
      </c>
    </row>
    <row r="95" spans="1:17">
      <c r="A95" s="1" t="s">
        <v>23</v>
      </c>
      <c r="C95" s="7">
        <v>46463548</v>
      </c>
      <c r="D95" s="7"/>
      <c r="E95" s="7">
        <v>629530035192</v>
      </c>
      <c r="F95" s="7"/>
      <c r="G95" s="7">
        <v>660475385605</v>
      </c>
      <c r="H95" s="7"/>
      <c r="I95" s="7">
        <f t="shared" si="2"/>
        <v>-30945350413</v>
      </c>
      <c r="J95" s="7"/>
      <c r="K95" s="7">
        <v>46463548</v>
      </c>
      <c r="L95" s="7"/>
      <c r="M95" s="7">
        <v>629530035192</v>
      </c>
      <c r="N95" s="7"/>
      <c r="O95" s="7">
        <v>651814254135</v>
      </c>
      <c r="P95" s="7"/>
      <c r="Q95" s="7">
        <f t="shared" si="3"/>
        <v>-22284218943</v>
      </c>
    </row>
    <row r="96" spans="1:17">
      <c r="A96" s="1" t="s">
        <v>44</v>
      </c>
      <c r="C96" s="7">
        <v>4500</v>
      </c>
      <c r="D96" s="7"/>
      <c r="E96" s="7">
        <v>13046981861</v>
      </c>
      <c r="F96" s="7"/>
      <c r="G96" s="7">
        <v>12309360541</v>
      </c>
      <c r="H96" s="7"/>
      <c r="I96" s="7">
        <f t="shared" si="2"/>
        <v>737621320</v>
      </c>
      <c r="J96" s="7"/>
      <c r="K96" s="7">
        <v>4500</v>
      </c>
      <c r="L96" s="7"/>
      <c r="M96" s="7">
        <v>13046981861</v>
      </c>
      <c r="N96" s="7"/>
      <c r="O96" s="7">
        <v>14138953188</v>
      </c>
      <c r="P96" s="7"/>
      <c r="Q96" s="7">
        <f t="shared" si="3"/>
        <v>-1091971327</v>
      </c>
    </row>
    <row r="97" spans="1:17">
      <c r="A97" s="1" t="s">
        <v>45</v>
      </c>
      <c r="C97" s="7">
        <v>361300</v>
      </c>
      <c r="D97" s="7"/>
      <c r="E97" s="7">
        <v>1047788931216</v>
      </c>
      <c r="F97" s="7"/>
      <c r="G97" s="7">
        <v>986949895191</v>
      </c>
      <c r="H97" s="7"/>
      <c r="I97" s="7">
        <f t="shared" si="2"/>
        <v>60839036025</v>
      </c>
      <c r="J97" s="7"/>
      <c r="K97" s="7">
        <v>361300</v>
      </c>
      <c r="L97" s="7"/>
      <c r="M97" s="7">
        <v>1047788931216</v>
      </c>
      <c r="N97" s="7"/>
      <c r="O97" s="7">
        <v>1134316402209</v>
      </c>
      <c r="P97" s="7"/>
      <c r="Q97" s="7">
        <f t="shared" si="3"/>
        <v>-86527470993</v>
      </c>
    </row>
    <row r="98" spans="1:17">
      <c r="A98" s="1" t="s">
        <v>49</v>
      </c>
      <c r="C98" s="7">
        <v>4400000</v>
      </c>
      <c r="D98" s="7"/>
      <c r="E98" s="7">
        <v>57996853200</v>
      </c>
      <c r="F98" s="7"/>
      <c r="G98" s="7">
        <v>54191629800</v>
      </c>
      <c r="H98" s="7"/>
      <c r="I98" s="7">
        <f t="shared" si="2"/>
        <v>3805223400</v>
      </c>
      <c r="J98" s="7"/>
      <c r="K98" s="7">
        <v>4400000</v>
      </c>
      <c r="L98" s="7"/>
      <c r="M98" s="7">
        <v>57996853200</v>
      </c>
      <c r="N98" s="7"/>
      <c r="O98" s="7">
        <v>53992981152</v>
      </c>
      <c r="P98" s="7"/>
      <c r="Q98" s="7">
        <f t="shared" si="3"/>
        <v>4003872048</v>
      </c>
    </row>
    <row r="99" spans="1:17">
      <c r="A99" s="1" t="s">
        <v>102</v>
      </c>
      <c r="C99" s="7">
        <v>1540332</v>
      </c>
      <c r="D99" s="7"/>
      <c r="E99" s="7">
        <v>8252990262</v>
      </c>
      <c r="F99" s="7"/>
      <c r="G99" s="7">
        <v>10427247437</v>
      </c>
      <c r="H99" s="7"/>
      <c r="I99" s="7">
        <f t="shared" si="2"/>
        <v>-2174257175</v>
      </c>
      <c r="J99" s="7"/>
      <c r="K99" s="7">
        <v>1540332</v>
      </c>
      <c r="L99" s="7"/>
      <c r="M99" s="7">
        <v>8252990262</v>
      </c>
      <c r="N99" s="7"/>
      <c r="O99" s="7">
        <v>9951871164</v>
      </c>
      <c r="P99" s="7"/>
      <c r="Q99" s="7">
        <f t="shared" si="3"/>
        <v>-1698880902</v>
      </c>
    </row>
    <row r="100" spans="1:17">
      <c r="A100" s="1" t="s">
        <v>43</v>
      </c>
      <c r="C100" s="7">
        <v>375100</v>
      </c>
      <c r="D100" s="7"/>
      <c r="E100" s="7">
        <v>1087666919843</v>
      </c>
      <c r="F100" s="7"/>
      <c r="G100" s="7">
        <v>1025241760853</v>
      </c>
      <c r="H100" s="7"/>
      <c r="I100" s="7">
        <f t="shared" si="2"/>
        <v>62425158990</v>
      </c>
      <c r="J100" s="7"/>
      <c r="K100" s="7">
        <v>375100</v>
      </c>
      <c r="L100" s="7"/>
      <c r="M100" s="7">
        <v>1087666919843</v>
      </c>
      <c r="N100" s="7"/>
      <c r="O100" s="7">
        <v>1177076758767</v>
      </c>
      <c r="P100" s="7"/>
      <c r="Q100" s="7">
        <f t="shared" si="3"/>
        <v>-89409838924</v>
      </c>
    </row>
    <row r="101" spans="1:17">
      <c r="A101" s="1" t="s">
        <v>46</v>
      </c>
      <c r="C101" s="7">
        <v>4300</v>
      </c>
      <c r="D101" s="7"/>
      <c r="E101" s="7">
        <v>12466879796</v>
      </c>
      <c r="F101" s="7"/>
      <c r="G101" s="7">
        <v>11748431980</v>
      </c>
      <c r="H101" s="7"/>
      <c r="I101" s="7">
        <f t="shared" si="2"/>
        <v>718447816</v>
      </c>
      <c r="J101" s="7"/>
      <c r="K101" s="7">
        <v>4300</v>
      </c>
      <c r="L101" s="7"/>
      <c r="M101" s="7">
        <v>12466879796</v>
      </c>
      <c r="N101" s="7"/>
      <c r="O101" s="7">
        <v>13502292410</v>
      </c>
      <c r="P101" s="7"/>
      <c r="Q101" s="7">
        <f t="shared" si="3"/>
        <v>-1035412614</v>
      </c>
    </row>
    <row r="102" spans="1:17">
      <c r="A102" s="1" t="s">
        <v>47</v>
      </c>
      <c r="C102" s="7">
        <v>25100</v>
      </c>
      <c r="D102" s="7"/>
      <c r="E102" s="7">
        <v>72778003737</v>
      </c>
      <c r="F102" s="7"/>
      <c r="G102" s="7">
        <v>68647847494</v>
      </c>
      <c r="H102" s="7"/>
      <c r="I102" s="7">
        <f t="shared" si="2"/>
        <v>4130156243</v>
      </c>
      <c r="J102" s="7"/>
      <c r="K102" s="7">
        <v>25100</v>
      </c>
      <c r="L102" s="7"/>
      <c r="M102" s="7">
        <v>72778003737</v>
      </c>
      <c r="N102" s="7"/>
      <c r="O102" s="7">
        <v>70624171200</v>
      </c>
      <c r="P102" s="7"/>
      <c r="Q102" s="7">
        <f t="shared" si="3"/>
        <v>2153832537</v>
      </c>
    </row>
    <row r="103" spans="1:17">
      <c r="A103" s="1" t="s">
        <v>28</v>
      </c>
      <c r="C103" s="7">
        <v>23716367</v>
      </c>
      <c r="D103" s="7"/>
      <c r="E103" s="7">
        <v>334061357913</v>
      </c>
      <c r="F103" s="7"/>
      <c r="G103" s="7">
        <v>359994137991</v>
      </c>
      <c r="H103" s="7"/>
      <c r="I103" s="7">
        <f t="shared" si="2"/>
        <v>-25932780078</v>
      </c>
      <c r="J103" s="7"/>
      <c r="K103" s="7">
        <v>23716367</v>
      </c>
      <c r="L103" s="7"/>
      <c r="M103" s="7">
        <v>334061357913</v>
      </c>
      <c r="N103" s="7"/>
      <c r="O103" s="7">
        <v>418593877550</v>
      </c>
      <c r="P103" s="7"/>
      <c r="Q103" s="7">
        <f t="shared" si="3"/>
        <v>-84532519637</v>
      </c>
    </row>
    <row r="104" spans="1:17">
      <c r="A104" s="1" t="s">
        <v>113</v>
      </c>
      <c r="C104" s="7">
        <v>98301406</v>
      </c>
      <c r="D104" s="7"/>
      <c r="E104" s="7">
        <v>147942800128</v>
      </c>
      <c r="F104" s="7"/>
      <c r="G104" s="7">
        <v>148928331841</v>
      </c>
      <c r="H104" s="7"/>
      <c r="I104" s="7">
        <f t="shared" si="2"/>
        <v>-985531713</v>
      </c>
      <c r="J104" s="7"/>
      <c r="K104" s="7">
        <v>98301406</v>
      </c>
      <c r="L104" s="7"/>
      <c r="M104" s="7">
        <v>147942800128</v>
      </c>
      <c r="N104" s="7"/>
      <c r="O104" s="7">
        <v>148928331841</v>
      </c>
      <c r="P104" s="7"/>
      <c r="Q104" s="7">
        <f t="shared" si="3"/>
        <v>-985531713</v>
      </c>
    </row>
    <row r="105" spans="1:17">
      <c r="A105" s="1" t="s">
        <v>133</v>
      </c>
      <c r="C105" s="7">
        <v>36100</v>
      </c>
      <c r="D105" s="7"/>
      <c r="E105" s="7">
        <v>35912628656</v>
      </c>
      <c r="F105" s="7"/>
      <c r="G105" s="7">
        <v>35250313722</v>
      </c>
      <c r="H105" s="7"/>
      <c r="I105" s="7">
        <f t="shared" si="2"/>
        <v>662314934</v>
      </c>
      <c r="J105" s="7"/>
      <c r="K105" s="7">
        <v>36100</v>
      </c>
      <c r="L105" s="7"/>
      <c r="M105" s="7">
        <v>35912628656</v>
      </c>
      <c r="N105" s="7"/>
      <c r="O105" s="7">
        <v>32617977929</v>
      </c>
      <c r="P105" s="7"/>
      <c r="Q105" s="7">
        <f t="shared" si="3"/>
        <v>3294650727</v>
      </c>
    </row>
    <row r="106" spans="1:17">
      <c r="A106" s="1" t="s">
        <v>150</v>
      </c>
      <c r="C106" s="7">
        <v>47913</v>
      </c>
      <c r="D106" s="7"/>
      <c r="E106" s="7">
        <v>47046828516</v>
      </c>
      <c r="F106" s="7"/>
      <c r="G106" s="7">
        <v>46529461906</v>
      </c>
      <c r="H106" s="7"/>
      <c r="I106" s="7">
        <f t="shared" si="2"/>
        <v>517366610</v>
      </c>
      <c r="J106" s="7"/>
      <c r="K106" s="7">
        <v>47913</v>
      </c>
      <c r="L106" s="7"/>
      <c r="M106" s="7">
        <v>47046828516</v>
      </c>
      <c r="N106" s="7"/>
      <c r="O106" s="7">
        <v>44962032695</v>
      </c>
      <c r="P106" s="7"/>
      <c r="Q106" s="7">
        <f t="shared" si="3"/>
        <v>2084795821</v>
      </c>
    </row>
    <row r="107" spans="1:17">
      <c r="A107" s="1" t="s">
        <v>127</v>
      </c>
      <c r="C107" s="7">
        <v>35000</v>
      </c>
      <c r="D107" s="7"/>
      <c r="E107" s="7">
        <v>34813088983</v>
      </c>
      <c r="F107" s="7"/>
      <c r="G107" s="7">
        <v>34150309134</v>
      </c>
      <c r="H107" s="7"/>
      <c r="I107" s="7">
        <f t="shared" si="2"/>
        <v>662779849</v>
      </c>
      <c r="J107" s="7"/>
      <c r="K107" s="7">
        <v>35000</v>
      </c>
      <c r="L107" s="7"/>
      <c r="M107" s="7">
        <v>34813088983</v>
      </c>
      <c r="N107" s="7"/>
      <c r="O107" s="7">
        <v>31582373266</v>
      </c>
      <c r="P107" s="7"/>
      <c r="Q107" s="7">
        <f t="shared" si="3"/>
        <v>3230715717</v>
      </c>
    </row>
    <row r="108" spans="1:17">
      <c r="A108" s="1" t="s">
        <v>130</v>
      </c>
      <c r="C108" s="7">
        <v>69</v>
      </c>
      <c r="D108" s="7"/>
      <c r="E108" s="7">
        <v>65571233</v>
      </c>
      <c r="F108" s="7"/>
      <c r="G108" s="7">
        <v>64008666</v>
      </c>
      <c r="H108" s="7"/>
      <c r="I108" s="7">
        <f t="shared" si="2"/>
        <v>1562567</v>
      </c>
      <c r="J108" s="7"/>
      <c r="K108" s="7">
        <v>69</v>
      </c>
      <c r="L108" s="7"/>
      <c r="M108" s="7">
        <v>65571233</v>
      </c>
      <c r="N108" s="7"/>
      <c r="O108" s="7">
        <v>58225444</v>
      </c>
      <c r="P108" s="7"/>
      <c r="Q108" s="7">
        <f t="shared" si="3"/>
        <v>7345789</v>
      </c>
    </row>
    <row r="109" spans="1:17">
      <c r="A109" s="1" t="s">
        <v>136</v>
      </c>
      <c r="C109" s="7">
        <v>8048</v>
      </c>
      <c r="D109" s="7"/>
      <c r="E109" s="7">
        <v>6695929342</v>
      </c>
      <c r="F109" s="7"/>
      <c r="G109" s="7">
        <v>6694278146</v>
      </c>
      <c r="H109" s="7"/>
      <c r="I109" s="7">
        <f t="shared" si="2"/>
        <v>1651196</v>
      </c>
      <c r="J109" s="7"/>
      <c r="K109" s="7">
        <v>8048</v>
      </c>
      <c r="L109" s="7"/>
      <c r="M109" s="7">
        <v>6695929342</v>
      </c>
      <c r="N109" s="7"/>
      <c r="O109" s="7">
        <v>6690604412</v>
      </c>
      <c r="P109" s="7"/>
      <c r="Q109" s="7">
        <f t="shared" si="3"/>
        <v>5324930</v>
      </c>
    </row>
    <row r="110" spans="1:17">
      <c r="A110" s="1" t="s">
        <v>156</v>
      </c>
      <c r="C110" s="7">
        <v>1100</v>
      </c>
      <c r="D110" s="7"/>
      <c r="E110" s="7">
        <v>895721621</v>
      </c>
      <c r="F110" s="7"/>
      <c r="G110" s="7">
        <v>895309243</v>
      </c>
      <c r="H110" s="7"/>
      <c r="I110" s="7">
        <f t="shared" si="2"/>
        <v>412378</v>
      </c>
      <c r="J110" s="7"/>
      <c r="K110" s="7">
        <v>1100</v>
      </c>
      <c r="L110" s="7"/>
      <c r="M110" s="7">
        <v>895721621</v>
      </c>
      <c r="N110" s="7"/>
      <c r="O110" s="7">
        <v>895309243</v>
      </c>
      <c r="P110" s="7"/>
      <c r="Q110" s="7">
        <f t="shared" si="3"/>
        <v>412378</v>
      </c>
    </row>
    <row r="111" spans="1:17">
      <c r="A111" s="1" t="s">
        <v>159</v>
      </c>
      <c r="C111" s="7">
        <v>100</v>
      </c>
      <c r="D111" s="7"/>
      <c r="E111" s="7">
        <v>84988593</v>
      </c>
      <c r="F111" s="7"/>
      <c r="G111" s="7">
        <v>85016405</v>
      </c>
      <c r="H111" s="7"/>
      <c r="I111" s="7">
        <f t="shared" si="2"/>
        <v>-27812</v>
      </c>
      <c r="J111" s="7"/>
      <c r="K111" s="7">
        <v>100</v>
      </c>
      <c r="L111" s="7"/>
      <c r="M111" s="7">
        <v>84988593</v>
      </c>
      <c r="N111" s="7"/>
      <c r="O111" s="7">
        <v>85016405</v>
      </c>
      <c r="P111" s="7"/>
      <c r="Q111" s="7">
        <f t="shared" si="3"/>
        <v>-27812</v>
      </c>
    </row>
    <row r="112" spans="1:17">
      <c r="A112" s="1" t="s">
        <v>123</v>
      </c>
      <c r="C112" s="7">
        <v>900</v>
      </c>
      <c r="D112" s="7"/>
      <c r="E112" s="7">
        <v>672232135</v>
      </c>
      <c r="F112" s="7"/>
      <c r="G112" s="7">
        <v>655972083</v>
      </c>
      <c r="H112" s="7"/>
      <c r="I112" s="7">
        <f t="shared" si="2"/>
        <v>16260052</v>
      </c>
      <c r="J112" s="7"/>
      <c r="K112" s="7">
        <v>900</v>
      </c>
      <c r="L112" s="7"/>
      <c r="M112" s="7">
        <v>672232135</v>
      </c>
      <c r="N112" s="7"/>
      <c r="O112" s="7">
        <v>592398608</v>
      </c>
      <c r="P112" s="7"/>
      <c r="Q112" s="7">
        <f t="shared" si="3"/>
        <v>79833527</v>
      </c>
    </row>
    <row r="113" spans="1:17">
      <c r="A113" s="1" t="s">
        <v>153</v>
      </c>
      <c r="C113" s="7">
        <v>325000</v>
      </c>
      <c r="D113" s="7"/>
      <c r="E113" s="7">
        <v>307231804140</v>
      </c>
      <c r="F113" s="7"/>
      <c r="G113" s="7">
        <v>303706193273</v>
      </c>
      <c r="H113" s="7"/>
      <c r="I113" s="7">
        <f t="shared" si="2"/>
        <v>3525610867</v>
      </c>
      <c r="J113" s="7"/>
      <c r="K113" s="7">
        <v>325000</v>
      </c>
      <c r="L113" s="7"/>
      <c r="M113" s="7">
        <v>307231804140</v>
      </c>
      <c r="N113" s="7"/>
      <c r="O113" s="7">
        <v>303016893733</v>
      </c>
      <c r="P113" s="7"/>
      <c r="Q113" s="7">
        <f t="shared" si="3"/>
        <v>4214910407</v>
      </c>
    </row>
    <row r="114" spans="1:17">
      <c r="A114" s="1" t="s">
        <v>139</v>
      </c>
      <c r="C114" s="7">
        <v>150000</v>
      </c>
      <c r="D114" s="7"/>
      <c r="E114" s="7">
        <v>90586578206</v>
      </c>
      <c r="F114" s="7"/>
      <c r="G114" s="7">
        <v>88693921312</v>
      </c>
      <c r="H114" s="7"/>
      <c r="I114" s="7">
        <f t="shared" si="2"/>
        <v>1892656894</v>
      </c>
      <c r="J114" s="7"/>
      <c r="K114" s="7">
        <v>150000</v>
      </c>
      <c r="L114" s="7"/>
      <c r="M114" s="7">
        <v>90586578206</v>
      </c>
      <c r="N114" s="7"/>
      <c r="O114" s="7">
        <v>87877745702</v>
      </c>
      <c r="P114" s="7"/>
      <c r="Q114" s="7">
        <f t="shared" si="3"/>
        <v>2708832504</v>
      </c>
    </row>
    <row r="115" spans="1:17">
      <c r="A115" s="1" t="s">
        <v>163</v>
      </c>
      <c r="C115" s="7">
        <v>388000</v>
      </c>
      <c r="D115" s="7"/>
      <c r="E115" s="7">
        <v>305905824518</v>
      </c>
      <c r="F115" s="7"/>
      <c r="G115" s="7">
        <v>300253776465</v>
      </c>
      <c r="H115" s="7"/>
      <c r="I115" s="7">
        <f t="shared" si="2"/>
        <v>5652048053</v>
      </c>
      <c r="J115" s="7"/>
      <c r="K115" s="7">
        <v>388000</v>
      </c>
      <c r="L115" s="7"/>
      <c r="M115" s="7">
        <v>305905824518</v>
      </c>
      <c r="N115" s="7"/>
      <c r="O115" s="7">
        <v>300253776465</v>
      </c>
      <c r="P115" s="7"/>
      <c r="Q115" s="7">
        <f t="shared" si="3"/>
        <v>5652048053</v>
      </c>
    </row>
    <row r="116" spans="1:17">
      <c r="A116" s="1" t="s">
        <v>161</v>
      </c>
      <c r="C116" s="7">
        <v>315000</v>
      </c>
      <c r="D116" s="7"/>
      <c r="E116" s="7">
        <v>303573467334</v>
      </c>
      <c r="F116" s="7"/>
      <c r="G116" s="7">
        <v>303647897677</v>
      </c>
      <c r="H116" s="7"/>
      <c r="I116" s="7">
        <f>E116-G116</f>
        <v>-74430343</v>
      </c>
      <c r="J116" s="7"/>
      <c r="K116" s="7">
        <v>315000</v>
      </c>
      <c r="L116" s="7"/>
      <c r="M116" s="7">
        <v>303573467334</v>
      </c>
      <c r="N116" s="7"/>
      <c r="O116" s="7">
        <v>303647897677</v>
      </c>
      <c r="P116" s="7"/>
      <c r="Q116" s="7">
        <f t="shared" si="3"/>
        <v>-74430343</v>
      </c>
    </row>
    <row r="117" spans="1:17">
      <c r="A117" s="1" t="s">
        <v>147</v>
      </c>
      <c r="C117" s="7">
        <v>200000</v>
      </c>
      <c r="D117" s="7"/>
      <c r="E117" s="7">
        <v>199963750000</v>
      </c>
      <c r="F117" s="7"/>
      <c r="G117" s="7">
        <v>188095901437</v>
      </c>
      <c r="H117" s="7"/>
      <c r="I117" s="7">
        <f t="shared" si="2"/>
        <v>11867848563</v>
      </c>
      <c r="J117" s="7"/>
      <c r="K117" s="7">
        <v>200000</v>
      </c>
      <c r="L117" s="7"/>
      <c r="M117" s="7">
        <v>199963750000</v>
      </c>
      <c r="N117" s="7"/>
      <c r="O117" s="7">
        <v>188040000000</v>
      </c>
      <c r="P117" s="7"/>
      <c r="Q117" s="7">
        <f t="shared" si="3"/>
        <v>11923750000</v>
      </c>
    </row>
    <row r="118" spans="1:17" ht="24.75" thickBot="1">
      <c r="C118" s="7"/>
      <c r="D118" s="7"/>
      <c r="E118" s="8">
        <f>SUM(E8:E117)</f>
        <v>40636270474121</v>
      </c>
      <c r="F118" s="7"/>
      <c r="G118" s="8">
        <f>SUM(G8:G117)</f>
        <v>42026176942657</v>
      </c>
      <c r="H118" s="7"/>
      <c r="I118" s="8">
        <f>SUM(I8:I117)</f>
        <v>-1389906468536</v>
      </c>
      <c r="J118" s="7"/>
      <c r="K118" s="7"/>
      <c r="L118" s="7"/>
      <c r="M118" s="8">
        <f>SUM(M8:M117)</f>
        <v>40636270474121</v>
      </c>
      <c r="N118" s="7"/>
      <c r="O118" s="8">
        <f>SUM(SUM(O8:O117))</f>
        <v>48655731105542</v>
      </c>
      <c r="P118" s="7"/>
      <c r="Q118" s="8">
        <f>SUM(Q8:Q117)</f>
        <v>-8019460631421</v>
      </c>
    </row>
    <row r="119" spans="1:17" ht="24.75" thickTop="1">
      <c r="I119" s="7"/>
      <c r="J119" s="7"/>
      <c r="K119" s="7"/>
      <c r="L119" s="7"/>
      <c r="M119" s="7"/>
      <c r="N119" s="7"/>
      <c r="O119" s="7"/>
      <c r="P119" s="7"/>
      <c r="Q119" s="7"/>
    </row>
    <row r="120" spans="1:17">
      <c r="I120" s="4"/>
      <c r="J120" s="4"/>
      <c r="K120" s="4"/>
      <c r="L120" s="4"/>
      <c r="M120" s="4"/>
      <c r="N120" s="4"/>
      <c r="O120" s="4"/>
      <c r="P120" s="4"/>
      <c r="Q120" s="4"/>
    </row>
    <row r="121" spans="1:17">
      <c r="I121" s="4"/>
      <c r="J121" s="4"/>
      <c r="K121" s="4"/>
      <c r="L121" s="4"/>
      <c r="M121" s="4"/>
      <c r="N121" s="4"/>
      <c r="O121" s="4"/>
      <c r="P121" s="4"/>
      <c r="Q121" s="4"/>
    </row>
    <row r="122" spans="1:17">
      <c r="I122" s="4"/>
      <c r="J122" s="4"/>
      <c r="K122" s="4"/>
      <c r="L122" s="4"/>
      <c r="M122" s="4"/>
      <c r="N122" s="4"/>
      <c r="O122" s="4"/>
      <c r="P122" s="4"/>
      <c r="Q122" s="4"/>
    </row>
    <row r="123" spans="1:17">
      <c r="I123" s="4"/>
      <c r="J123" s="4"/>
      <c r="K123" s="4"/>
      <c r="L123" s="4"/>
      <c r="M123" s="4"/>
      <c r="N123" s="4"/>
      <c r="O123" s="4"/>
      <c r="P123" s="4"/>
      <c r="Q123" s="4"/>
    </row>
    <row r="124" spans="1:17">
      <c r="I124" s="7"/>
      <c r="J124" s="7"/>
      <c r="K124" s="7"/>
      <c r="L124" s="7"/>
      <c r="M124" s="7"/>
      <c r="N124" s="7"/>
      <c r="O124" s="7"/>
      <c r="P124" s="7"/>
      <c r="Q124" s="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02"/>
  <sheetViews>
    <sheetView rightToLeft="1" topLeftCell="A82" workbookViewId="0">
      <selection activeCell="T96" sqref="T96:T103"/>
    </sheetView>
  </sheetViews>
  <sheetFormatPr defaultRowHeight="24"/>
  <cols>
    <col min="1" max="1" width="33.1406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" style="1" bestFit="1" customWidth="1"/>
    <col min="6" max="6" width="1" style="1" customWidth="1"/>
    <col min="7" max="7" width="18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7" t="s">
        <v>3</v>
      </c>
      <c r="C6" s="18" t="s">
        <v>187</v>
      </c>
      <c r="D6" s="18" t="s">
        <v>187</v>
      </c>
      <c r="E6" s="18" t="s">
        <v>187</v>
      </c>
      <c r="F6" s="18" t="s">
        <v>187</v>
      </c>
      <c r="G6" s="18" t="s">
        <v>187</v>
      </c>
      <c r="H6" s="18" t="s">
        <v>187</v>
      </c>
      <c r="I6" s="18" t="s">
        <v>187</v>
      </c>
      <c r="K6" s="18" t="s">
        <v>188</v>
      </c>
      <c r="L6" s="18" t="s">
        <v>188</v>
      </c>
      <c r="M6" s="18" t="s">
        <v>188</v>
      </c>
      <c r="N6" s="18" t="s">
        <v>188</v>
      </c>
      <c r="O6" s="18" t="s">
        <v>188</v>
      </c>
      <c r="P6" s="18" t="s">
        <v>188</v>
      </c>
      <c r="Q6" s="18" t="s">
        <v>188</v>
      </c>
    </row>
    <row r="7" spans="1:17" ht="24.75">
      <c r="A7" s="18" t="s">
        <v>3</v>
      </c>
      <c r="C7" s="18" t="s">
        <v>7</v>
      </c>
      <c r="E7" s="18" t="s">
        <v>254</v>
      </c>
      <c r="G7" s="18" t="s">
        <v>255</v>
      </c>
      <c r="I7" s="18" t="s">
        <v>257</v>
      </c>
      <c r="K7" s="18" t="s">
        <v>7</v>
      </c>
      <c r="M7" s="18" t="s">
        <v>254</v>
      </c>
      <c r="O7" s="18" t="s">
        <v>255</v>
      </c>
      <c r="Q7" s="18" t="s">
        <v>257</v>
      </c>
    </row>
    <row r="8" spans="1:17">
      <c r="A8" s="1" t="s">
        <v>108</v>
      </c>
      <c r="C8" s="7">
        <v>663903</v>
      </c>
      <c r="D8" s="7"/>
      <c r="E8" s="7">
        <v>3517548334</v>
      </c>
      <c r="F8" s="7"/>
      <c r="G8" s="7">
        <v>5114634022</v>
      </c>
      <c r="H8" s="7"/>
      <c r="I8" s="7">
        <f>E8-G8</f>
        <v>-1597085688</v>
      </c>
      <c r="J8" s="7"/>
      <c r="K8" s="7">
        <v>663903</v>
      </c>
      <c r="L8" s="7"/>
      <c r="M8" s="7">
        <v>3517548334</v>
      </c>
      <c r="N8" s="7"/>
      <c r="O8" s="7">
        <v>5114634022</v>
      </c>
      <c r="P8" s="7"/>
      <c r="Q8" s="7">
        <f>M8-O8</f>
        <v>-1597085688</v>
      </c>
    </row>
    <row r="9" spans="1:17">
      <c r="A9" s="1" t="s">
        <v>98</v>
      </c>
      <c r="C9" s="7">
        <v>541348</v>
      </c>
      <c r="D9" s="7"/>
      <c r="E9" s="7">
        <v>3287245245</v>
      </c>
      <c r="F9" s="7"/>
      <c r="G9" s="7">
        <v>3402820329</v>
      </c>
      <c r="H9" s="7"/>
      <c r="I9" s="7">
        <f t="shared" ref="I9:I72" si="0">E9-G9</f>
        <v>-115575084</v>
      </c>
      <c r="J9" s="7"/>
      <c r="K9" s="7">
        <v>1082660</v>
      </c>
      <c r="L9" s="7"/>
      <c r="M9" s="7">
        <v>6637441116</v>
      </c>
      <c r="N9" s="7"/>
      <c r="O9" s="7">
        <v>6805414368</v>
      </c>
      <c r="P9" s="7"/>
      <c r="Q9" s="7">
        <f t="shared" ref="Q9:Q72" si="1">M9-O9</f>
        <v>-167973252</v>
      </c>
    </row>
    <row r="10" spans="1:17">
      <c r="A10" s="1" t="s">
        <v>23</v>
      </c>
      <c r="C10" s="7">
        <v>1</v>
      </c>
      <c r="D10" s="7"/>
      <c r="E10" s="7">
        <v>1</v>
      </c>
      <c r="F10" s="7"/>
      <c r="G10" s="7">
        <v>14028</v>
      </c>
      <c r="H10" s="7"/>
      <c r="I10" s="7">
        <f t="shared" si="0"/>
        <v>-14027</v>
      </c>
      <c r="J10" s="7"/>
      <c r="K10" s="7">
        <v>1</v>
      </c>
      <c r="L10" s="7"/>
      <c r="M10" s="7">
        <v>1</v>
      </c>
      <c r="N10" s="7"/>
      <c r="O10" s="7">
        <v>14028</v>
      </c>
      <c r="P10" s="7"/>
      <c r="Q10" s="7">
        <f t="shared" si="1"/>
        <v>-14027</v>
      </c>
    </row>
    <row r="11" spans="1:17">
      <c r="A11" s="1" t="s">
        <v>15</v>
      </c>
      <c r="C11" s="7">
        <v>4500</v>
      </c>
      <c r="D11" s="7"/>
      <c r="E11" s="7">
        <v>24102330</v>
      </c>
      <c r="F11" s="7"/>
      <c r="G11" s="7">
        <v>24147796</v>
      </c>
      <c r="H11" s="7"/>
      <c r="I11" s="7">
        <f t="shared" si="0"/>
        <v>-45466</v>
      </c>
      <c r="J11" s="7"/>
      <c r="K11" s="7">
        <v>4500</v>
      </c>
      <c r="L11" s="7"/>
      <c r="M11" s="7">
        <v>24102330</v>
      </c>
      <c r="N11" s="7"/>
      <c r="O11" s="7">
        <v>24147796</v>
      </c>
      <c r="P11" s="7"/>
      <c r="Q11" s="7">
        <f t="shared" si="1"/>
        <v>-45466</v>
      </c>
    </row>
    <row r="12" spans="1:17">
      <c r="A12" s="1" t="s">
        <v>41</v>
      </c>
      <c r="C12" s="7">
        <v>1</v>
      </c>
      <c r="D12" s="7"/>
      <c r="E12" s="7">
        <v>1</v>
      </c>
      <c r="F12" s="7"/>
      <c r="G12" s="7">
        <v>4378</v>
      </c>
      <c r="H12" s="7"/>
      <c r="I12" s="7">
        <f t="shared" si="0"/>
        <v>-4377</v>
      </c>
      <c r="J12" s="7"/>
      <c r="K12" s="7">
        <v>1</v>
      </c>
      <c r="L12" s="7"/>
      <c r="M12" s="7">
        <v>1</v>
      </c>
      <c r="N12" s="7"/>
      <c r="O12" s="7">
        <v>4378</v>
      </c>
      <c r="P12" s="7"/>
      <c r="Q12" s="7">
        <f t="shared" si="1"/>
        <v>-4377</v>
      </c>
    </row>
    <row r="13" spans="1:17">
      <c r="A13" s="1" t="s">
        <v>96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7100000</v>
      </c>
      <c r="L13" s="7"/>
      <c r="M13" s="7">
        <v>90841385071</v>
      </c>
      <c r="N13" s="7"/>
      <c r="O13" s="7">
        <v>94785649559</v>
      </c>
      <c r="P13" s="7"/>
      <c r="Q13" s="7">
        <f t="shared" si="1"/>
        <v>-3944264488</v>
      </c>
    </row>
    <row r="14" spans="1:17">
      <c r="A14" s="1" t="s">
        <v>258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4454707</v>
      </c>
      <c r="L14" s="7"/>
      <c r="M14" s="7">
        <v>29556866981</v>
      </c>
      <c r="N14" s="7"/>
      <c r="O14" s="7">
        <v>29536103960</v>
      </c>
      <c r="P14" s="7"/>
      <c r="Q14" s="7">
        <f t="shared" si="1"/>
        <v>20763021</v>
      </c>
    </row>
    <row r="15" spans="1:17">
      <c r="A15" s="1" t="s">
        <v>48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2000000</v>
      </c>
      <c r="L15" s="7"/>
      <c r="M15" s="7">
        <v>12272541354</v>
      </c>
      <c r="N15" s="7"/>
      <c r="O15" s="7">
        <v>14055866980</v>
      </c>
      <c r="P15" s="7"/>
      <c r="Q15" s="7">
        <f t="shared" si="1"/>
        <v>-1783325626</v>
      </c>
    </row>
    <row r="16" spans="1:17">
      <c r="A16" s="1" t="s">
        <v>85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100243</v>
      </c>
      <c r="L16" s="7"/>
      <c r="M16" s="7">
        <v>5227491757</v>
      </c>
      <c r="N16" s="7"/>
      <c r="O16" s="7">
        <v>5273411037</v>
      </c>
      <c r="P16" s="7"/>
      <c r="Q16" s="7">
        <f t="shared" si="1"/>
        <v>-45919280</v>
      </c>
    </row>
    <row r="17" spans="1:17">
      <c r="A17" s="1" t="s">
        <v>34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370686</v>
      </c>
      <c r="L17" s="7"/>
      <c r="M17" s="7">
        <v>65891427350</v>
      </c>
      <c r="N17" s="7"/>
      <c r="O17" s="7">
        <v>70453455892</v>
      </c>
      <c r="P17" s="7"/>
      <c r="Q17" s="7">
        <f t="shared" si="1"/>
        <v>-4562028542</v>
      </c>
    </row>
    <row r="18" spans="1:17">
      <c r="A18" s="1" t="s">
        <v>259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4109830</v>
      </c>
      <c r="L18" s="7"/>
      <c r="M18" s="7">
        <v>53296451190</v>
      </c>
      <c r="N18" s="7"/>
      <c r="O18" s="7">
        <v>52987333354</v>
      </c>
      <c r="P18" s="7"/>
      <c r="Q18" s="7">
        <f t="shared" si="1"/>
        <v>309117836</v>
      </c>
    </row>
    <row r="19" spans="1:17">
      <c r="A19" s="1" t="s">
        <v>260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78683960</v>
      </c>
      <c r="L19" s="7"/>
      <c r="M19" s="7">
        <v>200757554454</v>
      </c>
      <c r="N19" s="7"/>
      <c r="O19" s="7">
        <v>203439270929</v>
      </c>
      <c r="P19" s="7"/>
      <c r="Q19" s="7">
        <f t="shared" si="1"/>
        <v>-2681716475</v>
      </c>
    </row>
    <row r="20" spans="1:17">
      <c r="A20" s="1" t="s">
        <v>65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</v>
      </c>
      <c r="L20" s="7"/>
      <c r="M20" s="7">
        <v>1</v>
      </c>
      <c r="N20" s="7"/>
      <c r="O20" s="7">
        <v>9458</v>
      </c>
      <c r="P20" s="7"/>
      <c r="Q20" s="7">
        <f t="shared" si="1"/>
        <v>-9457</v>
      </c>
    </row>
    <row r="21" spans="1:17">
      <c r="A21" s="1" t="s">
        <v>106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848316</v>
      </c>
      <c r="L21" s="7"/>
      <c r="M21" s="7">
        <v>22729642325</v>
      </c>
      <c r="N21" s="7"/>
      <c r="O21" s="7">
        <v>26706313972</v>
      </c>
      <c r="P21" s="7"/>
      <c r="Q21" s="7">
        <f t="shared" si="1"/>
        <v>-3976671647</v>
      </c>
    </row>
    <row r="22" spans="1:17">
      <c r="A22" s="1" t="s">
        <v>20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9600000</v>
      </c>
      <c r="L22" s="7"/>
      <c r="M22" s="7">
        <v>46760112181</v>
      </c>
      <c r="N22" s="7"/>
      <c r="O22" s="7">
        <v>43267417921</v>
      </c>
      <c r="P22" s="7"/>
      <c r="Q22" s="7">
        <f t="shared" si="1"/>
        <v>3492694260</v>
      </c>
    </row>
    <row r="23" spans="1:17">
      <c r="A23" s="1" t="s">
        <v>70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400000</v>
      </c>
      <c r="L23" s="7"/>
      <c r="M23" s="7">
        <v>8966690828</v>
      </c>
      <c r="N23" s="7"/>
      <c r="O23" s="7">
        <v>11765575790</v>
      </c>
      <c r="P23" s="7"/>
      <c r="Q23" s="7">
        <f t="shared" si="1"/>
        <v>-2798884962</v>
      </c>
    </row>
    <row r="24" spans="1:17">
      <c r="A24" s="1" t="s">
        <v>77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14152</v>
      </c>
      <c r="L24" s="7"/>
      <c r="M24" s="7">
        <v>771759269</v>
      </c>
      <c r="N24" s="7"/>
      <c r="O24" s="7">
        <v>912718578</v>
      </c>
      <c r="P24" s="7"/>
      <c r="Q24" s="7">
        <f t="shared" si="1"/>
        <v>-140959309</v>
      </c>
    </row>
    <row r="25" spans="1:17">
      <c r="A25" s="1" t="s">
        <v>89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2000000</v>
      </c>
      <c r="L25" s="7"/>
      <c r="M25" s="7">
        <v>8235315604</v>
      </c>
      <c r="N25" s="7"/>
      <c r="O25" s="7">
        <v>8574675271</v>
      </c>
      <c r="P25" s="7"/>
      <c r="Q25" s="7">
        <f t="shared" si="1"/>
        <v>-339359667</v>
      </c>
    </row>
    <row r="26" spans="1:17">
      <c r="A26" s="1" t="s">
        <v>71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200000</v>
      </c>
      <c r="L26" s="7"/>
      <c r="M26" s="7">
        <v>3831508349</v>
      </c>
      <c r="N26" s="7"/>
      <c r="O26" s="7">
        <v>4483165477</v>
      </c>
      <c r="P26" s="7"/>
      <c r="Q26" s="7">
        <f t="shared" si="1"/>
        <v>-651657128</v>
      </c>
    </row>
    <row r="27" spans="1:17">
      <c r="A27" s="1" t="s">
        <v>28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24544028</v>
      </c>
      <c r="L27" s="7"/>
      <c r="M27" s="7">
        <v>434030875015</v>
      </c>
      <c r="N27" s="7"/>
      <c r="O27" s="7">
        <v>482836242550</v>
      </c>
      <c r="P27" s="7"/>
      <c r="Q27" s="7">
        <f t="shared" si="1"/>
        <v>-48805367535</v>
      </c>
    </row>
    <row r="28" spans="1:17">
      <c r="A28" s="1" t="s">
        <v>104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295000</v>
      </c>
      <c r="L28" s="7"/>
      <c r="M28" s="7">
        <v>9090756659</v>
      </c>
      <c r="N28" s="7"/>
      <c r="O28" s="7">
        <v>8562746702</v>
      </c>
      <c r="P28" s="7"/>
      <c r="Q28" s="7">
        <f t="shared" si="1"/>
        <v>528009957</v>
      </c>
    </row>
    <row r="29" spans="1:17">
      <c r="A29" s="1" t="s">
        <v>80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3600000</v>
      </c>
      <c r="L29" s="7"/>
      <c r="M29" s="7">
        <v>24893000301</v>
      </c>
      <c r="N29" s="7"/>
      <c r="O29" s="7">
        <v>26803564122</v>
      </c>
      <c r="P29" s="7"/>
      <c r="Q29" s="7">
        <f t="shared" si="1"/>
        <v>-1910563821</v>
      </c>
    </row>
    <row r="30" spans="1:17">
      <c r="A30" s="1" t="s">
        <v>261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34955555</v>
      </c>
      <c r="L30" s="7"/>
      <c r="M30" s="7">
        <v>69631461578</v>
      </c>
      <c r="N30" s="7"/>
      <c r="O30" s="7">
        <v>69631465560</v>
      </c>
      <c r="P30" s="7"/>
      <c r="Q30" s="7">
        <f t="shared" si="1"/>
        <v>-3982</v>
      </c>
    </row>
    <row r="31" spans="1:17">
      <c r="A31" s="1" t="s">
        <v>252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20403795</v>
      </c>
      <c r="L31" s="7"/>
      <c r="M31" s="7">
        <v>168759427326</v>
      </c>
      <c r="N31" s="7"/>
      <c r="O31" s="7">
        <v>130212959334</v>
      </c>
      <c r="P31" s="7"/>
      <c r="Q31" s="7">
        <f t="shared" si="1"/>
        <v>38546467992</v>
      </c>
    </row>
    <row r="32" spans="1:17">
      <c r="A32" s="1" t="s">
        <v>51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5803200</v>
      </c>
      <c r="L32" s="7"/>
      <c r="M32" s="7">
        <v>41983632892</v>
      </c>
      <c r="N32" s="7"/>
      <c r="O32" s="7">
        <v>37611734664</v>
      </c>
      <c r="P32" s="7"/>
      <c r="Q32" s="7">
        <f t="shared" si="1"/>
        <v>4371898228</v>
      </c>
    </row>
    <row r="33" spans="1:17">
      <c r="A33" s="1" t="s">
        <v>55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444108</v>
      </c>
      <c r="L33" s="7"/>
      <c r="M33" s="7">
        <v>11389811393</v>
      </c>
      <c r="N33" s="7"/>
      <c r="O33" s="7">
        <v>10361196632</v>
      </c>
      <c r="P33" s="7"/>
      <c r="Q33" s="7">
        <f t="shared" si="1"/>
        <v>1028614761</v>
      </c>
    </row>
    <row r="34" spans="1:17">
      <c r="A34" s="1" t="s">
        <v>94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2542462</v>
      </c>
      <c r="L34" s="7"/>
      <c r="M34" s="7">
        <v>57953731242</v>
      </c>
      <c r="N34" s="7"/>
      <c r="O34" s="7">
        <v>58255056780</v>
      </c>
      <c r="P34" s="7"/>
      <c r="Q34" s="7">
        <f t="shared" si="1"/>
        <v>-301325538</v>
      </c>
    </row>
    <row r="35" spans="1:17">
      <c r="A35" s="1" t="s">
        <v>40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852798</v>
      </c>
      <c r="L35" s="7"/>
      <c r="M35" s="7">
        <v>143496212444</v>
      </c>
      <c r="N35" s="7"/>
      <c r="O35" s="7">
        <v>166323419567</v>
      </c>
      <c r="P35" s="7"/>
      <c r="Q35" s="7">
        <f t="shared" si="1"/>
        <v>-22827207123</v>
      </c>
    </row>
    <row r="36" spans="1:17">
      <c r="A36" s="1" t="s">
        <v>63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832355</v>
      </c>
      <c r="L36" s="7"/>
      <c r="M36" s="7">
        <v>14800856536</v>
      </c>
      <c r="N36" s="7"/>
      <c r="O36" s="7">
        <v>15613084927</v>
      </c>
      <c r="P36" s="7"/>
      <c r="Q36" s="7">
        <f t="shared" si="1"/>
        <v>-812228391</v>
      </c>
    </row>
    <row r="37" spans="1:17">
      <c r="A37" s="1" t="s">
        <v>68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3608132</v>
      </c>
      <c r="L37" s="7"/>
      <c r="M37" s="7">
        <v>21526978448</v>
      </c>
      <c r="N37" s="7"/>
      <c r="O37" s="7">
        <v>23958912764</v>
      </c>
      <c r="P37" s="7"/>
      <c r="Q37" s="7">
        <f t="shared" si="1"/>
        <v>-2431934316</v>
      </c>
    </row>
    <row r="38" spans="1:17">
      <c r="A38" s="1" t="s">
        <v>67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1</v>
      </c>
      <c r="L38" s="7"/>
      <c r="M38" s="7">
        <v>1</v>
      </c>
      <c r="N38" s="7"/>
      <c r="O38" s="7">
        <v>6079</v>
      </c>
      <c r="P38" s="7"/>
      <c r="Q38" s="7">
        <f t="shared" si="1"/>
        <v>-6078</v>
      </c>
    </row>
    <row r="39" spans="1:17">
      <c r="A39" s="1" t="s">
        <v>81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448473</v>
      </c>
      <c r="L39" s="7"/>
      <c r="M39" s="7">
        <v>6184439933</v>
      </c>
      <c r="N39" s="7"/>
      <c r="O39" s="7">
        <v>6040652124</v>
      </c>
      <c r="P39" s="7"/>
      <c r="Q39" s="7">
        <f t="shared" si="1"/>
        <v>143787809</v>
      </c>
    </row>
    <row r="40" spans="1:17">
      <c r="A40" s="1" t="s">
        <v>39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41967</v>
      </c>
      <c r="L40" s="7"/>
      <c r="M40" s="7">
        <v>1541219897</v>
      </c>
      <c r="N40" s="7"/>
      <c r="O40" s="7">
        <v>1537282337</v>
      </c>
      <c r="P40" s="7"/>
      <c r="Q40" s="7">
        <f t="shared" si="1"/>
        <v>3937560</v>
      </c>
    </row>
    <row r="41" spans="1:17">
      <c r="A41" s="1" t="s">
        <v>262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2500000</v>
      </c>
      <c r="L41" s="7"/>
      <c r="M41" s="7">
        <v>73559700312</v>
      </c>
      <c r="N41" s="7"/>
      <c r="O41" s="7">
        <v>76914618750</v>
      </c>
      <c r="P41" s="7"/>
      <c r="Q41" s="7">
        <f t="shared" si="1"/>
        <v>-3354918438</v>
      </c>
    </row>
    <row r="42" spans="1:17">
      <c r="A42" s="1" t="s">
        <v>28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427661</v>
      </c>
      <c r="L42" s="7"/>
      <c r="M42" s="7">
        <v>6222142024</v>
      </c>
      <c r="N42" s="7"/>
      <c r="O42" s="7">
        <v>7548216650</v>
      </c>
      <c r="P42" s="7"/>
      <c r="Q42" s="7">
        <f t="shared" si="1"/>
        <v>-1326074626</v>
      </c>
    </row>
    <row r="43" spans="1:17">
      <c r="A43" s="1" t="s">
        <v>101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14680617</v>
      </c>
      <c r="L43" s="7"/>
      <c r="M43" s="7">
        <v>105216137932</v>
      </c>
      <c r="N43" s="7"/>
      <c r="O43" s="7">
        <v>116308340084</v>
      </c>
      <c r="P43" s="7"/>
      <c r="Q43" s="7">
        <f t="shared" si="1"/>
        <v>-11092202152</v>
      </c>
    </row>
    <row r="44" spans="1:17">
      <c r="A44" s="1" t="s">
        <v>234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63731244</v>
      </c>
      <c r="L44" s="7"/>
      <c r="M44" s="7">
        <v>144189364440</v>
      </c>
      <c r="N44" s="7"/>
      <c r="O44" s="7">
        <v>163258215064</v>
      </c>
      <c r="P44" s="7"/>
      <c r="Q44" s="7">
        <f t="shared" si="1"/>
        <v>-19068850624</v>
      </c>
    </row>
    <row r="45" spans="1:17">
      <c r="A45" s="1" t="s">
        <v>32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50000</v>
      </c>
      <c r="L45" s="7"/>
      <c r="M45" s="7">
        <v>8145742786</v>
      </c>
      <c r="N45" s="7"/>
      <c r="O45" s="7">
        <v>9248517221</v>
      </c>
      <c r="P45" s="7"/>
      <c r="Q45" s="7">
        <f t="shared" si="1"/>
        <v>-1102774435</v>
      </c>
    </row>
    <row r="46" spans="1:17">
      <c r="A46" s="1" t="s">
        <v>92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1633395</v>
      </c>
      <c r="L46" s="7"/>
      <c r="M46" s="7">
        <v>19025265128</v>
      </c>
      <c r="N46" s="7"/>
      <c r="O46" s="7">
        <v>19451641975</v>
      </c>
      <c r="P46" s="7"/>
      <c r="Q46" s="7">
        <f t="shared" si="1"/>
        <v>-426376847</v>
      </c>
    </row>
    <row r="47" spans="1:17">
      <c r="A47" s="1" t="s">
        <v>18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1</v>
      </c>
      <c r="L47" s="7"/>
      <c r="M47" s="7">
        <v>1</v>
      </c>
      <c r="N47" s="7"/>
      <c r="O47" s="7">
        <v>3691</v>
      </c>
      <c r="P47" s="7"/>
      <c r="Q47" s="7">
        <f t="shared" si="1"/>
        <v>-3690</v>
      </c>
    </row>
    <row r="48" spans="1:17">
      <c r="A48" s="1" t="s">
        <v>31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10423040</v>
      </c>
      <c r="L48" s="7"/>
      <c r="M48" s="7">
        <v>34865944904</v>
      </c>
      <c r="N48" s="7"/>
      <c r="O48" s="7">
        <v>37506902787</v>
      </c>
      <c r="P48" s="7"/>
      <c r="Q48" s="7">
        <f t="shared" si="1"/>
        <v>-2640957883</v>
      </c>
    </row>
    <row r="49" spans="1:17">
      <c r="A49" s="1" t="s">
        <v>72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606894</v>
      </c>
      <c r="L49" s="7"/>
      <c r="M49" s="7">
        <v>83079469305</v>
      </c>
      <c r="N49" s="7"/>
      <c r="O49" s="7">
        <v>79784174134</v>
      </c>
      <c r="P49" s="7"/>
      <c r="Q49" s="7">
        <f t="shared" si="1"/>
        <v>3295295171</v>
      </c>
    </row>
    <row r="50" spans="1:17">
      <c r="A50" s="1" t="s">
        <v>263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10064516</v>
      </c>
      <c r="L50" s="7"/>
      <c r="M50" s="7">
        <v>53633805764</v>
      </c>
      <c r="N50" s="7"/>
      <c r="O50" s="7">
        <v>53633805764</v>
      </c>
      <c r="P50" s="7"/>
      <c r="Q50" s="7">
        <f t="shared" si="1"/>
        <v>0</v>
      </c>
    </row>
    <row r="51" spans="1:17">
      <c r="A51" s="1" t="s">
        <v>30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264570</v>
      </c>
      <c r="L51" s="7"/>
      <c r="M51" s="7">
        <v>13112971149</v>
      </c>
      <c r="N51" s="7"/>
      <c r="O51" s="7">
        <v>13704711524</v>
      </c>
      <c r="P51" s="7"/>
      <c r="Q51" s="7">
        <f t="shared" si="1"/>
        <v>-591740375</v>
      </c>
    </row>
    <row r="52" spans="1:17">
      <c r="A52" s="1" t="s">
        <v>49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100000</v>
      </c>
      <c r="L52" s="7"/>
      <c r="M52" s="7">
        <v>1255564994</v>
      </c>
      <c r="N52" s="7"/>
      <c r="O52" s="7">
        <v>1227113208</v>
      </c>
      <c r="P52" s="7"/>
      <c r="Q52" s="7">
        <f t="shared" si="1"/>
        <v>28451786</v>
      </c>
    </row>
    <row r="53" spans="1:17">
      <c r="A53" s="1" t="s">
        <v>264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12000000</v>
      </c>
      <c r="L53" s="7"/>
      <c r="M53" s="7">
        <v>35462734393</v>
      </c>
      <c r="N53" s="7"/>
      <c r="O53" s="7">
        <v>24081846480</v>
      </c>
      <c r="P53" s="7"/>
      <c r="Q53" s="7">
        <f t="shared" si="1"/>
        <v>11380887913</v>
      </c>
    </row>
    <row r="54" spans="1:17">
      <c r="A54" s="1" t="s">
        <v>56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f t="shared" si="0"/>
        <v>0</v>
      </c>
      <c r="J54" s="7"/>
      <c r="K54" s="7">
        <v>268371</v>
      </c>
      <c r="L54" s="7"/>
      <c r="M54" s="7">
        <v>5178087093</v>
      </c>
      <c r="N54" s="7"/>
      <c r="O54" s="7">
        <v>4976193179</v>
      </c>
      <c r="P54" s="7"/>
      <c r="Q54" s="7">
        <f t="shared" si="1"/>
        <v>201893914</v>
      </c>
    </row>
    <row r="55" spans="1:17">
      <c r="A55" s="1" t="s">
        <v>26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7"/>
      <c r="K55" s="7">
        <v>2328007</v>
      </c>
      <c r="L55" s="7"/>
      <c r="M55" s="7">
        <v>31689425960</v>
      </c>
      <c r="N55" s="7"/>
      <c r="O55" s="7">
        <v>44596479761</v>
      </c>
      <c r="P55" s="7"/>
      <c r="Q55" s="7">
        <f t="shared" si="1"/>
        <v>-12907053801</v>
      </c>
    </row>
    <row r="56" spans="1:17">
      <c r="A56" s="1" t="s">
        <v>265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f t="shared" si="0"/>
        <v>0</v>
      </c>
      <c r="J56" s="7"/>
      <c r="K56" s="7">
        <v>26934418</v>
      </c>
      <c r="L56" s="7"/>
      <c r="M56" s="7">
        <v>46273330124</v>
      </c>
      <c r="N56" s="7"/>
      <c r="O56" s="7">
        <v>46273330124</v>
      </c>
      <c r="P56" s="7"/>
      <c r="Q56" s="7">
        <f t="shared" si="1"/>
        <v>0</v>
      </c>
    </row>
    <row r="57" spans="1:17">
      <c r="A57" s="1" t="s">
        <v>266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7"/>
      <c r="K57" s="7">
        <v>1</v>
      </c>
      <c r="L57" s="7"/>
      <c r="M57" s="7">
        <v>1</v>
      </c>
      <c r="N57" s="7"/>
      <c r="O57" s="7">
        <v>10517</v>
      </c>
      <c r="P57" s="7"/>
      <c r="Q57" s="7">
        <f t="shared" si="1"/>
        <v>-10516</v>
      </c>
    </row>
    <row r="58" spans="1:17">
      <c r="A58" s="1" t="s">
        <v>61</v>
      </c>
      <c r="C58" s="7">
        <v>0</v>
      </c>
      <c r="D58" s="7"/>
      <c r="E58" s="7">
        <v>0</v>
      </c>
      <c r="F58" s="7"/>
      <c r="G58" s="7">
        <v>0</v>
      </c>
      <c r="H58" s="7"/>
      <c r="I58" s="7">
        <f t="shared" si="0"/>
        <v>0</v>
      </c>
      <c r="J58" s="7"/>
      <c r="K58" s="7">
        <v>8400000</v>
      </c>
      <c r="L58" s="7"/>
      <c r="M58" s="7">
        <v>11493206254</v>
      </c>
      <c r="N58" s="7"/>
      <c r="O58" s="7">
        <v>12020311195</v>
      </c>
      <c r="P58" s="7"/>
      <c r="Q58" s="7">
        <f t="shared" si="1"/>
        <v>-527104941</v>
      </c>
    </row>
    <row r="59" spans="1:17">
      <c r="A59" s="1" t="s">
        <v>57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f t="shared" si="0"/>
        <v>0</v>
      </c>
      <c r="J59" s="7"/>
      <c r="K59" s="7">
        <v>42207</v>
      </c>
      <c r="L59" s="7"/>
      <c r="M59" s="7">
        <v>1045431278</v>
      </c>
      <c r="N59" s="7"/>
      <c r="O59" s="7">
        <v>1309023081</v>
      </c>
      <c r="P59" s="7"/>
      <c r="Q59" s="7">
        <f t="shared" si="1"/>
        <v>-263591803</v>
      </c>
    </row>
    <row r="60" spans="1:17">
      <c r="A60" s="1" t="s">
        <v>100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4652856</v>
      </c>
      <c r="L60" s="7"/>
      <c r="M60" s="7">
        <v>37750801503</v>
      </c>
      <c r="N60" s="7"/>
      <c r="O60" s="7">
        <v>41025271188</v>
      </c>
      <c r="P60" s="7"/>
      <c r="Q60" s="7">
        <f t="shared" si="1"/>
        <v>-3274469685</v>
      </c>
    </row>
    <row r="61" spans="1:17">
      <c r="A61" s="1" t="s">
        <v>102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1540332</v>
      </c>
      <c r="L61" s="7"/>
      <c r="M61" s="7">
        <v>12065596305</v>
      </c>
      <c r="N61" s="7"/>
      <c r="O61" s="7">
        <v>9951871156</v>
      </c>
      <c r="P61" s="7"/>
      <c r="Q61" s="7">
        <f t="shared" si="1"/>
        <v>2113725149</v>
      </c>
    </row>
    <row r="62" spans="1:17">
      <c r="A62" s="1" t="s">
        <v>66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15600000</v>
      </c>
      <c r="L62" s="7"/>
      <c r="M62" s="7">
        <v>125838777902</v>
      </c>
      <c r="N62" s="7"/>
      <c r="O62" s="7">
        <v>116815928088</v>
      </c>
      <c r="P62" s="7"/>
      <c r="Q62" s="7">
        <f t="shared" si="1"/>
        <v>9022849814</v>
      </c>
    </row>
    <row r="63" spans="1:17">
      <c r="A63" s="1" t="s">
        <v>42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2875454</v>
      </c>
      <c r="L63" s="7"/>
      <c r="M63" s="7">
        <v>29811393179</v>
      </c>
      <c r="N63" s="7"/>
      <c r="O63" s="7">
        <v>31684754585</v>
      </c>
      <c r="P63" s="7"/>
      <c r="Q63" s="7">
        <f t="shared" si="1"/>
        <v>-1873361406</v>
      </c>
    </row>
    <row r="64" spans="1:17">
      <c r="A64" s="1" t="s">
        <v>75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147873</v>
      </c>
      <c r="L64" s="7"/>
      <c r="M64" s="7">
        <v>6674651272</v>
      </c>
      <c r="N64" s="7"/>
      <c r="O64" s="7">
        <v>6955716107</v>
      </c>
      <c r="P64" s="7"/>
      <c r="Q64" s="7">
        <f t="shared" si="1"/>
        <v>-281064835</v>
      </c>
    </row>
    <row r="65" spans="1:17">
      <c r="A65" s="1" t="s">
        <v>99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1928210</v>
      </c>
      <c r="L65" s="7"/>
      <c r="M65" s="7">
        <v>14244258754</v>
      </c>
      <c r="N65" s="7"/>
      <c r="O65" s="7">
        <v>17654549260</v>
      </c>
      <c r="P65" s="7"/>
      <c r="Q65" s="7">
        <f t="shared" si="1"/>
        <v>-3410290506</v>
      </c>
    </row>
    <row r="66" spans="1:17">
      <c r="A66" s="1" t="s">
        <v>103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300000</v>
      </c>
      <c r="L66" s="7"/>
      <c r="M66" s="7">
        <v>26421974622</v>
      </c>
      <c r="N66" s="7"/>
      <c r="O66" s="7">
        <v>29075962471</v>
      </c>
      <c r="P66" s="7"/>
      <c r="Q66" s="7">
        <f t="shared" si="1"/>
        <v>-2653987849</v>
      </c>
    </row>
    <row r="67" spans="1:17">
      <c r="A67" s="1" t="s">
        <v>69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10153903</v>
      </c>
      <c r="L67" s="7"/>
      <c r="M67" s="7">
        <v>186256019494</v>
      </c>
      <c r="N67" s="7"/>
      <c r="O67" s="7">
        <v>215294083203</v>
      </c>
      <c r="P67" s="7"/>
      <c r="Q67" s="7">
        <f t="shared" si="1"/>
        <v>-29038063709</v>
      </c>
    </row>
    <row r="68" spans="1:17">
      <c r="A68" s="1" t="s">
        <v>267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9164023</v>
      </c>
      <c r="L68" s="7"/>
      <c r="M68" s="7">
        <v>135161808477</v>
      </c>
      <c r="N68" s="7"/>
      <c r="O68" s="7">
        <v>135161808477</v>
      </c>
      <c r="P68" s="7"/>
      <c r="Q68" s="7">
        <f t="shared" si="1"/>
        <v>0</v>
      </c>
    </row>
    <row r="69" spans="1:17">
      <c r="A69" s="1" t="s">
        <v>53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2350000</v>
      </c>
      <c r="L69" s="7"/>
      <c r="M69" s="7">
        <v>57682773843</v>
      </c>
      <c r="N69" s="7"/>
      <c r="O69" s="7">
        <v>63962865868</v>
      </c>
      <c r="P69" s="7"/>
      <c r="Q69" s="7">
        <f t="shared" si="1"/>
        <v>-6280092025</v>
      </c>
    </row>
    <row r="70" spans="1:17">
      <c r="A70" s="1" t="s">
        <v>16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7621936</v>
      </c>
      <c r="L70" s="7"/>
      <c r="M70" s="7">
        <v>78333537759</v>
      </c>
      <c r="N70" s="7"/>
      <c r="O70" s="7">
        <v>61181204347</v>
      </c>
      <c r="P70" s="7"/>
      <c r="Q70" s="7">
        <f t="shared" si="1"/>
        <v>17152333412</v>
      </c>
    </row>
    <row r="71" spans="1:17">
      <c r="A71" s="1" t="s">
        <v>268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si="0"/>
        <v>0</v>
      </c>
      <c r="J71" s="7"/>
      <c r="K71" s="7">
        <v>1824</v>
      </c>
      <c r="L71" s="7"/>
      <c r="M71" s="7">
        <v>41758973</v>
      </c>
      <c r="N71" s="7"/>
      <c r="O71" s="7">
        <v>43451483</v>
      </c>
      <c r="P71" s="7"/>
      <c r="Q71" s="7">
        <f t="shared" si="1"/>
        <v>-1692510</v>
      </c>
    </row>
    <row r="72" spans="1:17">
      <c r="A72" s="1" t="s">
        <v>17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0"/>
        <v>0</v>
      </c>
      <c r="J72" s="7"/>
      <c r="K72" s="7">
        <v>104106147</v>
      </c>
      <c r="L72" s="7"/>
      <c r="M72" s="7">
        <v>242552059451</v>
      </c>
      <c r="N72" s="7"/>
      <c r="O72" s="7">
        <v>253438965408</v>
      </c>
      <c r="P72" s="7"/>
      <c r="Q72" s="7">
        <f t="shared" si="1"/>
        <v>-10886905957</v>
      </c>
    </row>
    <row r="73" spans="1:17">
      <c r="A73" s="1" t="s">
        <v>93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ref="I73:I94" si="2">E73-G73</f>
        <v>0</v>
      </c>
      <c r="J73" s="7"/>
      <c r="K73" s="7">
        <v>232604</v>
      </c>
      <c r="L73" s="7"/>
      <c r="M73" s="7">
        <v>8693872255</v>
      </c>
      <c r="N73" s="7"/>
      <c r="O73" s="7">
        <v>10257641669</v>
      </c>
      <c r="P73" s="7"/>
      <c r="Q73" s="7">
        <f t="shared" ref="Q73:Q94" si="3">M73-O73</f>
        <v>-1563769414</v>
      </c>
    </row>
    <row r="74" spans="1:17">
      <c r="A74" s="1" t="s">
        <v>62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100000</v>
      </c>
      <c r="L74" s="7"/>
      <c r="M74" s="7">
        <v>3440370976</v>
      </c>
      <c r="N74" s="7"/>
      <c r="O74" s="7">
        <v>3356906850</v>
      </c>
      <c r="P74" s="7"/>
      <c r="Q74" s="7">
        <f t="shared" si="3"/>
        <v>83464126</v>
      </c>
    </row>
    <row r="75" spans="1:17">
      <c r="A75" s="1" t="s">
        <v>105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200000</v>
      </c>
      <c r="L75" s="7"/>
      <c r="M75" s="7">
        <v>1149871799</v>
      </c>
      <c r="N75" s="7"/>
      <c r="O75" s="7">
        <v>1288288797</v>
      </c>
      <c r="P75" s="7"/>
      <c r="Q75" s="7">
        <f t="shared" si="3"/>
        <v>-138416998</v>
      </c>
    </row>
    <row r="76" spans="1:17">
      <c r="A76" s="1" t="s">
        <v>95</v>
      </c>
      <c r="C76" s="7">
        <v>0</v>
      </c>
      <c r="D76" s="7"/>
      <c r="E76" s="7">
        <v>0</v>
      </c>
      <c r="F76" s="7"/>
      <c r="G76" s="7">
        <v>0</v>
      </c>
      <c r="H76" s="7"/>
      <c r="I76" s="7">
        <f t="shared" si="2"/>
        <v>0</v>
      </c>
      <c r="J76" s="7"/>
      <c r="K76" s="7">
        <v>2412265</v>
      </c>
      <c r="L76" s="7"/>
      <c r="M76" s="7">
        <v>68673843772</v>
      </c>
      <c r="N76" s="7"/>
      <c r="O76" s="7">
        <v>104924356981</v>
      </c>
      <c r="P76" s="7"/>
      <c r="Q76" s="7">
        <f t="shared" si="3"/>
        <v>-36250513209</v>
      </c>
    </row>
    <row r="77" spans="1:17">
      <c r="A77" s="1" t="s">
        <v>269</v>
      </c>
      <c r="C77" s="7">
        <v>0</v>
      </c>
      <c r="D77" s="7"/>
      <c r="E77" s="7">
        <v>0</v>
      </c>
      <c r="F77" s="7"/>
      <c r="G77" s="7">
        <v>0</v>
      </c>
      <c r="H77" s="7"/>
      <c r="I77" s="7">
        <f t="shared" si="2"/>
        <v>0</v>
      </c>
      <c r="J77" s="7"/>
      <c r="K77" s="7">
        <v>25100</v>
      </c>
      <c r="L77" s="7"/>
      <c r="M77" s="7">
        <v>70624171200</v>
      </c>
      <c r="N77" s="7"/>
      <c r="O77" s="7">
        <v>75983127718</v>
      </c>
      <c r="P77" s="7"/>
      <c r="Q77" s="7">
        <f t="shared" si="3"/>
        <v>-5358956518</v>
      </c>
    </row>
    <row r="78" spans="1:17">
      <c r="A78" s="1" t="s">
        <v>146</v>
      </c>
      <c r="C78" s="7">
        <v>195246</v>
      </c>
      <c r="D78" s="7"/>
      <c r="E78" s="7">
        <v>195246000000</v>
      </c>
      <c r="F78" s="7"/>
      <c r="G78" s="7">
        <v>174960493620</v>
      </c>
      <c r="H78" s="7"/>
      <c r="I78" s="7">
        <f t="shared" si="2"/>
        <v>20285506380</v>
      </c>
      <c r="J78" s="7"/>
      <c r="K78" s="7">
        <v>555000</v>
      </c>
      <c r="L78" s="7"/>
      <c r="M78" s="7">
        <v>538202139685</v>
      </c>
      <c r="N78" s="7"/>
      <c r="O78" s="7">
        <v>497337072000</v>
      </c>
      <c r="P78" s="7"/>
      <c r="Q78" s="7">
        <f t="shared" si="3"/>
        <v>40865067685</v>
      </c>
    </row>
    <row r="79" spans="1:17">
      <c r="A79" s="1" t="s">
        <v>144</v>
      </c>
      <c r="C79" s="7">
        <v>45000</v>
      </c>
      <c r="D79" s="7"/>
      <c r="E79" s="7">
        <v>45000000000</v>
      </c>
      <c r="F79" s="7"/>
      <c r="G79" s="7">
        <v>44004024283</v>
      </c>
      <c r="H79" s="7"/>
      <c r="I79" s="7">
        <f t="shared" si="2"/>
        <v>995975717</v>
      </c>
      <c r="J79" s="7"/>
      <c r="K79" s="7">
        <v>45000</v>
      </c>
      <c r="L79" s="7"/>
      <c r="M79" s="7">
        <v>45000000000</v>
      </c>
      <c r="N79" s="7"/>
      <c r="O79" s="7">
        <v>44004024283</v>
      </c>
      <c r="P79" s="7"/>
      <c r="Q79" s="7">
        <f t="shared" si="3"/>
        <v>995975717</v>
      </c>
    </row>
    <row r="80" spans="1:17">
      <c r="A80" s="1" t="s">
        <v>142</v>
      </c>
      <c r="C80" s="7">
        <v>475640</v>
      </c>
      <c r="D80" s="7"/>
      <c r="E80" s="7">
        <v>475640000000</v>
      </c>
      <c r="F80" s="7"/>
      <c r="G80" s="7">
        <v>466230025370</v>
      </c>
      <c r="H80" s="7"/>
      <c r="I80" s="7">
        <f t="shared" si="2"/>
        <v>9409974630</v>
      </c>
      <c r="J80" s="7"/>
      <c r="K80" s="7">
        <v>607095</v>
      </c>
      <c r="L80" s="7"/>
      <c r="M80" s="7">
        <v>598450104807</v>
      </c>
      <c r="N80" s="7"/>
      <c r="O80" s="7">
        <v>581397248551</v>
      </c>
      <c r="P80" s="7"/>
      <c r="Q80" s="7">
        <f t="shared" si="3"/>
        <v>17052856256</v>
      </c>
    </row>
    <row r="81" spans="1:20">
      <c r="A81" s="1" t="s">
        <v>201</v>
      </c>
      <c r="C81" s="7">
        <v>0</v>
      </c>
      <c r="D81" s="7"/>
      <c r="E81" s="7">
        <v>0</v>
      </c>
      <c r="F81" s="7"/>
      <c r="G81" s="7">
        <v>0</v>
      </c>
      <c r="H81" s="7"/>
      <c r="I81" s="7">
        <f t="shared" si="2"/>
        <v>0</v>
      </c>
      <c r="J81" s="7"/>
      <c r="K81" s="7">
        <v>102660</v>
      </c>
      <c r="L81" s="7"/>
      <c r="M81" s="7">
        <v>100382445688</v>
      </c>
      <c r="N81" s="7"/>
      <c r="O81" s="7">
        <v>99998377008</v>
      </c>
      <c r="P81" s="7"/>
      <c r="Q81" s="7">
        <f t="shared" si="3"/>
        <v>384068680</v>
      </c>
    </row>
    <row r="82" spans="1:20">
      <c r="A82" s="1" t="s">
        <v>270</v>
      </c>
      <c r="C82" s="7">
        <v>0</v>
      </c>
      <c r="D82" s="7"/>
      <c r="E82" s="7">
        <v>0</v>
      </c>
      <c r="F82" s="7"/>
      <c r="G82" s="7">
        <v>0</v>
      </c>
      <c r="H82" s="7"/>
      <c r="I82" s="7">
        <f t="shared" si="2"/>
        <v>0</v>
      </c>
      <c r="J82" s="7"/>
      <c r="K82" s="7">
        <v>682913</v>
      </c>
      <c r="L82" s="7"/>
      <c r="M82" s="7">
        <v>637514549144</v>
      </c>
      <c r="N82" s="7"/>
      <c r="O82" s="7">
        <v>591252165005</v>
      </c>
      <c r="P82" s="7"/>
      <c r="Q82" s="7">
        <f t="shared" si="3"/>
        <v>46262384139</v>
      </c>
    </row>
    <row r="83" spans="1:20">
      <c r="A83" s="1" t="s">
        <v>271</v>
      </c>
      <c r="C83" s="7">
        <v>0</v>
      </c>
      <c r="D83" s="7"/>
      <c r="E83" s="7">
        <v>0</v>
      </c>
      <c r="F83" s="7"/>
      <c r="G83" s="7">
        <v>0</v>
      </c>
      <c r="H83" s="7"/>
      <c r="I83" s="7">
        <f t="shared" si="2"/>
        <v>0</v>
      </c>
      <c r="J83" s="7"/>
      <c r="K83" s="7">
        <v>120000</v>
      </c>
      <c r="L83" s="7"/>
      <c r="M83" s="7">
        <v>112030738163</v>
      </c>
      <c r="N83" s="7"/>
      <c r="O83" s="7">
        <v>108735897500</v>
      </c>
      <c r="P83" s="7"/>
      <c r="Q83" s="7">
        <f t="shared" si="3"/>
        <v>3294840663</v>
      </c>
    </row>
    <row r="84" spans="1:20">
      <c r="A84" s="1" t="s">
        <v>133</v>
      </c>
      <c r="C84" s="7">
        <v>0</v>
      </c>
      <c r="D84" s="7"/>
      <c r="E84" s="7">
        <v>0</v>
      </c>
      <c r="F84" s="7"/>
      <c r="G84" s="7">
        <v>0</v>
      </c>
      <c r="H84" s="7"/>
      <c r="I84" s="7">
        <f t="shared" si="2"/>
        <v>0</v>
      </c>
      <c r="J84" s="7"/>
      <c r="K84" s="7">
        <v>56400</v>
      </c>
      <c r="L84" s="7"/>
      <c r="M84" s="7">
        <v>50478437127</v>
      </c>
      <c r="N84" s="7"/>
      <c r="O84" s="7">
        <v>50005326891</v>
      </c>
      <c r="P84" s="7"/>
      <c r="Q84" s="7">
        <f t="shared" si="3"/>
        <v>473110236</v>
      </c>
    </row>
    <row r="85" spans="1:20">
      <c r="A85" s="1" t="s">
        <v>272</v>
      </c>
      <c r="C85" s="7">
        <v>0</v>
      </c>
      <c r="D85" s="7"/>
      <c r="E85" s="7">
        <v>0</v>
      </c>
      <c r="F85" s="7"/>
      <c r="G85" s="7">
        <v>0</v>
      </c>
      <c r="H85" s="7"/>
      <c r="I85" s="7">
        <f t="shared" si="2"/>
        <v>0</v>
      </c>
      <c r="J85" s="7"/>
      <c r="K85" s="7">
        <v>200000</v>
      </c>
      <c r="L85" s="7"/>
      <c r="M85" s="7">
        <v>168896221438</v>
      </c>
      <c r="N85" s="7"/>
      <c r="O85" s="7">
        <v>168035538037</v>
      </c>
      <c r="P85" s="7"/>
      <c r="Q85" s="7">
        <f t="shared" si="3"/>
        <v>860683401</v>
      </c>
    </row>
    <row r="86" spans="1:20">
      <c r="A86" s="1" t="s">
        <v>199</v>
      </c>
      <c r="C86" s="7">
        <v>0</v>
      </c>
      <c r="D86" s="7"/>
      <c r="E86" s="7">
        <v>0</v>
      </c>
      <c r="F86" s="7"/>
      <c r="G86" s="7">
        <v>0</v>
      </c>
      <c r="H86" s="7"/>
      <c r="I86" s="7">
        <f t="shared" si="2"/>
        <v>0</v>
      </c>
      <c r="J86" s="7"/>
      <c r="K86" s="7">
        <v>45700</v>
      </c>
      <c r="L86" s="7"/>
      <c r="M86" s="7">
        <v>45700000000</v>
      </c>
      <c r="N86" s="7"/>
      <c r="O86" s="7">
        <v>44777882537</v>
      </c>
      <c r="P86" s="7"/>
      <c r="Q86" s="7">
        <f t="shared" si="3"/>
        <v>922117463</v>
      </c>
    </row>
    <row r="87" spans="1:20">
      <c r="A87" s="1" t="s">
        <v>273</v>
      </c>
      <c r="C87" s="7">
        <v>0</v>
      </c>
      <c r="D87" s="7"/>
      <c r="E87" s="7">
        <v>0</v>
      </c>
      <c r="F87" s="7"/>
      <c r="G87" s="7">
        <v>0</v>
      </c>
      <c r="H87" s="7"/>
      <c r="I87" s="7">
        <f t="shared" si="2"/>
        <v>0</v>
      </c>
      <c r="J87" s="7"/>
      <c r="K87" s="7">
        <v>344742</v>
      </c>
      <c r="L87" s="7"/>
      <c r="M87" s="7">
        <v>343652979711</v>
      </c>
      <c r="N87" s="7"/>
      <c r="O87" s="7">
        <v>315393820476</v>
      </c>
      <c r="P87" s="7"/>
      <c r="Q87" s="7">
        <f t="shared" si="3"/>
        <v>28259159235</v>
      </c>
    </row>
    <row r="88" spans="1:20">
      <c r="A88" s="1" t="s">
        <v>274</v>
      </c>
      <c r="C88" s="7">
        <v>0</v>
      </c>
      <c r="D88" s="7"/>
      <c r="E88" s="7">
        <v>0</v>
      </c>
      <c r="F88" s="7"/>
      <c r="G88" s="7">
        <v>0</v>
      </c>
      <c r="H88" s="7"/>
      <c r="I88" s="7">
        <f t="shared" si="2"/>
        <v>0</v>
      </c>
      <c r="J88" s="7"/>
      <c r="K88" s="7">
        <v>490000</v>
      </c>
      <c r="L88" s="7"/>
      <c r="M88" s="7">
        <v>488758807928</v>
      </c>
      <c r="N88" s="7"/>
      <c r="O88" s="7">
        <v>448504269483</v>
      </c>
      <c r="P88" s="7"/>
      <c r="Q88" s="7">
        <f t="shared" si="3"/>
        <v>40254538445</v>
      </c>
    </row>
    <row r="89" spans="1:20">
      <c r="A89" s="1" t="s">
        <v>275</v>
      </c>
      <c r="C89" s="7">
        <v>0</v>
      </c>
      <c r="D89" s="7"/>
      <c r="E89" s="7">
        <v>0</v>
      </c>
      <c r="F89" s="7"/>
      <c r="G89" s="7">
        <v>0</v>
      </c>
      <c r="H89" s="7"/>
      <c r="I89" s="7">
        <f t="shared" si="2"/>
        <v>0</v>
      </c>
      <c r="J89" s="7"/>
      <c r="K89" s="7">
        <v>33800</v>
      </c>
      <c r="L89" s="7"/>
      <c r="M89" s="7">
        <v>30453349332</v>
      </c>
      <c r="N89" s="7"/>
      <c r="O89" s="7">
        <v>29967440613</v>
      </c>
      <c r="P89" s="7"/>
      <c r="Q89" s="7">
        <f t="shared" si="3"/>
        <v>485908719</v>
      </c>
    </row>
    <row r="90" spans="1:20">
      <c r="A90" s="1" t="s">
        <v>195</v>
      </c>
      <c r="C90" s="7">
        <v>0</v>
      </c>
      <c r="D90" s="7"/>
      <c r="E90" s="7">
        <v>0</v>
      </c>
      <c r="F90" s="7"/>
      <c r="G90" s="7">
        <v>0</v>
      </c>
      <c r="H90" s="7"/>
      <c r="I90" s="7">
        <f t="shared" si="2"/>
        <v>0</v>
      </c>
      <c r="J90" s="7"/>
      <c r="K90" s="7">
        <v>100000</v>
      </c>
      <c r="L90" s="7"/>
      <c r="M90" s="7">
        <v>98449422970</v>
      </c>
      <c r="N90" s="7"/>
      <c r="O90" s="7">
        <v>97927559750</v>
      </c>
      <c r="P90" s="7"/>
      <c r="Q90" s="7">
        <f t="shared" si="3"/>
        <v>521863220</v>
      </c>
    </row>
    <row r="91" spans="1:20">
      <c r="A91" s="1" t="s">
        <v>197</v>
      </c>
      <c r="C91" s="7">
        <v>0</v>
      </c>
      <c r="D91" s="7"/>
      <c r="E91" s="7">
        <v>0</v>
      </c>
      <c r="F91" s="7"/>
      <c r="G91" s="7">
        <v>0</v>
      </c>
      <c r="H91" s="7"/>
      <c r="I91" s="7">
        <f t="shared" si="2"/>
        <v>0</v>
      </c>
      <c r="J91" s="7"/>
      <c r="K91" s="7">
        <v>238254</v>
      </c>
      <c r="L91" s="7"/>
      <c r="M91" s="7">
        <v>237649391283</v>
      </c>
      <c r="N91" s="7"/>
      <c r="O91" s="7">
        <v>235033084170</v>
      </c>
      <c r="P91" s="7"/>
      <c r="Q91" s="7">
        <f t="shared" si="3"/>
        <v>2616307113</v>
      </c>
    </row>
    <row r="92" spans="1:20">
      <c r="A92" s="1" t="s">
        <v>150</v>
      </c>
      <c r="C92" s="7">
        <v>0</v>
      </c>
      <c r="D92" s="7"/>
      <c r="E92" s="7">
        <v>0</v>
      </c>
      <c r="F92" s="7"/>
      <c r="G92" s="7">
        <v>0</v>
      </c>
      <c r="H92" s="7"/>
      <c r="I92" s="7">
        <f t="shared" si="2"/>
        <v>0</v>
      </c>
      <c r="J92" s="7"/>
      <c r="K92" s="7">
        <v>252087</v>
      </c>
      <c r="L92" s="7"/>
      <c r="M92" s="7">
        <v>240717318504</v>
      </c>
      <c r="N92" s="7"/>
      <c r="O92" s="7">
        <v>236560932017</v>
      </c>
      <c r="P92" s="7"/>
      <c r="Q92" s="7">
        <f t="shared" si="3"/>
        <v>4156386487</v>
      </c>
    </row>
    <row r="93" spans="1:20">
      <c r="A93" s="1" t="s">
        <v>276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f t="shared" si="2"/>
        <v>0</v>
      </c>
      <c r="J93" s="7"/>
      <c r="K93" s="7">
        <v>100000</v>
      </c>
      <c r="L93" s="7"/>
      <c r="M93" s="7">
        <v>91385643720</v>
      </c>
      <c r="N93" s="7"/>
      <c r="O93" s="7">
        <v>90466599956</v>
      </c>
      <c r="P93" s="7"/>
      <c r="Q93" s="7">
        <f t="shared" si="3"/>
        <v>919043764</v>
      </c>
    </row>
    <row r="94" spans="1:20">
      <c r="A94" s="1" t="s">
        <v>277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f t="shared" si="2"/>
        <v>0</v>
      </c>
      <c r="J94" s="7"/>
      <c r="K94" s="7">
        <v>27000</v>
      </c>
      <c r="L94" s="7"/>
      <c r="M94" s="7">
        <v>27000000000</v>
      </c>
      <c r="N94" s="7"/>
      <c r="O94" s="7">
        <v>25353544495</v>
      </c>
      <c r="P94" s="7"/>
      <c r="Q94" s="7">
        <f t="shared" si="3"/>
        <v>1646455505</v>
      </c>
    </row>
    <row r="95" spans="1:20">
      <c r="A95" s="1" t="s">
        <v>15</v>
      </c>
      <c r="C95" s="7">
        <v>8325000</v>
      </c>
      <c r="D95" s="7"/>
      <c r="E95" s="7">
        <v>21459055540</v>
      </c>
      <c r="F95" s="7"/>
      <c r="G95" s="7">
        <v>16654246181</v>
      </c>
      <c r="H95" s="7"/>
      <c r="I95" s="7">
        <v>4804809359</v>
      </c>
      <c r="J95" s="7"/>
      <c r="K95" s="7">
        <v>8325000</v>
      </c>
      <c r="L95" s="7"/>
      <c r="M95" s="7">
        <v>21459055540</v>
      </c>
      <c r="N95" s="7"/>
      <c r="O95" s="7">
        <v>16654246181</v>
      </c>
      <c r="P95" s="7"/>
      <c r="Q95" s="7">
        <v>4804809359</v>
      </c>
    </row>
    <row r="96" spans="1:20" ht="24.75" thickBot="1">
      <c r="C96" s="7"/>
      <c r="D96" s="7"/>
      <c r="E96" s="8">
        <f>SUM(E8:E95)</f>
        <v>744173951451</v>
      </c>
      <c r="F96" s="7"/>
      <c r="G96" s="8">
        <f>SUM(G8:G95)</f>
        <v>710390410007</v>
      </c>
      <c r="H96" s="7"/>
      <c r="I96" s="8">
        <f>SUM(I8:I95)</f>
        <v>33783541444</v>
      </c>
      <c r="J96" s="7"/>
      <c r="K96" s="7"/>
      <c r="L96" s="7"/>
      <c r="M96" s="8">
        <f>SUM(M8:M95)</f>
        <v>7219646712579</v>
      </c>
      <c r="N96" s="7"/>
      <c r="O96" s="8">
        <f>SUM(O8:O95)</f>
        <v>7187238744710</v>
      </c>
      <c r="P96" s="7"/>
      <c r="Q96" s="8">
        <f>SUM(Q8:Q95)</f>
        <v>32407967869</v>
      </c>
      <c r="T96" s="3"/>
    </row>
    <row r="97" spans="3:20" ht="24.75" thickTop="1">
      <c r="C97" s="7"/>
      <c r="D97" s="7"/>
      <c r="E97" s="7"/>
      <c r="F97" s="7"/>
      <c r="H97" s="7"/>
      <c r="J97" s="7"/>
      <c r="K97" s="7"/>
      <c r="L97" s="7"/>
      <c r="M97" s="7"/>
      <c r="N97" s="7"/>
      <c r="O97" s="7"/>
      <c r="P97" s="7"/>
      <c r="Q97" s="7"/>
      <c r="T97" s="3"/>
    </row>
    <row r="98" spans="3:20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T98" s="3"/>
    </row>
    <row r="99" spans="3:20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T99" s="3"/>
    </row>
    <row r="100" spans="3:20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T100" s="16"/>
    </row>
    <row r="101" spans="3:20">
      <c r="G101" s="11"/>
      <c r="I101" s="7"/>
      <c r="J101" s="7"/>
      <c r="K101" s="7"/>
      <c r="L101" s="7"/>
      <c r="M101" s="7"/>
      <c r="N101" s="7"/>
      <c r="O101" s="7"/>
      <c r="P101" s="7"/>
      <c r="Q101" s="7"/>
    </row>
    <row r="102" spans="3:20">
      <c r="G102" s="15"/>
      <c r="I102" s="11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1"/>
  <sheetViews>
    <sheetView rightToLeft="1" topLeftCell="A108" workbookViewId="0">
      <selection activeCell="I121" sqref="I121"/>
    </sheetView>
  </sheetViews>
  <sheetFormatPr defaultRowHeight="24"/>
  <cols>
    <col min="1" max="1" width="35.710937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85546875" style="1" bestFit="1" customWidth="1"/>
    <col min="16" max="16" width="1" style="1" customWidth="1"/>
    <col min="17" max="17" width="18.1406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185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7" t="s">
        <v>3</v>
      </c>
      <c r="C6" s="18" t="s">
        <v>187</v>
      </c>
      <c r="D6" s="18" t="s">
        <v>187</v>
      </c>
      <c r="E6" s="18" t="s">
        <v>187</v>
      </c>
      <c r="F6" s="18" t="s">
        <v>187</v>
      </c>
      <c r="G6" s="18" t="s">
        <v>187</v>
      </c>
      <c r="H6" s="18" t="s">
        <v>187</v>
      </c>
      <c r="I6" s="18" t="s">
        <v>187</v>
      </c>
      <c r="J6" s="18" t="s">
        <v>187</v>
      </c>
      <c r="K6" s="18" t="s">
        <v>187</v>
      </c>
      <c r="M6" s="18" t="s">
        <v>188</v>
      </c>
      <c r="N6" s="18" t="s">
        <v>188</v>
      </c>
      <c r="O6" s="18" t="s">
        <v>188</v>
      </c>
      <c r="P6" s="18" t="s">
        <v>188</v>
      </c>
      <c r="Q6" s="18" t="s">
        <v>188</v>
      </c>
      <c r="R6" s="18" t="s">
        <v>188</v>
      </c>
      <c r="S6" s="18" t="s">
        <v>188</v>
      </c>
      <c r="T6" s="18" t="s">
        <v>188</v>
      </c>
      <c r="U6" s="18" t="s">
        <v>188</v>
      </c>
    </row>
    <row r="7" spans="1:21" ht="24.75">
      <c r="A7" s="18" t="s">
        <v>3</v>
      </c>
      <c r="C7" s="18" t="s">
        <v>278</v>
      </c>
      <c r="E7" s="18" t="s">
        <v>279</v>
      </c>
      <c r="G7" s="18" t="s">
        <v>280</v>
      </c>
      <c r="I7" s="18" t="s">
        <v>172</v>
      </c>
      <c r="K7" s="18" t="s">
        <v>281</v>
      </c>
      <c r="M7" s="18" t="s">
        <v>278</v>
      </c>
      <c r="O7" s="18" t="s">
        <v>279</v>
      </c>
      <c r="Q7" s="18" t="s">
        <v>280</v>
      </c>
      <c r="S7" s="18" t="s">
        <v>172</v>
      </c>
      <c r="U7" s="18" t="s">
        <v>281</v>
      </c>
    </row>
    <row r="8" spans="1:21">
      <c r="A8" s="1" t="s">
        <v>108</v>
      </c>
      <c r="C8" s="7">
        <v>0</v>
      </c>
      <c r="D8" s="7"/>
      <c r="E8" s="7">
        <v>0</v>
      </c>
      <c r="F8" s="7"/>
      <c r="G8" s="7">
        <v>-1597085688</v>
      </c>
      <c r="H8" s="7"/>
      <c r="I8" s="7">
        <f>C8+E8+G8</f>
        <v>-1597085688</v>
      </c>
      <c r="J8" s="4"/>
      <c r="K8" s="9">
        <f>I8/$I$120</f>
        <v>1.4204713982247129E-3</v>
      </c>
      <c r="L8" s="4"/>
      <c r="M8" s="7">
        <v>81529770</v>
      </c>
      <c r="N8" s="7"/>
      <c r="O8" s="7">
        <v>0</v>
      </c>
      <c r="P8" s="7"/>
      <c r="Q8" s="7">
        <v>-1597085688</v>
      </c>
      <c r="R8" s="7"/>
      <c r="S8" s="7">
        <f>M8+O8+Q8</f>
        <v>-1515555918</v>
      </c>
      <c r="U8" s="9">
        <f>S8/$S$120</f>
        <v>3.0461966979712597E-4</v>
      </c>
    </row>
    <row r="9" spans="1:21">
      <c r="A9" s="1" t="s">
        <v>98</v>
      </c>
      <c r="C9" s="7">
        <v>0</v>
      </c>
      <c r="D9" s="7"/>
      <c r="E9" s="7">
        <v>-2401948402</v>
      </c>
      <c r="F9" s="7"/>
      <c r="G9" s="7">
        <v>-115575084</v>
      </c>
      <c r="H9" s="7"/>
      <c r="I9" s="7">
        <f t="shared" ref="I9:I70" si="0">C9+E9+G9</f>
        <v>-2517523486</v>
      </c>
      <c r="J9" s="4"/>
      <c r="K9" s="9">
        <f t="shared" ref="K9:K72" si="1">I9/$I$120</f>
        <v>2.2391222544234416E-3</v>
      </c>
      <c r="L9" s="4"/>
      <c r="M9" s="7">
        <v>0</v>
      </c>
      <c r="N9" s="7"/>
      <c r="O9" s="7">
        <v>-3071609135</v>
      </c>
      <c r="P9" s="7"/>
      <c r="Q9" s="7">
        <v>-167973252</v>
      </c>
      <c r="R9" s="7"/>
      <c r="S9" s="7">
        <f t="shared" ref="S9:S70" si="2">M9+O9+Q9</f>
        <v>-3239582387</v>
      </c>
      <c r="U9" s="9">
        <f t="shared" ref="U9:U72" si="3">S9/$S$120</f>
        <v>6.5114094787792928E-4</v>
      </c>
    </row>
    <row r="10" spans="1:21">
      <c r="A10" s="1" t="s">
        <v>23</v>
      </c>
      <c r="C10" s="7">
        <v>0</v>
      </c>
      <c r="D10" s="7"/>
      <c r="E10" s="7">
        <v>-30945350412</v>
      </c>
      <c r="F10" s="7"/>
      <c r="G10" s="7">
        <v>-14027</v>
      </c>
      <c r="H10" s="7"/>
      <c r="I10" s="7">
        <f t="shared" si="0"/>
        <v>-30945364439</v>
      </c>
      <c r="J10" s="4"/>
      <c r="K10" s="9">
        <f t="shared" si="1"/>
        <v>2.7523260288110252E-2</v>
      </c>
      <c r="L10" s="4"/>
      <c r="M10" s="7">
        <v>0</v>
      </c>
      <c r="N10" s="7"/>
      <c r="O10" s="7">
        <v>-22284218942</v>
      </c>
      <c r="P10" s="7"/>
      <c r="Q10" s="7">
        <v>-14027</v>
      </c>
      <c r="R10" s="7"/>
      <c r="S10" s="7">
        <f t="shared" si="2"/>
        <v>-22284232969</v>
      </c>
      <c r="U10" s="9">
        <f t="shared" si="3"/>
        <v>4.4790268759314815E-3</v>
      </c>
    </row>
    <row r="11" spans="1:21">
      <c r="A11" s="1" t="s">
        <v>15</v>
      </c>
      <c r="C11" s="7">
        <v>0</v>
      </c>
      <c r="D11" s="7"/>
      <c r="E11" s="7">
        <v>0</v>
      </c>
      <c r="F11" s="7"/>
      <c r="G11" s="7">
        <v>-45466</v>
      </c>
      <c r="H11" s="7"/>
      <c r="I11" s="7">
        <f t="shared" si="0"/>
        <v>-45466</v>
      </c>
      <c r="J11" s="4"/>
      <c r="K11" s="9">
        <f t="shared" si="1"/>
        <v>4.0438126192565815E-8</v>
      </c>
      <c r="L11" s="4"/>
      <c r="M11" s="7">
        <v>0</v>
      </c>
      <c r="N11" s="7"/>
      <c r="O11" s="7">
        <v>0</v>
      </c>
      <c r="P11" s="7"/>
      <c r="Q11" s="7">
        <v>-45466</v>
      </c>
      <c r="R11" s="7"/>
      <c r="S11" s="7">
        <f t="shared" si="2"/>
        <v>-45466</v>
      </c>
      <c r="U11" s="9">
        <f t="shared" si="3"/>
        <v>9.1384539115343483E-9</v>
      </c>
    </row>
    <row r="12" spans="1:21">
      <c r="A12" s="1" t="s">
        <v>41</v>
      </c>
      <c r="C12" s="7">
        <v>0</v>
      </c>
      <c r="D12" s="7"/>
      <c r="E12" s="7">
        <v>88600017973</v>
      </c>
      <c r="F12" s="7"/>
      <c r="G12" s="7">
        <v>-4377</v>
      </c>
      <c r="H12" s="7"/>
      <c r="I12" s="7">
        <f t="shared" si="0"/>
        <v>88600013596</v>
      </c>
      <c r="J12" s="4"/>
      <c r="K12" s="9">
        <f t="shared" si="1"/>
        <v>-7.8802149528396939E-2</v>
      </c>
      <c r="L12" s="4"/>
      <c r="M12" s="7">
        <v>18573827505</v>
      </c>
      <c r="N12" s="7"/>
      <c r="O12" s="7">
        <v>73015143692</v>
      </c>
      <c r="P12" s="7"/>
      <c r="Q12" s="7">
        <v>-4377</v>
      </c>
      <c r="R12" s="7"/>
      <c r="S12" s="7">
        <f t="shared" si="2"/>
        <v>91588966820</v>
      </c>
      <c r="U12" s="9">
        <f t="shared" si="3"/>
        <v>-1.8408955089289109E-2</v>
      </c>
    </row>
    <row r="13" spans="1:21">
      <c r="A13" s="1" t="s">
        <v>96</v>
      </c>
      <c r="C13" s="7">
        <v>0</v>
      </c>
      <c r="D13" s="7"/>
      <c r="E13" s="7">
        <v>-61090336800</v>
      </c>
      <c r="F13" s="7"/>
      <c r="G13" s="7">
        <v>0</v>
      </c>
      <c r="H13" s="7"/>
      <c r="I13" s="7">
        <f t="shared" si="0"/>
        <v>-61090336800</v>
      </c>
      <c r="J13" s="4"/>
      <c r="K13" s="9">
        <f t="shared" si="1"/>
        <v>5.4334640141308836E-2</v>
      </c>
      <c r="L13" s="4"/>
      <c r="M13" s="7">
        <v>367400000</v>
      </c>
      <c r="N13" s="7"/>
      <c r="O13" s="7">
        <v>-170654527891</v>
      </c>
      <c r="P13" s="7"/>
      <c r="Q13" s="7">
        <v>-3944264488</v>
      </c>
      <c r="R13" s="7"/>
      <c r="S13" s="7">
        <f t="shared" si="2"/>
        <v>-174231392379</v>
      </c>
      <c r="U13" s="9">
        <f t="shared" si="3"/>
        <v>3.5019697118680956E-2</v>
      </c>
    </row>
    <row r="14" spans="1:21">
      <c r="A14" s="1" t="s">
        <v>258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4"/>
      <c r="K14" s="9">
        <f t="shared" si="1"/>
        <v>0</v>
      </c>
      <c r="L14" s="4"/>
      <c r="M14" s="7">
        <v>0</v>
      </c>
      <c r="N14" s="7"/>
      <c r="O14" s="7">
        <v>0</v>
      </c>
      <c r="P14" s="7"/>
      <c r="Q14" s="7">
        <v>20763021</v>
      </c>
      <c r="R14" s="7"/>
      <c r="S14" s="7">
        <f t="shared" si="2"/>
        <v>20763021</v>
      </c>
      <c r="U14" s="9">
        <f t="shared" si="3"/>
        <v>-4.1732703662675368E-6</v>
      </c>
    </row>
    <row r="15" spans="1:21">
      <c r="A15" s="1" t="s">
        <v>48</v>
      </c>
      <c r="C15" s="7">
        <v>0</v>
      </c>
      <c r="D15" s="7"/>
      <c r="E15" s="7">
        <v>-15897324767</v>
      </c>
      <c r="F15" s="7"/>
      <c r="G15" s="7">
        <v>0</v>
      </c>
      <c r="H15" s="7"/>
      <c r="I15" s="7">
        <f t="shared" si="0"/>
        <v>-15897324767</v>
      </c>
      <c r="J15" s="4"/>
      <c r="K15" s="9">
        <f t="shared" si="1"/>
        <v>1.4139313444159328E-2</v>
      </c>
      <c r="L15" s="4"/>
      <c r="M15" s="7">
        <v>15795042000</v>
      </c>
      <c r="N15" s="7"/>
      <c r="O15" s="7">
        <v>-104490564302</v>
      </c>
      <c r="P15" s="7"/>
      <c r="Q15" s="7">
        <v>-1783325626</v>
      </c>
      <c r="R15" s="7"/>
      <c r="S15" s="7">
        <f t="shared" si="2"/>
        <v>-90478847928</v>
      </c>
      <c r="U15" s="9">
        <f t="shared" si="3"/>
        <v>1.8185826370447217E-2</v>
      </c>
    </row>
    <row r="16" spans="1:21">
      <c r="A16" s="1" t="s">
        <v>85</v>
      </c>
      <c r="C16" s="7">
        <v>0</v>
      </c>
      <c r="D16" s="7"/>
      <c r="E16" s="7">
        <v>40654786</v>
      </c>
      <c r="F16" s="7"/>
      <c r="G16" s="7">
        <v>0</v>
      </c>
      <c r="H16" s="7"/>
      <c r="I16" s="7">
        <f t="shared" si="0"/>
        <v>40654786</v>
      </c>
      <c r="J16" s="4"/>
      <c r="K16" s="9">
        <f t="shared" si="1"/>
        <v>-3.6158962006768972E-5</v>
      </c>
      <c r="L16" s="4"/>
      <c r="M16" s="7">
        <v>336795000</v>
      </c>
      <c r="N16" s="7"/>
      <c r="O16" s="7">
        <v>290446111</v>
      </c>
      <c r="P16" s="7"/>
      <c r="Q16" s="7">
        <v>-45919280</v>
      </c>
      <c r="R16" s="7"/>
      <c r="S16" s="7">
        <f t="shared" si="2"/>
        <v>581321831</v>
      </c>
      <c r="U16" s="9">
        <f t="shared" si="3"/>
        <v>-1.1684297629794263E-4</v>
      </c>
    </row>
    <row r="17" spans="1:21">
      <c r="A17" s="1" t="s">
        <v>34</v>
      </c>
      <c r="C17" s="7">
        <v>0</v>
      </c>
      <c r="D17" s="7"/>
      <c r="E17" s="7">
        <v>-6996274995</v>
      </c>
      <c r="F17" s="7"/>
      <c r="G17" s="7">
        <v>0</v>
      </c>
      <c r="H17" s="7"/>
      <c r="I17" s="7">
        <f t="shared" si="0"/>
        <v>-6996274995</v>
      </c>
      <c r="J17" s="4"/>
      <c r="K17" s="9">
        <f t="shared" si="1"/>
        <v>6.22258943222854E-3</v>
      </c>
      <c r="L17" s="4"/>
      <c r="M17" s="7">
        <v>8797690000</v>
      </c>
      <c r="N17" s="7"/>
      <c r="O17" s="7">
        <v>-50921751617</v>
      </c>
      <c r="P17" s="7"/>
      <c r="Q17" s="7">
        <v>-4562028542</v>
      </c>
      <c r="R17" s="7"/>
      <c r="S17" s="7">
        <f t="shared" si="2"/>
        <v>-46686090159</v>
      </c>
      <c r="U17" s="9">
        <f t="shared" si="3"/>
        <v>9.3836863420524962E-3</v>
      </c>
    </row>
    <row r="18" spans="1:21">
      <c r="A18" s="1" t="s">
        <v>259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4"/>
      <c r="K18" s="9">
        <f t="shared" si="1"/>
        <v>0</v>
      </c>
      <c r="L18" s="4"/>
      <c r="M18" s="7">
        <v>0</v>
      </c>
      <c r="N18" s="7"/>
      <c r="O18" s="7">
        <v>0</v>
      </c>
      <c r="P18" s="7"/>
      <c r="Q18" s="7">
        <v>309117836</v>
      </c>
      <c r="R18" s="7"/>
      <c r="S18" s="7">
        <f t="shared" si="2"/>
        <v>309117836</v>
      </c>
      <c r="U18" s="9">
        <f t="shared" si="3"/>
        <v>-6.2131243072168952E-5</v>
      </c>
    </row>
    <row r="19" spans="1:21">
      <c r="A19" s="1" t="s">
        <v>260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4"/>
      <c r="K19" s="9">
        <f t="shared" si="1"/>
        <v>0</v>
      </c>
      <c r="L19" s="4"/>
      <c r="M19" s="7">
        <v>0</v>
      </c>
      <c r="N19" s="7"/>
      <c r="O19" s="7">
        <v>0</v>
      </c>
      <c r="P19" s="7"/>
      <c r="Q19" s="7">
        <v>-2681716475</v>
      </c>
      <c r="R19" s="7"/>
      <c r="S19" s="7">
        <f t="shared" si="2"/>
        <v>-2681716475</v>
      </c>
      <c r="U19" s="9">
        <f t="shared" si="3"/>
        <v>5.3901250188250242E-4</v>
      </c>
    </row>
    <row r="20" spans="1:21">
      <c r="A20" s="1" t="s">
        <v>65</v>
      </c>
      <c r="C20" s="7">
        <v>0</v>
      </c>
      <c r="D20" s="7"/>
      <c r="E20" s="7">
        <v>10129689882</v>
      </c>
      <c r="F20" s="7"/>
      <c r="G20" s="7">
        <v>0</v>
      </c>
      <c r="H20" s="7"/>
      <c r="I20" s="7">
        <f t="shared" si="0"/>
        <v>10129689882</v>
      </c>
      <c r="J20" s="4"/>
      <c r="K20" s="9">
        <f t="shared" si="1"/>
        <v>-9.0094945176587594E-3</v>
      </c>
      <c r="L20" s="4"/>
      <c r="M20" s="7">
        <v>33061933365</v>
      </c>
      <c r="N20" s="7"/>
      <c r="O20" s="7">
        <v>-25429127813</v>
      </c>
      <c r="P20" s="7"/>
      <c r="Q20" s="7">
        <v>-9457</v>
      </c>
      <c r="R20" s="7"/>
      <c r="S20" s="7">
        <f t="shared" si="2"/>
        <v>7632796095</v>
      </c>
      <c r="U20" s="9">
        <f t="shared" si="3"/>
        <v>-1.5341564098512483E-3</v>
      </c>
    </row>
    <row r="21" spans="1:21">
      <c r="A21" s="1" t="s">
        <v>106</v>
      </c>
      <c r="C21" s="7">
        <v>0</v>
      </c>
      <c r="D21" s="7"/>
      <c r="E21" s="7">
        <v>-3994712341</v>
      </c>
      <c r="F21" s="7"/>
      <c r="G21" s="7">
        <v>0</v>
      </c>
      <c r="H21" s="7"/>
      <c r="I21" s="7">
        <f t="shared" si="0"/>
        <v>-3994712341</v>
      </c>
      <c r="J21" s="4"/>
      <c r="K21" s="9">
        <f t="shared" si="1"/>
        <v>3.5529556536391593E-3</v>
      </c>
      <c r="L21" s="4"/>
      <c r="M21" s="7">
        <v>8380274550</v>
      </c>
      <c r="N21" s="7"/>
      <c r="O21" s="7">
        <v>-14965265690</v>
      </c>
      <c r="P21" s="7"/>
      <c r="Q21" s="7">
        <v>-3976671647</v>
      </c>
      <c r="R21" s="7"/>
      <c r="S21" s="7">
        <f t="shared" si="2"/>
        <v>-10561662787</v>
      </c>
      <c r="U21" s="9">
        <f t="shared" si="3"/>
        <v>2.1228449524516545E-3</v>
      </c>
    </row>
    <row r="22" spans="1:21">
      <c r="A22" s="1" t="s">
        <v>20</v>
      </c>
      <c r="C22" s="7">
        <v>0</v>
      </c>
      <c r="D22" s="7"/>
      <c r="E22" s="7">
        <v>-2743030143</v>
      </c>
      <c r="F22" s="7"/>
      <c r="G22" s="7">
        <v>0</v>
      </c>
      <c r="H22" s="7"/>
      <c r="I22" s="7">
        <f t="shared" si="0"/>
        <v>-2743030143</v>
      </c>
      <c r="J22" s="4"/>
      <c r="K22" s="9">
        <f t="shared" si="1"/>
        <v>2.4396911774214988E-3</v>
      </c>
      <c r="L22" s="4"/>
      <c r="M22" s="7">
        <v>2586983310</v>
      </c>
      <c r="N22" s="7"/>
      <c r="O22" s="7">
        <v>-62803960987</v>
      </c>
      <c r="P22" s="7"/>
      <c r="Q22" s="7">
        <v>3492694260</v>
      </c>
      <c r="R22" s="7"/>
      <c r="S22" s="7">
        <f t="shared" si="2"/>
        <v>-56724283417</v>
      </c>
      <c r="U22" s="9">
        <f t="shared" si="3"/>
        <v>1.1401316361040484E-2</v>
      </c>
    </row>
    <row r="23" spans="1:21">
      <c r="A23" s="1" t="s">
        <v>70</v>
      </c>
      <c r="C23" s="7">
        <v>0</v>
      </c>
      <c r="D23" s="7"/>
      <c r="E23" s="7">
        <v>-42904252885</v>
      </c>
      <c r="F23" s="7"/>
      <c r="G23" s="7">
        <v>0</v>
      </c>
      <c r="H23" s="7"/>
      <c r="I23" s="7">
        <f t="shared" si="0"/>
        <v>-42904252885</v>
      </c>
      <c r="J23" s="4"/>
      <c r="K23" s="9">
        <f t="shared" si="1"/>
        <v>3.8159670794910172E-2</v>
      </c>
      <c r="L23" s="4"/>
      <c r="M23" s="7">
        <v>229245409300</v>
      </c>
      <c r="N23" s="7"/>
      <c r="O23" s="7">
        <v>-861520033614</v>
      </c>
      <c r="P23" s="7"/>
      <c r="Q23" s="7">
        <v>-2798884962</v>
      </c>
      <c r="R23" s="7"/>
      <c r="S23" s="7">
        <f t="shared" si="2"/>
        <v>-635073509276</v>
      </c>
      <c r="U23" s="9">
        <f t="shared" si="3"/>
        <v>0.12764681289216354</v>
      </c>
    </row>
    <row r="24" spans="1:21">
      <c r="A24" s="1" t="s">
        <v>77</v>
      </c>
      <c r="C24" s="7">
        <v>0</v>
      </c>
      <c r="D24" s="7"/>
      <c r="E24" s="7">
        <v>-51700472038</v>
      </c>
      <c r="F24" s="7"/>
      <c r="G24" s="7">
        <v>0</v>
      </c>
      <c r="H24" s="7"/>
      <c r="I24" s="7">
        <f t="shared" si="0"/>
        <v>-51700472038</v>
      </c>
      <c r="J24" s="4"/>
      <c r="K24" s="9">
        <f t="shared" si="1"/>
        <v>4.5983156919189382E-2</v>
      </c>
      <c r="L24" s="4"/>
      <c r="M24" s="7">
        <v>57476865000</v>
      </c>
      <c r="N24" s="7"/>
      <c r="O24" s="7">
        <v>-87879389559</v>
      </c>
      <c r="P24" s="7"/>
      <c r="Q24" s="7">
        <v>-140959309</v>
      </c>
      <c r="R24" s="7"/>
      <c r="S24" s="7">
        <f t="shared" si="2"/>
        <v>-30543483868</v>
      </c>
      <c r="U24" s="9">
        <f t="shared" si="3"/>
        <v>6.1390977791187015E-3</v>
      </c>
    </row>
    <row r="25" spans="1:21">
      <c r="A25" s="1" t="s">
        <v>89</v>
      </c>
      <c r="C25" s="7">
        <v>0</v>
      </c>
      <c r="D25" s="7"/>
      <c r="E25" s="7">
        <v>-43203329361</v>
      </c>
      <c r="F25" s="7"/>
      <c r="G25" s="7">
        <v>0</v>
      </c>
      <c r="H25" s="7"/>
      <c r="I25" s="7">
        <f t="shared" si="0"/>
        <v>-43203329361</v>
      </c>
      <c r="J25" s="4"/>
      <c r="K25" s="9">
        <f t="shared" si="1"/>
        <v>3.8425673792264595E-2</v>
      </c>
      <c r="L25" s="4"/>
      <c r="M25" s="7">
        <v>87624854500</v>
      </c>
      <c r="N25" s="7"/>
      <c r="O25" s="7">
        <v>-370015611172</v>
      </c>
      <c r="P25" s="7"/>
      <c r="Q25" s="7">
        <v>-339359667</v>
      </c>
      <c r="R25" s="7"/>
      <c r="S25" s="7">
        <f t="shared" si="2"/>
        <v>-282730116339</v>
      </c>
      <c r="U25" s="9">
        <f t="shared" si="3"/>
        <v>5.6827434512970045E-2</v>
      </c>
    </row>
    <row r="26" spans="1:21">
      <c r="A26" s="1" t="s">
        <v>71</v>
      </c>
      <c r="C26" s="7">
        <v>0</v>
      </c>
      <c r="D26" s="7"/>
      <c r="E26" s="7">
        <v>-8496188770</v>
      </c>
      <c r="F26" s="7"/>
      <c r="G26" s="7">
        <v>0</v>
      </c>
      <c r="H26" s="7"/>
      <c r="I26" s="7">
        <f t="shared" si="0"/>
        <v>-8496188770</v>
      </c>
      <c r="J26" s="4"/>
      <c r="K26" s="9">
        <f t="shared" si="1"/>
        <v>7.5566347080702184E-3</v>
      </c>
      <c r="L26" s="4"/>
      <c r="M26" s="7">
        <v>8620041600</v>
      </c>
      <c r="N26" s="7"/>
      <c r="O26" s="7">
        <v>-2629772737</v>
      </c>
      <c r="P26" s="7"/>
      <c r="Q26" s="7">
        <v>-651657128</v>
      </c>
      <c r="R26" s="7"/>
      <c r="S26" s="7">
        <f t="shared" si="2"/>
        <v>5338611735</v>
      </c>
      <c r="U26" s="9">
        <f t="shared" si="3"/>
        <v>-1.0730360553352818E-3</v>
      </c>
    </row>
    <row r="27" spans="1:21">
      <c r="A27" s="1" t="s">
        <v>28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4"/>
      <c r="K27" s="9">
        <f t="shared" si="1"/>
        <v>0</v>
      </c>
      <c r="L27" s="4"/>
      <c r="M27" s="7">
        <v>0</v>
      </c>
      <c r="N27" s="7"/>
      <c r="O27" s="7">
        <v>0</v>
      </c>
      <c r="P27" s="7"/>
      <c r="Q27" s="7">
        <v>-48805367535</v>
      </c>
      <c r="R27" s="7"/>
      <c r="S27" s="7">
        <f t="shared" si="2"/>
        <v>-48805367535</v>
      </c>
      <c r="U27" s="9">
        <f t="shared" si="3"/>
        <v>9.8096512086854413E-3</v>
      </c>
    </row>
    <row r="28" spans="1:21">
      <c r="A28" s="1" t="s">
        <v>104</v>
      </c>
      <c r="C28" s="7">
        <v>0</v>
      </c>
      <c r="D28" s="7"/>
      <c r="E28" s="7">
        <v>-2524962845</v>
      </c>
      <c r="F28" s="7"/>
      <c r="G28" s="7">
        <v>0</v>
      </c>
      <c r="H28" s="7"/>
      <c r="I28" s="7">
        <f t="shared" si="0"/>
        <v>-2524962845</v>
      </c>
      <c r="J28" s="4"/>
      <c r="K28" s="9">
        <f t="shared" si="1"/>
        <v>2.2457389292581272E-3</v>
      </c>
      <c r="L28" s="4"/>
      <c r="M28" s="7">
        <v>10027339925</v>
      </c>
      <c r="N28" s="7"/>
      <c r="O28" s="7">
        <v>7465107546</v>
      </c>
      <c r="P28" s="7"/>
      <c r="Q28" s="7">
        <v>528009957</v>
      </c>
      <c r="R28" s="7"/>
      <c r="S28" s="7">
        <f t="shared" si="2"/>
        <v>18020457428</v>
      </c>
      <c r="U28" s="9">
        <f t="shared" si="3"/>
        <v>-3.6220278817257908E-3</v>
      </c>
    </row>
    <row r="29" spans="1:21">
      <c r="A29" s="1" t="s">
        <v>80</v>
      </c>
      <c r="C29" s="7">
        <v>0</v>
      </c>
      <c r="D29" s="7"/>
      <c r="E29" s="7">
        <v>-4288801358</v>
      </c>
      <c r="F29" s="7"/>
      <c r="G29" s="7">
        <v>0</v>
      </c>
      <c r="H29" s="7"/>
      <c r="I29" s="7">
        <f t="shared" si="0"/>
        <v>-4288801358</v>
      </c>
      <c r="J29" s="4"/>
      <c r="K29" s="9">
        <f t="shared" si="1"/>
        <v>3.8145227319238916E-3</v>
      </c>
      <c r="L29" s="4"/>
      <c r="M29" s="7">
        <v>3913531594</v>
      </c>
      <c r="N29" s="7"/>
      <c r="O29" s="7">
        <v>-25256274746</v>
      </c>
      <c r="P29" s="7"/>
      <c r="Q29" s="7">
        <v>-1910563821</v>
      </c>
      <c r="R29" s="7"/>
      <c r="S29" s="7">
        <f t="shared" si="2"/>
        <v>-23253306973</v>
      </c>
      <c r="U29" s="9">
        <f t="shared" si="3"/>
        <v>4.6738062302274404E-3</v>
      </c>
    </row>
    <row r="30" spans="1:21">
      <c r="A30" s="1" t="s">
        <v>261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4"/>
      <c r="K30" s="9">
        <f t="shared" si="1"/>
        <v>0</v>
      </c>
      <c r="L30" s="4"/>
      <c r="M30" s="7">
        <v>0</v>
      </c>
      <c r="N30" s="7"/>
      <c r="O30" s="7">
        <v>0</v>
      </c>
      <c r="P30" s="7"/>
      <c r="Q30" s="7">
        <v>-3982</v>
      </c>
      <c r="R30" s="7"/>
      <c r="S30" s="7">
        <f t="shared" si="2"/>
        <v>-3982</v>
      </c>
      <c r="U30" s="9">
        <f t="shared" si="3"/>
        <v>8.0036342488298462E-10</v>
      </c>
    </row>
    <row r="31" spans="1:21">
      <c r="A31" s="1" t="s">
        <v>252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4"/>
      <c r="K31" s="9">
        <f t="shared" si="1"/>
        <v>0</v>
      </c>
      <c r="L31" s="4"/>
      <c r="M31" s="7">
        <v>2040379500</v>
      </c>
      <c r="N31" s="7"/>
      <c r="O31" s="7">
        <v>0</v>
      </c>
      <c r="P31" s="7"/>
      <c r="Q31" s="7">
        <v>38546467992</v>
      </c>
      <c r="R31" s="7"/>
      <c r="S31" s="7">
        <f t="shared" si="2"/>
        <v>40586847492</v>
      </c>
      <c r="U31" s="9">
        <f t="shared" si="3"/>
        <v>-8.1577670175541159E-3</v>
      </c>
    </row>
    <row r="32" spans="1:21">
      <c r="A32" s="1" t="s">
        <v>51</v>
      </c>
      <c r="C32" s="7">
        <v>0</v>
      </c>
      <c r="D32" s="7"/>
      <c r="E32" s="7">
        <v>-4313201756</v>
      </c>
      <c r="F32" s="7"/>
      <c r="G32" s="7">
        <v>0</v>
      </c>
      <c r="H32" s="7"/>
      <c r="I32" s="7">
        <f t="shared" si="0"/>
        <v>-4313201756</v>
      </c>
      <c r="J32" s="4"/>
      <c r="K32" s="9">
        <f t="shared" si="1"/>
        <v>3.8362248032183274E-3</v>
      </c>
      <c r="L32" s="4"/>
      <c r="M32" s="7">
        <v>5062188740</v>
      </c>
      <c r="N32" s="7"/>
      <c r="O32" s="7">
        <v>-89139502981</v>
      </c>
      <c r="P32" s="7"/>
      <c r="Q32" s="7">
        <v>4371898228</v>
      </c>
      <c r="R32" s="7"/>
      <c r="S32" s="7">
        <f t="shared" si="2"/>
        <v>-79705416013</v>
      </c>
      <c r="U32" s="9">
        <f t="shared" si="3"/>
        <v>1.6020416811121988E-2</v>
      </c>
    </row>
    <row r="33" spans="1:21">
      <c r="A33" s="1" t="s">
        <v>55</v>
      </c>
      <c r="C33" s="7">
        <v>0</v>
      </c>
      <c r="D33" s="7"/>
      <c r="E33" s="7">
        <v>-5809137899</v>
      </c>
      <c r="F33" s="7"/>
      <c r="G33" s="7">
        <v>0</v>
      </c>
      <c r="H33" s="7"/>
      <c r="I33" s="7">
        <f t="shared" si="0"/>
        <v>-5809137899</v>
      </c>
      <c r="J33" s="4"/>
      <c r="K33" s="9">
        <f t="shared" si="1"/>
        <v>5.1667323149117731E-3</v>
      </c>
      <c r="L33" s="4"/>
      <c r="M33" s="7">
        <v>43423542120</v>
      </c>
      <c r="N33" s="7"/>
      <c r="O33" s="7">
        <v>-110588773364</v>
      </c>
      <c r="P33" s="7"/>
      <c r="Q33" s="7">
        <v>1028614761</v>
      </c>
      <c r="R33" s="7"/>
      <c r="S33" s="7">
        <f t="shared" si="2"/>
        <v>-66136616483</v>
      </c>
      <c r="U33" s="9">
        <f t="shared" si="3"/>
        <v>1.3293151400930771E-2</v>
      </c>
    </row>
    <row r="34" spans="1:21">
      <c r="A34" s="1" t="s">
        <v>94</v>
      </c>
      <c r="C34" s="7">
        <v>25031134929</v>
      </c>
      <c r="D34" s="7"/>
      <c r="E34" s="7">
        <v>-28676564700</v>
      </c>
      <c r="F34" s="7"/>
      <c r="G34" s="7">
        <v>0</v>
      </c>
      <c r="H34" s="7"/>
      <c r="I34" s="7">
        <f t="shared" si="0"/>
        <v>-3645429771</v>
      </c>
      <c r="J34" s="4"/>
      <c r="K34" s="9">
        <f t="shared" si="1"/>
        <v>3.2422986210758438E-3</v>
      </c>
      <c r="L34" s="4"/>
      <c r="M34" s="7">
        <v>25031134929</v>
      </c>
      <c r="N34" s="7"/>
      <c r="O34" s="7">
        <v>-96800353241</v>
      </c>
      <c r="P34" s="7"/>
      <c r="Q34" s="7">
        <v>-301325538</v>
      </c>
      <c r="R34" s="7"/>
      <c r="S34" s="7">
        <f t="shared" si="2"/>
        <v>-72070543850</v>
      </c>
      <c r="U34" s="9">
        <f t="shared" si="3"/>
        <v>1.4485843121287123E-2</v>
      </c>
    </row>
    <row r="35" spans="1:21">
      <c r="A35" s="1" t="s">
        <v>40</v>
      </c>
      <c r="C35" s="7">
        <v>0</v>
      </c>
      <c r="D35" s="7"/>
      <c r="E35" s="7">
        <v>-9875958062</v>
      </c>
      <c r="F35" s="7"/>
      <c r="G35" s="7">
        <v>0</v>
      </c>
      <c r="H35" s="7"/>
      <c r="I35" s="7">
        <f t="shared" si="0"/>
        <v>-9875958062</v>
      </c>
      <c r="J35" s="4"/>
      <c r="K35" s="9">
        <f t="shared" si="1"/>
        <v>8.7838217213663788E-3</v>
      </c>
      <c r="L35" s="4"/>
      <c r="M35" s="7">
        <v>71820000000</v>
      </c>
      <c r="N35" s="7"/>
      <c r="O35" s="7">
        <v>-31643896812</v>
      </c>
      <c r="P35" s="7"/>
      <c r="Q35" s="7">
        <v>-22827207123</v>
      </c>
      <c r="R35" s="7"/>
      <c r="S35" s="7">
        <f t="shared" si="2"/>
        <v>17348896065</v>
      </c>
      <c r="U35" s="9">
        <f t="shared" si="3"/>
        <v>-3.487047180442575E-3</v>
      </c>
    </row>
    <row r="36" spans="1:21">
      <c r="A36" s="1" t="s">
        <v>63</v>
      </c>
      <c r="C36" s="7">
        <v>0</v>
      </c>
      <c r="D36" s="7"/>
      <c r="E36" s="7">
        <v>-2308184100</v>
      </c>
      <c r="F36" s="7"/>
      <c r="G36" s="7">
        <v>0</v>
      </c>
      <c r="H36" s="7"/>
      <c r="I36" s="7">
        <f t="shared" si="0"/>
        <v>-2308184100</v>
      </c>
      <c r="J36" s="4"/>
      <c r="K36" s="9">
        <f t="shared" si="1"/>
        <v>2.0529327390021983E-3</v>
      </c>
      <c r="L36" s="4"/>
      <c r="M36" s="7">
        <v>12699060403</v>
      </c>
      <c r="N36" s="7"/>
      <c r="O36" s="7">
        <v>-15083714716</v>
      </c>
      <c r="P36" s="7"/>
      <c r="Q36" s="7">
        <v>-812228391</v>
      </c>
      <c r="R36" s="7"/>
      <c r="S36" s="7">
        <f t="shared" si="2"/>
        <v>-3196882704</v>
      </c>
      <c r="U36" s="9">
        <f t="shared" si="3"/>
        <v>6.4255851077916039E-4</v>
      </c>
    </row>
    <row r="37" spans="1:21">
      <c r="A37" s="1" t="s">
        <v>68</v>
      </c>
      <c r="C37" s="7">
        <v>0</v>
      </c>
      <c r="D37" s="7"/>
      <c r="E37" s="7">
        <v>-6312438337</v>
      </c>
      <c r="F37" s="7"/>
      <c r="G37" s="7">
        <v>0</v>
      </c>
      <c r="H37" s="7"/>
      <c r="I37" s="7">
        <f t="shared" si="0"/>
        <v>-6312438337</v>
      </c>
      <c r="J37" s="4"/>
      <c r="K37" s="9">
        <f t="shared" si="1"/>
        <v>5.6143750946728611E-3</v>
      </c>
      <c r="L37" s="4"/>
      <c r="M37" s="7">
        <v>3487295702</v>
      </c>
      <c r="N37" s="7"/>
      <c r="O37" s="7">
        <v>-25600444552</v>
      </c>
      <c r="P37" s="7"/>
      <c r="Q37" s="7">
        <v>-2431934316</v>
      </c>
      <c r="R37" s="7"/>
      <c r="S37" s="7">
        <f t="shared" si="2"/>
        <v>-24545083166</v>
      </c>
      <c r="U37" s="9">
        <f t="shared" si="3"/>
        <v>4.9334472191806759E-3</v>
      </c>
    </row>
    <row r="38" spans="1:21">
      <c r="A38" s="1" t="s">
        <v>67</v>
      </c>
      <c r="C38" s="7">
        <v>0</v>
      </c>
      <c r="D38" s="7"/>
      <c r="E38" s="7">
        <v>-2262258035</v>
      </c>
      <c r="F38" s="7"/>
      <c r="G38" s="7">
        <v>0</v>
      </c>
      <c r="H38" s="7"/>
      <c r="I38" s="7">
        <f t="shared" si="0"/>
        <v>-2262258035</v>
      </c>
      <c r="J38" s="4"/>
      <c r="K38" s="9">
        <f t="shared" si="1"/>
        <v>2.0120854242615576E-3</v>
      </c>
      <c r="L38" s="4"/>
      <c r="M38" s="7">
        <v>0</v>
      </c>
      <c r="N38" s="7"/>
      <c r="O38" s="7">
        <v>-197181629899</v>
      </c>
      <c r="P38" s="7"/>
      <c r="Q38" s="7">
        <v>-6078</v>
      </c>
      <c r="R38" s="7"/>
      <c r="S38" s="7">
        <f t="shared" si="2"/>
        <v>-197181635977</v>
      </c>
      <c r="U38" s="9">
        <f t="shared" si="3"/>
        <v>3.9632589024254559E-2</v>
      </c>
    </row>
    <row r="39" spans="1:21">
      <c r="A39" s="1" t="s">
        <v>81</v>
      </c>
      <c r="C39" s="7">
        <v>0</v>
      </c>
      <c r="D39" s="7"/>
      <c r="E39" s="7">
        <v>932843916</v>
      </c>
      <c r="F39" s="7"/>
      <c r="G39" s="7">
        <v>0</v>
      </c>
      <c r="H39" s="7"/>
      <c r="I39" s="7">
        <f t="shared" si="0"/>
        <v>932843916</v>
      </c>
      <c r="J39" s="4"/>
      <c r="K39" s="9">
        <f t="shared" si="1"/>
        <v>-8.2968503921997247E-4</v>
      </c>
      <c r="L39" s="4"/>
      <c r="M39" s="7">
        <v>224400000</v>
      </c>
      <c r="N39" s="7"/>
      <c r="O39" s="7">
        <v>-8495542818</v>
      </c>
      <c r="P39" s="7"/>
      <c r="Q39" s="7">
        <v>143787809</v>
      </c>
      <c r="R39" s="7"/>
      <c r="S39" s="7">
        <f t="shared" si="2"/>
        <v>-8127355009</v>
      </c>
      <c r="U39" s="9">
        <f t="shared" si="3"/>
        <v>1.6335604445613058E-3</v>
      </c>
    </row>
    <row r="40" spans="1:21">
      <c r="A40" s="1" t="s">
        <v>39</v>
      </c>
      <c r="C40" s="7">
        <v>0</v>
      </c>
      <c r="D40" s="7"/>
      <c r="E40" s="7">
        <v>-13890355338</v>
      </c>
      <c r="F40" s="7"/>
      <c r="G40" s="7">
        <v>0</v>
      </c>
      <c r="H40" s="7"/>
      <c r="I40" s="7">
        <f t="shared" si="0"/>
        <v>-13890355338</v>
      </c>
      <c r="J40" s="4"/>
      <c r="K40" s="9">
        <f t="shared" si="1"/>
        <v>1.235428544445573E-2</v>
      </c>
      <c r="L40" s="4"/>
      <c r="M40" s="7">
        <v>55016864947</v>
      </c>
      <c r="N40" s="7"/>
      <c r="O40" s="7">
        <v>-133125218037</v>
      </c>
      <c r="P40" s="7"/>
      <c r="Q40" s="7">
        <v>3937560</v>
      </c>
      <c r="R40" s="7"/>
      <c r="S40" s="7">
        <f t="shared" si="2"/>
        <v>-78104415530</v>
      </c>
      <c r="U40" s="9">
        <f t="shared" si="3"/>
        <v>1.569862318233917E-2</v>
      </c>
    </row>
    <row r="41" spans="1:21">
      <c r="A41" s="1" t="s">
        <v>262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4"/>
      <c r="K41" s="9">
        <f t="shared" si="1"/>
        <v>0</v>
      </c>
      <c r="L41" s="4"/>
      <c r="M41" s="7">
        <v>0</v>
      </c>
      <c r="N41" s="7"/>
      <c r="O41" s="7">
        <v>0</v>
      </c>
      <c r="P41" s="7"/>
      <c r="Q41" s="7">
        <v>-3354918438</v>
      </c>
      <c r="R41" s="7"/>
      <c r="S41" s="7">
        <f t="shared" si="2"/>
        <v>-3354918438</v>
      </c>
      <c r="U41" s="9">
        <f t="shared" si="3"/>
        <v>6.743229561126954E-4</v>
      </c>
    </row>
    <row r="42" spans="1:21">
      <c r="A42" s="1" t="s">
        <v>28</v>
      </c>
      <c r="C42" s="7">
        <v>0</v>
      </c>
      <c r="D42" s="7"/>
      <c r="E42" s="7">
        <v>-25932780077</v>
      </c>
      <c r="F42" s="7"/>
      <c r="G42" s="7">
        <v>0</v>
      </c>
      <c r="H42" s="7"/>
      <c r="I42" s="7">
        <f t="shared" si="0"/>
        <v>-25932780077</v>
      </c>
      <c r="J42" s="4"/>
      <c r="K42" s="9">
        <f t="shared" si="1"/>
        <v>2.3064994353534127E-2</v>
      </c>
      <c r="L42" s="4"/>
      <c r="M42" s="7">
        <v>70510505100</v>
      </c>
      <c r="N42" s="7"/>
      <c r="O42" s="7">
        <v>-84532519636</v>
      </c>
      <c r="P42" s="7"/>
      <c r="Q42" s="7">
        <v>-1326074626</v>
      </c>
      <c r="R42" s="7"/>
      <c r="S42" s="7">
        <f t="shared" si="2"/>
        <v>-15348089162</v>
      </c>
      <c r="U42" s="9">
        <f t="shared" si="3"/>
        <v>3.084894326245037E-3</v>
      </c>
    </row>
    <row r="43" spans="1:21">
      <c r="A43" s="1" t="s">
        <v>101</v>
      </c>
      <c r="C43" s="7">
        <v>0</v>
      </c>
      <c r="D43" s="7"/>
      <c r="E43" s="7">
        <v>-62143773771</v>
      </c>
      <c r="F43" s="7"/>
      <c r="G43" s="7">
        <v>0</v>
      </c>
      <c r="H43" s="7"/>
      <c r="I43" s="7">
        <f t="shared" si="0"/>
        <v>-62143773771</v>
      </c>
      <c r="J43" s="4"/>
      <c r="K43" s="9">
        <f t="shared" si="1"/>
        <v>5.5271582409579897E-2</v>
      </c>
      <c r="L43" s="4"/>
      <c r="M43" s="7">
        <v>70714068960</v>
      </c>
      <c r="N43" s="7"/>
      <c r="O43" s="7">
        <v>-144152647923</v>
      </c>
      <c r="P43" s="7"/>
      <c r="Q43" s="7">
        <v>-11092202152</v>
      </c>
      <c r="R43" s="7"/>
      <c r="S43" s="7">
        <f t="shared" si="2"/>
        <v>-84530781115</v>
      </c>
      <c r="U43" s="9">
        <f t="shared" si="3"/>
        <v>1.6990292687402139E-2</v>
      </c>
    </row>
    <row r="44" spans="1:21">
      <c r="A44" s="1" t="s">
        <v>234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4"/>
      <c r="K44" s="9">
        <f t="shared" si="1"/>
        <v>0</v>
      </c>
      <c r="L44" s="4"/>
      <c r="M44" s="7">
        <v>119193732</v>
      </c>
      <c r="N44" s="7"/>
      <c r="O44" s="7">
        <v>0</v>
      </c>
      <c r="P44" s="7"/>
      <c r="Q44" s="7">
        <v>-19068850624</v>
      </c>
      <c r="R44" s="7"/>
      <c r="S44" s="7">
        <f t="shared" si="2"/>
        <v>-18949656892</v>
      </c>
      <c r="U44" s="9">
        <f t="shared" si="3"/>
        <v>3.8087926394873364E-3</v>
      </c>
    </row>
    <row r="45" spans="1:21">
      <c r="A45" s="1" t="s">
        <v>32</v>
      </c>
      <c r="C45" s="7">
        <v>0</v>
      </c>
      <c r="D45" s="7"/>
      <c r="E45" s="7">
        <v>-96025918438</v>
      </c>
      <c r="F45" s="7"/>
      <c r="G45" s="7">
        <v>0</v>
      </c>
      <c r="H45" s="7"/>
      <c r="I45" s="7">
        <f t="shared" si="0"/>
        <v>-96025918438</v>
      </c>
      <c r="J45" s="4"/>
      <c r="K45" s="9">
        <f t="shared" si="1"/>
        <v>8.5406858037937725E-2</v>
      </c>
      <c r="L45" s="4"/>
      <c r="M45" s="7">
        <v>0</v>
      </c>
      <c r="N45" s="7"/>
      <c r="O45" s="7">
        <v>-325537384986</v>
      </c>
      <c r="P45" s="7"/>
      <c r="Q45" s="7">
        <v>-1102774435</v>
      </c>
      <c r="R45" s="7"/>
      <c r="S45" s="7">
        <f t="shared" si="2"/>
        <v>-326640159421</v>
      </c>
      <c r="U45" s="9">
        <f t="shared" si="3"/>
        <v>6.5653148342168663E-2</v>
      </c>
    </row>
    <row r="46" spans="1:21">
      <c r="A46" s="1" t="s">
        <v>92</v>
      </c>
      <c r="C46" s="7">
        <v>0</v>
      </c>
      <c r="D46" s="7"/>
      <c r="E46" s="7">
        <v>-13861033200</v>
      </c>
      <c r="F46" s="7"/>
      <c r="G46" s="7">
        <v>0</v>
      </c>
      <c r="H46" s="7"/>
      <c r="I46" s="7">
        <f t="shared" si="0"/>
        <v>-13861033200</v>
      </c>
      <c r="J46" s="4"/>
      <c r="K46" s="9">
        <f t="shared" si="1"/>
        <v>1.2328205905532583E-2</v>
      </c>
      <c r="L46" s="4"/>
      <c r="M46" s="7">
        <v>17181000000</v>
      </c>
      <c r="N46" s="7"/>
      <c r="O46" s="7">
        <v>-36385212246</v>
      </c>
      <c r="P46" s="7"/>
      <c r="Q46" s="7">
        <v>-426376847</v>
      </c>
      <c r="R46" s="7"/>
      <c r="S46" s="7">
        <f t="shared" si="2"/>
        <v>-19630589093</v>
      </c>
      <c r="U46" s="9">
        <f t="shared" si="3"/>
        <v>3.9456568354957417E-3</v>
      </c>
    </row>
    <row r="47" spans="1:21">
      <c r="A47" s="1" t="s">
        <v>18</v>
      </c>
      <c r="C47" s="7">
        <v>0</v>
      </c>
      <c r="D47" s="7"/>
      <c r="E47" s="7">
        <v>1022799998</v>
      </c>
      <c r="F47" s="7"/>
      <c r="G47" s="7">
        <v>0</v>
      </c>
      <c r="H47" s="7"/>
      <c r="I47" s="7">
        <f t="shared" si="0"/>
        <v>1022799998</v>
      </c>
      <c r="J47" s="4"/>
      <c r="K47" s="9">
        <f t="shared" si="1"/>
        <v>-9.0969329584480855E-4</v>
      </c>
      <c r="L47" s="4"/>
      <c r="M47" s="7">
        <v>4001363800</v>
      </c>
      <c r="N47" s="7"/>
      <c r="O47" s="7">
        <v>5897957501</v>
      </c>
      <c r="P47" s="7"/>
      <c r="Q47" s="7">
        <v>-3690</v>
      </c>
      <c r="R47" s="7"/>
      <c r="S47" s="7">
        <f t="shared" si="2"/>
        <v>9899317611</v>
      </c>
      <c r="U47" s="9">
        <f t="shared" si="3"/>
        <v>-1.9897166617640393E-3</v>
      </c>
    </row>
    <row r="48" spans="1:21">
      <c r="A48" s="1" t="s">
        <v>31</v>
      </c>
      <c r="C48" s="7">
        <v>0</v>
      </c>
      <c r="D48" s="7"/>
      <c r="E48" s="7">
        <v>-23026857479</v>
      </c>
      <c r="F48" s="7"/>
      <c r="G48" s="7">
        <v>0</v>
      </c>
      <c r="H48" s="7"/>
      <c r="I48" s="7">
        <f t="shared" si="0"/>
        <v>-23026857479</v>
      </c>
      <c r="J48" s="4"/>
      <c r="K48" s="9">
        <f t="shared" si="1"/>
        <v>2.0480424241279858E-2</v>
      </c>
      <c r="L48" s="4"/>
      <c r="M48" s="7">
        <v>31348952700</v>
      </c>
      <c r="N48" s="7"/>
      <c r="O48" s="7">
        <v>-121899910628</v>
      </c>
      <c r="P48" s="7"/>
      <c r="Q48" s="7">
        <v>-2640957883</v>
      </c>
      <c r="R48" s="7"/>
      <c r="S48" s="7">
        <f t="shared" si="2"/>
        <v>-93191915811</v>
      </c>
      <c r="U48" s="9">
        <f t="shared" si="3"/>
        <v>1.8731140359090587E-2</v>
      </c>
    </row>
    <row r="49" spans="1:21">
      <c r="A49" s="1" t="s">
        <v>72</v>
      </c>
      <c r="C49" s="7">
        <v>0</v>
      </c>
      <c r="D49" s="7"/>
      <c r="E49" s="7">
        <v>-67554360049</v>
      </c>
      <c r="F49" s="7"/>
      <c r="G49" s="7">
        <v>0</v>
      </c>
      <c r="H49" s="7"/>
      <c r="I49" s="7">
        <f t="shared" si="0"/>
        <v>-67554360049</v>
      </c>
      <c r="J49" s="4"/>
      <c r="K49" s="9">
        <f t="shared" si="1"/>
        <v>6.0083837076485479E-2</v>
      </c>
      <c r="L49" s="4"/>
      <c r="M49" s="7">
        <v>81144450000</v>
      </c>
      <c r="N49" s="7"/>
      <c r="O49" s="7">
        <v>-238708049</v>
      </c>
      <c r="P49" s="7"/>
      <c r="Q49" s="7">
        <v>3295295171</v>
      </c>
      <c r="R49" s="7"/>
      <c r="S49" s="7">
        <f t="shared" si="2"/>
        <v>84201037122</v>
      </c>
      <c r="U49" s="9">
        <f t="shared" si="3"/>
        <v>-1.6924015682989263E-2</v>
      </c>
    </row>
    <row r="50" spans="1:21">
      <c r="A50" s="1" t="s">
        <v>30</v>
      </c>
      <c r="C50" s="7">
        <v>0</v>
      </c>
      <c r="D50" s="7"/>
      <c r="E50" s="7">
        <v>-49784012100</v>
      </c>
      <c r="F50" s="7"/>
      <c r="G50" s="7">
        <v>0</v>
      </c>
      <c r="H50" s="7"/>
      <c r="I50" s="7">
        <f t="shared" si="0"/>
        <v>-49784012100</v>
      </c>
      <c r="J50" s="4"/>
      <c r="K50" s="9">
        <f t="shared" si="1"/>
        <v>4.42786293861792E-2</v>
      </c>
      <c r="L50" s="4"/>
      <c r="M50" s="7">
        <v>57120000000</v>
      </c>
      <c r="N50" s="7"/>
      <c r="O50" s="7">
        <v>-40354453856</v>
      </c>
      <c r="P50" s="7"/>
      <c r="Q50" s="7">
        <v>-591740375</v>
      </c>
      <c r="R50" s="7"/>
      <c r="S50" s="7">
        <f t="shared" si="2"/>
        <v>16173805769</v>
      </c>
      <c r="U50" s="9">
        <f t="shared" si="3"/>
        <v>-3.2508595124733836E-3</v>
      </c>
    </row>
    <row r="51" spans="1:21">
      <c r="A51" s="1" t="s">
        <v>49</v>
      </c>
      <c r="C51" s="7">
        <v>0</v>
      </c>
      <c r="D51" s="7"/>
      <c r="E51" s="7">
        <v>3805223400</v>
      </c>
      <c r="F51" s="7"/>
      <c r="G51" s="7">
        <v>0</v>
      </c>
      <c r="H51" s="7"/>
      <c r="I51" s="7">
        <f t="shared" si="0"/>
        <v>3805223400</v>
      </c>
      <c r="J51" s="4"/>
      <c r="K51" s="9">
        <f t="shared" si="1"/>
        <v>-3.3844214146857951E-3</v>
      </c>
      <c r="L51" s="4"/>
      <c r="M51" s="7">
        <v>0</v>
      </c>
      <c r="N51" s="7"/>
      <c r="O51" s="7">
        <v>4003872048</v>
      </c>
      <c r="P51" s="7"/>
      <c r="Q51" s="7">
        <v>28451786</v>
      </c>
      <c r="R51" s="7"/>
      <c r="S51" s="7">
        <f t="shared" si="2"/>
        <v>4032323834</v>
      </c>
      <c r="U51" s="9">
        <f t="shared" si="3"/>
        <v>-8.1047828076783715E-4</v>
      </c>
    </row>
    <row r="52" spans="1:21">
      <c r="A52" s="1" t="s">
        <v>264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4"/>
      <c r="K52" s="9">
        <f t="shared" si="1"/>
        <v>0</v>
      </c>
      <c r="L52" s="4"/>
      <c r="M52" s="7">
        <v>0</v>
      </c>
      <c r="N52" s="7"/>
      <c r="O52" s="7">
        <v>0</v>
      </c>
      <c r="P52" s="7"/>
      <c r="Q52" s="7">
        <v>11380887913</v>
      </c>
      <c r="R52" s="7"/>
      <c r="S52" s="7">
        <f t="shared" si="2"/>
        <v>11380887913</v>
      </c>
      <c r="U52" s="9">
        <f t="shared" si="3"/>
        <v>-2.2875053812802717E-3</v>
      </c>
    </row>
    <row r="53" spans="1:21">
      <c r="A53" s="1" t="s">
        <v>56</v>
      </c>
      <c r="C53" s="7">
        <v>0</v>
      </c>
      <c r="D53" s="7"/>
      <c r="E53" s="7">
        <v>-1043752500</v>
      </c>
      <c r="F53" s="7"/>
      <c r="G53" s="7">
        <v>0</v>
      </c>
      <c r="H53" s="7"/>
      <c r="I53" s="7">
        <f t="shared" si="0"/>
        <v>-1043752500</v>
      </c>
      <c r="J53" s="4"/>
      <c r="K53" s="9">
        <f t="shared" si="1"/>
        <v>9.2832875794673063E-4</v>
      </c>
      <c r="L53" s="4"/>
      <c r="M53" s="7">
        <v>0</v>
      </c>
      <c r="N53" s="7"/>
      <c r="O53" s="7">
        <v>2306390276</v>
      </c>
      <c r="P53" s="7"/>
      <c r="Q53" s="7">
        <v>201893914</v>
      </c>
      <c r="R53" s="7"/>
      <c r="S53" s="7">
        <f t="shared" si="2"/>
        <v>2508284190</v>
      </c>
      <c r="U53" s="9">
        <f t="shared" si="3"/>
        <v>-5.0415342161934775E-4</v>
      </c>
    </row>
    <row r="54" spans="1:21">
      <c r="A54" s="1" t="s">
        <v>26</v>
      </c>
      <c r="C54" s="7">
        <v>0</v>
      </c>
      <c r="D54" s="7"/>
      <c r="E54" s="7">
        <v>-22482904810</v>
      </c>
      <c r="F54" s="7"/>
      <c r="G54" s="7">
        <v>0</v>
      </c>
      <c r="H54" s="7"/>
      <c r="I54" s="7">
        <f t="shared" si="0"/>
        <v>-22482904810</v>
      </c>
      <c r="J54" s="4"/>
      <c r="K54" s="9">
        <f t="shared" si="1"/>
        <v>1.9996624771966415E-2</v>
      </c>
      <c r="L54" s="4"/>
      <c r="M54" s="7">
        <v>42774522540</v>
      </c>
      <c r="N54" s="7"/>
      <c r="O54" s="7">
        <v>-127375524867</v>
      </c>
      <c r="P54" s="7"/>
      <c r="Q54" s="7">
        <v>-12907053801</v>
      </c>
      <c r="R54" s="7"/>
      <c r="S54" s="7">
        <f t="shared" si="2"/>
        <v>-97508056128</v>
      </c>
      <c r="U54" s="9">
        <f t="shared" si="3"/>
        <v>1.9598664429002606E-2</v>
      </c>
    </row>
    <row r="55" spans="1:21">
      <c r="A55" s="1" t="s">
        <v>266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f t="shared" si="0"/>
        <v>0</v>
      </c>
      <c r="J55" s="4"/>
      <c r="K55" s="9">
        <f t="shared" si="1"/>
        <v>0</v>
      </c>
      <c r="L55" s="4"/>
      <c r="M55" s="7">
        <v>0</v>
      </c>
      <c r="N55" s="7"/>
      <c r="O55" s="7">
        <v>0</v>
      </c>
      <c r="P55" s="7"/>
      <c r="Q55" s="7">
        <v>-10516</v>
      </c>
      <c r="R55" s="7"/>
      <c r="S55" s="7">
        <f t="shared" si="2"/>
        <v>-10516</v>
      </c>
      <c r="U55" s="9">
        <f t="shared" si="3"/>
        <v>2.1136669452710863E-9</v>
      </c>
    </row>
    <row r="56" spans="1:21">
      <c r="A56" s="1" t="s">
        <v>61</v>
      </c>
      <c r="C56" s="7">
        <v>257709066232</v>
      </c>
      <c r="D56" s="7"/>
      <c r="E56" s="7">
        <v>-258658309334</v>
      </c>
      <c r="F56" s="7"/>
      <c r="G56" s="7">
        <v>0</v>
      </c>
      <c r="H56" s="7"/>
      <c r="I56" s="7">
        <f t="shared" si="0"/>
        <v>-949243102</v>
      </c>
      <c r="J56" s="4"/>
      <c r="K56" s="9">
        <f t="shared" si="1"/>
        <v>8.4427071539389055E-4</v>
      </c>
      <c r="L56" s="4"/>
      <c r="M56" s="7">
        <v>257709066232</v>
      </c>
      <c r="N56" s="7"/>
      <c r="O56" s="7">
        <v>-428081324970</v>
      </c>
      <c r="P56" s="7"/>
      <c r="Q56" s="7">
        <v>-527104941</v>
      </c>
      <c r="R56" s="7"/>
      <c r="S56" s="7">
        <f t="shared" si="2"/>
        <v>-170899363679</v>
      </c>
      <c r="U56" s="9">
        <f t="shared" si="3"/>
        <v>3.434997489313088E-2</v>
      </c>
    </row>
    <row r="57" spans="1:21">
      <c r="A57" s="1" t="s">
        <v>57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f t="shared" si="0"/>
        <v>0</v>
      </c>
      <c r="J57" s="4"/>
      <c r="K57" s="9">
        <f t="shared" si="1"/>
        <v>0</v>
      </c>
      <c r="L57" s="4"/>
      <c r="M57" s="7">
        <v>14737227750</v>
      </c>
      <c r="N57" s="7"/>
      <c r="O57" s="7">
        <v>-53140492762</v>
      </c>
      <c r="P57" s="7"/>
      <c r="Q57" s="7">
        <v>-263591803</v>
      </c>
      <c r="R57" s="7"/>
      <c r="S57" s="7">
        <f t="shared" si="2"/>
        <v>-38666856815</v>
      </c>
      <c r="U57" s="9">
        <f t="shared" si="3"/>
        <v>7.7718578477934137E-3</v>
      </c>
    </row>
    <row r="58" spans="1:21">
      <c r="A58" s="1" t="s">
        <v>100</v>
      </c>
      <c r="C58" s="7">
        <v>0</v>
      </c>
      <c r="D58" s="7"/>
      <c r="E58" s="7">
        <v>-2034323722</v>
      </c>
      <c r="F58" s="7"/>
      <c r="G58" s="7">
        <v>0</v>
      </c>
      <c r="H58" s="7"/>
      <c r="I58" s="7">
        <f t="shared" si="0"/>
        <v>-2034323722</v>
      </c>
      <c r="J58" s="4"/>
      <c r="K58" s="9">
        <f t="shared" si="1"/>
        <v>1.8093573084671222E-3</v>
      </c>
      <c r="L58" s="4"/>
      <c r="M58" s="7">
        <v>0</v>
      </c>
      <c r="N58" s="7"/>
      <c r="O58" s="7">
        <v>-7032947804</v>
      </c>
      <c r="P58" s="7"/>
      <c r="Q58" s="7">
        <v>-3274469685</v>
      </c>
      <c r="R58" s="7"/>
      <c r="S58" s="7">
        <f t="shared" si="2"/>
        <v>-10307417489</v>
      </c>
      <c r="U58" s="9">
        <f t="shared" si="3"/>
        <v>2.0717428335496769E-3</v>
      </c>
    </row>
    <row r="59" spans="1:21">
      <c r="A59" s="1" t="s">
        <v>102</v>
      </c>
      <c r="C59" s="7">
        <v>0</v>
      </c>
      <c r="D59" s="7"/>
      <c r="E59" s="7">
        <v>-2174257174</v>
      </c>
      <c r="F59" s="7"/>
      <c r="G59" s="7">
        <v>0</v>
      </c>
      <c r="H59" s="7"/>
      <c r="I59" s="7">
        <f t="shared" si="0"/>
        <v>-2174257174</v>
      </c>
      <c r="J59" s="4"/>
      <c r="K59" s="9">
        <f t="shared" si="1"/>
        <v>1.9338161698258815E-3</v>
      </c>
      <c r="L59" s="4"/>
      <c r="M59" s="7">
        <v>0</v>
      </c>
      <c r="N59" s="7"/>
      <c r="O59" s="7">
        <v>-1698880901</v>
      </c>
      <c r="P59" s="7"/>
      <c r="Q59" s="7">
        <v>2113725149</v>
      </c>
      <c r="R59" s="7"/>
      <c r="S59" s="7">
        <f t="shared" si="2"/>
        <v>414844248</v>
      </c>
      <c r="U59" s="9">
        <f t="shared" si="3"/>
        <v>-8.338175869469769E-5</v>
      </c>
    </row>
    <row r="60" spans="1:21">
      <c r="A60" s="1" t="s">
        <v>66</v>
      </c>
      <c r="C60" s="7">
        <v>0</v>
      </c>
      <c r="D60" s="7"/>
      <c r="E60" s="7">
        <v>-3173450001</v>
      </c>
      <c r="F60" s="7"/>
      <c r="G60" s="7">
        <v>0</v>
      </c>
      <c r="H60" s="7"/>
      <c r="I60" s="7">
        <f t="shared" si="0"/>
        <v>-3173450001</v>
      </c>
      <c r="J60" s="4"/>
      <c r="K60" s="9">
        <f t="shared" si="1"/>
        <v>2.8225129020858688E-3</v>
      </c>
      <c r="L60" s="4"/>
      <c r="M60" s="7">
        <v>17380869259</v>
      </c>
      <c r="N60" s="7"/>
      <c r="O60" s="7">
        <v>-77533532411</v>
      </c>
      <c r="P60" s="7"/>
      <c r="Q60" s="7">
        <v>9022849814</v>
      </c>
      <c r="R60" s="7"/>
      <c r="S60" s="7">
        <f t="shared" si="2"/>
        <v>-51129813338</v>
      </c>
      <c r="U60" s="9">
        <f t="shared" si="3"/>
        <v>1.0276853972081714E-2</v>
      </c>
    </row>
    <row r="61" spans="1:21">
      <c r="A61" s="1" t="s">
        <v>42</v>
      </c>
      <c r="C61" s="7">
        <v>0</v>
      </c>
      <c r="D61" s="7"/>
      <c r="E61" s="7">
        <v>-14125117493</v>
      </c>
      <c r="F61" s="7"/>
      <c r="G61" s="7">
        <v>0</v>
      </c>
      <c r="H61" s="7"/>
      <c r="I61" s="7">
        <f t="shared" si="0"/>
        <v>-14125117493</v>
      </c>
      <c r="J61" s="4"/>
      <c r="K61" s="9">
        <f t="shared" si="1"/>
        <v>1.2563086342910151E-2</v>
      </c>
      <c r="L61" s="4"/>
      <c r="M61" s="7">
        <v>9499999905</v>
      </c>
      <c r="N61" s="7"/>
      <c r="O61" s="7">
        <v>-78394402367</v>
      </c>
      <c r="P61" s="7"/>
      <c r="Q61" s="7">
        <v>-1873361406</v>
      </c>
      <c r="R61" s="7"/>
      <c r="S61" s="7">
        <f t="shared" si="2"/>
        <v>-70767763868</v>
      </c>
      <c r="U61" s="9">
        <f t="shared" si="3"/>
        <v>1.422399042207504E-2</v>
      </c>
    </row>
    <row r="62" spans="1:21">
      <c r="A62" s="1" t="s">
        <v>75</v>
      </c>
      <c r="C62" s="7">
        <v>0</v>
      </c>
      <c r="D62" s="7"/>
      <c r="E62" s="7">
        <v>-9747490559</v>
      </c>
      <c r="F62" s="7"/>
      <c r="G62" s="7">
        <v>0</v>
      </c>
      <c r="H62" s="7"/>
      <c r="I62" s="7">
        <f t="shared" si="0"/>
        <v>-9747490559</v>
      </c>
      <c r="J62" s="4"/>
      <c r="K62" s="9">
        <f t="shared" si="1"/>
        <v>8.6695608429526658E-3</v>
      </c>
      <c r="L62" s="4"/>
      <c r="M62" s="7">
        <v>17449932600</v>
      </c>
      <c r="N62" s="7"/>
      <c r="O62" s="7">
        <v>-18391491640</v>
      </c>
      <c r="P62" s="7"/>
      <c r="Q62" s="7">
        <v>-281064835</v>
      </c>
      <c r="R62" s="7"/>
      <c r="S62" s="7">
        <f t="shared" si="2"/>
        <v>-1222623875</v>
      </c>
      <c r="U62" s="9">
        <f t="shared" si="3"/>
        <v>2.4574169561494374E-4</v>
      </c>
    </row>
    <row r="63" spans="1:21">
      <c r="A63" s="1" t="s">
        <v>99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4"/>
      <c r="K63" s="9">
        <f t="shared" si="1"/>
        <v>0</v>
      </c>
      <c r="L63" s="4"/>
      <c r="M63" s="7">
        <v>56695783030</v>
      </c>
      <c r="N63" s="7"/>
      <c r="O63" s="7">
        <v>-131196100873</v>
      </c>
      <c r="P63" s="7"/>
      <c r="Q63" s="7">
        <v>-3410290506</v>
      </c>
      <c r="R63" s="7"/>
      <c r="S63" s="7">
        <f t="shared" si="2"/>
        <v>-77910608349</v>
      </c>
      <c r="U63" s="9">
        <f t="shared" si="3"/>
        <v>1.5659668843024232E-2</v>
      </c>
    </row>
    <row r="64" spans="1:21">
      <c r="A64" s="1" t="s">
        <v>103</v>
      </c>
      <c r="C64" s="7">
        <v>0</v>
      </c>
      <c r="D64" s="7"/>
      <c r="E64" s="7">
        <v>-78337104300</v>
      </c>
      <c r="F64" s="7"/>
      <c r="G64" s="7">
        <v>0</v>
      </c>
      <c r="H64" s="7"/>
      <c r="I64" s="7">
        <f t="shared" si="0"/>
        <v>-78337104300</v>
      </c>
      <c r="J64" s="4"/>
      <c r="K64" s="9">
        <f t="shared" si="1"/>
        <v>6.9674167713095286E-2</v>
      </c>
      <c r="L64" s="4"/>
      <c r="M64" s="7">
        <v>192598400000</v>
      </c>
      <c r="N64" s="7"/>
      <c r="O64" s="7">
        <v>-328843668629</v>
      </c>
      <c r="P64" s="7"/>
      <c r="Q64" s="7">
        <v>-2653987849</v>
      </c>
      <c r="R64" s="7"/>
      <c r="S64" s="7">
        <f t="shared" si="2"/>
        <v>-138899256478</v>
      </c>
      <c r="U64" s="9">
        <f t="shared" si="3"/>
        <v>2.7918102618893059E-2</v>
      </c>
    </row>
    <row r="65" spans="1:21">
      <c r="A65" s="1" t="s">
        <v>69</v>
      </c>
      <c r="C65" s="7">
        <v>0</v>
      </c>
      <c r="D65" s="7"/>
      <c r="E65" s="7">
        <v>-17048336212</v>
      </c>
      <c r="F65" s="7"/>
      <c r="G65" s="7">
        <v>0</v>
      </c>
      <c r="H65" s="7"/>
      <c r="I65" s="7">
        <f t="shared" si="0"/>
        <v>-17048336212</v>
      </c>
      <c r="J65" s="4"/>
      <c r="K65" s="9">
        <f t="shared" si="1"/>
        <v>1.5163039878461829E-2</v>
      </c>
      <c r="L65" s="4"/>
      <c r="M65" s="7">
        <v>119858159200</v>
      </c>
      <c r="N65" s="7"/>
      <c r="O65" s="7">
        <v>-293833089268</v>
      </c>
      <c r="P65" s="7"/>
      <c r="Q65" s="7">
        <v>-29038063709</v>
      </c>
      <c r="R65" s="7"/>
      <c r="S65" s="7">
        <f t="shared" si="2"/>
        <v>-203012993777</v>
      </c>
      <c r="U65" s="9">
        <f t="shared" si="3"/>
        <v>4.0804664740107424E-2</v>
      </c>
    </row>
    <row r="66" spans="1:21">
      <c r="A66" s="1" t="s">
        <v>267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4"/>
      <c r="K66" s="9">
        <f t="shared" si="1"/>
        <v>0</v>
      </c>
      <c r="L66" s="4"/>
      <c r="M66" s="7">
        <v>0</v>
      </c>
      <c r="N66" s="7"/>
      <c r="O66" s="7">
        <v>0</v>
      </c>
      <c r="P66" s="7"/>
      <c r="Q66" s="7">
        <v>0</v>
      </c>
      <c r="R66" s="7"/>
      <c r="S66" s="7">
        <f t="shared" si="2"/>
        <v>0</v>
      </c>
      <c r="U66" s="9">
        <f t="shared" si="3"/>
        <v>0</v>
      </c>
    </row>
    <row r="67" spans="1:21">
      <c r="A67" s="1" t="s">
        <v>53</v>
      </c>
      <c r="C67" s="7">
        <v>0</v>
      </c>
      <c r="D67" s="7"/>
      <c r="E67" s="7">
        <v>-4360646948</v>
      </c>
      <c r="F67" s="7"/>
      <c r="G67" s="7">
        <v>0</v>
      </c>
      <c r="H67" s="7"/>
      <c r="I67" s="7">
        <f t="shared" si="0"/>
        <v>-4360646948</v>
      </c>
      <c r="J67" s="4"/>
      <c r="K67" s="9">
        <f t="shared" si="1"/>
        <v>3.8784232517584788E-3</v>
      </c>
      <c r="L67" s="4"/>
      <c r="M67" s="7">
        <v>28682398385</v>
      </c>
      <c r="N67" s="7"/>
      <c r="O67" s="7">
        <v>-42002806728</v>
      </c>
      <c r="P67" s="7"/>
      <c r="Q67" s="7">
        <v>-6280092025</v>
      </c>
      <c r="R67" s="7"/>
      <c r="S67" s="7">
        <f t="shared" si="2"/>
        <v>-19600500368</v>
      </c>
      <c r="U67" s="9">
        <f t="shared" si="3"/>
        <v>3.9396091421277446E-3</v>
      </c>
    </row>
    <row r="68" spans="1:21">
      <c r="A68" s="1" t="s">
        <v>16</v>
      </c>
      <c r="C68" s="7">
        <v>0</v>
      </c>
      <c r="D68" s="7"/>
      <c r="E68" s="7">
        <v>-7125902296</v>
      </c>
      <c r="F68" s="7"/>
      <c r="G68" s="7">
        <v>0</v>
      </c>
      <c r="H68" s="7"/>
      <c r="I68" s="7">
        <f t="shared" si="0"/>
        <v>-7125902296</v>
      </c>
      <c r="J68" s="4"/>
      <c r="K68" s="9">
        <f t="shared" si="1"/>
        <v>6.337881851967239E-3</v>
      </c>
      <c r="L68" s="4"/>
      <c r="M68" s="7">
        <v>0</v>
      </c>
      <c r="N68" s="7"/>
      <c r="O68" s="7">
        <v>-1692618584</v>
      </c>
      <c r="P68" s="7"/>
      <c r="Q68" s="7">
        <v>17152333412</v>
      </c>
      <c r="R68" s="7"/>
      <c r="S68" s="7">
        <f t="shared" si="2"/>
        <v>15459714828</v>
      </c>
      <c r="U68" s="9">
        <f t="shared" si="3"/>
        <v>-3.1073305644028983E-3</v>
      </c>
    </row>
    <row r="69" spans="1:21">
      <c r="A69" s="1" t="s">
        <v>268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4"/>
      <c r="K69" s="9">
        <f t="shared" si="1"/>
        <v>0</v>
      </c>
      <c r="L69" s="4"/>
      <c r="M69" s="7">
        <v>0</v>
      </c>
      <c r="N69" s="7"/>
      <c r="O69" s="7">
        <v>0</v>
      </c>
      <c r="P69" s="7"/>
      <c r="Q69" s="7">
        <v>-1692510</v>
      </c>
      <c r="R69" s="7"/>
      <c r="S69" s="7">
        <f t="shared" si="2"/>
        <v>-1692510</v>
      </c>
      <c r="U69" s="9">
        <f t="shared" si="3"/>
        <v>3.4018661482890515E-7</v>
      </c>
    </row>
    <row r="70" spans="1:21">
      <c r="A70" s="1" t="s">
        <v>17</v>
      </c>
      <c r="C70" s="7">
        <v>0</v>
      </c>
      <c r="D70" s="7"/>
      <c r="E70" s="7">
        <v>-27048740234</v>
      </c>
      <c r="F70" s="7"/>
      <c r="G70" s="7">
        <v>0</v>
      </c>
      <c r="H70" s="7"/>
      <c r="I70" s="7">
        <f t="shared" si="0"/>
        <v>-27048740234</v>
      </c>
      <c r="J70" s="4"/>
      <c r="K70" s="9">
        <f t="shared" si="1"/>
        <v>2.4057545659007265E-2</v>
      </c>
      <c r="L70" s="4"/>
      <c r="M70" s="7">
        <v>10176716134</v>
      </c>
      <c r="N70" s="7"/>
      <c r="O70" s="7">
        <v>-20216360151</v>
      </c>
      <c r="P70" s="7"/>
      <c r="Q70" s="7">
        <v>-10886905957</v>
      </c>
      <c r="R70" s="7"/>
      <c r="S70" s="7">
        <f t="shared" si="2"/>
        <v>-20926549974</v>
      </c>
      <c r="U70" s="9">
        <f t="shared" si="3"/>
        <v>4.2061389272163669E-3</v>
      </c>
    </row>
    <row r="71" spans="1:21">
      <c r="A71" s="1" t="s">
        <v>93</v>
      </c>
      <c r="C71" s="7">
        <v>0</v>
      </c>
      <c r="D71" s="7"/>
      <c r="E71" s="7">
        <v>-61603204332</v>
      </c>
      <c r="F71" s="7"/>
      <c r="G71" s="7">
        <v>0</v>
      </c>
      <c r="H71" s="7"/>
      <c r="I71" s="7">
        <f t="shared" ref="I71:I119" si="4">C71+E71+G71</f>
        <v>-61603204332</v>
      </c>
      <c r="J71" s="4"/>
      <c r="K71" s="9">
        <f t="shared" si="1"/>
        <v>5.4790792034571621E-2</v>
      </c>
      <c r="L71" s="4"/>
      <c r="M71" s="7">
        <v>0</v>
      </c>
      <c r="N71" s="7"/>
      <c r="O71" s="7">
        <v>-271920324165</v>
      </c>
      <c r="P71" s="7"/>
      <c r="Q71" s="7">
        <v>-1563769414</v>
      </c>
      <c r="R71" s="7"/>
      <c r="S71" s="7">
        <f t="shared" ref="S71:S119" si="5">M71+O71+Q71</f>
        <v>-273484093579</v>
      </c>
      <c r="U71" s="9">
        <f t="shared" si="3"/>
        <v>5.4969027068786314E-2</v>
      </c>
    </row>
    <row r="72" spans="1:21">
      <c r="A72" s="1" t="s">
        <v>62</v>
      </c>
      <c r="C72" s="7">
        <v>0</v>
      </c>
      <c r="D72" s="7"/>
      <c r="E72" s="7">
        <v>-6610432500</v>
      </c>
      <c r="F72" s="7"/>
      <c r="G72" s="7">
        <v>0</v>
      </c>
      <c r="H72" s="7"/>
      <c r="I72" s="7">
        <f t="shared" si="4"/>
        <v>-6610432500</v>
      </c>
      <c r="J72" s="4"/>
      <c r="K72" s="9">
        <f t="shared" si="1"/>
        <v>5.8794154669959608E-3</v>
      </c>
      <c r="L72" s="4"/>
      <c r="M72" s="7">
        <v>19724600000</v>
      </c>
      <c r="N72" s="7"/>
      <c r="O72" s="7">
        <v>-22845654720</v>
      </c>
      <c r="P72" s="7"/>
      <c r="Q72" s="7">
        <v>83464126</v>
      </c>
      <c r="R72" s="7"/>
      <c r="S72" s="7">
        <f t="shared" si="5"/>
        <v>-3037590594</v>
      </c>
      <c r="U72" s="9">
        <f t="shared" si="3"/>
        <v>6.1054153973033132E-4</v>
      </c>
    </row>
    <row r="73" spans="1:21">
      <c r="A73" s="1" t="s">
        <v>105</v>
      </c>
      <c r="C73" s="7">
        <v>0</v>
      </c>
      <c r="D73" s="7"/>
      <c r="E73" s="7">
        <v>-12258972437</v>
      </c>
      <c r="F73" s="7"/>
      <c r="G73" s="7">
        <v>0</v>
      </c>
      <c r="H73" s="7"/>
      <c r="I73" s="7">
        <f t="shared" si="4"/>
        <v>-12258972437</v>
      </c>
      <c r="J73" s="4"/>
      <c r="K73" s="9">
        <f t="shared" ref="K73:K119" si="6">I73/$I$120</f>
        <v>1.0903309602749134E-2</v>
      </c>
      <c r="L73" s="4"/>
      <c r="M73" s="7">
        <v>33633681600</v>
      </c>
      <c r="N73" s="7"/>
      <c r="O73" s="7">
        <v>-91385067267</v>
      </c>
      <c r="P73" s="7"/>
      <c r="Q73" s="7">
        <v>-138416998</v>
      </c>
      <c r="R73" s="7"/>
      <c r="S73" s="7">
        <f t="shared" si="5"/>
        <v>-57889802665</v>
      </c>
      <c r="U73" s="9">
        <f t="shared" ref="U73:U119" si="7">S73/$S$120</f>
        <v>1.1635580293008419E-2</v>
      </c>
    </row>
    <row r="74" spans="1:21">
      <c r="A74" s="1" t="s">
        <v>95</v>
      </c>
      <c r="C74" s="7">
        <v>0</v>
      </c>
      <c r="D74" s="7"/>
      <c r="E74" s="7">
        <v>-70254190305</v>
      </c>
      <c r="F74" s="7"/>
      <c r="G74" s="7">
        <v>0</v>
      </c>
      <c r="H74" s="7"/>
      <c r="I74" s="7">
        <f t="shared" si="4"/>
        <v>-70254190305</v>
      </c>
      <c r="J74" s="4"/>
      <c r="K74" s="9">
        <f t="shared" si="6"/>
        <v>6.2485105641800993E-2</v>
      </c>
      <c r="L74" s="4"/>
      <c r="M74" s="7">
        <v>224418188280</v>
      </c>
      <c r="N74" s="7"/>
      <c r="O74" s="7">
        <v>-950265699524</v>
      </c>
      <c r="P74" s="7"/>
      <c r="Q74" s="7">
        <v>-36250513209</v>
      </c>
      <c r="R74" s="7"/>
      <c r="S74" s="7">
        <f t="shared" si="5"/>
        <v>-762098024453</v>
      </c>
      <c r="U74" s="9">
        <f t="shared" si="7"/>
        <v>0.15317814790250114</v>
      </c>
    </row>
    <row r="75" spans="1:21">
      <c r="A75" s="1" t="s">
        <v>269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4"/>
        <v>0</v>
      </c>
      <c r="J75" s="4"/>
      <c r="K75" s="9">
        <f t="shared" si="6"/>
        <v>0</v>
      </c>
      <c r="L75" s="4"/>
      <c r="M75" s="7">
        <v>0</v>
      </c>
      <c r="N75" s="7"/>
      <c r="O75" s="7">
        <v>0</v>
      </c>
      <c r="P75" s="7"/>
      <c r="Q75" s="7">
        <v>-5358956518</v>
      </c>
      <c r="R75" s="7"/>
      <c r="S75" s="7">
        <f t="shared" si="5"/>
        <v>-5358956518</v>
      </c>
      <c r="U75" s="9">
        <f t="shared" si="7"/>
        <v>1.0771252618145338E-3</v>
      </c>
    </row>
    <row r="76" spans="1:21">
      <c r="A76" s="1" t="s">
        <v>90</v>
      </c>
      <c r="C76" s="7">
        <v>0</v>
      </c>
      <c r="D76" s="7"/>
      <c r="E76" s="7">
        <v>81967763057</v>
      </c>
      <c r="F76" s="7"/>
      <c r="G76" s="7">
        <v>0</v>
      </c>
      <c r="H76" s="7"/>
      <c r="I76" s="7">
        <f t="shared" si="4"/>
        <v>81967763057</v>
      </c>
      <c r="J76" s="4"/>
      <c r="K76" s="9">
        <f t="shared" si="6"/>
        <v>-7.2903328778016543E-2</v>
      </c>
      <c r="L76" s="4"/>
      <c r="M76" s="7">
        <v>73148572200</v>
      </c>
      <c r="N76" s="7"/>
      <c r="O76" s="7">
        <v>240615046392</v>
      </c>
      <c r="P76" s="7"/>
      <c r="Q76" s="7">
        <v>0</v>
      </c>
      <c r="R76" s="7"/>
      <c r="S76" s="7">
        <f t="shared" si="5"/>
        <v>313763618592</v>
      </c>
      <c r="U76" s="9">
        <f t="shared" si="7"/>
        <v>-6.3065023701650333E-2</v>
      </c>
    </row>
    <row r="77" spans="1:21">
      <c r="A77" s="1" t="s">
        <v>107</v>
      </c>
      <c r="C77" s="7">
        <v>0</v>
      </c>
      <c r="D77" s="7"/>
      <c r="E77" s="7">
        <v>2414365539</v>
      </c>
      <c r="F77" s="7"/>
      <c r="G77" s="7">
        <v>0</v>
      </c>
      <c r="H77" s="7"/>
      <c r="I77" s="7">
        <f t="shared" si="4"/>
        <v>2414365539</v>
      </c>
      <c r="J77" s="4"/>
      <c r="K77" s="9">
        <f t="shared" si="6"/>
        <v>-2.147372065742845E-3</v>
      </c>
      <c r="L77" s="4"/>
      <c r="M77" s="7">
        <v>906275000</v>
      </c>
      <c r="N77" s="7"/>
      <c r="O77" s="7">
        <v>189185360</v>
      </c>
      <c r="P77" s="7"/>
      <c r="Q77" s="7">
        <v>0</v>
      </c>
      <c r="R77" s="7"/>
      <c r="S77" s="7">
        <f t="shared" si="5"/>
        <v>1095460360</v>
      </c>
      <c r="U77" s="9">
        <f t="shared" si="7"/>
        <v>-2.2018242228858545E-4</v>
      </c>
    </row>
    <row r="78" spans="1:21">
      <c r="A78" s="1" t="s">
        <v>21</v>
      </c>
      <c r="C78" s="7">
        <v>0</v>
      </c>
      <c r="D78" s="7"/>
      <c r="E78" s="7">
        <v>28511209891</v>
      </c>
      <c r="F78" s="7"/>
      <c r="G78" s="7">
        <v>0</v>
      </c>
      <c r="H78" s="7"/>
      <c r="I78" s="7">
        <f t="shared" si="4"/>
        <v>28511209891</v>
      </c>
      <c r="J78" s="4"/>
      <c r="K78" s="9">
        <f t="shared" si="6"/>
        <v>-2.535828758797758E-2</v>
      </c>
      <c r="L78" s="4"/>
      <c r="M78" s="7">
        <v>3585233375</v>
      </c>
      <c r="N78" s="7"/>
      <c r="O78" s="7">
        <v>56073567910</v>
      </c>
      <c r="P78" s="7"/>
      <c r="Q78" s="7">
        <v>0</v>
      </c>
      <c r="R78" s="7"/>
      <c r="S78" s="7">
        <f t="shared" si="5"/>
        <v>59658801285</v>
      </c>
      <c r="U78" s="9">
        <f t="shared" si="7"/>
        <v>-1.199114076365545E-2</v>
      </c>
    </row>
    <row r="79" spans="1:21">
      <c r="A79" s="1" t="s">
        <v>38</v>
      </c>
      <c r="C79" s="7">
        <v>0</v>
      </c>
      <c r="D79" s="7"/>
      <c r="E79" s="7">
        <v>-76063436538</v>
      </c>
      <c r="F79" s="7"/>
      <c r="G79" s="7">
        <v>0</v>
      </c>
      <c r="H79" s="7"/>
      <c r="I79" s="7">
        <f t="shared" si="4"/>
        <v>-76063436538</v>
      </c>
      <c r="J79" s="4"/>
      <c r="K79" s="9">
        <f t="shared" si="6"/>
        <v>6.7651934310558784E-2</v>
      </c>
      <c r="L79" s="4"/>
      <c r="M79" s="7">
        <v>142286881500</v>
      </c>
      <c r="N79" s="7"/>
      <c r="O79" s="7">
        <v>-437836227678</v>
      </c>
      <c r="P79" s="7"/>
      <c r="Q79" s="7">
        <v>0</v>
      </c>
      <c r="R79" s="7"/>
      <c r="S79" s="7">
        <f t="shared" si="5"/>
        <v>-295549346178</v>
      </c>
      <c r="U79" s="9">
        <f t="shared" si="7"/>
        <v>5.9404039911841011E-2</v>
      </c>
    </row>
    <row r="80" spans="1:21">
      <c r="A80" s="1" t="s">
        <v>109</v>
      </c>
      <c r="C80" s="7">
        <v>0</v>
      </c>
      <c r="D80" s="7"/>
      <c r="E80" s="7">
        <v>1236740548</v>
      </c>
      <c r="F80" s="7"/>
      <c r="G80" s="7">
        <v>0</v>
      </c>
      <c r="H80" s="7"/>
      <c r="I80" s="7">
        <f t="shared" si="4"/>
        <v>1236740548</v>
      </c>
      <c r="J80" s="4"/>
      <c r="K80" s="9">
        <f t="shared" si="6"/>
        <v>-1.0999751539059297E-3</v>
      </c>
      <c r="L80" s="4"/>
      <c r="M80" s="7">
        <v>9750972330</v>
      </c>
      <c r="N80" s="7"/>
      <c r="O80" s="7">
        <v>1453170143</v>
      </c>
      <c r="P80" s="7"/>
      <c r="Q80" s="7">
        <v>0</v>
      </c>
      <c r="R80" s="7"/>
      <c r="S80" s="7">
        <f t="shared" si="5"/>
        <v>11204142473</v>
      </c>
      <c r="U80" s="9">
        <f t="shared" si="7"/>
        <v>-2.2519803723172254E-3</v>
      </c>
    </row>
    <row r="81" spans="1:21">
      <c r="A81" s="1" t="s">
        <v>88</v>
      </c>
      <c r="C81" s="7">
        <v>0</v>
      </c>
      <c r="D81" s="7"/>
      <c r="E81" s="7">
        <v>-3898060518</v>
      </c>
      <c r="F81" s="7"/>
      <c r="G81" s="7">
        <v>0</v>
      </c>
      <c r="H81" s="7"/>
      <c r="I81" s="7">
        <f t="shared" si="4"/>
        <v>-3898060518</v>
      </c>
      <c r="J81" s="4"/>
      <c r="K81" s="9">
        <f t="shared" si="6"/>
        <v>3.4669921069181912E-3</v>
      </c>
      <c r="L81" s="4"/>
      <c r="M81" s="7">
        <v>2261902544</v>
      </c>
      <c r="N81" s="7"/>
      <c r="O81" s="7">
        <v>-42930536060</v>
      </c>
      <c r="P81" s="7"/>
      <c r="Q81" s="7">
        <v>0</v>
      </c>
      <c r="R81" s="7"/>
      <c r="S81" s="7">
        <f t="shared" si="5"/>
        <v>-40668633516</v>
      </c>
      <c r="U81" s="9">
        <f t="shared" si="7"/>
        <v>8.1742056268650672E-3</v>
      </c>
    </row>
    <row r="82" spans="1:21">
      <c r="A82" s="1" t="s">
        <v>73</v>
      </c>
      <c r="C82" s="7">
        <v>0</v>
      </c>
      <c r="D82" s="7"/>
      <c r="E82" s="7">
        <v>-16012816295</v>
      </c>
      <c r="F82" s="7"/>
      <c r="G82" s="7">
        <v>0</v>
      </c>
      <c r="H82" s="7"/>
      <c r="I82" s="7">
        <f t="shared" si="4"/>
        <v>-16012816295</v>
      </c>
      <c r="J82" s="4"/>
      <c r="K82" s="9">
        <f t="shared" si="6"/>
        <v>1.4242033300391154E-2</v>
      </c>
      <c r="L82" s="4"/>
      <c r="M82" s="7">
        <v>27728026200</v>
      </c>
      <c r="N82" s="7"/>
      <c r="O82" s="7">
        <v>-33666289999</v>
      </c>
      <c r="P82" s="7"/>
      <c r="Q82" s="7">
        <v>0</v>
      </c>
      <c r="R82" s="7"/>
      <c r="S82" s="7">
        <f t="shared" si="5"/>
        <v>-5938263799</v>
      </c>
      <c r="U82" s="9">
        <f t="shared" si="7"/>
        <v>1.1935633229598903E-3</v>
      </c>
    </row>
    <row r="83" spans="1:21">
      <c r="A83" s="1" t="s">
        <v>24</v>
      </c>
      <c r="C83" s="7">
        <v>0</v>
      </c>
      <c r="D83" s="7"/>
      <c r="E83" s="7">
        <v>-46678733599</v>
      </c>
      <c r="F83" s="7"/>
      <c r="G83" s="7">
        <v>0</v>
      </c>
      <c r="H83" s="7"/>
      <c r="I83" s="7">
        <f t="shared" si="4"/>
        <v>-46678733599</v>
      </c>
      <c r="J83" s="4"/>
      <c r="K83" s="9">
        <f t="shared" si="6"/>
        <v>4.1516749214479481E-2</v>
      </c>
      <c r="L83" s="4"/>
      <c r="M83" s="7">
        <v>140874403500</v>
      </c>
      <c r="N83" s="7"/>
      <c r="O83" s="7">
        <v>-154359933994</v>
      </c>
      <c r="P83" s="7"/>
      <c r="Q83" s="7">
        <v>0</v>
      </c>
      <c r="R83" s="7"/>
      <c r="S83" s="7">
        <f t="shared" si="5"/>
        <v>-13485530494</v>
      </c>
      <c r="U83" s="9">
        <f t="shared" si="7"/>
        <v>2.7105287223861793E-3</v>
      </c>
    </row>
    <row r="84" spans="1:21">
      <c r="A84" s="1" t="s">
        <v>91</v>
      </c>
      <c r="C84" s="7">
        <v>0</v>
      </c>
      <c r="D84" s="7"/>
      <c r="E84" s="7">
        <v>-100144915291</v>
      </c>
      <c r="F84" s="7"/>
      <c r="G84" s="7">
        <v>0</v>
      </c>
      <c r="H84" s="7"/>
      <c r="I84" s="7">
        <f t="shared" si="4"/>
        <v>-100144915291</v>
      </c>
      <c r="J84" s="4"/>
      <c r="K84" s="9">
        <f t="shared" si="6"/>
        <v>8.9070354156540535E-2</v>
      </c>
      <c r="L84" s="4"/>
      <c r="M84" s="7">
        <v>228964418500</v>
      </c>
      <c r="N84" s="7"/>
      <c r="O84" s="7">
        <v>-427968146865</v>
      </c>
      <c r="P84" s="7"/>
      <c r="Q84" s="7">
        <v>0</v>
      </c>
      <c r="R84" s="7"/>
      <c r="S84" s="7">
        <f t="shared" si="5"/>
        <v>-199003728365</v>
      </c>
      <c r="U84" s="9">
        <f t="shared" si="7"/>
        <v>3.9998821094599332E-2</v>
      </c>
    </row>
    <row r="85" spans="1:21">
      <c r="A85" s="1" t="s">
        <v>37</v>
      </c>
      <c r="C85" s="7">
        <v>0</v>
      </c>
      <c r="D85" s="7"/>
      <c r="E85" s="7">
        <v>-8728781360</v>
      </c>
      <c r="F85" s="7"/>
      <c r="G85" s="7">
        <v>0</v>
      </c>
      <c r="H85" s="7"/>
      <c r="I85" s="7">
        <f t="shared" si="4"/>
        <v>-8728781360</v>
      </c>
      <c r="J85" s="4"/>
      <c r="K85" s="9">
        <f t="shared" si="6"/>
        <v>7.7635059636430798E-3</v>
      </c>
      <c r="L85" s="4"/>
      <c r="M85" s="7">
        <v>24696642600</v>
      </c>
      <c r="N85" s="7"/>
      <c r="O85" s="7">
        <v>-77429953709</v>
      </c>
      <c r="P85" s="7"/>
      <c r="Q85" s="7">
        <v>0</v>
      </c>
      <c r="R85" s="7"/>
      <c r="S85" s="7">
        <f t="shared" si="5"/>
        <v>-52733311109</v>
      </c>
      <c r="U85" s="9">
        <f t="shared" si="7"/>
        <v>1.0599149544103259E-2</v>
      </c>
    </row>
    <row r="86" spans="1:21">
      <c r="A86" s="1" t="s">
        <v>35</v>
      </c>
      <c r="C86" s="7">
        <v>0</v>
      </c>
      <c r="D86" s="7"/>
      <c r="E86" s="7">
        <v>-22249535518</v>
      </c>
      <c r="F86" s="7"/>
      <c r="G86" s="7">
        <v>0</v>
      </c>
      <c r="H86" s="7"/>
      <c r="I86" s="7">
        <f t="shared" si="4"/>
        <v>-22249535518</v>
      </c>
      <c r="J86" s="4"/>
      <c r="K86" s="9">
        <f t="shared" si="6"/>
        <v>1.9789062706260924E-2</v>
      </c>
      <c r="L86" s="4"/>
      <c r="M86" s="7">
        <v>37157072400</v>
      </c>
      <c r="N86" s="7"/>
      <c r="O86" s="7">
        <v>-125595882973</v>
      </c>
      <c r="P86" s="7"/>
      <c r="Q86" s="7">
        <v>0</v>
      </c>
      <c r="R86" s="7"/>
      <c r="S86" s="7">
        <f t="shared" si="5"/>
        <v>-88438810573</v>
      </c>
      <c r="U86" s="9">
        <f t="shared" si="7"/>
        <v>1.777578837839874E-2</v>
      </c>
    </row>
    <row r="87" spans="1:21">
      <c r="A87" s="1" t="s">
        <v>82</v>
      </c>
      <c r="C87" s="7">
        <v>7291031861</v>
      </c>
      <c r="D87" s="7"/>
      <c r="E87" s="7">
        <v>-18996124324</v>
      </c>
      <c r="F87" s="7"/>
      <c r="G87" s="7">
        <v>0</v>
      </c>
      <c r="H87" s="7"/>
      <c r="I87" s="7">
        <f t="shared" si="4"/>
        <v>-11705092463</v>
      </c>
      <c r="J87" s="4"/>
      <c r="K87" s="9">
        <f t="shared" si="6"/>
        <v>1.0410680642995756E-2</v>
      </c>
      <c r="L87" s="4"/>
      <c r="M87" s="7">
        <v>7291031861</v>
      </c>
      <c r="N87" s="7"/>
      <c r="O87" s="7">
        <v>-26294765774</v>
      </c>
      <c r="P87" s="7"/>
      <c r="Q87" s="7">
        <v>0</v>
      </c>
      <c r="R87" s="7"/>
      <c r="S87" s="7">
        <f t="shared" si="5"/>
        <v>-19003733913</v>
      </c>
      <c r="U87" s="9">
        <f t="shared" si="7"/>
        <v>3.8196618684514321E-3</v>
      </c>
    </row>
    <row r="88" spans="1:21">
      <c r="A88" s="1" t="s">
        <v>29</v>
      </c>
      <c r="C88" s="7">
        <v>0</v>
      </c>
      <c r="D88" s="7"/>
      <c r="E88" s="7">
        <v>-335054740</v>
      </c>
      <c r="F88" s="7"/>
      <c r="G88" s="7">
        <v>0</v>
      </c>
      <c r="H88" s="7"/>
      <c r="I88" s="7">
        <f t="shared" si="4"/>
        <v>-335054740</v>
      </c>
      <c r="J88" s="4"/>
      <c r="K88" s="9">
        <f t="shared" si="6"/>
        <v>2.9800259221258367E-4</v>
      </c>
      <c r="L88" s="4"/>
      <c r="M88" s="7">
        <v>14021706400</v>
      </c>
      <c r="N88" s="7"/>
      <c r="O88" s="7">
        <v>-34801313704</v>
      </c>
      <c r="P88" s="7"/>
      <c r="Q88" s="7">
        <v>0</v>
      </c>
      <c r="R88" s="7"/>
      <c r="S88" s="7">
        <f t="shared" si="5"/>
        <v>-20779607304</v>
      </c>
      <c r="U88" s="9">
        <f t="shared" si="7"/>
        <v>4.1766041360002315E-3</v>
      </c>
    </row>
    <row r="89" spans="1:21">
      <c r="A89" s="1" t="s">
        <v>83</v>
      </c>
      <c r="C89" s="7">
        <v>0</v>
      </c>
      <c r="D89" s="7"/>
      <c r="E89" s="7">
        <v>-7569667945</v>
      </c>
      <c r="F89" s="7"/>
      <c r="G89" s="7">
        <v>0</v>
      </c>
      <c r="H89" s="7"/>
      <c r="I89" s="7">
        <f t="shared" si="4"/>
        <v>-7569667945</v>
      </c>
      <c r="J89" s="4"/>
      <c r="K89" s="9">
        <f t="shared" si="6"/>
        <v>6.7325735185793864E-3</v>
      </c>
      <c r="L89" s="4"/>
      <c r="M89" s="7">
        <v>9622679700</v>
      </c>
      <c r="N89" s="7"/>
      <c r="O89" s="7">
        <v>-32667592462</v>
      </c>
      <c r="P89" s="7"/>
      <c r="Q89" s="7">
        <v>0</v>
      </c>
      <c r="R89" s="7"/>
      <c r="S89" s="7">
        <f t="shared" si="5"/>
        <v>-23044912762</v>
      </c>
      <c r="U89" s="9">
        <f t="shared" si="7"/>
        <v>4.6319199659276547E-3</v>
      </c>
    </row>
    <row r="90" spans="1:21">
      <c r="A90" s="1" t="s">
        <v>25</v>
      </c>
      <c r="C90" s="7">
        <v>0</v>
      </c>
      <c r="D90" s="7"/>
      <c r="E90" s="7">
        <v>-23928771600</v>
      </c>
      <c r="F90" s="7"/>
      <c r="G90" s="7">
        <v>0</v>
      </c>
      <c r="H90" s="7"/>
      <c r="I90" s="7">
        <f t="shared" si="4"/>
        <v>-23928771600</v>
      </c>
      <c r="J90" s="4"/>
      <c r="K90" s="9">
        <f t="shared" si="6"/>
        <v>2.1282599867898759E-2</v>
      </c>
      <c r="L90" s="4"/>
      <c r="M90" s="7">
        <v>40800000000</v>
      </c>
      <c r="N90" s="7"/>
      <c r="O90" s="7">
        <v>-61647004800</v>
      </c>
      <c r="P90" s="7"/>
      <c r="Q90" s="7">
        <v>0</v>
      </c>
      <c r="R90" s="7"/>
      <c r="S90" s="7">
        <f t="shared" si="5"/>
        <v>-20847004800</v>
      </c>
      <c r="U90" s="9">
        <f t="shared" si="7"/>
        <v>4.1901507183023656E-3</v>
      </c>
    </row>
    <row r="91" spans="1:21">
      <c r="A91" s="1" t="s">
        <v>79</v>
      </c>
      <c r="C91" s="7">
        <v>0</v>
      </c>
      <c r="D91" s="7"/>
      <c r="E91" s="7">
        <v>-29632911915</v>
      </c>
      <c r="F91" s="7"/>
      <c r="G91" s="7">
        <v>0</v>
      </c>
      <c r="H91" s="7"/>
      <c r="I91" s="7">
        <f t="shared" si="4"/>
        <v>-29632911915</v>
      </c>
      <c r="J91" s="4"/>
      <c r="K91" s="9">
        <f t="shared" si="6"/>
        <v>2.6355945794042959E-2</v>
      </c>
      <c r="L91" s="4"/>
      <c r="M91" s="7">
        <v>121075611360</v>
      </c>
      <c r="N91" s="7"/>
      <c r="O91" s="7">
        <v>36471276204</v>
      </c>
      <c r="P91" s="7"/>
      <c r="Q91" s="7">
        <v>0</v>
      </c>
      <c r="R91" s="7"/>
      <c r="S91" s="7">
        <f t="shared" si="5"/>
        <v>157546887564</v>
      </c>
      <c r="U91" s="9">
        <f t="shared" si="7"/>
        <v>-3.1666189480255534E-2</v>
      </c>
    </row>
    <row r="92" spans="1:21">
      <c r="A92" s="1" t="s">
        <v>87</v>
      </c>
      <c r="C92" s="7">
        <v>1979029052</v>
      </c>
      <c r="D92" s="7"/>
      <c r="E92" s="7">
        <v>27667315</v>
      </c>
      <c r="F92" s="7"/>
      <c r="G92" s="7">
        <v>0</v>
      </c>
      <c r="H92" s="7"/>
      <c r="I92" s="7">
        <f t="shared" si="4"/>
        <v>2006696367</v>
      </c>
      <c r="J92" s="4"/>
      <c r="K92" s="9">
        <f t="shared" si="6"/>
        <v>-1.7847851343621467E-3</v>
      </c>
      <c r="L92" s="4"/>
      <c r="M92" s="7">
        <v>1979029052</v>
      </c>
      <c r="N92" s="7"/>
      <c r="O92" s="7">
        <v>-4523605858</v>
      </c>
      <c r="P92" s="7"/>
      <c r="Q92" s="7">
        <v>0</v>
      </c>
      <c r="R92" s="7"/>
      <c r="S92" s="7">
        <f t="shared" si="5"/>
        <v>-2544576806</v>
      </c>
      <c r="U92" s="9">
        <f t="shared" si="7"/>
        <v>5.1144806813861526E-4</v>
      </c>
    </row>
    <row r="93" spans="1:21">
      <c r="A93" s="1" t="s">
        <v>86</v>
      </c>
      <c r="C93" s="7">
        <v>0</v>
      </c>
      <c r="D93" s="7"/>
      <c r="E93" s="7">
        <v>-3117299049</v>
      </c>
      <c r="F93" s="7"/>
      <c r="G93" s="7">
        <v>0</v>
      </c>
      <c r="H93" s="7"/>
      <c r="I93" s="7">
        <f t="shared" si="4"/>
        <v>-3117299049</v>
      </c>
      <c r="J93" s="4"/>
      <c r="K93" s="9">
        <f t="shared" si="6"/>
        <v>2.7725714231167774E-3</v>
      </c>
      <c r="L93" s="4"/>
      <c r="M93" s="7">
        <v>73919010000</v>
      </c>
      <c r="N93" s="7"/>
      <c r="O93" s="7">
        <v>-220214911453</v>
      </c>
      <c r="P93" s="7"/>
      <c r="Q93" s="7">
        <v>0</v>
      </c>
      <c r="R93" s="7"/>
      <c r="S93" s="7">
        <f t="shared" si="5"/>
        <v>-146295901453</v>
      </c>
      <c r="U93" s="9">
        <f t="shared" si="7"/>
        <v>2.9404793755215139E-2</v>
      </c>
    </row>
    <row r="94" spans="1:21">
      <c r="A94" s="1" t="s">
        <v>27</v>
      </c>
      <c r="C94" s="7">
        <v>0</v>
      </c>
      <c r="D94" s="7"/>
      <c r="E94" s="7">
        <v>-9120378733</v>
      </c>
      <c r="F94" s="7"/>
      <c r="G94" s="7">
        <v>0</v>
      </c>
      <c r="H94" s="7"/>
      <c r="I94" s="7">
        <f t="shared" si="4"/>
        <v>-9120378733</v>
      </c>
      <c r="J94" s="4"/>
      <c r="K94" s="9">
        <f t="shared" si="6"/>
        <v>8.1117984016418326E-3</v>
      </c>
      <c r="L94" s="4"/>
      <c r="M94" s="7">
        <v>15123576600</v>
      </c>
      <c r="N94" s="7"/>
      <c r="O94" s="7">
        <v>-41016648315</v>
      </c>
      <c r="P94" s="7"/>
      <c r="Q94" s="7">
        <v>0</v>
      </c>
      <c r="R94" s="7"/>
      <c r="S94" s="7">
        <f t="shared" si="5"/>
        <v>-25893071715</v>
      </c>
      <c r="U94" s="9">
        <f t="shared" si="7"/>
        <v>5.2043866294721585E-3</v>
      </c>
    </row>
    <row r="95" spans="1:21">
      <c r="A95" s="1" t="s">
        <v>97</v>
      </c>
      <c r="C95" s="7">
        <v>0</v>
      </c>
      <c r="D95" s="7"/>
      <c r="E95" s="7">
        <v>-3701096085</v>
      </c>
      <c r="F95" s="7"/>
      <c r="G95" s="7">
        <v>0</v>
      </c>
      <c r="H95" s="7"/>
      <c r="I95" s="7">
        <f t="shared" si="4"/>
        <v>-3701096085</v>
      </c>
      <c r="J95" s="4"/>
      <c r="K95" s="9">
        <f t="shared" si="6"/>
        <v>3.2918090559108191E-3</v>
      </c>
      <c r="L95" s="4"/>
      <c r="M95" s="7">
        <v>1265421622</v>
      </c>
      <c r="N95" s="7"/>
      <c r="O95" s="7">
        <v>-15896478766</v>
      </c>
      <c r="P95" s="7"/>
      <c r="Q95" s="7">
        <v>0</v>
      </c>
      <c r="R95" s="7"/>
      <c r="S95" s="7">
        <f t="shared" si="5"/>
        <v>-14631057144</v>
      </c>
      <c r="U95" s="9">
        <f t="shared" si="7"/>
        <v>2.9407742354170012E-3</v>
      </c>
    </row>
    <row r="96" spans="1:21">
      <c r="A96" s="1" t="s">
        <v>36</v>
      </c>
      <c r="C96" s="7">
        <v>0</v>
      </c>
      <c r="D96" s="7"/>
      <c r="E96" s="7">
        <v>-21445841143</v>
      </c>
      <c r="F96" s="7"/>
      <c r="G96" s="7">
        <v>0</v>
      </c>
      <c r="H96" s="7"/>
      <c r="I96" s="7">
        <f t="shared" si="4"/>
        <v>-21445841143</v>
      </c>
      <c r="J96" s="4"/>
      <c r="K96" s="9">
        <f t="shared" si="6"/>
        <v>1.9074245160039457E-2</v>
      </c>
      <c r="L96" s="4"/>
      <c r="M96" s="7">
        <v>33424828800</v>
      </c>
      <c r="N96" s="7"/>
      <c r="O96" s="7">
        <v>-14498596829</v>
      </c>
      <c r="P96" s="7"/>
      <c r="Q96" s="7">
        <v>0</v>
      </c>
      <c r="R96" s="7"/>
      <c r="S96" s="7">
        <f t="shared" si="5"/>
        <v>18926231971</v>
      </c>
      <c r="U96" s="9">
        <f t="shared" si="7"/>
        <v>-3.8040843396382217E-3</v>
      </c>
    </row>
    <row r="97" spans="1:21">
      <c r="A97" s="1" t="s">
        <v>33</v>
      </c>
      <c r="C97" s="7">
        <v>0</v>
      </c>
      <c r="D97" s="7"/>
      <c r="E97" s="7">
        <v>-11459703672</v>
      </c>
      <c r="F97" s="7"/>
      <c r="G97" s="7">
        <v>0</v>
      </c>
      <c r="H97" s="7"/>
      <c r="I97" s="7">
        <f t="shared" si="4"/>
        <v>-11459703672</v>
      </c>
      <c r="J97" s="4"/>
      <c r="K97" s="9">
        <f t="shared" si="6"/>
        <v>1.0192428258869174E-2</v>
      </c>
      <c r="L97" s="4"/>
      <c r="M97" s="7">
        <v>29385855200</v>
      </c>
      <c r="N97" s="7"/>
      <c r="O97" s="7">
        <v>-74151023763</v>
      </c>
      <c r="P97" s="7"/>
      <c r="Q97" s="7">
        <v>0</v>
      </c>
      <c r="R97" s="7"/>
      <c r="S97" s="7">
        <f t="shared" si="5"/>
        <v>-44765168563</v>
      </c>
      <c r="U97" s="9">
        <f t="shared" si="7"/>
        <v>8.9975900619153164E-3</v>
      </c>
    </row>
    <row r="98" spans="1:21">
      <c r="A98" s="1" t="s">
        <v>64</v>
      </c>
      <c r="C98" s="7">
        <v>0</v>
      </c>
      <c r="D98" s="7"/>
      <c r="E98" s="7">
        <v>-36327004160</v>
      </c>
      <c r="F98" s="7"/>
      <c r="G98" s="7">
        <v>0</v>
      </c>
      <c r="H98" s="7"/>
      <c r="I98" s="7">
        <f t="shared" si="4"/>
        <v>-36327004160</v>
      </c>
      <c r="J98" s="4"/>
      <c r="K98" s="9">
        <f t="shared" si="6"/>
        <v>3.2309769463333991E-2</v>
      </c>
      <c r="L98" s="4"/>
      <c r="M98" s="7">
        <v>79742360212</v>
      </c>
      <c r="N98" s="7"/>
      <c r="O98" s="7">
        <v>-137595137928</v>
      </c>
      <c r="P98" s="7"/>
      <c r="Q98" s="7">
        <v>0</v>
      </c>
      <c r="R98" s="7"/>
      <c r="S98" s="7">
        <f t="shared" si="5"/>
        <v>-57852777716</v>
      </c>
      <c r="U98" s="9">
        <f t="shared" si="7"/>
        <v>1.1628138450972318E-2</v>
      </c>
    </row>
    <row r="99" spans="1:21">
      <c r="A99" s="1" t="s">
        <v>54</v>
      </c>
      <c r="C99" s="7">
        <v>0</v>
      </c>
      <c r="D99" s="7"/>
      <c r="E99" s="7">
        <v>-474849632</v>
      </c>
      <c r="F99" s="7"/>
      <c r="G99" s="7">
        <v>0</v>
      </c>
      <c r="H99" s="7"/>
      <c r="I99" s="7">
        <f t="shared" si="4"/>
        <v>-474849632</v>
      </c>
      <c r="J99" s="4"/>
      <c r="K99" s="9">
        <f t="shared" si="6"/>
        <v>4.2233821627830551E-4</v>
      </c>
      <c r="L99" s="4"/>
      <c r="M99" s="7">
        <v>2675146144</v>
      </c>
      <c r="N99" s="7"/>
      <c r="O99" s="7">
        <v>3493536587</v>
      </c>
      <c r="P99" s="7"/>
      <c r="Q99" s="7">
        <v>0</v>
      </c>
      <c r="R99" s="7"/>
      <c r="S99" s="7">
        <f t="shared" si="5"/>
        <v>6168682731</v>
      </c>
      <c r="U99" s="9">
        <f t="shared" si="7"/>
        <v>-1.2398764534404024E-3</v>
      </c>
    </row>
    <row r="100" spans="1:21">
      <c r="A100" s="1" t="s">
        <v>52</v>
      </c>
      <c r="C100" s="7">
        <v>0</v>
      </c>
      <c r="D100" s="7"/>
      <c r="E100" s="7">
        <v>-4854506793</v>
      </c>
      <c r="F100" s="7"/>
      <c r="G100" s="7">
        <v>0</v>
      </c>
      <c r="H100" s="7"/>
      <c r="I100" s="7">
        <f t="shared" si="4"/>
        <v>-4854506793</v>
      </c>
      <c r="J100" s="4"/>
      <c r="K100" s="9">
        <f t="shared" si="6"/>
        <v>4.3176694298597187E-3</v>
      </c>
      <c r="L100" s="4"/>
      <c r="M100" s="7">
        <v>19534256000</v>
      </c>
      <c r="N100" s="7"/>
      <c r="O100" s="7">
        <v>-67186374030</v>
      </c>
      <c r="P100" s="7"/>
      <c r="Q100" s="7">
        <v>0</v>
      </c>
      <c r="R100" s="7"/>
      <c r="S100" s="7">
        <f t="shared" si="5"/>
        <v>-47652118030</v>
      </c>
      <c r="U100" s="9">
        <f t="shared" si="7"/>
        <v>9.577853437824968E-3</v>
      </c>
    </row>
    <row r="101" spans="1:21">
      <c r="A101" s="1" t="s">
        <v>84</v>
      </c>
      <c r="C101" s="7">
        <v>0</v>
      </c>
      <c r="D101" s="7"/>
      <c r="E101" s="7">
        <v>1035067983</v>
      </c>
      <c r="F101" s="7"/>
      <c r="G101" s="7">
        <v>0</v>
      </c>
      <c r="H101" s="7"/>
      <c r="I101" s="7">
        <f t="shared" si="4"/>
        <v>1035067983</v>
      </c>
      <c r="J101" s="4"/>
      <c r="K101" s="9">
        <f t="shared" si="6"/>
        <v>-9.2060462135306752E-4</v>
      </c>
      <c r="L101" s="4"/>
      <c r="M101" s="7">
        <v>17322182647</v>
      </c>
      <c r="N101" s="7"/>
      <c r="O101" s="7">
        <v>-99987567077</v>
      </c>
      <c r="P101" s="7"/>
      <c r="Q101" s="7">
        <v>0</v>
      </c>
      <c r="R101" s="7"/>
      <c r="S101" s="7">
        <f t="shared" si="5"/>
        <v>-82665384430</v>
      </c>
      <c r="U101" s="9">
        <f t="shared" si="7"/>
        <v>1.6615356655364979E-2</v>
      </c>
    </row>
    <row r="102" spans="1:21">
      <c r="A102" s="1" t="s">
        <v>110</v>
      </c>
      <c r="C102" s="7">
        <v>0</v>
      </c>
      <c r="D102" s="7"/>
      <c r="E102" s="7">
        <v>-5961900442</v>
      </c>
      <c r="F102" s="7"/>
      <c r="G102" s="7">
        <v>0</v>
      </c>
      <c r="H102" s="7"/>
      <c r="I102" s="7">
        <f t="shared" si="4"/>
        <v>-5961900442</v>
      </c>
      <c r="J102" s="4"/>
      <c r="K102" s="9">
        <f t="shared" si="6"/>
        <v>5.3026015576718849E-3</v>
      </c>
      <c r="L102" s="4"/>
      <c r="M102" s="7">
        <v>0</v>
      </c>
      <c r="N102" s="7"/>
      <c r="O102" s="7">
        <v>-6518263955</v>
      </c>
      <c r="P102" s="7"/>
      <c r="Q102" s="7">
        <v>0</v>
      </c>
      <c r="R102" s="7"/>
      <c r="S102" s="7">
        <f t="shared" si="5"/>
        <v>-6518263955</v>
      </c>
      <c r="U102" s="9">
        <f t="shared" si="7"/>
        <v>1.3101406487481437E-3</v>
      </c>
    </row>
    <row r="103" spans="1:21">
      <c r="A103" s="1" t="s">
        <v>76</v>
      </c>
      <c r="C103" s="7">
        <v>0</v>
      </c>
      <c r="D103" s="7"/>
      <c r="E103" s="7">
        <v>-17507503335</v>
      </c>
      <c r="F103" s="7"/>
      <c r="G103" s="7">
        <v>0</v>
      </c>
      <c r="H103" s="7"/>
      <c r="I103" s="7">
        <f t="shared" si="4"/>
        <v>-17507503335</v>
      </c>
      <c r="J103" s="4"/>
      <c r="K103" s="9">
        <f t="shared" si="6"/>
        <v>1.5571429841584852E-2</v>
      </c>
      <c r="L103" s="4"/>
      <c r="M103" s="7">
        <v>0</v>
      </c>
      <c r="N103" s="7"/>
      <c r="O103" s="7">
        <v>-10271068623</v>
      </c>
      <c r="P103" s="7"/>
      <c r="Q103" s="7">
        <v>0</v>
      </c>
      <c r="R103" s="7"/>
      <c r="S103" s="7">
        <f t="shared" si="5"/>
        <v>-10271068623</v>
      </c>
      <c r="U103" s="9">
        <f t="shared" si="7"/>
        <v>2.0644368810428027E-3</v>
      </c>
    </row>
    <row r="104" spans="1:21">
      <c r="A104" s="1" t="s">
        <v>74</v>
      </c>
      <c r="C104" s="7">
        <v>0</v>
      </c>
      <c r="D104" s="7"/>
      <c r="E104" s="7">
        <v>-19744715745</v>
      </c>
      <c r="F104" s="7"/>
      <c r="G104" s="7">
        <v>0</v>
      </c>
      <c r="H104" s="7"/>
      <c r="I104" s="7">
        <f t="shared" si="4"/>
        <v>-19744715745</v>
      </c>
      <c r="J104" s="4"/>
      <c r="K104" s="9">
        <f t="shared" si="6"/>
        <v>1.7561239320209632E-2</v>
      </c>
      <c r="L104" s="4"/>
      <c r="M104" s="7">
        <v>0</v>
      </c>
      <c r="N104" s="7"/>
      <c r="O104" s="7">
        <v>1736505945</v>
      </c>
      <c r="P104" s="7"/>
      <c r="Q104" s="7">
        <v>0</v>
      </c>
      <c r="R104" s="7"/>
      <c r="S104" s="7">
        <f t="shared" si="5"/>
        <v>1736505945</v>
      </c>
      <c r="U104" s="9">
        <f t="shared" si="7"/>
        <v>-3.4902959454290899E-4</v>
      </c>
    </row>
    <row r="105" spans="1:21">
      <c r="A105" s="1" t="s">
        <v>112</v>
      </c>
      <c r="C105" s="7">
        <v>0</v>
      </c>
      <c r="D105" s="7"/>
      <c r="E105" s="7">
        <v>-1525265580</v>
      </c>
      <c r="F105" s="7"/>
      <c r="G105" s="7">
        <v>0</v>
      </c>
      <c r="H105" s="7"/>
      <c r="I105" s="7">
        <f t="shared" si="4"/>
        <v>-1525265580</v>
      </c>
      <c r="J105" s="4"/>
      <c r="K105" s="9">
        <f t="shared" si="6"/>
        <v>1.3565935424540777E-3</v>
      </c>
      <c r="L105" s="4"/>
      <c r="M105" s="7">
        <v>0</v>
      </c>
      <c r="N105" s="7"/>
      <c r="O105" s="7">
        <v>-1525265580</v>
      </c>
      <c r="P105" s="7"/>
      <c r="Q105" s="7">
        <v>0</v>
      </c>
      <c r="R105" s="7"/>
      <c r="S105" s="7">
        <f t="shared" si="5"/>
        <v>-1525265580</v>
      </c>
      <c r="U105" s="9">
        <f t="shared" si="7"/>
        <v>3.06571266565779E-4</v>
      </c>
    </row>
    <row r="106" spans="1:21">
      <c r="A106" s="1" t="s">
        <v>50</v>
      </c>
      <c r="C106" s="7">
        <v>0</v>
      </c>
      <c r="D106" s="7"/>
      <c r="E106" s="7">
        <v>1474176304</v>
      </c>
      <c r="F106" s="7"/>
      <c r="G106" s="7">
        <v>0</v>
      </c>
      <c r="H106" s="7"/>
      <c r="I106" s="7">
        <f t="shared" si="4"/>
        <v>1474176304</v>
      </c>
      <c r="J106" s="4"/>
      <c r="K106" s="9">
        <f t="shared" si="6"/>
        <v>-1.311153992241285E-3</v>
      </c>
      <c r="L106" s="4"/>
      <c r="M106" s="7">
        <v>0</v>
      </c>
      <c r="N106" s="7"/>
      <c r="O106" s="7">
        <v>49083463320</v>
      </c>
      <c r="P106" s="7"/>
      <c r="Q106" s="7">
        <v>0</v>
      </c>
      <c r="R106" s="7"/>
      <c r="S106" s="7">
        <f t="shared" si="5"/>
        <v>49083463320</v>
      </c>
      <c r="U106" s="9">
        <f t="shared" si="7"/>
        <v>-9.865547164217366E-3</v>
      </c>
    </row>
    <row r="107" spans="1:21">
      <c r="A107" s="1" t="s">
        <v>19</v>
      </c>
      <c r="C107" s="7">
        <v>0</v>
      </c>
      <c r="D107" s="7"/>
      <c r="E107" s="7">
        <v>11705267971</v>
      </c>
      <c r="F107" s="7"/>
      <c r="G107" s="7">
        <v>0</v>
      </c>
      <c r="H107" s="7"/>
      <c r="I107" s="7">
        <f t="shared" si="4"/>
        <v>11705267971</v>
      </c>
      <c r="J107" s="4"/>
      <c r="K107" s="9">
        <f t="shared" si="6"/>
        <v>-1.041083674238105E-2</v>
      </c>
      <c r="L107" s="4"/>
      <c r="M107" s="7">
        <v>0</v>
      </c>
      <c r="N107" s="7"/>
      <c r="O107" s="7">
        <v>-993133775</v>
      </c>
      <c r="P107" s="7"/>
      <c r="Q107" s="7">
        <v>0</v>
      </c>
      <c r="R107" s="7"/>
      <c r="S107" s="7">
        <f t="shared" si="5"/>
        <v>-993133775</v>
      </c>
      <c r="U107" s="9">
        <f t="shared" si="7"/>
        <v>1.9961525603364325E-4</v>
      </c>
    </row>
    <row r="108" spans="1:21">
      <c r="A108" s="1" t="s">
        <v>58</v>
      </c>
      <c r="C108" s="7">
        <v>0</v>
      </c>
      <c r="D108" s="7"/>
      <c r="E108" s="7">
        <v>-5036443385</v>
      </c>
      <c r="F108" s="7"/>
      <c r="G108" s="7">
        <v>0</v>
      </c>
      <c r="H108" s="7"/>
      <c r="I108" s="7">
        <f t="shared" si="4"/>
        <v>-5036443385</v>
      </c>
      <c r="J108" s="4"/>
      <c r="K108" s="9">
        <f t="shared" si="6"/>
        <v>4.4794864990178014E-3</v>
      </c>
      <c r="L108" s="4"/>
      <c r="M108" s="7">
        <v>0</v>
      </c>
      <c r="N108" s="7"/>
      <c r="O108" s="7">
        <v>-8684352684</v>
      </c>
      <c r="P108" s="7"/>
      <c r="Q108" s="7">
        <v>0</v>
      </c>
      <c r="R108" s="7"/>
      <c r="S108" s="7">
        <f t="shared" si="5"/>
        <v>-8684352684</v>
      </c>
      <c r="U108" s="9">
        <f t="shared" si="7"/>
        <v>1.7455143789698593E-3</v>
      </c>
    </row>
    <row r="109" spans="1:21">
      <c r="A109" s="1" t="s">
        <v>111</v>
      </c>
      <c r="C109" s="7">
        <v>0</v>
      </c>
      <c r="D109" s="7"/>
      <c r="E109" s="7">
        <v>1837399267</v>
      </c>
      <c r="F109" s="7"/>
      <c r="G109" s="7">
        <v>0</v>
      </c>
      <c r="H109" s="7"/>
      <c r="I109" s="7">
        <f t="shared" si="4"/>
        <v>1837399267</v>
      </c>
      <c r="J109" s="4"/>
      <c r="K109" s="9">
        <f t="shared" si="6"/>
        <v>-1.6342098144783779E-3</v>
      </c>
      <c r="L109" s="4"/>
      <c r="M109" s="7">
        <v>0</v>
      </c>
      <c r="N109" s="7"/>
      <c r="O109" s="7">
        <v>7729109656</v>
      </c>
      <c r="P109" s="7"/>
      <c r="Q109" s="7">
        <v>0</v>
      </c>
      <c r="R109" s="7"/>
      <c r="S109" s="7">
        <f t="shared" si="5"/>
        <v>7729109656</v>
      </c>
      <c r="U109" s="9">
        <f t="shared" si="7"/>
        <v>-1.5535149863315687E-3</v>
      </c>
    </row>
    <row r="110" spans="1:21">
      <c r="A110" s="1" t="s">
        <v>78</v>
      </c>
      <c r="C110" s="7">
        <v>0</v>
      </c>
      <c r="D110" s="7"/>
      <c r="E110" s="7">
        <v>26955433320</v>
      </c>
      <c r="F110" s="7"/>
      <c r="G110" s="7">
        <v>0</v>
      </c>
      <c r="H110" s="7"/>
      <c r="I110" s="7">
        <f t="shared" si="4"/>
        <v>26955433320</v>
      </c>
      <c r="J110" s="4"/>
      <c r="K110" s="9">
        <f t="shared" si="6"/>
        <v>-2.3974557123332893E-2</v>
      </c>
      <c r="L110" s="4"/>
      <c r="M110" s="7">
        <v>0</v>
      </c>
      <c r="N110" s="7"/>
      <c r="O110" s="7">
        <v>25792124449</v>
      </c>
      <c r="P110" s="7"/>
      <c r="Q110" s="7">
        <v>0</v>
      </c>
      <c r="R110" s="7"/>
      <c r="S110" s="7">
        <f t="shared" si="5"/>
        <v>25792124449</v>
      </c>
      <c r="U110" s="9">
        <f t="shared" si="7"/>
        <v>-5.1840966999020096E-3</v>
      </c>
    </row>
    <row r="111" spans="1:21">
      <c r="A111" s="1" t="s">
        <v>60</v>
      </c>
      <c r="C111" s="7">
        <v>0</v>
      </c>
      <c r="D111" s="7"/>
      <c r="E111" s="7">
        <v>-3387660370</v>
      </c>
      <c r="F111" s="7"/>
      <c r="G111" s="7">
        <v>0</v>
      </c>
      <c r="H111" s="7"/>
      <c r="I111" s="7">
        <f t="shared" si="4"/>
        <v>-3387660370</v>
      </c>
      <c r="J111" s="4"/>
      <c r="K111" s="9">
        <f t="shared" si="6"/>
        <v>3.0130347411167512E-3</v>
      </c>
      <c r="L111" s="4"/>
      <c r="M111" s="7">
        <v>0</v>
      </c>
      <c r="N111" s="7"/>
      <c r="O111" s="7">
        <v>11066357213</v>
      </c>
      <c r="P111" s="7"/>
      <c r="Q111" s="7">
        <v>0</v>
      </c>
      <c r="R111" s="7"/>
      <c r="S111" s="7">
        <f t="shared" si="5"/>
        <v>11066357213</v>
      </c>
      <c r="U111" s="9">
        <f t="shared" si="7"/>
        <v>-2.2242861777938723E-3</v>
      </c>
    </row>
    <row r="112" spans="1:21">
      <c r="A112" s="1" t="s">
        <v>59</v>
      </c>
      <c r="C112" s="7">
        <v>0</v>
      </c>
      <c r="D112" s="7"/>
      <c r="E112" s="7">
        <v>-11332337954</v>
      </c>
      <c r="F112" s="7"/>
      <c r="G112" s="7">
        <v>0</v>
      </c>
      <c r="H112" s="7"/>
      <c r="I112" s="7">
        <f t="shared" si="4"/>
        <v>-11332337954</v>
      </c>
      <c r="J112" s="4"/>
      <c r="K112" s="9">
        <f t="shared" si="6"/>
        <v>1.0079147324168721E-2</v>
      </c>
      <c r="L112" s="4"/>
      <c r="M112" s="7">
        <v>0</v>
      </c>
      <c r="N112" s="7"/>
      <c r="O112" s="7">
        <v>1720022003</v>
      </c>
      <c r="P112" s="7"/>
      <c r="Q112" s="7">
        <v>0</v>
      </c>
      <c r="R112" s="7"/>
      <c r="S112" s="7">
        <f t="shared" si="5"/>
        <v>1720022003</v>
      </c>
      <c r="U112" s="9">
        <f t="shared" si="7"/>
        <v>-3.45716399094719E-4</v>
      </c>
    </row>
    <row r="113" spans="1:21">
      <c r="A113" s="1" t="s">
        <v>22</v>
      </c>
      <c r="C113" s="7">
        <v>0</v>
      </c>
      <c r="D113" s="7"/>
      <c r="E113" s="7">
        <v>-7907462776</v>
      </c>
      <c r="F113" s="7"/>
      <c r="G113" s="7">
        <v>0</v>
      </c>
      <c r="H113" s="7"/>
      <c r="I113" s="7">
        <f t="shared" si="4"/>
        <v>-7907462776</v>
      </c>
      <c r="J113" s="4"/>
      <c r="K113" s="9">
        <f t="shared" si="6"/>
        <v>7.0330131878525671E-3</v>
      </c>
      <c r="L113" s="4"/>
      <c r="M113" s="7">
        <v>0</v>
      </c>
      <c r="N113" s="7"/>
      <c r="O113" s="7">
        <v>-37302596142</v>
      </c>
      <c r="P113" s="7"/>
      <c r="Q113" s="7">
        <v>0</v>
      </c>
      <c r="R113" s="7"/>
      <c r="S113" s="7">
        <f t="shared" si="5"/>
        <v>-37302596142</v>
      </c>
      <c r="U113" s="9">
        <f t="shared" si="7"/>
        <v>7.4976478164836581E-3</v>
      </c>
    </row>
    <row r="114" spans="1:21">
      <c r="A114" s="1" t="s">
        <v>44</v>
      </c>
      <c r="C114" s="7">
        <v>0</v>
      </c>
      <c r="D114" s="7"/>
      <c r="E114" s="7">
        <v>737621320</v>
      </c>
      <c r="F114" s="7"/>
      <c r="G114" s="7">
        <v>0</v>
      </c>
      <c r="H114" s="7"/>
      <c r="I114" s="7">
        <f t="shared" si="4"/>
        <v>737621320</v>
      </c>
      <c r="J114" s="4"/>
      <c r="K114" s="9">
        <f t="shared" si="6"/>
        <v>-6.5605120354741942E-4</v>
      </c>
      <c r="L114" s="4"/>
      <c r="M114" s="7">
        <v>0</v>
      </c>
      <c r="N114" s="7"/>
      <c r="O114" s="7">
        <v>-1091971326</v>
      </c>
      <c r="P114" s="7"/>
      <c r="Q114" s="7">
        <v>0</v>
      </c>
      <c r="R114" s="7"/>
      <c r="S114" s="7">
        <f t="shared" si="5"/>
        <v>-1091971326</v>
      </c>
      <c r="U114" s="9">
        <f t="shared" si="7"/>
        <v>2.1948114273012909E-4</v>
      </c>
    </row>
    <row r="115" spans="1:21">
      <c r="A115" s="1" t="s">
        <v>45</v>
      </c>
      <c r="C115" s="7">
        <v>0</v>
      </c>
      <c r="D115" s="7"/>
      <c r="E115" s="7">
        <v>60839036025</v>
      </c>
      <c r="F115" s="7"/>
      <c r="G115" s="7">
        <v>0</v>
      </c>
      <c r="H115" s="7"/>
      <c r="I115" s="7">
        <f t="shared" si="4"/>
        <v>60839036025</v>
      </c>
      <c r="J115" s="4"/>
      <c r="K115" s="9">
        <f t="shared" si="6"/>
        <v>-5.4111129552039061E-2</v>
      </c>
      <c r="L115" s="4"/>
      <c r="M115" s="7">
        <v>0</v>
      </c>
      <c r="N115" s="7"/>
      <c r="O115" s="7">
        <v>-86527470992</v>
      </c>
      <c r="P115" s="7"/>
      <c r="Q115" s="7">
        <v>0</v>
      </c>
      <c r="R115" s="7"/>
      <c r="S115" s="7">
        <f t="shared" si="5"/>
        <v>-86527470992</v>
      </c>
      <c r="U115" s="9">
        <f t="shared" si="7"/>
        <v>1.7391618038578659E-2</v>
      </c>
    </row>
    <row r="116" spans="1:21">
      <c r="A116" s="1" t="s">
        <v>43</v>
      </c>
      <c r="C116" s="7">
        <v>0</v>
      </c>
      <c r="D116" s="7"/>
      <c r="E116" s="7">
        <v>62425158990</v>
      </c>
      <c r="F116" s="7"/>
      <c r="G116" s="7">
        <v>0</v>
      </c>
      <c r="H116" s="7"/>
      <c r="I116" s="7">
        <f t="shared" si="4"/>
        <v>62425158990</v>
      </c>
      <c r="J116" s="4"/>
      <c r="K116" s="9">
        <f t="shared" si="6"/>
        <v>-5.5521850543892241E-2</v>
      </c>
      <c r="L116" s="4"/>
      <c r="M116" s="7">
        <v>0</v>
      </c>
      <c r="N116" s="7"/>
      <c r="O116" s="7">
        <v>-89409838923</v>
      </c>
      <c r="P116" s="7"/>
      <c r="Q116" s="7">
        <v>0</v>
      </c>
      <c r="R116" s="7"/>
      <c r="S116" s="7">
        <f t="shared" si="5"/>
        <v>-89409838923</v>
      </c>
      <c r="U116" s="9">
        <f t="shared" si="7"/>
        <v>1.7970960547124125E-2</v>
      </c>
    </row>
    <row r="117" spans="1:21">
      <c r="A117" s="1" t="s">
        <v>46</v>
      </c>
      <c r="C117" s="7">
        <v>0</v>
      </c>
      <c r="D117" s="7"/>
      <c r="E117" s="7">
        <v>718447816</v>
      </c>
      <c r="F117" s="7"/>
      <c r="G117" s="7">
        <v>0</v>
      </c>
      <c r="H117" s="7"/>
      <c r="I117" s="7">
        <f t="shared" si="4"/>
        <v>718447816</v>
      </c>
      <c r="J117" s="4"/>
      <c r="K117" s="9">
        <f t="shared" si="6"/>
        <v>-6.389980083178926E-4</v>
      </c>
      <c r="L117" s="4"/>
      <c r="M117" s="7">
        <v>0</v>
      </c>
      <c r="N117" s="7"/>
      <c r="O117" s="7">
        <v>-1035412613</v>
      </c>
      <c r="P117" s="7"/>
      <c r="Q117" s="7">
        <v>0</v>
      </c>
      <c r="R117" s="7"/>
      <c r="S117" s="7">
        <f t="shared" si="5"/>
        <v>-1035412613</v>
      </c>
      <c r="U117" s="9">
        <f t="shared" si="7"/>
        <v>2.0811310525055757E-4</v>
      </c>
    </row>
    <row r="118" spans="1:21">
      <c r="A118" s="1" t="s">
        <v>47</v>
      </c>
      <c r="C118" s="7">
        <v>0</v>
      </c>
      <c r="D118" s="7"/>
      <c r="E118" s="7">
        <v>4130156243</v>
      </c>
      <c r="F118" s="7"/>
      <c r="G118" s="7">
        <v>0</v>
      </c>
      <c r="H118" s="7"/>
      <c r="I118" s="7">
        <f t="shared" si="4"/>
        <v>4130156243</v>
      </c>
      <c r="J118" s="4"/>
      <c r="K118" s="9">
        <f t="shared" si="6"/>
        <v>-3.6734214434840876E-3</v>
      </c>
      <c r="L118" s="4"/>
      <c r="M118" s="7">
        <v>0</v>
      </c>
      <c r="N118" s="7"/>
      <c r="O118" s="7">
        <v>2153832537</v>
      </c>
      <c r="P118" s="7"/>
      <c r="Q118" s="7">
        <v>0</v>
      </c>
      <c r="R118" s="7"/>
      <c r="S118" s="7">
        <f t="shared" si="5"/>
        <v>2153832537</v>
      </c>
      <c r="U118" s="9">
        <f t="shared" si="7"/>
        <v>-4.3291029280204108E-4</v>
      </c>
    </row>
    <row r="119" spans="1:21">
      <c r="A119" s="1" t="s">
        <v>113</v>
      </c>
      <c r="C119" s="7">
        <v>0</v>
      </c>
      <c r="D119" s="7"/>
      <c r="E119" s="7">
        <v>-985531712</v>
      </c>
      <c r="F119" s="7"/>
      <c r="G119" s="7">
        <v>0</v>
      </c>
      <c r="H119" s="7"/>
      <c r="I119" s="7">
        <f t="shared" si="4"/>
        <v>-985531712</v>
      </c>
      <c r="J119" s="4"/>
      <c r="K119" s="9">
        <f t="shared" si="6"/>
        <v>8.7654633652908614E-4</v>
      </c>
      <c r="L119" s="4"/>
      <c r="M119" s="7">
        <v>0</v>
      </c>
      <c r="N119" s="7"/>
      <c r="O119" s="7">
        <v>-985531712</v>
      </c>
      <c r="P119" s="7"/>
      <c r="Q119" s="7">
        <v>0</v>
      </c>
      <c r="R119" s="7"/>
      <c r="S119" s="7">
        <f t="shared" si="5"/>
        <v>-985531712</v>
      </c>
      <c r="U119" s="9">
        <f t="shared" si="7"/>
        <v>1.9808727683252416E-4</v>
      </c>
    </row>
    <row r="120" spans="1:21" ht="24.75" thickBot="1">
      <c r="C120" s="8">
        <f>SUM(C8:C119)</f>
        <v>292010262074</v>
      </c>
      <c r="D120" s="7"/>
      <c r="E120" s="8">
        <f>SUM(E8:E119)</f>
        <v>-1414632522280</v>
      </c>
      <c r="F120" s="7"/>
      <c r="G120" s="8">
        <f>SUM(G8:G119)</f>
        <v>-1712724642</v>
      </c>
      <c r="H120" s="7"/>
      <c r="I120" s="8">
        <f>SUM(I8:I119)</f>
        <v>-1124334984848</v>
      </c>
      <c r="J120" s="4"/>
      <c r="K120" s="13">
        <f>SUM(K8:K119)</f>
        <v>1.0000000000000002</v>
      </c>
      <c r="L120" s="4"/>
      <c r="M120" s="8">
        <f>SUM(M8:M119)</f>
        <v>3239716558714</v>
      </c>
      <c r="N120" s="7"/>
      <c r="O120" s="8">
        <f>SUM(O8:O119)</f>
        <v>-8052588793049</v>
      </c>
      <c r="P120" s="7"/>
      <c r="Q120" s="8">
        <f>SUM(Q8:Q119)</f>
        <v>-162367608218</v>
      </c>
      <c r="R120" s="7"/>
      <c r="S120" s="8">
        <f>SUM(S8:S119)</f>
        <v>-4975239842553</v>
      </c>
      <c r="U120" s="13">
        <f>SUM(U8:U119)</f>
        <v>1.0000000000000002</v>
      </c>
    </row>
    <row r="121" spans="1:21" ht="24.75" thickTop="1">
      <c r="C121" s="11"/>
      <c r="D121" s="11"/>
      <c r="E121" s="11"/>
      <c r="F121" s="11"/>
      <c r="G121" s="11"/>
      <c r="H121" s="11"/>
      <c r="I121" s="11"/>
      <c r="M121" s="11"/>
      <c r="O121" s="11"/>
      <c r="Q121" s="11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2023-10-25T09:07:58Z</dcterms:created>
  <dcterms:modified xsi:type="dcterms:W3CDTF">2023-11-01T13:55:14Z</dcterms:modified>
</cp:coreProperties>
</file>