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AD9A362B-7F5C-4C72-9535-12B123825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4" hidden="1">'درآمد سود سهام'!$A$7:$A$79</definedName>
    <definedName name="_xlnm._FilterDatabase" localSheetId="5" hidden="1">'درآمد ناشی از تغییر قیمت اوراق'!$A$7:$A$109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K11" i="13"/>
  <c r="K9" i="13"/>
  <c r="K10" i="13"/>
  <c r="K8" i="13"/>
  <c r="G11" i="13"/>
  <c r="G9" i="13"/>
  <c r="G10" i="13"/>
  <c r="G8" i="13"/>
  <c r="I11" i="13"/>
  <c r="E11" i="13"/>
  <c r="I35" i="12"/>
  <c r="C36" i="12"/>
  <c r="E36" i="12"/>
  <c r="G36" i="12"/>
  <c r="I36" i="12"/>
  <c r="K36" i="12"/>
  <c r="M36" i="12"/>
  <c r="O36" i="12"/>
  <c r="Q3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8" i="12"/>
  <c r="I116" i="11"/>
  <c r="S116" i="11"/>
  <c r="Q121" i="11"/>
  <c r="O121" i="11"/>
  <c r="M121" i="11"/>
  <c r="G121" i="11"/>
  <c r="E121" i="11"/>
  <c r="C12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7" i="11"/>
  <c r="S118" i="11"/>
  <c r="S119" i="11"/>
  <c r="S120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7" i="11"/>
  <c r="I118" i="11"/>
  <c r="I119" i="11"/>
  <c r="I120" i="11"/>
  <c r="I8" i="11"/>
  <c r="Q107" i="10"/>
  <c r="I107" i="10"/>
  <c r="E107" i="10"/>
  <c r="G107" i="10"/>
  <c r="M107" i="10"/>
  <c r="O10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8" i="10"/>
  <c r="Q8" i="9"/>
  <c r="Q107" i="9"/>
  <c r="O110" i="9"/>
  <c r="M110" i="9"/>
  <c r="G110" i="9"/>
  <c r="E11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100" i="9"/>
  <c r="Q101" i="9"/>
  <c r="Q102" i="9"/>
  <c r="Q103" i="9"/>
  <c r="Q104" i="9"/>
  <c r="Q105" i="9"/>
  <c r="Q106" i="9"/>
  <c r="Q108" i="9"/>
  <c r="Q109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8" i="9"/>
  <c r="M80" i="8"/>
  <c r="K80" i="8"/>
  <c r="I80" i="8"/>
  <c r="O80" i="8"/>
  <c r="Q80" i="8"/>
  <c r="S80" i="8"/>
  <c r="S19" i="7"/>
  <c r="Q19" i="7"/>
  <c r="O19" i="7"/>
  <c r="M19" i="7"/>
  <c r="K19" i="7"/>
  <c r="I19" i="7"/>
  <c r="S11" i="6"/>
  <c r="K11" i="6"/>
  <c r="M11" i="6"/>
  <c r="O11" i="6"/>
  <c r="Q11" i="6"/>
  <c r="AK22" i="3"/>
  <c r="Y107" i="1"/>
  <c r="W107" i="1"/>
  <c r="U107" i="1"/>
  <c r="O107" i="1"/>
  <c r="K107" i="1"/>
  <c r="G107" i="1"/>
  <c r="E107" i="1"/>
  <c r="AI22" i="3"/>
  <c r="AG22" i="3"/>
  <c r="W22" i="3"/>
  <c r="S22" i="3"/>
  <c r="AA22" i="3"/>
  <c r="Q22" i="3"/>
  <c r="S121" i="11" l="1"/>
  <c r="U15" i="11" s="1"/>
  <c r="I121" i="11"/>
  <c r="K112" i="11" s="1"/>
  <c r="U12" i="11"/>
  <c r="U114" i="11"/>
  <c r="U118" i="11"/>
  <c r="U105" i="11"/>
  <c r="U11" i="11"/>
  <c r="U98" i="11"/>
  <c r="U66" i="11"/>
  <c r="U65" i="11"/>
  <c r="U58" i="11"/>
  <c r="U27" i="11"/>
  <c r="U8" i="11"/>
  <c r="U26" i="11"/>
  <c r="U20" i="11"/>
  <c r="U113" i="11"/>
  <c r="U81" i="11"/>
  <c r="K11" i="11"/>
  <c r="K49" i="11"/>
  <c r="K56" i="11"/>
  <c r="K10" i="11"/>
  <c r="K72" i="11"/>
  <c r="K41" i="11"/>
  <c r="K18" i="11"/>
  <c r="K80" i="11"/>
  <c r="K104" i="11"/>
  <c r="K25" i="11"/>
  <c r="K88" i="11"/>
  <c r="K33" i="11"/>
  <c r="K96" i="11"/>
  <c r="K119" i="11"/>
  <c r="K111" i="11"/>
  <c r="K103" i="11"/>
  <c r="K95" i="11"/>
  <c r="K87" i="11"/>
  <c r="K79" i="11"/>
  <c r="K71" i="11"/>
  <c r="K63" i="11"/>
  <c r="K55" i="11"/>
  <c r="K48" i="11"/>
  <c r="K40" i="11"/>
  <c r="K32" i="11"/>
  <c r="K24" i="11"/>
  <c r="K17" i="11"/>
  <c r="K118" i="11"/>
  <c r="K110" i="11"/>
  <c r="K102" i="11"/>
  <c r="K94" i="11"/>
  <c r="K86" i="11"/>
  <c r="K78" i="11"/>
  <c r="K70" i="11"/>
  <c r="K62" i="11"/>
  <c r="K54" i="11"/>
  <c r="K47" i="11"/>
  <c r="K39" i="11"/>
  <c r="K31" i="11"/>
  <c r="K16" i="11"/>
  <c r="K9" i="11"/>
  <c r="K117" i="11"/>
  <c r="K109" i="11"/>
  <c r="K101" i="11"/>
  <c r="K93" i="11"/>
  <c r="K85" i="11"/>
  <c r="K77" i="11"/>
  <c r="K69" i="11"/>
  <c r="K61" i="11"/>
  <c r="K53" i="11"/>
  <c r="K46" i="11"/>
  <c r="K38" i="11"/>
  <c r="K30" i="11"/>
  <c r="K23" i="11"/>
  <c r="K15" i="11"/>
  <c r="K116" i="11"/>
  <c r="K108" i="11"/>
  <c r="K100" i="11"/>
  <c r="K92" i="11"/>
  <c r="K84" i="11"/>
  <c r="K76" i="11"/>
  <c r="K68" i="11"/>
  <c r="K60" i="11"/>
  <c r="K52" i="11"/>
  <c r="K45" i="11"/>
  <c r="K37" i="11"/>
  <c r="K29" i="11"/>
  <c r="K22" i="11"/>
  <c r="K14" i="11"/>
  <c r="K115" i="11"/>
  <c r="K107" i="11"/>
  <c r="K99" i="11"/>
  <c r="K91" i="11"/>
  <c r="K83" i="11"/>
  <c r="K75" i="11"/>
  <c r="K67" i="11"/>
  <c r="K59" i="11"/>
  <c r="K51" i="11"/>
  <c r="K44" i="11"/>
  <c r="K36" i="11"/>
  <c r="K28" i="11"/>
  <c r="K21" i="11"/>
  <c r="K13" i="11"/>
  <c r="K114" i="11"/>
  <c r="K106" i="11"/>
  <c r="K98" i="11"/>
  <c r="K90" i="11"/>
  <c r="K82" i="11"/>
  <c r="K74" i="11"/>
  <c r="K66" i="11"/>
  <c r="K58" i="11"/>
  <c r="K50" i="11"/>
  <c r="K43" i="11"/>
  <c r="K35" i="11"/>
  <c r="K27" i="11"/>
  <c r="K20" i="11"/>
  <c r="K12" i="11"/>
  <c r="K8" i="11"/>
  <c r="K113" i="11"/>
  <c r="K105" i="11"/>
  <c r="K97" i="11"/>
  <c r="K89" i="11"/>
  <c r="K81" i="11"/>
  <c r="K73" i="11"/>
  <c r="K65" i="11"/>
  <c r="K57" i="11"/>
  <c r="K42" i="11"/>
  <c r="K34" i="11"/>
  <c r="K26" i="11"/>
  <c r="K19" i="11"/>
  <c r="U116" i="11"/>
  <c r="U108" i="11"/>
  <c r="U100" i="11"/>
  <c r="U92" i="11"/>
  <c r="U84" i="11"/>
  <c r="U76" i="11"/>
  <c r="U68" i="11"/>
  <c r="U60" i="11"/>
  <c r="U52" i="11"/>
  <c r="U45" i="11"/>
  <c r="U37" i="11"/>
  <c r="U29" i="11"/>
  <c r="U22" i="11"/>
  <c r="U14" i="11"/>
  <c r="U115" i="11"/>
  <c r="U107" i="11"/>
  <c r="U99" i="11"/>
  <c r="U91" i="11"/>
  <c r="U83" i="11"/>
  <c r="U75" i="11"/>
  <c r="U67" i="11"/>
  <c r="U59" i="11"/>
  <c r="U51" i="11"/>
  <c r="U44" i="11"/>
  <c r="U36" i="11"/>
  <c r="U28" i="11"/>
  <c r="U21" i="11"/>
  <c r="U13" i="11"/>
  <c r="U120" i="11"/>
  <c r="U112" i="11"/>
  <c r="U104" i="11"/>
  <c r="U96" i="11"/>
  <c r="U88" i="11"/>
  <c r="U80" i="11"/>
  <c r="U72" i="11"/>
  <c r="U64" i="11"/>
  <c r="U56" i="11"/>
  <c r="U49" i="11"/>
  <c r="U41" i="11"/>
  <c r="U33" i="11"/>
  <c r="U25" i="11"/>
  <c r="U18" i="11"/>
  <c r="U10" i="11"/>
  <c r="U119" i="11"/>
  <c r="U111" i="11"/>
  <c r="U103" i="11"/>
  <c r="U95" i="11"/>
  <c r="U87" i="11"/>
  <c r="U79" i="11"/>
  <c r="U71" i="11"/>
  <c r="U63" i="11"/>
  <c r="U55" i="11"/>
  <c r="U48" i="11"/>
  <c r="U40" i="11"/>
  <c r="U32" i="11"/>
  <c r="U24" i="11"/>
  <c r="U17" i="11"/>
  <c r="U110" i="11"/>
  <c r="U102" i="11"/>
  <c r="U94" i="11"/>
  <c r="U86" i="11"/>
  <c r="U78" i="11"/>
  <c r="U70" i="11"/>
  <c r="U62" i="11"/>
  <c r="U54" i="11"/>
  <c r="U47" i="11"/>
  <c r="U39" i="11"/>
  <c r="U31" i="11"/>
  <c r="U16" i="11"/>
  <c r="U9" i="11"/>
  <c r="U117" i="11"/>
  <c r="U109" i="11"/>
  <c r="U101" i="11"/>
  <c r="U93" i="11"/>
  <c r="U85" i="11"/>
  <c r="U77" i="11"/>
  <c r="U69" i="11"/>
  <c r="U61" i="11"/>
  <c r="U53" i="11"/>
  <c r="U46" i="11"/>
  <c r="U38" i="11"/>
  <c r="U30" i="11"/>
  <c r="U23" i="11"/>
  <c r="Q110" i="9"/>
  <c r="I110" i="9"/>
  <c r="U57" i="11" l="1"/>
  <c r="U97" i="11"/>
  <c r="U74" i="11"/>
  <c r="U19" i="11"/>
  <c r="U89" i="11"/>
  <c r="U35" i="11"/>
  <c r="U106" i="11"/>
  <c r="U50" i="11"/>
  <c r="U90" i="11"/>
  <c r="U42" i="11"/>
  <c r="U82" i="11"/>
  <c r="U34" i="11"/>
  <c r="U73" i="11"/>
  <c r="U43" i="11"/>
  <c r="K64" i="11"/>
  <c r="K120" i="11"/>
  <c r="U121" i="11"/>
  <c r="K121" i="11"/>
</calcChain>
</file>

<file path=xl/sharedStrings.xml><?xml version="1.0" encoding="utf-8"?>
<sst xmlns="http://schemas.openxmlformats.org/spreadsheetml/2006/main" count="1060" uniqueCount="296">
  <si>
    <t>صندوق سرمایه‌گذاری مشترک پیشرو</t>
  </si>
  <si>
    <t>صورت وضعیت سبد</t>
  </si>
  <si>
    <t>برای ماه منتهی به 1402/08/30</t>
  </si>
  <si>
    <t>نام شرکت</t>
  </si>
  <si>
    <t>1402/07/30</t>
  </si>
  <si>
    <t>تغییرات طی دوره</t>
  </si>
  <si>
    <t>1402/08/30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</si>
  <si>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</si>
  <si>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</si>
  <si>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</si>
  <si>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</si>
  <si>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</si>
  <si>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</si>
  <si>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</si>
  <si>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</si>
  <si>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</si>
  <si>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</si>
  <si>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</si>
  <si>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</si>
  <si>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</si>
  <si>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</si>
  <si>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</si>
  <si>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</si>
  <si>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</si>
  <si>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</si>
  <si>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</si>
  <si>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</si>
  <si>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</si>
  <si>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</si>
  <si>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</si>
  <si>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</si>
  <si>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</si>
  <si>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</si>
  <si>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</si>
  <si>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</si>
  <si>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</si>
  <si>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</si>
  <si>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</si>
  <si>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</si>
  <si>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</si>
  <si>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</si>
  <si>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</si>
  <si>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</si>
  <si>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</si>
  <si>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</si>
  <si>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</si>
  <si>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</si>
  <si>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</si>
  <si>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</si>
  <si>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سرمایه‌گذاری‌ سپه‌</t>
  </si>
  <si>
    <t>ح. گسترش سوخت سبززاگرس(س. عام)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</si>
  <si>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</si>
  <si>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</si>
  <si>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</si>
  <si>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</si>
  <si>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</si>
  <si>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</si>
  <si>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</si>
  <si>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</si>
  <si>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</si>
  <si>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</si>
  <si>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</si>
  <si>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</si>
  <si>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</si>
  <si>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</si>
  <si>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</si>
  <si>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</si>
  <si>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</si>
  <si>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</si>
  <si>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</si>
  <si>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</si>
  <si>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</si>
  <si>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</si>
  <si>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</si>
  <si>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</si>
  <si>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</si>
  <si>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</si>
  <si>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</si>
  <si>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</si>
  <si>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</si>
  <si>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</si>
  <si>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شوکو پارس</t>
  </si>
  <si>
    <t>شیشه‌ همدان‌</t>
  </si>
  <si>
    <t>صنایع پتروشیمی کرمانشاه</t>
  </si>
  <si>
    <t>صنایع فروآلیاژ ایران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</si>
  <si>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</si>
  <si>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</si>
  <si>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</si>
  <si>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</si>
  <si>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</si>
  <si>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</si>
  <si>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</si>
  <si>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</si>
  <si>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</si>
  <si>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</si>
  <si>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</si>
  <si>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</si>
  <si>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</si>
  <si>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</si>
  <si>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</si>
  <si>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</si>
  <si>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</si>
  <si>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</si>
  <si>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</si>
  <si>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</si>
  <si>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</si>
  <si>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</si>
  <si>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</si>
  <si>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کارخانجات‌داروپخش‌</t>
  </si>
  <si>
    <t>کاشی‌ پارس‌</t>
  </si>
  <si>
    <t>کالسیمین‌</t>
  </si>
  <si>
    <t>کویر تایر</t>
  </si>
  <si>
    <t>ح . بیمه اتکایی امین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</si>
  <si>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</si>
  <si>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</si>
  <si>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</si>
  <si>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</si>
  <si>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</si>
  <si>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</si>
  <si>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</si>
  <si>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</si>
  <si>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</si>
  <si>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</si>
  <si>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</si>
  <si>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</si>
  <si>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</si>
  <si>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</si>
  <si>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</si>
  <si>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</si>
  <si>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</si>
  <si>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</si>
  <si>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</si>
  <si>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</si>
  <si>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</si>
  <si>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</si>
  <si>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اسنادخزانه-م3بودجه00-030418</t>
  </si>
  <si>
    <t>1400/02/22</t>
  </si>
  <si>
    <t>1403/04/18</t>
  </si>
  <si>
    <t>اسنادخزانه-م4بودجه00-030522</t>
  </si>
  <si>
    <t>1400/03/11</t>
  </si>
  <si>
    <t>1403/05/22</t>
  </si>
  <si>
    <t>اسنادخزانه-م5بودجه00-030626</t>
  </si>
  <si>
    <t>1403/10/24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</si>
  <si>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</si>
  <si>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</si>
  <si>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</si>
  <si>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</si>
  <si>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</si>
  <si>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</si>
  <si>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</si>
  <si>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</si>
  <si>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</si>
  <si>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</si>
  <si>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</si>
  <si>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</si>
  <si>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</si>
  <si>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</si>
  <si>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</si>
  <si>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</si>
  <si>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</si>
  <si>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</si>
  <si>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</si>
  <si>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</si>
  <si>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</si>
  <si>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</si>
  <si>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</si>
  <si>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</si>
  <si>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</si>
  <si>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</si>
  <si>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</si>
  <si>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</si>
  <si>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</si>
  <si>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</si>
  <si>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</si>
  <si>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</si>
  <si>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</si>
  <si>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</si>
  <si>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</si>
  <si>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</si>
  <si>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</si>
  <si>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</si>
  <si>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</si>
  <si>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</si>
  <si>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</si>
  <si>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</si>
  <si>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</si>
  <si>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</si>
  <si>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</si>
  <si>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</si>
  <si>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</si>
  <si>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</si>
  <si>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</si>
  <si>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</si>
  <si>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</si>
  <si>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</si>
  <si>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</si>
  <si>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</si>
  <si>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</si>
  <si>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</si>
  <si>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</si>
  <si>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</si>
  <si>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</si>
  <si>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</si>
  <si>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</si>
  <si>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</si>
  <si>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</si>
  <si>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</si>
  <si>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</si>
  <si>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</si>
  <si>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</si>
  <si>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</si>
  <si>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</si>
  <si>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</si>
  <si>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</si>
  <si>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</si>
  <si>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</si>
  <si>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</si>
  <si>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</si>
  <si>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</si>
  <si>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</si>
  <si>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</si>
  <si>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</si>
  <si>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</si>
  <si>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</si>
  <si>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</si>
  <si>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1402/07/29</t>
  </si>
  <si>
    <t>1402/02/19</t>
  </si>
  <si>
    <t>1402/03/31</t>
  </si>
  <si>
    <t>بانک صادرات ایران</t>
  </si>
  <si>
    <t>1402/04/26</t>
  </si>
  <si>
    <t>1402/04/27</t>
  </si>
  <si>
    <t>1402/04/14</t>
  </si>
  <si>
    <t>1402/04/10</t>
  </si>
  <si>
    <t>1402/03/28</t>
  </si>
  <si>
    <t>1402/06/19</t>
  </si>
  <si>
    <t>1402/07/09</t>
  </si>
  <si>
    <t>واسپاری ملت</t>
  </si>
  <si>
    <t>1402/04/25</t>
  </si>
  <si>
    <t>1402/05/11</t>
  </si>
  <si>
    <t>1402/06/06</t>
  </si>
  <si>
    <t>1402/03/07</t>
  </si>
  <si>
    <t>1402/03/22</t>
  </si>
  <si>
    <t>1402/06/22</t>
  </si>
  <si>
    <t>1402/05/16</t>
  </si>
  <si>
    <t>1402/04/11</t>
  </si>
  <si>
    <t>1402/02/07</t>
  </si>
  <si>
    <t>1402/03/27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</si>
  <si>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</si>
  <si>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</si>
  <si>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</si>
  <si>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</si>
  <si>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</si>
  <si>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</si>
  <si>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ح . معدنی‌وصنعتی‌چادرملو</t>
  </si>
  <si>
    <t>تولیدی و خدمات صنایع نسوز توکا</t>
  </si>
  <si>
    <t>نیروترانس‌</t>
  </si>
  <si>
    <t>صنایع پتروشیمی خلیج فارس</t>
  </si>
  <si>
    <t>گ.س.وت.ص.پتروشیمی خلیج فارس</t>
  </si>
  <si>
    <t>ح . سرمایه گذاری صدرتامین</t>
  </si>
  <si>
    <t>س. الماس حکمت ایرانیان</t>
  </si>
  <si>
    <t>ح . سرمایه گذاری صبا تامین</t>
  </si>
  <si>
    <t>ح . داروپخش‌ (هلدینگ‌</t>
  </si>
  <si>
    <t>داروسازی‌ ابوریحان‌</t>
  </si>
  <si>
    <t>تمام سکه طرح جدید0112سامان</t>
  </si>
  <si>
    <t>گروه انتخاب الکترونیک آرمان</t>
  </si>
  <si>
    <t>اختیارخ فملی-1853-1402/07/05</t>
  </si>
  <si>
    <t>اسنادخزانه-م7بودجه99-020704</t>
  </si>
  <si>
    <t>گام بانک اقتصاد نوین0205</t>
  </si>
  <si>
    <t>گواهی اعتبار مولد شهر0206</t>
  </si>
  <si>
    <t>گواهی اعتبار مولد رفاه0207</t>
  </si>
  <si>
    <t>گام بانک صادرات ایران0207</t>
  </si>
  <si>
    <t>گواهی اعتبارمولد صنعت020930</t>
  </si>
  <si>
    <t>اسنادخزانه-م8بودجه99-020606</t>
  </si>
  <si>
    <t>گواهی اعتبار مولد سامان0207</t>
  </si>
  <si>
    <t>گواهی اعتبارمولد رفاه0208</t>
  </si>
  <si>
    <t>گواهی اعتبار مولد سامان0208</t>
  </si>
  <si>
    <t>اسنادخزانه-م11بودجه99-020906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</si>
  <si>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</si>
  <si>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</si>
  <si>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</si>
  <si>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</si>
  <si>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</si>
  <si>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</si>
  <si>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</si>
  <si>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</si>
  <si>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</si>
  <si>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</si>
  <si>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</si>
  <si>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</si>
  <si>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</si>
  <si>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</si>
  <si>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</si>
  <si>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1402/08/01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</si>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</sst>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000000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3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7" fontId="1" fillId="0" borderId="0" xfId="0" applyNumberFormat="1" applyFont="1"/>
    <xf numFmtId="9" fontId="1" fillId="0" borderId="0" xfId="1" applyFont="1" applyAlignment="1">
      <alignment horizontal="center"/>
    </xf>
    <xf numFmtId="37" fontId="1" fillId="0" borderId="2" xfId="0" applyNumberFormat="1" applyFont="1" applyBorder="1"/>
    <xf numFmtId="0" fontId="3" fillId="0" borderId="0" xfId="0" applyFont="1" applyAlignment="1">
      <alignment horizontal="center"/>
    </xf>
    <xf numFmtId="164" fontId="5" fillId="0" borderId="0" xfId="2" applyNumberFormat="1" applyFont="1" applyFill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0" xfId="0" applyNumberFormat="1" applyFont="1" applyFill="1"/>
    <xf numFmtId="3" fontId="6" fillId="0" borderId="0" xfId="0" applyNumberFormat="1" applyFont="1" applyFill="1"/>
    <xf numFmtId="0" fontId="1" fillId="0" borderId="0" xfId="0" applyFont="1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abSelected="1" workbookViewId="0">
      <selection activeCell="M17" sqref="M17"/>
    </sheetView>
  </sheetViews>
  <sheetFormatPr defaultRowHeight="24"/>
  <cols>
    <col min="1" max="1" width="35.42578125" style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292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T8" s="5"/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7">
        <v>5973796</v>
      </c>
      <c r="D9" s="7"/>
      <c r="E9" s="7">
        <v>33680017176</v>
      </c>
      <c r="F9" s="7"/>
      <c r="G9" s="7">
        <v>46258982408.501999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5973796</v>
      </c>
      <c r="R9" s="7"/>
      <c r="S9" s="7">
        <v>7940</v>
      </c>
      <c r="T9" s="7"/>
      <c r="U9" s="7">
        <v>33680017176</v>
      </c>
      <c r="V9" s="7"/>
      <c r="W9" s="7">
        <v>47149720195.571999</v>
      </c>
      <c r="X9" s="4"/>
      <c r="Y9" s="11">
        <v>1.1631213201536458E-3</v>
      </c>
    </row>
    <row r="10" spans="1:25">
      <c r="A10" s="1" t="s">
        <v>16</v>
      </c>
      <c r="C10" s="7">
        <v>94154476</v>
      </c>
      <c r="D10" s="7"/>
      <c r="E10" s="7">
        <v>86852057881</v>
      </c>
      <c r="F10" s="7"/>
      <c r="G10" s="7">
        <v>208995975585.797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94154476</v>
      </c>
      <c r="R10" s="7"/>
      <c r="S10" s="7">
        <v>2180</v>
      </c>
      <c r="T10" s="7"/>
      <c r="U10" s="7">
        <v>86852057881</v>
      </c>
      <c r="V10" s="7"/>
      <c r="W10" s="7">
        <v>204035479971.80399</v>
      </c>
      <c r="X10" s="4"/>
      <c r="Y10" s="11">
        <v>5.0332857933963896E-3</v>
      </c>
    </row>
    <row r="11" spans="1:25">
      <c r="A11" s="1" t="s">
        <v>17</v>
      </c>
      <c r="C11" s="7">
        <v>28581169</v>
      </c>
      <c r="D11" s="7"/>
      <c r="E11" s="7">
        <v>106431950271</v>
      </c>
      <c r="F11" s="7"/>
      <c r="G11" s="7">
        <v>111399966405.28799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28581169</v>
      </c>
      <c r="R11" s="7"/>
      <c r="S11" s="7">
        <v>3757</v>
      </c>
      <c r="T11" s="7"/>
      <c r="U11" s="7">
        <v>106431950271</v>
      </c>
      <c r="V11" s="7"/>
      <c r="W11" s="7">
        <v>106740544193.99899</v>
      </c>
      <c r="X11" s="4"/>
      <c r="Y11" s="11">
        <v>2.6331482384597958E-3</v>
      </c>
    </row>
    <row r="12" spans="1:25">
      <c r="A12" s="1" t="s">
        <v>18</v>
      </c>
      <c r="C12" s="7">
        <v>83041974</v>
      </c>
      <c r="D12" s="7"/>
      <c r="E12" s="7">
        <v>260606198307</v>
      </c>
      <c r="F12" s="7"/>
      <c r="G12" s="7">
        <v>259613064531.03101</v>
      </c>
      <c r="H12" s="7"/>
      <c r="I12" s="7">
        <v>84041974</v>
      </c>
      <c r="J12" s="7"/>
      <c r="K12" s="7">
        <v>264223848014</v>
      </c>
      <c r="L12" s="7"/>
      <c r="M12" s="7">
        <v>-83041974</v>
      </c>
      <c r="N12" s="7"/>
      <c r="O12" s="7">
        <v>261000924282</v>
      </c>
      <c r="P12" s="7"/>
      <c r="Q12" s="7">
        <v>84041974</v>
      </c>
      <c r="R12" s="7"/>
      <c r="S12" s="7">
        <v>3137</v>
      </c>
      <c r="T12" s="7"/>
      <c r="U12" s="7">
        <v>264223848014</v>
      </c>
      <c r="V12" s="7"/>
      <c r="W12" s="7">
        <v>262071016386.99399</v>
      </c>
      <c r="X12" s="4"/>
      <c r="Y12" s="11">
        <v>6.464945821304682E-3</v>
      </c>
    </row>
    <row r="13" spans="1:25">
      <c r="A13" s="1" t="s">
        <v>19</v>
      </c>
      <c r="C13" s="7">
        <v>57488518</v>
      </c>
      <c r="D13" s="7"/>
      <c r="E13" s="7">
        <v>126033065609</v>
      </c>
      <c r="F13" s="7"/>
      <c r="G13" s="7">
        <v>196298094626.987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57488518</v>
      </c>
      <c r="R13" s="7"/>
      <c r="S13" s="7">
        <v>3681</v>
      </c>
      <c r="T13" s="7"/>
      <c r="U13" s="7">
        <v>126033065609</v>
      </c>
      <c r="V13" s="7"/>
      <c r="W13" s="7">
        <v>210356124111.19</v>
      </c>
      <c r="X13" s="4"/>
      <c r="Y13" s="11">
        <v>5.1892077357775981E-3</v>
      </c>
    </row>
    <row r="14" spans="1:25">
      <c r="A14" s="1" t="s">
        <v>20</v>
      </c>
      <c r="C14" s="7">
        <v>28681867</v>
      </c>
      <c r="D14" s="7"/>
      <c r="E14" s="7">
        <v>106310843607</v>
      </c>
      <c r="F14" s="7"/>
      <c r="G14" s="7">
        <v>195872011953.57401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28681867</v>
      </c>
      <c r="R14" s="7"/>
      <c r="S14" s="7">
        <v>5750</v>
      </c>
      <c r="T14" s="7"/>
      <c r="U14" s="7">
        <v>106310843607</v>
      </c>
      <c r="V14" s="7"/>
      <c r="W14" s="7">
        <v>163939456875.263</v>
      </c>
      <c r="X14" s="4"/>
      <c r="Y14" s="11">
        <v>4.0441698638952932E-3</v>
      </c>
    </row>
    <row r="15" spans="1:25">
      <c r="A15" s="1" t="s">
        <v>21</v>
      </c>
      <c r="C15" s="7">
        <v>17293030</v>
      </c>
      <c r="D15" s="7"/>
      <c r="E15" s="7">
        <v>49779255310</v>
      </c>
      <c r="F15" s="7"/>
      <c r="G15" s="7">
        <v>89560611016.514999</v>
      </c>
      <c r="H15" s="7"/>
      <c r="I15" s="7">
        <v>2593954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19886984</v>
      </c>
      <c r="R15" s="7"/>
      <c r="S15" s="7">
        <v>3409</v>
      </c>
      <c r="T15" s="7"/>
      <c r="U15" s="7">
        <v>42066563930</v>
      </c>
      <c r="V15" s="7"/>
      <c r="W15" s="7">
        <v>67391349821.686798</v>
      </c>
      <c r="X15" s="4"/>
      <c r="Y15" s="11">
        <v>1.6624555871467899E-3</v>
      </c>
    </row>
    <row r="16" spans="1:25">
      <c r="A16" s="1" t="s">
        <v>22</v>
      </c>
      <c r="C16" s="7">
        <v>46463548</v>
      </c>
      <c r="D16" s="7"/>
      <c r="E16" s="7">
        <v>569293114816</v>
      </c>
      <c r="F16" s="7"/>
      <c r="G16" s="7">
        <v>629530035192.52197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46463548</v>
      </c>
      <c r="R16" s="7"/>
      <c r="S16" s="7">
        <v>13670</v>
      </c>
      <c r="T16" s="7"/>
      <c r="U16" s="7">
        <v>569293114816</v>
      </c>
      <c r="V16" s="7"/>
      <c r="W16" s="7">
        <v>631377518788.09802</v>
      </c>
      <c r="X16" s="4"/>
      <c r="Y16" s="11">
        <v>1.5575249442034082E-2</v>
      </c>
    </row>
    <row r="17" spans="1:25">
      <c r="A17" s="1" t="s">
        <v>23</v>
      </c>
      <c r="C17" s="7">
        <v>156527115</v>
      </c>
      <c r="D17" s="7"/>
      <c r="E17" s="7">
        <v>1032074651259</v>
      </c>
      <c r="F17" s="7"/>
      <c r="G17" s="7">
        <v>1297668794072.3501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156527115</v>
      </c>
      <c r="R17" s="7"/>
      <c r="S17" s="7">
        <v>8220</v>
      </c>
      <c r="T17" s="7"/>
      <c r="U17" s="7">
        <v>1032074651259</v>
      </c>
      <c r="V17" s="7"/>
      <c r="W17" s="7">
        <v>1278997300632.47</v>
      </c>
      <c r="X17" s="4"/>
      <c r="Y17" s="11">
        <v>3.1551174060292654E-2</v>
      </c>
    </row>
    <row r="18" spans="1:25">
      <c r="A18" s="1" t="s">
        <v>24</v>
      </c>
      <c r="C18" s="7">
        <v>20400000</v>
      </c>
      <c r="D18" s="7"/>
      <c r="E18" s="7">
        <v>129398353478</v>
      </c>
      <c r="F18" s="7"/>
      <c r="G18" s="7">
        <v>216981234000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20400000</v>
      </c>
      <c r="R18" s="7"/>
      <c r="S18" s="7">
        <v>9750</v>
      </c>
      <c r="T18" s="7"/>
      <c r="U18" s="7">
        <v>129398353478</v>
      </c>
      <c r="V18" s="7"/>
      <c r="W18" s="7">
        <v>197716545000</v>
      </c>
      <c r="X18" s="4"/>
      <c r="Y18" s="11">
        <v>4.8774060139218992E-3</v>
      </c>
    </row>
    <row r="19" spans="1:25">
      <c r="A19" s="1" t="s">
        <v>25</v>
      </c>
      <c r="C19" s="7">
        <v>17265251</v>
      </c>
      <c r="D19" s="7"/>
      <c r="E19" s="7">
        <v>193834305880</v>
      </c>
      <c r="F19" s="7"/>
      <c r="G19" s="7">
        <v>203375894665.117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17265251</v>
      </c>
      <c r="R19" s="7"/>
      <c r="S19" s="7">
        <v>11830</v>
      </c>
      <c r="T19" s="7"/>
      <c r="U19" s="7">
        <v>193834305880</v>
      </c>
      <c r="V19" s="7"/>
      <c r="W19" s="7">
        <v>203032644209.987</v>
      </c>
      <c r="X19" s="4"/>
      <c r="Y19" s="11">
        <v>5.008547159734437E-3</v>
      </c>
    </row>
    <row r="20" spans="1:25">
      <c r="A20" s="1" t="s">
        <v>26</v>
      </c>
      <c r="C20" s="7">
        <v>25205961</v>
      </c>
      <c r="D20" s="7"/>
      <c r="E20" s="7">
        <v>74755857989</v>
      </c>
      <c r="F20" s="7"/>
      <c r="G20" s="7">
        <v>105560867046.52699</v>
      </c>
      <c r="H20" s="7"/>
      <c r="I20" s="7">
        <v>1200000</v>
      </c>
      <c r="J20" s="7"/>
      <c r="K20" s="7">
        <v>4915988766</v>
      </c>
      <c r="L20" s="7"/>
      <c r="M20" s="7">
        <v>0</v>
      </c>
      <c r="N20" s="7"/>
      <c r="O20" s="7">
        <v>0</v>
      </c>
      <c r="P20" s="7"/>
      <c r="Q20" s="7">
        <v>26405961</v>
      </c>
      <c r="R20" s="7"/>
      <c r="S20" s="7">
        <v>4147</v>
      </c>
      <c r="T20" s="7"/>
      <c r="U20" s="7">
        <v>79671846755</v>
      </c>
      <c r="V20" s="7"/>
      <c r="W20" s="7">
        <v>108853962421.411</v>
      </c>
      <c r="X20" s="4"/>
      <c r="Y20" s="11">
        <v>2.6852834746501283E-3</v>
      </c>
    </row>
    <row r="21" spans="1:25">
      <c r="A21" s="1" t="s">
        <v>27</v>
      </c>
      <c r="C21" s="7">
        <v>23716367</v>
      </c>
      <c r="D21" s="7"/>
      <c r="E21" s="7">
        <v>418593877550</v>
      </c>
      <c r="F21" s="7"/>
      <c r="G21" s="7">
        <v>334061357913.67999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23716367</v>
      </c>
      <c r="R21" s="7"/>
      <c r="S21" s="7">
        <v>13590</v>
      </c>
      <c r="T21" s="7"/>
      <c r="U21" s="7">
        <v>418593877550</v>
      </c>
      <c r="V21" s="7"/>
      <c r="W21" s="7">
        <v>320387710236.19598</v>
      </c>
      <c r="X21" s="4"/>
      <c r="Y21" s="11">
        <v>7.9035416317470505E-3</v>
      </c>
    </row>
    <row r="22" spans="1:25">
      <c r="A22" s="1" t="s">
        <v>28</v>
      </c>
      <c r="C22" s="7">
        <v>1348241</v>
      </c>
      <c r="D22" s="7"/>
      <c r="E22" s="7">
        <v>115373047191</v>
      </c>
      <c r="F22" s="7"/>
      <c r="G22" s="7">
        <v>97768973573.347504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1348241</v>
      </c>
      <c r="R22" s="7"/>
      <c r="S22" s="7">
        <v>72200</v>
      </c>
      <c r="T22" s="7"/>
      <c r="U22" s="7">
        <v>115373047191</v>
      </c>
      <c r="V22" s="7"/>
      <c r="W22" s="7">
        <v>96763809348.809998</v>
      </c>
      <c r="X22" s="4"/>
      <c r="Y22" s="11">
        <v>2.3870353674644578E-3</v>
      </c>
    </row>
    <row r="23" spans="1:25">
      <c r="A23" s="1" t="s">
        <v>29</v>
      </c>
      <c r="C23" s="7">
        <v>10200000</v>
      </c>
      <c r="D23" s="7"/>
      <c r="E23" s="7">
        <v>188793681177</v>
      </c>
      <c r="F23" s="7"/>
      <c r="G23" s="7">
        <v>488004990300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10200000</v>
      </c>
      <c r="R23" s="7"/>
      <c r="S23" s="7">
        <v>55700</v>
      </c>
      <c r="T23" s="7"/>
      <c r="U23" s="7">
        <v>188793681177</v>
      </c>
      <c r="V23" s="7"/>
      <c r="W23" s="7">
        <v>564759567000</v>
      </c>
      <c r="X23" s="4"/>
      <c r="Y23" s="11">
        <v>1.3931872562843579E-2</v>
      </c>
    </row>
    <row r="24" spans="1:25">
      <c r="A24" s="1" t="s">
        <v>30</v>
      </c>
      <c r="C24" s="7">
        <v>119405605</v>
      </c>
      <c r="D24" s="7"/>
      <c r="E24" s="7">
        <v>93489455205</v>
      </c>
      <c r="F24" s="7"/>
      <c r="G24" s="7">
        <v>307776502299.09802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119405605</v>
      </c>
      <c r="R24" s="7"/>
      <c r="S24" s="7">
        <v>2353</v>
      </c>
      <c r="T24" s="7"/>
      <c r="U24" s="7">
        <v>93489455205</v>
      </c>
      <c r="V24" s="7"/>
      <c r="W24" s="7">
        <v>279289668303.03802</v>
      </c>
      <c r="X24" s="4"/>
      <c r="Y24" s="11">
        <v>6.8897072210496605E-3</v>
      </c>
    </row>
    <row r="25" spans="1:25">
      <c r="A25" s="1" t="s">
        <v>31</v>
      </c>
      <c r="C25" s="7">
        <v>13567513</v>
      </c>
      <c r="D25" s="7"/>
      <c r="E25" s="7">
        <v>1139108662396</v>
      </c>
      <c r="F25" s="7"/>
      <c r="G25" s="7">
        <v>2184050173041.4399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13567513</v>
      </c>
      <c r="R25" s="7"/>
      <c r="S25" s="7">
        <v>163630</v>
      </c>
      <c r="T25" s="7"/>
      <c r="U25" s="7">
        <v>1139108662396</v>
      </c>
      <c r="V25" s="7"/>
      <c r="W25" s="7">
        <v>2206842841884.4702</v>
      </c>
      <c r="X25" s="4"/>
      <c r="Y25" s="11">
        <v>5.443989803072783E-2</v>
      </c>
    </row>
    <row r="26" spans="1:25">
      <c r="A26" s="1" t="s">
        <v>32</v>
      </c>
      <c r="C26" s="7">
        <v>22604504</v>
      </c>
      <c r="D26" s="7"/>
      <c r="E26" s="7">
        <v>238596485512</v>
      </c>
      <c r="F26" s="7"/>
      <c r="G26" s="7">
        <v>326489204633.43597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22604504</v>
      </c>
      <c r="R26" s="7"/>
      <c r="S26" s="7">
        <v>15360</v>
      </c>
      <c r="T26" s="7"/>
      <c r="U26" s="7">
        <v>238596485512</v>
      </c>
      <c r="V26" s="7"/>
      <c r="W26" s="7">
        <v>345139310610.43201</v>
      </c>
      <c r="X26" s="4"/>
      <c r="Y26" s="11">
        <v>8.5141309201623942E-3</v>
      </c>
    </row>
    <row r="27" spans="1:25">
      <c r="A27" s="1" t="s">
        <v>33</v>
      </c>
      <c r="C27" s="7">
        <v>799790</v>
      </c>
      <c r="D27" s="7"/>
      <c r="E27" s="7">
        <v>105410141669</v>
      </c>
      <c r="F27" s="7"/>
      <c r="G27" s="7">
        <v>101088223373.925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799790</v>
      </c>
      <c r="R27" s="7"/>
      <c r="S27" s="7">
        <v>119700</v>
      </c>
      <c r="T27" s="7"/>
      <c r="U27" s="7">
        <v>105410141669</v>
      </c>
      <c r="V27" s="7"/>
      <c r="W27" s="7">
        <v>95165240565.149994</v>
      </c>
      <c r="X27" s="4"/>
      <c r="Y27" s="11">
        <v>2.3476007870195529E-3</v>
      </c>
    </row>
    <row r="28" spans="1:25">
      <c r="A28" s="1" t="s">
        <v>34</v>
      </c>
      <c r="C28" s="7">
        <v>8846922</v>
      </c>
      <c r="D28" s="7"/>
      <c r="E28" s="7">
        <v>382837816099</v>
      </c>
      <c r="F28" s="7"/>
      <c r="G28" s="7">
        <v>260750485438.065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8846922</v>
      </c>
      <c r="R28" s="7"/>
      <c r="S28" s="7">
        <v>29930</v>
      </c>
      <c r="T28" s="7"/>
      <c r="U28" s="7">
        <v>382837816099</v>
      </c>
      <c r="V28" s="7"/>
      <c r="W28" s="7">
        <v>263212884626.013</v>
      </c>
      <c r="X28" s="4"/>
      <c r="Y28" s="11">
        <v>6.4931142025400398E-3</v>
      </c>
    </row>
    <row r="29" spans="1:25">
      <c r="A29" s="1" t="s">
        <v>35</v>
      </c>
      <c r="C29" s="7">
        <v>2532184</v>
      </c>
      <c r="D29" s="7"/>
      <c r="E29" s="7">
        <v>76270463744</v>
      </c>
      <c r="F29" s="7"/>
      <c r="G29" s="7">
        <v>332309853036.50403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2532184</v>
      </c>
      <c r="R29" s="7"/>
      <c r="S29" s="7">
        <v>141120</v>
      </c>
      <c r="T29" s="7"/>
      <c r="U29" s="7">
        <v>76270463744</v>
      </c>
      <c r="V29" s="7"/>
      <c r="W29" s="7">
        <v>355215622333.82397</v>
      </c>
      <c r="X29" s="4"/>
      <c r="Y29" s="11">
        <v>8.762700221218226E-3</v>
      </c>
    </row>
    <row r="30" spans="1:25">
      <c r="A30" s="1" t="s">
        <v>36</v>
      </c>
      <c r="C30" s="7">
        <v>3920102</v>
      </c>
      <c r="D30" s="7"/>
      <c r="E30" s="7">
        <v>222974603215</v>
      </c>
      <c r="F30" s="7"/>
      <c r="G30" s="7">
        <v>164911619275.992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3920102</v>
      </c>
      <c r="R30" s="7"/>
      <c r="S30" s="7">
        <v>45620</v>
      </c>
      <c r="T30" s="7"/>
      <c r="U30" s="7">
        <v>222974603215</v>
      </c>
      <c r="V30" s="7"/>
      <c r="W30" s="7">
        <v>177770984673.22198</v>
      </c>
      <c r="X30" s="4"/>
      <c r="Y30" s="11">
        <v>4.3853753854842586E-3</v>
      </c>
    </row>
    <row r="31" spans="1:25">
      <c r="A31" s="1" t="s">
        <v>37</v>
      </c>
      <c r="C31" s="7">
        <v>31619307</v>
      </c>
      <c r="D31" s="7"/>
      <c r="E31" s="7">
        <v>123813263944</v>
      </c>
      <c r="F31" s="7"/>
      <c r="G31" s="7">
        <v>724174205721.98401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31619307</v>
      </c>
      <c r="R31" s="7"/>
      <c r="S31" s="7">
        <v>21620</v>
      </c>
      <c r="T31" s="7"/>
      <c r="U31" s="7">
        <v>123813263944</v>
      </c>
      <c r="V31" s="7"/>
      <c r="W31" s="7">
        <v>679541941306.82703</v>
      </c>
      <c r="X31" s="4"/>
      <c r="Y31" s="11">
        <v>1.6763402128244152E-2</v>
      </c>
    </row>
    <row r="32" spans="1:25">
      <c r="A32" s="1" t="s">
        <v>38</v>
      </c>
      <c r="C32" s="7">
        <v>16439409</v>
      </c>
      <c r="D32" s="7"/>
      <c r="E32" s="7">
        <v>228575621831</v>
      </c>
      <c r="F32" s="7"/>
      <c r="G32" s="7">
        <v>461650045089.71301</v>
      </c>
      <c r="H32" s="7"/>
      <c r="I32" s="7">
        <v>0</v>
      </c>
      <c r="J32" s="7"/>
      <c r="K32" s="7">
        <v>0</v>
      </c>
      <c r="L32" s="7"/>
      <c r="M32" s="7">
        <v>-250000</v>
      </c>
      <c r="N32" s="7"/>
      <c r="O32" s="7">
        <v>6871370647</v>
      </c>
      <c r="P32" s="7"/>
      <c r="Q32" s="7">
        <v>16189409</v>
      </c>
      <c r="R32" s="7"/>
      <c r="S32" s="7">
        <v>27150</v>
      </c>
      <c r="T32" s="7"/>
      <c r="U32" s="7">
        <v>225099590211</v>
      </c>
      <c r="V32" s="7"/>
      <c r="W32" s="7">
        <v>436927176746.617</v>
      </c>
      <c r="X32" s="4"/>
      <c r="Y32" s="11">
        <v>1.0778416340978781E-2</v>
      </c>
    </row>
    <row r="33" spans="1:25">
      <c r="A33" s="1" t="s">
        <v>39</v>
      </c>
      <c r="C33" s="7">
        <v>2567202</v>
      </c>
      <c r="D33" s="7"/>
      <c r="E33" s="7">
        <v>122045219152</v>
      </c>
      <c r="F33" s="7"/>
      <c r="G33" s="7">
        <v>469044209820.78003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2567202</v>
      </c>
      <c r="R33" s="7"/>
      <c r="S33" s="7">
        <v>181860</v>
      </c>
      <c r="T33" s="7"/>
      <c r="U33" s="7">
        <v>122045219152</v>
      </c>
      <c r="V33" s="7"/>
      <c r="W33" s="7">
        <v>464093471153.466</v>
      </c>
      <c r="X33" s="4"/>
      <c r="Y33" s="11">
        <v>1.1448572941762688E-2</v>
      </c>
    </row>
    <row r="34" spans="1:25">
      <c r="A34" s="1" t="s">
        <v>40</v>
      </c>
      <c r="C34" s="7">
        <v>102331034</v>
      </c>
      <c r="D34" s="7"/>
      <c r="E34" s="7">
        <v>373043613605</v>
      </c>
      <c r="F34" s="7"/>
      <c r="G34" s="7">
        <v>521020925788.91901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102331034</v>
      </c>
      <c r="R34" s="7"/>
      <c r="S34" s="7">
        <v>4724</v>
      </c>
      <c r="T34" s="7"/>
      <c r="U34" s="7">
        <v>373043613605</v>
      </c>
      <c r="V34" s="7"/>
      <c r="W34" s="7">
        <v>480535504378.53497</v>
      </c>
      <c r="X34" s="4"/>
      <c r="Y34" s="11">
        <v>1.1854176184187619E-2</v>
      </c>
    </row>
    <row r="35" spans="1:25">
      <c r="A35" s="1" t="s">
        <v>41</v>
      </c>
      <c r="C35" s="7">
        <v>28419330</v>
      </c>
      <c r="D35" s="7"/>
      <c r="E35" s="7">
        <v>53366501864</v>
      </c>
      <c r="F35" s="7"/>
      <c r="G35" s="7">
        <v>234759452737.815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28419330</v>
      </c>
      <c r="R35" s="7"/>
      <c r="S35" s="7">
        <v>7630</v>
      </c>
      <c r="T35" s="7"/>
      <c r="U35" s="7">
        <v>53366501864</v>
      </c>
      <c r="V35" s="7"/>
      <c r="W35" s="7">
        <v>215549292946.995</v>
      </c>
      <c r="X35" s="4"/>
      <c r="Y35" s="11">
        <v>5.3173163516299898E-3</v>
      </c>
    </row>
    <row r="36" spans="1:25">
      <c r="A36" s="1" t="s">
        <v>42</v>
      </c>
      <c r="C36" s="7">
        <v>375100</v>
      </c>
      <c r="D36" s="7"/>
      <c r="E36" s="7">
        <v>769111791800</v>
      </c>
      <c r="F36" s="7"/>
      <c r="G36" s="7">
        <v>1087666919843.63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375100</v>
      </c>
      <c r="R36" s="7"/>
      <c r="S36" s="7">
        <v>2883669</v>
      </c>
      <c r="T36" s="7"/>
      <c r="U36" s="7">
        <v>769111791800</v>
      </c>
      <c r="V36" s="7"/>
      <c r="W36" s="7">
        <v>1080312161597.63</v>
      </c>
      <c r="X36" s="4"/>
      <c r="Y36" s="11">
        <v>2.66498741108856E-2</v>
      </c>
    </row>
    <row r="37" spans="1:25">
      <c r="A37" s="1" t="s">
        <v>43</v>
      </c>
      <c r="C37" s="7">
        <v>4500</v>
      </c>
      <c r="D37" s="7"/>
      <c r="E37" s="7">
        <v>6967684403</v>
      </c>
      <c r="F37" s="7"/>
      <c r="G37" s="7">
        <v>13046981861.25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4500</v>
      </c>
      <c r="R37" s="7"/>
      <c r="S37" s="7">
        <v>2888432</v>
      </c>
      <c r="T37" s="7"/>
      <c r="U37" s="7">
        <v>6967684403</v>
      </c>
      <c r="V37" s="7"/>
      <c r="W37" s="7">
        <v>12981696570</v>
      </c>
      <c r="X37" s="4"/>
      <c r="Y37" s="11">
        <v>3.2024130768331651E-4</v>
      </c>
    </row>
    <row r="38" spans="1:25">
      <c r="A38" s="1" t="s">
        <v>44</v>
      </c>
      <c r="C38" s="7">
        <v>361300</v>
      </c>
      <c r="D38" s="7"/>
      <c r="E38" s="7">
        <v>454585270646</v>
      </c>
      <c r="F38" s="7"/>
      <c r="G38" s="7">
        <v>1047788931216.75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361300</v>
      </c>
      <c r="R38" s="7"/>
      <c r="S38" s="7">
        <v>2887060</v>
      </c>
      <c r="T38" s="7"/>
      <c r="U38" s="7">
        <v>454585270646</v>
      </c>
      <c r="V38" s="7"/>
      <c r="W38" s="7">
        <v>1041790909527.5</v>
      </c>
      <c r="X38" s="4"/>
      <c r="Y38" s="11">
        <v>2.569960570259102E-2</v>
      </c>
    </row>
    <row r="39" spans="1:25">
      <c r="A39" s="1" t="s">
        <v>45</v>
      </c>
      <c r="C39" s="7">
        <v>4300</v>
      </c>
      <c r="D39" s="7"/>
      <c r="E39" s="7">
        <v>10887084000</v>
      </c>
      <c r="F39" s="7"/>
      <c r="G39" s="7">
        <v>12466879796.375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4300</v>
      </c>
      <c r="R39" s="7"/>
      <c r="S39" s="7">
        <v>2881914</v>
      </c>
      <c r="T39" s="7"/>
      <c r="U39" s="7">
        <v>10887084000</v>
      </c>
      <c r="V39" s="7"/>
      <c r="W39" s="7">
        <v>12376739912.25</v>
      </c>
      <c r="X39" s="4"/>
      <c r="Y39" s="11">
        <v>3.0531782598545483E-4</v>
      </c>
    </row>
    <row r="40" spans="1:25">
      <c r="A40" s="1" t="s">
        <v>46</v>
      </c>
      <c r="C40" s="7">
        <v>25100</v>
      </c>
      <c r="D40" s="7"/>
      <c r="E40" s="7">
        <v>70624171200</v>
      </c>
      <c r="F40" s="7"/>
      <c r="G40" s="7">
        <v>72778003737.375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25100</v>
      </c>
      <c r="R40" s="7"/>
      <c r="S40" s="7">
        <v>2878444</v>
      </c>
      <c r="T40" s="7"/>
      <c r="U40" s="7">
        <v>70624171200</v>
      </c>
      <c r="V40" s="7"/>
      <c r="W40" s="7">
        <v>72158633219.5</v>
      </c>
      <c r="X40" s="4"/>
      <c r="Y40" s="11">
        <v>1.7800581717689527E-3</v>
      </c>
    </row>
    <row r="41" spans="1:25">
      <c r="A41" s="1" t="s">
        <v>47</v>
      </c>
      <c r="C41" s="7">
        <v>39487605</v>
      </c>
      <c r="D41" s="7"/>
      <c r="E41" s="7">
        <v>139898394600</v>
      </c>
      <c r="F41" s="7"/>
      <c r="G41" s="7">
        <v>173025697731.10199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39487605</v>
      </c>
      <c r="R41" s="7"/>
      <c r="S41" s="7">
        <v>4396</v>
      </c>
      <c r="T41" s="7"/>
      <c r="U41" s="7">
        <v>139898394600</v>
      </c>
      <c r="V41" s="7"/>
      <c r="W41" s="7">
        <v>172554665886.099</v>
      </c>
      <c r="X41" s="4"/>
      <c r="Y41" s="11">
        <v>4.2566956909101525E-3</v>
      </c>
    </row>
    <row r="42" spans="1:25">
      <c r="A42" s="1" t="s">
        <v>48</v>
      </c>
      <c r="C42" s="7">
        <v>4400000</v>
      </c>
      <c r="D42" s="7"/>
      <c r="E42" s="7">
        <v>53992981152</v>
      </c>
      <c r="F42" s="7"/>
      <c r="G42" s="7">
        <v>57996853200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4400000</v>
      </c>
      <c r="R42" s="7"/>
      <c r="S42" s="7">
        <v>14330</v>
      </c>
      <c r="T42" s="7"/>
      <c r="U42" s="7">
        <v>53992981152</v>
      </c>
      <c r="V42" s="7"/>
      <c r="W42" s="7">
        <v>62676840600</v>
      </c>
      <c r="X42" s="4"/>
      <c r="Y42" s="11">
        <v>1.546154871743608E-3</v>
      </c>
    </row>
    <row r="43" spans="1:25">
      <c r="A43" s="1" t="s">
        <v>49</v>
      </c>
      <c r="C43" s="7">
        <v>27981135</v>
      </c>
      <c r="D43" s="7"/>
      <c r="E43" s="7">
        <v>43650570600</v>
      </c>
      <c r="F43" s="7"/>
      <c r="G43" s="7">
        <v>92734033920.664505</v>
      </c>
      <c r="H43" s="7"/>
      <c r="I43" s="7">
        <v>0</v>
      </c>
      <c r="J43" s="7"/>
      <c r="K43" s="7">
        <v>0</v>
      </c>
      <c r="L43" s="7"/>
      <c r="M43" s="7">
        <v>-27981135</v>
      </c>
      <c r="N43" s="7"/>
      <c r="O43" s="7">
        <v>0</v>
      </c>
      <c r="P43" s="7"/>
      <c r="Q43" s="7">
        <v>0</v>
      </c>
      <c r="R43" s="7"/>
      <c r="S43" s="7">
        <v>0</v>
      </c>
      <c r="T43" s="7"/>
      <c r="U43" s="7">
        <v>0</v>
      </c>
      <c r="V43" s="7"/>
      <c r="W43" s="7">
        <v>0</v>
      </c>
      <c r="X43" s="4"/>
      <c r="Y43" s="11">
        <v>0</v>
      </c>
    </row>
    <row r="44" spans="1:25">
      <c r="A44" s="1" t="s">
        <v>50</v>
      </c>
      <c r="C44" s="7">
        <v>98301406</v>
      </c>
      <c r="D44" s="7"/>
      <c r="E44" s="7">
        <v>148928331841</v>
      </c>
      <c r="F44" s="7"/>
      <c r="G44" s="7">
        <v>147942800128.32999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98301406</v>
      </c>
      <c r="R44" s="7"/>
      <c r="S44" s="7">
        <v>1514</v>
      </c>
      <c r="T44" s="7"/>
      <c r="U44" s="7">
        <v>148928331841</v>
      </c>
      <c r="V44" s="7"/>
      <c r="W44" s="7">
        <v>147942800128.32999</v>
      </c>
      <c r="X44" s="4"/>
      <c r="Y44" s="11">
        <v>3.6495534709164688E-3</v>
      </c>
    </row>
    <row r="45" spans="1:25">
      <c r="A45" s="1" t="s">
        <v>51</v>
      </c>
      <c r="C45" s="7">
        <v>72316982</v>
      </c>
      <c r="D45" s="7"/>
      <c r="E45" s="7">
        <v>463884624843</v>
      </c>
      <c r="F45" s="7"/>
      <c r="G45" s="7">
        <v>379561754653.48798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72316982</v>
      </c>
      <c r="R45" s="7"/>
      <c r="S45" s="7">
        <v>6560</v>
      </c>
      <c r="T45" s="7"/>
      <c r="U45" s="7">
        <v>463884624843</v>
      </c>
      <c r="V45" s="7"/>
      <c r="W45" s="7">
        <v>471576725478.57599</v>
      </c>
      <c r="X45" s="4"/>
      <c r="Y45" s="11">
        <v>1.1633174941807744E-2</v>
      </c>
    </row>
    <row r="46" spans="1:25">
      <c r="A46" s="1" t="s">
        <v>52</v>
      </c>
      <c r="C46" s="7">
        <v>19534256</v>
      </c>
      <c r="D46" s="7"/>
      <c r="E46" s="7">
        <v>113592685247</v>
      </c>
      <c r="F46" s="7"/>
      <c r="G46" s="7">
        <v>246803125417.12799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19534256</v>
      </c>
      <c r="R46" s="7"/>
      <c r="S46" s="7">
        <v>11910</v>
      </c>
      <c r="T46" s="7"/>
      <c r="U46" s="7">
        <v>113592685247</v>
      </c>
      <c r="V46" s="7"/>
      <c r="W46" s="7">
        <v>231268703675.68799</v>
      </c>
      <c r="X46" s="4"/>
      <c r="Y46" s="11">
        <v>5.7050934515354909E-3</v>
      </c>
    </row>
    <row r="47" spans="1:25">
      <c r="A47" s="1" t="s">
        <v>53</v>
      </c>
      <c r="C47" s="7">
        <v>12533566</v>
      </c>
      <c r="D47" s="7"/>
      <c r="E47" s="7">
        <v>195447851036</v>
      </c>
      <c r="F47" s="7"/>
      <c r="G47" s="7">
        <v>232484777327.71799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12533566</v>
      </c>
      <c r="R47" s="7"/>
      <c r="S47" s="7">
        <v>19190</v>
      </c>
      <c r="T47" s="7"/>
      <c r="U47" s="7">
        <v>195447851036</v>
      </c>
      <c r="V47" s="7"/>
      <c r="W47" s="7">
        <v>239088042707.33701</v>
      </c>
      <c r="X47" s="4"/>
      <c r="Y47" s="11">
        <v>5.8979862173779204E-3</v>
      </c>
    </row>
    <row r="48" spans="1:25">
      <c r="A48" s="1" t="s">
        <v>54</v>
      </c>
      <c r="C48" s="7">
        <v>682417</v>
      </c>
      <c r="D48" s="7"/>
      <c r="E48" s="7">
        <v>23551438933</v>
      </c>
      <c r="F48" s="7"/>
      <c r="G48" s="7">
        <v>35274544180.199997</v>
      </c>
      <c r="H48" s="7"/>
      <c r="I48" s="7">
        <v>0</v>
      </c>
      <c r="J48" s="7"/>
      <c r="K48" s="7">
        <v>0</v>
      </c>
      <c r="L48" s="7"/>
      <c r="M48" s="7">
        <v>-200000</v>
      </c>
      <c r="N48" s="7"/>
      <c r="O48" s="7">
        <v>10072471162</v>
      </c>
      <c r="P48" s="7"/>
      <c r="Q48" s="7">
        <v>482417</v>
      </c>
      <c r="R48" s="7"/>
      <c r="S48" s="7">
        <v>50100</v>
      </c>
      <c r="T48" s="7"/>
      <c r="U48" s="7">
        <v>16649078958</v>
      </c>
      <c r="V48" s="7"/>
      <c r="W48" s="7">
        <v>24025285604.384998</v>
      </c>
      <c r="X48" s="4"/>
      <c r="Y48" s="11">
        <v>5.9267206238617319E-4</v>
      </c>
    </row>
    <row r="49" spans="1:25">
      <c r="A49" s="1" t="s">
        <v>55</v>
      </c>
      <c r="C49" s="7">
        <v>21644108</v>
      </c>
      <c r="D49" s="7"/>
      <c r="E49" s="7">
        <v>227717379818</v>
      </c>
      <c r="F49" s="7"/>
      <c r="G49" s="7">
        <v>394375917467.14203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21644108</v>
      </c>
      <c r="R49" s="7"/>
      <c r="S49" s="7">
        <v>18120</v>
      </c>
      <c r="T49" s="7"/>
      <c r="U49" s="7">
        <v>227717379818</v>
      </c>
      <c r="V49" s="7"/>
      <c r="W49" s="7">
        <v>389857699100.08801</v>
      </c>
      <c r="X49" s="4"/>
      <c r="Y49" s="11">
        <v>9.617274498522739E-3</v>
      </c>
    </row>
    <row r="50" spans="1:25">
      <c r="A50" s="1" t="s">
        <v>56</v>
      </c>
      <c r="C50" s="7">
        <v>1500000</v>
      </c>
      <c r="D50" s="7"/>
      <c r="E50" s="7">
        <v>27813324724</v>
      </c>
      <c r="F50" s="7"/>
      <c r="G50" s="7">
        <v>30119715000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1500000</v>
      </c>
      <c r="R50" s="7"/>
      <c r="S50" s="7">
        <v>22290</v>
      </c>
      <c r="T50" s="7"/>
      <c r="U50" s="7">
        <v>27813324724</v>
      </c>
      <c r="V50" s="7"/>
      <c r="W50" s="7">
        <v>33236061750</v>
      </c>
      <c r="X50" s="4"/>
      <c r="Y50" s="11">
        <v>8.198897439692243E-4</v>
      </c>
    </row>
    <row r="51" spans="1:25">
      <c r="A51" s="1" t="s">
        <v>57</v>
      </c>
      <c r="C51" s="7">
        <v>5779305</v>
      </c>
      <c r="D51" s="7"/>
      <c r="E51" s="7">
        <v>123695091220</v>
      </c>
      <c r="F51" s="7"/>
      <c r="G51" s="7">
        <v>126100953068.73801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5779305</v>
      </c>
      <c r="R51" s="7"/>
      <c r="S51" s="7">
        <v>20350</v>
      </c>
      <c r="T51" s="7"/>
      <c r="U51" s="7">
        <v>123695091220</v>
      </c>
      <c r="V51" s="7"/>
      <c r="W51" s="7">
        <v>116909084052.33701</v>
      </c>
      <c r="X51" s="4"/>
      <c r="Y51" s="11">
        <v>2.8839926857864595E-3</v>
      </c>
    </row>
    <row r="52" spans="1:25">
      <c r="A52" s="1" t="s">
        <v>58</v>
      </c>
      <c r="C52" s="7">
        <v>58236662</v>
      </c>
      <c r="D52" s="7"/>
      <c r="E52" s="7">
        <v>185260513693</v>
      </c>
      <c r="F52" s="7"/>
      <c r="G52" s="7">
        <v>211762182823.90399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58236662</v>
      </c>
      <c r="R52" s="7"/>
      <c r="S52" s="7">
        <v>3678</v>
      </c>
      <c r="T52" s="7"/>
      <c r="U52" s="7">
        <v>185260513693</v>
      </c>
      <c r="V52" s="7"/>
      <c r="W52" s="7">
        <v>212919985901.12601</v>
      </c>
      <c r="X52" s="4"/>
      <c r="Y52" s="11">
        <v>5.2524548196931017E-3</v>
      </c>
    </row>
    <row r="53" spans="1:25">
      <c r="A53" s="1" t="s">
        <v>59</v>
      </c>
      <c r="C53" s="7">
        <v>4453191</v>
      </c>
      <c r="D53" s="7"/>
      <c r="E53" s="7">
        <v>115056179264</v>
      </c>
      <c r="F53" s="7"/>
      <c r="G53" s="7">
        <v>116776201267.44901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4453191</v>
      </c>
      <c r="R53" s="7"/>
      <c r="S53" s="7">
        <v>24520</v>
      </c>
      <c r="T53" s="7"/>
      <c r="U53" s="7">
        <v>115056179264</v>
      </c>
      <c r="V53" s="7"/>
      <c r="W53" s="7">
        <v>108542549472.246</v>
      </c>
      <c r="X53" s="4"/>
      <c r="Y53" s="11">
        <v>2.6776013285198159E-3</v>
      </c>
    </row>
    <row r="54" spans="1:25">
      <c r="A54" s="1" t="s">
        <v>60</v>
      </c>
      <c r="C54" s="7">
        <v>11359792</v>
      </c>
      <c r="D54" s="7"/>
      <c r="E54" s="7">
        <v>91092876655</v>
      </c>
      <c r="F54" s="7"/>
      <c r="G54" s="7">
        <v>74528528168.160004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11359792</v>
      </c>
      <c r="R54" s="7"/>
      <c r="S54" s="7">
        <v>6150</v>
      </c>
      <c r="T54" s="7"/>
      <c r="U54" s="7">
        <v>91092876655</v>
      </c>
      <c r="V54" s="7"/>
      <c r="W54" s="7">
        <v>69447037611.240005</v>
      </c>
      <c r="X54" s="4"/>
      <c r="Y54" s="11">
        <v>1.7131666896876149E-3</v>
      </c>
    </row>
    <row r="55" spans="1:25">
      <c r="A55" s="1" t="s">
        <v>61</v>
      </c>
      <c r="C55" s="7">
        <v>1398959883</v>
      </c>
      <c r="D55" s="7"/>
      <c r="E55" s="7">
        <v>1401581402898</v>
      </c>
      <c r="F55" s="7"/>
      <c r="G55" s="7">
        <v>1572809397088.3501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1398959883</v>
      </c>
      <c r="R55" s="7"/>
      <c r="S55" s="7">
        <v>1184</v>
      </c>
      <c r="T55" s="7"/>
      <c r="U55" s="7">
        <v>1401581402898</v>
      </c>
      <c r="V55" s="7"/>
      <c r="W55" s="7">
        <v>1646513108888.24</v>
      </c>
      <c r="X55" s="4"/>
      <c r="Y55" s="11">
        <v>4.061730362167084E-2</v>
      </c>
    </row>
    <row r="56" spans="1:25">
      <c r="A56" s="1" t="s">
        <v>62</v>
      </c>
      <c r="C56" s="7">
        <v>5320000</v>
      </c>
      <c r="D56" s="7"/>
      <c r="E56" s="7">
        <v>97924852482</v>
      </c>
      <c r="F56" s="7"/>
      <c r="G56" s="7">
        <v>155741789700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5320000</v>
      </c>
      <c r="R56" s="7"/>
      <c r="S56" s="7">
        <v>29200</v>
      </c>
      <c r="T56" s="7"/>
      <c r="U56" s="7">
        <v>97924852482</v>
      </c>
      <c r="V56" s="7"/>
      <c r="W56" s="7">
        <v>154419703200</v>
      </c>
      <c r="X56" s="4"/>
      <c r="Y56" s="11">
        <v>3.8093301147646232E-3</v>
      </c>
    </row>
    <row r="57" spans="1:25">
      <c r="A57" s="1" t="s">
        <v>63</v>
      </c>
      <c r="C57" s="7">
        <v>5400000</v>
      </c>
      <c r="D57" s="7"/>
      <c r="E57" s="7">
        <v>49765659874</v>
      </c>
      <c r="F57" s="7"/>
      <c r="G57" s="7">
        <v>86207992200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5400000</v>
      </c>
      <c r="R57" s="7"/>
      <c r="S57" s="7">
        <v>16140</v>
      </c>
      <c r="T57" s="7"/>
      <c r="U57" s="7">
        <v>49765659874</v>
      </c>
      <c r="V57" s="7"/>
      <c r="W57" s="7">
        <v>86637421800</v>
      </c>
      <c r="X57" s="4"/>
      <c r="Y57" s="11">
        <v>2.1372307619375417E-3</v>
      </c>
    </row>
    <row r="58" spans="1:25">
      <c r="A58" s="1" t="s">
        <v>64</v>
      </c>
      <c r="C58" s="7">
        <v>182722218</v>
      </c>
      <c r="D58" s="7"/>
      <c r="E58" s="7">
        <v>546917862929</v>
      </c>
      <c r="F58" s="7"/>
      <c r="G58" s="7">
        <v>557619513864.90295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182722218</v>
      </c>
      <c r="R58" s="7"/>
      <c r="S58" s="7">
        <v>3050</v>
      </c>
      <c r="T58" s="7"/>
      <c r="U58" s="7">
        <v>546917862929</v>
      </c>
      <c r="V58" s="7"/>
      <c r="W58" s="7">
        <v>553986813448.84497</v>
      </c>
      <c r="X58" s="4"/>
      <c r="Y58" s="11">
        <v>1.3666122961782616E-2</v>
      </c>
    </row>
    <row r="59" spans="1:25">
      <c r="A59" s="1" t="s">
        <v>65</v>
      </c>
      <c r="C59" s="7">
        <v>33967741</v>
      </c>
      <c r="D59" s="7"/>
      <c r="E59" s="7">
        <v>215014526495</v>
      </c>
      <c r="F59" s="7"/>
      <c r="G59" s="7">
        <v>264384905928.422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33967741</v>
      </c>
      <c r="R59" s="7"/>
      <c r="S59" s="7">
        <v>7710</v>
      </c>
      <c r="T59" s="7"/>
      <c r="U59" s="7">
        <v>215014526495</v>
      </c>
      <c r="V59" s="7"/>
      <c r="W59" s="7">
        <v>260333029975.495</v>
      </c>
      <c r="X59" s="4"/>
      <c r="Y59" s="11">
        <v>6.4220719921288805E-3</v>
      </c>
    </row>
    <row r="60" spans="1:25">
      <c r="A60" s="1" t="s">
        <v>66</v>
      </c>
      <c r="C60" s="7">
        <v>106414835</v>
      </c>
      <c r="D60" s="7"/>
      <c r="E60" s="7">
        <v>337722855372</v>
      </c>
      <c r="F60" s="7"/>
      <c r="G60" s="7">
        <v>719315333775.90002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106414835</v>
      </c>
      <c r="R60" s="7"/>
      <c r="S60" s="7">
        <v>6550</v>
      </c>
      <c r="T60" s="7"/>
      <c r="U60" s="7">
        <v>337722855372</v>
      </c>
      <c r="V60" s="7"/>
      <c r="W60" s="7">
        <v>692869917092.96301</v>
      </c>
      <c r="X60" s="4"/>
      <c r="Y60" s="11">
        <v>1.7092185686811315E-2</v>
      </c>
    </row>
    <row r="61" spans="1:25">
      <c r="A61" s="1" t="s">
        <v>67</v>
      </c>
      <c r="C61" s="7">
        <v>113789952</v>
      </c>
      <c r="D61" s="7"/>
      <c r="E61" s="7">
        <v>291485456454</v>
      </c>
      <c r="F61" s="7"/>
      <c r="G61" s="7">
        <v>494642719508.42902</v>
      </c>
      <c r="H61" s="7"/>
      <c r="I61" s="7">
        <v>27981135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141771087</v>
      </c>
      <c r="R61" s="7"/>
      <c r="S61" s="7">
        <v>4627</v>
      </c>
      <c r="T61" s="7"/>
      <c r="U61" s="7">
        <v>363117162054</v>
      </c>
      <c r="V61" s="7"/>
      <c r="W61" s="7">
        <v>652071769372.68298</v>
      </c>
      <c r="X61" s="4"/>
      <c r="Y61" s="11">
        <v>1.6085749270234404E-2</v>
      </c>
    </row>
    <row r="62" spans="1:25">
      <c r="A62" s="1" t="s">
        <v>68</v>
      </c>
      <c r="C62" s="7">
        <v>17639506</v>
      </c>
      <c r="D62" s="7"/>
      <c r="E62" s="7">
        <v>91904179632</v>
      </c>
      <c r="F62" s="7"/>
      <c r="G62" s="7">
        <v>91530355903.145996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17639506</v>
      </c>
      <c r="R62" s="7"/>
      <c r="S62" s="7">
        <v>5100</v>
      </c>
      <c r="T62" s="7"/>
      <c r="U62" s="7">
        <v>91904179632</v>
      </c>
      <c r="V62" s="7"/>
      <c r="W62" s="7">
        <v>89426209790.429993</v>
      </c>
      <c r="X62" s="4"/>
      <c r="Y62" s="11">
        <v>2.206026478128498E-3</v>
      </c>
    </row>
    <row r="63" spans="1:25">
      <c r="A63" s="1" t="s">
        <v>69</v>
      </c>
      <c r="C63" s="7">
        <v>50442297</v>
      </c>
      <c r="D63" s="7"/>
      <c r="E63" s="7">
        <v>239564920566</v>
      </c>
      <c r="F63" s="7"/>
      <c r="G63" s="7">
        <v>775699297699.18896</v>
      </c>
      <c r="H63" s="7"/>
      <c r="I63" s="7">
        <v>0</v>
      </c>
      <c r="J63" s="7"/>
      <c r="K63" s="7">
        <v>0</v>
      </c>
      <c r="L63" s="7"/>
      <c r="M63" s="7">
        <v>-91067</v>
      </c>
      <c r="N63" s="7"/>
      <c r="O63" s="7">
        <v>1385536339</v>
      </c>
      <c r="P63" s="7"/>
      <c r="Q63" s="7">
        <v>50351230</v>
      </c>
      <c r="R63" s="7"/>
      <c r="S63" s="7">
        <v>15220</v>
      </c>
      <c r="T63" s="7"/>
      <c r="U63" s="7">
        <v>239132417290</v>
      </c>
      <c r="V63" s="7"/>
      <c r="W63" s="7">
        <v>761785963562.43005</v>
      </c>
      <c r="X63" s="4"/>
      <c r="Y63" s="11">
        <v>1.8792253526383872E-2</v>
      </c>
    </row>
    <row r="64" spans="1:25">
      <c r="A64" s="1" t="s">
        <v>70</v>
      </c>
      <c r="C64" s="7">
        <v>107902653</v>
      </c>
      <c r="D64" s="7"/>
      <c r="E64" s="7">
        <v>1282251026213</v>
      </c>
      <c r="F64" s="7"/>
      <c r="G64" s="7">
        <v>2194552535111.74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107902653</v>
      </c>
      <c r="R64" s="7"/>
      <c r="S64" s="7">
        <v>20470</v>
      </c>
      <c r="T64" s="7"/>
      <c r="U64" s="7">
        <v>1282251026213</v>
      </c>
      <c r="V64" s="7"/>
      <c r="W64" s="7">
        <v>2195625141433.8899</v>
      </c>
      <c r="X64" s="4"/>
      <c r="Y64" s="11">
        <v>5.416317217736015E-2</v>
      </c>
    </row>
    <row r="65" spans="1:25">
      <c r="A65" s="1" t="s">
        <v>71</v>
      </c>
      <c r="C65" s="7">
        <v>3391684</v>
      </c>
      <c r="D65" s="7"/>
      <c r="E65" s="7">
        <v>37380526065</v>
      </c>
      <c r="F65" s="7"/>
      <c r="G65" s="7">
        <v>73397630763.953995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3391684</v>
      </c>
      <c r="R65" s="7"/>
      <c r="S65" s="7">
        <v>25070</v>
      </c>
      <c r="T65" s="7"/>
      <c r="U65" s="7">
        <v>37380526065</v>
      </c>
      <c r="V65" s="7"/>
      <c r="W65" s="7">
        <v>84523592248.613998</v>
      </c>
      <c r="X65" s="4"/>
      <c r="Y65" s="11">
        <v>2.0850853789280625E-3</v>
      </c>
    </row>
    <row r="66" spans="1:25">
      <c r="A66" s="1" t="s">
        <v>72</v>
      </c>
      <c r="C66" s="7">
        <v>4802736</v>
      </c>
      <c r="D66" s="7"/>
      <c r="E66" s="7">
        <v>253961989089</v>
      </c>
      <c r="F66" s="7"/>
      <c r="G66" s="7">
        <v>631143915089.76001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4802736</v>
      </c>
      <c r="R66" s="7"/>
      <c r="S66" s="7">
        <v>140500</v>
      </c>
      <c r="T66" s="7"/>
      <c r="U66" s="7">
        <v>253961989089</v>
      </c>
      <c r="V66" s="7"/>
      <c r="W66" s="7">
        <v>670769440772.40002</v>
      </c>
      <c r="X66" s="4"/>
      <c r="Y66" s="11">
        <v>1.6546996127098687E-2</v>
      </c>
    </row>
    <row r="67" spans="1:25">
      <c r="A67" s="1" t="s">
        <v>73</v>
      </c>
      <c r="C67" s="7">
        <v>6601911</v>
      </c>
      <c r="D67" s="7"/>
      <c r="E67" s="7">
        <v>121041784644</v>
      </c>
      <c r="F67" s="7"/>
      <c r="G67" s="7">
        <v>210266653330.78201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6601911</v>
      </c>
      <c r="R67" s="7"/>
      <c r="S67" s="7">
        <v>36080</v>
      </c>
      <c r="T67" s="7"/>
      <c r="U67" s="7">
        <v>121041784644</v>
      </c>
      <c r="V67" s="7"/>
      <c r="W67" s="7">
        <v>236779677034.164</v>
      </c>
      <c r="X67" s="4"/>
      <c r="Y67" s="11">
        <v>5.8410418851943657E-3</v>
      </c>
    </row>
    <row r="68" spans="1:25">
      <c r="A68" s="1" t="s">
        <v>74</v>
      </c>
      <c r="C68" s="7">
        <v>6470000</v>
      </c>
      <c r="D68" s="7"/>
      <c r="E68" s="7">
        <v>77902503255</v>
      </c>
      <c r="F68" s="7"/>
      <c r="G68" s="7">
        <v>180403673175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6470000</v>
      </c>
      <c r="R68" s="7"/>
      <c r="S68" s="7">
        <v>28700</v>
      </c>
      <c r="T68" s="7"/>
      <c r="U68" s="7">
        <v>77902503255</v>
      </c>
      <c r="V68" s="7"/>
      <c r="W68" s="7">
        <v>184584150450</v>
      </c>
      <c r="X68" s="4"/>
      <c r="Y68" s="11">
        <v>4.5534471861193746E-3</v>
      </c>
    </row>
    <row r="69" spans="1:25">
      <c r="A69" s="1" t="s">
        <v>75</v>
      </c>
      <c r="C69" s="7">
        <v>3083596</v>
      </c>
      <c r="D69" s="7"/>
      <c r="E69" s="7">
        <v>83539587535</v>
      </c>
      <c r="F69" s="7"/>
      <c r="G69" s="7">
        <v>126656072309.01601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3083596</v>
      </c>
      <c r="R69" s="7"/>
      <c r="S69" s="7">
        <v>42480</v>
      </c>
      <c r="T69" s="7"/>
      <c r="U69" s="7">
        <v>83539587535</v>
      </c>
      <c r="V69" s="7"/>
      <c r="W69" s="7">
        <v>130211760689.424</v>
      </c>
      <c r="X69" s="4"/>
      <c r="Y69" s="11">
        <v>3.2121521477626253E-3</v>
      </c>
    </row>
    <row r="70" spans="1:25">
      <c r="A70" s="1" t="s">
        <v>76</v>
      </c>
      <c r="C70" s="7">
        <v>11741531</v>
      </c>
      <c r="D70" s="7"/>
      <c r="E70" s="7">
        <v>132866986914</v>
      </c>
      <c r="F70" s="7"/>
      <c r="G70" s="7">
        <v>268681817860.461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11741531</v>
      </c>
      <c r="R70" s="7"/>
      <c r="S70" s="7">
        <v>23700</v>
      </c>
      <c r="T70" s="7"/>
      <c r="U70" s="7">
        <v>132866986914</v>
      </c>
      <c r="V70" s="7"/>
      <c r="W70" s="7">
        <v>276618552706.03497</v>
      </c>
      <c r="X70" s="4"/>
      <c r="Y70" s="11">
        <v>6.8238143273785558E-3</v>
      </c>
    </row>
    <row r="71" spans="1:25">
      <c r="A71" s="1" t="s">
        <v>77</v>
      </c>
      <c r="C71" s="7">
        <v>11481221</v>
      </c>
      <c r="D71" s="7"/>
      <c r="E71" s="7">
        <v>214094602308</v>
      </c>
      <c r="F71" s="7"/>
      <c r="G71" s="7">
        <v>652590064290.15906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11481221</v>
      </c>
      <c r="R71" s="7"/>
      <c r="S71" s="7">
        <v>55910</v>
      </c>
      <c r="T71" s="7"/>
      <c r="U71" s="7">
        <v>214094602308</v>
      </c>
      <c r="V71" s="7"/>
      <c r="W71" s="7">
        <v>638095671466.646</v>
      </c>
      <c r="X71" s="4"/>
      <c r="Y71" s="11">
        <v>1.5740977395032631E-2</v>
      </c>
    </row>
    <row r="72" spans="1:25">
      <c r="A72" s="1" t="s">
        <v>78</v>
      </c>
      <c r="C72" s="7">
        <v>6796185</v>
      </c>
      <c r="D72" s="7"/>
      <c r="E72" s="7">
        <v>194039905684</v>
      </c>
      <c r="F72" s="7"/>
      <c r="G72" s="7">
        <v>219832030133.595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6796185</v>
      </c>
      <c r="R72" s="7"/>
      <c r="S72" s="7">
        <v>31930</v>
      </c>
      <c r="T72" s="7"/>
      <c r="U72" s="7">
        <v>194039905684</v>
      </c>
      <c r="V72" s="7"/>
      <c r="W72" s="7">
        <v>215711024037.052</v>
      </c>
      <c r="X72" s="4"/>
      <c r="Y72" s="11">
        <v>5.3213060440013699E-3</v>
      </c>
    </row>
    <row r="73" spans="1:25">
      <c r="A73" s="1" t="s">
        <v>79</v>
      </c>
      <c r="C73" s="7">
        <v>45861974</v>
      </c>
      <c r="D73" s="7"/>
      <c r="E73" s="7">
        <v>371178100259</v>
      </c>
      <c r="F73" s="7"/>
      <c r="G73" s="7">
        <v>1180757567096.73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45861974</v>
      </c>
      <c r="R73" s="7"/>
      <c r="S73" s="7">
        <v>24850</v>
      </c>
      <c r="T73" s="7"/>
      <c r="U73" s="7">
        <v>371178100259</v>
      </c>
      <c r="V73" s="7"/>
      <c r="W73" s="7">
        <v>1132889017079.29</v>
      </c>
      <c r="X73" s="4"/>
      <c r="Y73" s="11">
        <v>2.7946875690188694E-2</v>
      </c>
    </row>
    <row r="74" spans="1:25">
      <c r="A74" s="1" t="s">
        <v>80</v>
      </c>
      <c r="C74" s="7">
        <v>8716106</v>
      </c>
      <c r="D74" s="7"/>
      <c r="E74" s="7">
        <v>50911105151</v>
      </c>
      <c r="F74" s="7"/>
      <c r="G74" s="7">
        <v>39638921649.547501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8716106</v>
      </c>
      <c r="R74" s="7"/>
      <c r="S74" s="7">
        <v>4755</v>
      </c>
      <c r="T74" s="7"/>
      <c r="U74" s="7">
        <v>50911105151</v>
      </c>
      <c r="V74" s="7"/>
      <c r="W74" s="7">
        <v>41198485780.0215</v>
      </c>
      <c r="X74" s="4"/>
      <c r="Y74" s="11">
        <v>1.0163122277296152E-3</v>
      </c>
    </row>
    <row r="75" spans="1:25">
      <c r="A75" s="1" t="s">
        <v>81</v>
      </c>
      <c r="C75" s="7">
        <v>3351527</v>
      </c>
      <c r="D75" s="7"/>
      <c r="E75" s="7">
        <v>30228208366</v>
      </c>
      <c r="F75" s="7"/>
      <c r="G75" s="7">
        <v>36647439557.849998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3351527</v>
      </c>
      <c r="R75" s="7"/>
      <c r="S75" s="7">
        <v>10730</v>
      </c>
      <c r="T75" s="7"/>
      <c r="U75" s="7">
        <v>30228208366</v>
      </c>
      <c r="V75" s="7"/>
      <c r="W75" s="7">
        <v>35747911495.975502</v>
      </c>
      <c r="X75" s="4"/>
      <c r="Y75" s="11">
        <v>8.8185375945962804E-4</v>
      </c>
    </row>
    <row r="76" spans="1:25">
      <c r="A76" s="1" t="s">
        <v>82</v>
      </c>
      <c r="C76" s="7">
        <v>54599508</v>
      </c>
      <c r="D76" s="7"/>
      <c r="E76" s="7">
        <v>305266420141</v>
      </c>
      <c r="F76" s="7"/>
      <c r="G76" s="7">
        <v>278971654366.836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54599508</v>
      </c>
      <c r="R76" s="7"/>
      <c r="S76" s="7">
        <v>4610</v>
      </c>
      <c r="T76" s="7"/>
      <c r="U76" s="7">
        <v>305266420141</v>
      </c>
      <c r="V76" s="7"/>
      <c r="W76" s="7">
        <v>250206094675.314</v>
      </c>
      <c r="X76" s="4"/>
      <c r="Y76" s="11">
        <v>6.1722538742991322E-3</v>
      </c>
    </row>
    <row r="77" spans="1:25">
      <c r="A77" s="1" t="s">
        <v>83</v>
      </c>
      <c r="C77" s="7">
        <v>4278077</v>
      </c>
      <c r="D77" s="7"/>
      <c r="E77" s="7">
        <v>65699361738</v>
      </c>
      <c r="F77" s="7"/>
      <c r="G77" s="7">
        <v>80629721497.475998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4278077</v>
      </c>
      <c r="R77" s="7"/>
      <c r="S77" s="7">
        <v>17640</v>
      </c>
      <c r="T77" s="7"/>
      <c r="U77" s="7">
        <v>65699361738</v>
      </c>
      <c r="V77" s="7"/>
      <c r="W77" s="7">
        <v>75016259874.233994</v>
      </c>
      <c r="X77" s="4"/>
      <c r="Y77" s="11">
        <v>1.8505520468836685E-3</v>
      </c>
    </row>
    <row r="78" spans="1:25">
      <c r="A78" s="1" t="s">
        <v>84</v>
      </c>
      <c r="C78" s="7">
        <v>4165054</v>
      </c>
      <c r="D78" s="7"/>
      <c r="E78" s="7">
        <v>189200861918</v>
      </c>
      <c r="F78" s="7"/>
      <c r="G78" s="7">
        <v>178031692934.10001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4165054</v>
      </c>
      <c r="R78" s="7"/>
      <c r="S78" s="7">
        <v>40800</v>
      </c>
      <c r="T78" s="7"/>
      <c r="U78" s="7">
        <v>189200861918</v>
      </c>
      <c r="V78" s="7"/>
      <c r="W78" s="7">
        <v>168923094690.95999</v>
      </c>
      <c r="X78" s="4"/>
      <c r="Y78" s="11">
        <v>4.1671096262378381E-3</v>
      </c>
    </row>
    <row r="79" spans="1:25">
      <c r="A79" s="1" t="s">
        <v>85</v>
      </c>
      <c r="C79" s="7">
        <v>57603</v>
      </c>
      <c r="D79" s="7"/>
      <c r="E79" s="7">
        <v>2472371224</v>
      </c>
      <c r="F79" s="7"/>
      <c r="G79" s="7">
        <v>3323385615.1859999</v>
      </c>
      <c r="H79" s="7"/>
      <c r="I79" s="7">
        <v>0</v>
      </c>
      <c r="J79" s="7"/>
      <c r="K79" s="7">
        <v>0</v>
      </c>
      <c r="L79" s="7"/>
      <c r="M79" s="7">
        <v>-57603</v>
      </c>
      <c r="N79" s="7"/>
      <c r="O79" s="7">
        <v>3262743918</v>
      </c>
      <c r="P79" s="7"/>
      <c r="Q79" s="7">
        <v>0</v>
      </c>
      <c r="R79" s="7"/>
      <c r="S79" s="7">
        <v>0</v>
      </c>
      <c r="T79" s="7"/>
      <c r="U79" s="7">
        <v>0</v>
      </c>
      <c r="V79" s="7"/>
      <c r="W79" s="7">
        <v>0</v>
      </c>
      <c r="X79" s="4"/>
      <c r="Y79" s="11">
        <v>0</v>
      </c>
    </row>
    <row r="80" spans="1:25">
      <c r="A80" s="1" t="s">
        <v>86</v>
      </c>
      <c r="C80" s="7">
        <v>22399700</v>
      </c>
      <c r="D80" s="7"/>
      <c r="E80" s="7">
        <v>218316050937</v>
      </c>
      <c r="F80" s="7"/>
      <c r="G80" s="7">
        <v>420390043300.79999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22399700</v>
      </c>
      <c r="R80" s="7"/>
      <c r="S80" s="7">
        <v>18490</v>
      </c>
      <c r="T80" s="7"/>
      <c r="U80" s="7">
        <v>218316050937</v>
      </c>
      <c r="V80" s="7"/>
      <c r="W80" s="7">
        <v>411706138804.65002</v>
      </c>
      <c r="X80" s="4"/>
      <c r="Y80" s="11">
        <v>1.0156246647817786E-2</v>
      </c>
    </row>
    <row r="81" spans="1:25">
      <c r="A81" s="1" t="s">
        <v>87</v>
      </c>
      <c r="C81" s="7">
        <v>1391646</v>
      </c>
      <c r="D81" s="7"/>
      <c r="E81" s="7">
        <v>23523154184</v>
      </c>
      <c r="F81" s="7"/>
      <c r="G81" s="7">
        <v>26809627388.094002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1391646</v>
      </c>
      <c r="R81" s="7"/>
      <c r="S81" s="7">
        <v>19770</v>
      </c>
      <c r="T81" s="7"/>
      <c r="U81" s="7">
        <v>23523154184</v>
      </c>
      <c r="V81" s="7"/>
      <c r="W81" s="7">
        <v>27349140013.550999</v>
      </c>
      <c r="X81" s="4"/>
      <c r="Y81" s="11">
        <v>6.7466716039209413E-4</v>
      </c>
    </row>
    <row r="82" spans="1:25">
      <c r="A82" s="1" t="s">
        <v>88</v>
      </c>
      <c r="C82" s="7">
        <v>16647684</v>
      </c>
      <c r="D82" s="7"/>
      <c r="E82" s="7">
        <v>82337066007</v>
      </c>
      <c r="F82" s="7"/>
      <c r="G82" s="7">
        <v>83471291133.328796</v>
      </c>
      <c r="H82" s="7"/>
      <c r="I82" s="7">
        <v>0</v>
      </c>
      <c r="J82" s="7"/>
      <c r="K82" s="7">
        <v>0</v>
      </c>
      <c r="L82" s="7"/>
      <c r="M82" s="7">
        <v>0</v>
      </c>
      <c r="N82" s="7"/>
      <c r="O82" s="7">
        <v>0</v>
      </c>
      <c r="P82" s="7"/>
      <c r="Q82" s="7">
        <v>16647684</v>
      </c>
      <c r="R82" s="7"/>
      <c r="S82" s="7">
        <v>5450</v>
      </c>
      <c r="T82" s="7"/>
      <c r="U82" s="7">
        <v>82337066007</v>
      </c>
      <c r="V82" s="7"/>
      <c r="W82" s="7">
        <v>90190035027.089996</v>
      </c>
      <c r="X82" s="4"/>
      <c r="Y82" s="11">
        <v>2.2248690378286525E-3</v>
      </c>
    </row>
    <row r="83" spans="1:25">
      <c r="A83" s="1" t="s">
        <v>89</v>
      </c>
      <c r="C83" s="7">
        <v>350499418</v>
      </c>
      <c r="D83" s="7"/>
      <c r="E83" s="7">
        <v>621329712185</v>
      </c>
      <c r="F83" s="7"/>
      <c r="G83" s="7">
        <v>1132693739950.8899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350499418</v>
      </c>
      <c r="R83" s="7"/>
      <c r="S83" s="7">
        <v>3043</v>
      </c>
      <c r="T83" s="7"/>
      <c r="U83" s="7">
        <v>621329712185</v>
      </c>
      <c r="V83" s="7"/>
      <c r="W83" s="7">
        <v>1060223639086.6</v>
      </c>
      <c r="X83" s="4"/>
      <c r="Y83" s="11">
        <v>2.6154316794192129E-2</v>
      </c>
    </row>
    <row r="84" spans="1:25">
      <c r="A84" s="1" t="s">
        <v>90</v>
      </c>
      <c r="C84" s="7">
        <v>132997404</v>
      </c>
      <c r="D84" s="7"/>
      <c r="E84" s="7">
        <v>443312672385</v>
      </c>
      <c r="F84" s="7"/>
      <c r="G84" s="7">
        <v>1162091350432.1001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132997404</v>
      </c>
      <c r="R84" s="7"/>
      <c r="S84" s="7">
        <v>8030</v>
      </c>
      <c r="T84" s="7"/>
      <c r="U84" s="7">
        <v>443312672385</v>
      </c>
      <c r="V84" s="7"/>
      <c r="W84" s="7">
        <v>1061614737652.99</v>
      </c>
      <c r="X84" s="4"/>
      <c r="Y84" s="11">
        <v>2.618863335841122E-2</v>
      </c>
    </row>
    <row r="85" spans="1:25">
      <c r="A85" s="1" t="s">
        <v>91</v>
      </c>
      <c r="C85" s="7">
        <v>457928837</v>
      </c>
      <c r="D85" s="7"/>
      <c r="E85" s="7">
        <v>1098145608532</v>
      </c>
      <c r="F85" s="7"/>
      <c r="G85" s="7">
        <v>2444446341454.5898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457928837</v>
      </c>
      <c r="R85" s="7"/>
      <c r="S85" s="7">
        <v>5330</v>
      </c>
      <c r="T85" s="7"/>
      <c r="U85" s="7">
        <v>1098145608532</v>
      </c>
      <c r="V85" s="7"/>
      <c r="W85" s="7">
        <v>2426238175037.7998</v>
      </c>
      <c r="X85" s="4"/>
      <c r="Y85" s="11">
        <v>5.9852091114257835E-2</v>
      </c>
    </row>
    <row r="86" spans="1:25">
      <c r="A86" s="1" t="s">
        <v>92</v>
      </c>
      <c r="C86" s="7">
        <v>24900000</v>
      </c>
      <c r="D86" s="7"/>
      <c r="E86" s="7">
        <v>138408159015</v>
      </c>
      <c r="F86" s="7"/>
      <c r="G86" s="7">
        <v>260141890950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24900000</v>
      </c>
      <c r="R86" s="7"/>
      <c r="S86" s="7">
        <v>10990</v>
      </c>
      <c r="T86" s="7"/>
      <c r="U86" s="7">
        <v>138408159015</v>
      </c>
      <c r="V86" s="7"/>
      <c r="W86" s="7">
        <v>272022776550</v>
      </c>
      <c r="X86" s="4"/>
      <c r="Y86" s="11">
        <v>6.7104425998780375E-3</v>
      </c>
    </row>
    <row r="87" spans="1:25">
      <c r="A87" s="1" t="s">
        <v>93</v>
      </c>
      <c r="C87" s="7">
        <v>45567601</v>
      </c>
      <c r="D87" s="7"/>
      <c r="E87" s="7">
        <v>1587367168163</v>
      </c>
      <c r="F87" s="7"/>
      <c r="G87" s="7">
        <v>1737572733972.5601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45567601</v>
      </c>
      <c r="R87" s="7"/>
      <c r="S87" s="7">
        <v>39410</v>
      </c>
      <c r="T87" s="7"/>
      <c r="U87" s="7">
        <v>1587367168163</v>
      </c>
      <c r="V87" s="7"/>
      <c r="W87" s="7">
        <v>1785134031435.3101</v>
      </c>
      <c r="X87" s="4"/>
      <c r="Y87" s="11">
        <v>4.4036898685333725E-2</v>
      </c>
    </row>
    <row r="88" spans="1:25">
      <c r="A88" s="1" t="s">
        <v>94</v>
      </c>
      <c r="C88" s="7">
        <v>35615076</v>
      </c>
      <c r="D88" s="7"/>
      <c r="E88" s="7">
        <v>274774374570</v>
      </c>
      <c r="F88" s="7"/>
      <c r="G88" s="7">
        <v>310131736768.72803</v>
      </c>
      <c r="H88" s="7"/>
      <c r="I88" s="7">
        <v>0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35615076</v>
      </c>
      <c r="R88" s="7"/>
      <c r="S88" s="7">
        <v>8360</v>
      </c>
      <c r="T88" s="7"/>
      <c r="U88" s="7">
        <v>274774374570</v>
      </c>
      <c r="V88" s="7"/>
      <c r="W88" s="7">
        <v>295970470249.60797</v>
      </c>
      <c r="X88" s="4"/>
      <c r="Y88" s="11">
        <v>7.3012005724595814E-3</v>
      </c>
    </row>
    <row r="89" spans="1:25">
      <c r="A89" s="1" t="s">
        <v>95</v>
      </c>
      <c r="C89" s="7">
        <v>50481932</v>
      </c>
      <c r="D89" s="7"/>
      <c r="E89" s="7">
        <v>659831576776</v>
      </c>
      <c r="F89" s="7"/>
      <c r="G89" s="7">
        <v>1245506431004.1699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50481932</v>
      </c>
      <c r="R89" s="7"/>
      <c r="S89" s="7">
        <v>23460</v>
      </c>
      <c r="T89" s="7"/>
      <c r="U89" s="7">
        <v>659831576776</v>
      </c>
      <c r="V89" s="7"/>
      <c r="W89" s="7">
        <v>1177259503277.9199</v>
      </c>
      <c r="X89" s="4"/>
      <c r="Y89" s="11">
        <v>2.9041436978551466E-2</v>
      </c>
    </row>
    <row r="90" spans="1:25">
      <c r="A90" s="1" t="s">
        <v>96</v>
      </c>
      <c r="C90" s="7">
        <v>33400000</v>
      </c>
      <c r="D90" s="7"/>
      <c r="E90" s="7">
        <v>361247547419</v>
      </c>
      <c r="F90" s="7"/>
      <c r="G90" s="7">
        <v>275238528300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33400000</v>
      </c>
      <c r="R90" s="7"/>
      <c r="S90" s="7">
        <v>9350</v>
      </c>
      <c r="T90" s="7"/>
      <c r="U90" s="7">
        <v>361247547419</v>
      </c>
      <c r="V90" s="7"/>
      <c r="W90" s="7">
        <v>310431874500</v>
      </c>
      <c r="X90" s="4"/>
      <c r="Y90" s="11">
        <v>7.657944314166264E-3</v>
      </c>
    </row>
    <row r="91" spans="1:25">
      <c r="A91" s="1" t="s">
        <v>97</v>
      </c>
      <c r="C91" s="7">
        <v>2001747</v>
      </c>
      <c r="D91" s="7"/>
      <c r="E91" s="7">
        <v>30761232522</v>
      </c>
      <c r="F91" s="7"/>
      <c r="G91" s="7">
        <v>38125269358.505997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2001747</v>
      </c>
      <c r="R91" s="7"/>
      <c r="S91" s="7">
        <v>20100</v>
      </c>
      <c r="T91" s="7"/>
      <c r="U91" s="7">
        <v>30761232522</v>
      </c>
      <c r="V91" s="7"/>
      <c r="W91" s="7">
        <v>39995715767.535004</v>
      </c>
      <c r="X91" s="4"/>
      <c r="Y91" s="11">
        <v>9.8664148018409964E-4</v>
      </c>
    </row>
    <row r="92" spans="1:25">
      <c r="A92" s="1" t="s">
        <v>98</v>
      </c>
      <c r="C92" s="7">
        <v>6667340</v>
      </c>
      <c r="D92" s="7"/>
      <c r="E92" s="7">
        <v>41909751392</v>
      </c>
      <c r="F92" s="7"/>
      <c r="G92" s="7">
        <v>38838142256.220001</v>
      </c>
      <c r="H92" s="7"/>
      <c r="I92" s="7">
        <v>0</v>
      </c>
      <c r="J92" s="7"/>
      <c r="K92" s="7">
        <v>0</v>
      </c>
      <c r="L92" s="7"/>
      <c r="M92" s="7">
        <v>-6667340</v>
      </c>
      <c r="N92" s="7"/>
      <c r="O92" s="7">
        <v>37914434681</v>
      </c>
      <c r="P92" s="7"/>
      <c r="Q92" s="7">
        <v>0</v>
      </c>
      <c r="R92" s="7"/>
      <c r="S92" s="7">
        <v>0</v>
      </c>
      <c r="T92" s="7"/>
      <c r="U92" s="7">
        <v>0</v>
      </c>
      <c r="V92" s="7"/>
      <c r="W92" s="7">
        <v>0</v>
      </c>
      <c r="X92" s="4"/>
      <c r="Y92" s="11">
        <v>0</v>
      </c>
    </row>
    <row r="93" spans="1:25">
      <c r="A93" s="1" t="s">
        <v>99</v>
      </c>
      <c r="C93" s="7">
        <v>90637545</v>
      </c>
      <c r="D93" s="7"/>
      <c r="E93" s="7">
        <v>246456066298</v>
      </c>
      <c r="F93" s="7"/>
      <c r="G93" s="7">
        <v>525272806870.26801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90637545</v>
      </c>
      <c r="R93" s="7"/>
      <c r="S93" s="7">
        <v>5810</v>
      </c>
      <c r="T93" s="7"/>
      <c r="U93" s="7">
        <v>246456066298</v>
      </c>
      <c r="V93" s="7"/>
      <c r="W93" s="7">
        <v>523470841838.12201</v>
      </c>
      <c r="X93" s="4"/>
      <c r="Y93" s="11">
        <v>1.2913334248755032E-2</v>
      </c>
    </row>
    <row r="94" spans="1:25">
      <c r="A94" s="1" t="s">
        <v>100</v>
      </c>
      <c r="C94" s="7">
        <v>5847144</v>
      </c>
      <c r="D94" s="7"/>
      <c r="E94" s="7">
        <v>21773912802</v>
      </c>
      <c r="F94" s="7"/>
      <c r="G94" s="7">
        <v>44522627757.912003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5847144</v>
      </c>
      <c r="R94" s="7"/>
      <c r="S94" s="7">
        <v>7880</v>
      </c>
      <c r="T94" s="7"/>
      <c r="U94" s="7">
        <v>21773912802</v>
      </c>
      <c r="V94" s="7"/>
      <c r="W94" s="7">
        <v>45801345526.416</v>
      </c>
      <c r="X94" s="4"/>
      <c r="Y94" s="11">
        <v>1.1298586980480379E-3</v>
      </c>
    </row>
    <row r="95" spans="1:25">
      <c r="A95" s="1" t="s">
        <v>101</v>
      </c>
      <c r="C95" s="7">
        <v>155641477</v>
      </c>
      <c r="D95" s="7"/>
      <c r="E95" s="7">
        <v>461068525713</v>
      </c>
      <c r="F95" s="7"/>
      <c r="G95" s="7">
        <v>1083007871482.95</v>
      </c>
      <c r="H95" s="7"/>
      <c r="I95" s="7">
        <v>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155641477</v>
      </c>
      <c r="R95" s="7"/>
      <c r="S95" s="7">
        <v>6920</v>
      </c>
      <c r="T95" s="7"/>
      <c r="U95" s="7">
        <v>461068525713</v>
      </c>
      <c r="V95" s="7"/>
      <c r="W95" s="7">
        <v>1070630638666</v>
      </c>
      <c r="X95" s="4"/>
      <c r="Y95" s="11">
        <v>2.6411043727871092E-2</v>
      </c>
    </row>
    <row r="96" spans="1:25">
      <c r="A96" s="1" t="s">
        <v>102</v>
      </c>
      <c r="C96" s="7">
        <v>1540332</v>
      </c>
      <c r="D96" s="7"/>
      <c r="E96" s="7">
        <v>9951871164</v>
      </c>
      <c r="F96" s="7"/>
      <c r="G96" s="7">
        <v>8252990262.5939999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1540332</v>
      </c>
      <c r="R96" s="7"/>
      <c r="S96" s="7">
        <v>5120</v>
      </c>
      <c r="T96" s="7"/>
      <c r="U96" s="7">
        <v>9951871164</v>
      </c>
      <c r="V96" s="7"/>
      <c r="W96" s="7">
        <v>7839575165.9519997</v>
      </c>
      <c r="X96" s="4"/>
      <c r="Y96" s="11">
        <v>1.9339196454705931E-4</v>
      </c>
    </row>
    <row r="97" spans="1:25">
      <c r="A97" s="1" t="s">
        <v>103</v>
      </c>
      <c r="C97" s="7">
        <v>17320000</v>
      </c>
      <c r="D97" s="7"/>
      <c r="E97" s="7">
        <v>555532681358</v>
      </c>
      <c r="F97" s="7"/>
      <c r="G97" s="7">
        <v>1349808566400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17320000</v>
      </c>
      <c r="R97" s="7"/>
      <c r="S97" s="7">
        <v>75700</v>
      </c>
      <c r="T97" s="7"/>
      <c r="U97" s="7">
        <v>555532681358</v>
      </c>
      <c r="V97" s="7"/>
      <c r="W97" s="7">
        <v>1303322812200</v>
      </c>
      <c r="X97" s="4"/>
      <c r="Y97" s="11">
        <v>3.2151252300640205E-2</v>
      </c>
    </row>
    <row r="98" spans="1:25">
      <c r="A98" s="1" t="s">
        <v>104</v>
      </c>
      <c r="C98" s="7">
        <v>2208762</v>
      </c>
      <c r="D98" s="7"/>
      <c r="E98" s="7">
        <v>40047906426</v>
      </c>
      <c r="F98" s="7"/>
      <c r="G98" s="7">
        <v>71577207634.860001</v>
      </c>
      <c r="H98" s="7"/>
      <c r="I98" s="7">
        <v>0</v>
      </c>
      <c r="J98" s="7"/>
      <c r="K98" s="7">
        <v>0</v>
      </c>
      <c r="L98" s="7"/>
      <c r="M98" s="7">
        <v>-8762</v>
      </c>
      <c r="N98" s="7"/>
      <c r="O98" s="7">
        <v>260860497</v>
      </c>
      <c r="P98" s="7"/>
      <c r="Q98" s="7">
        <v>2200000</v>
      </c>
      <c r="R98" s="7"/>
      <c r="S98" s="7">
        <v>28950</v>
      </c>
      <c r="T98" s="7"/>
      <c r="U98" s="7">
        <v>39889039262</v>
      </c>
      <c r="V98" s="7"/>
      <c r="W98" s="7">
        <v>63311044500</v>
      </c>
      <c r="X98" s="4"/>
      <c r="Y98" s="11">
        <v>1.5617998442769522E-3</v>
      </c>
    </row>
    <row r="99" spans="1:25">
      <c r="A99" s="1" t="s">
        <v>105</v>
      </c>
      <c r="C99" s="7">
        <v>56056136</v>
      </c>
      <c r="D99" s="7"/>
      <c r="E99" s="7">
        <v>194730172777</v>
      </c>
      <c r="F99" s="7"/>
      <c r="G99" s="7">
        <v>269697393635.47198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56056136</v>
      </c>
      <c r="R99" s="7"/>
      <c r="S99" s="7">
        <v>4705</v>
      </c>
      <c r="T99" s="7"/>
      <c r="U99" s="7">
        <v>194730172777</v>
      </c>
      <c r="V99" s="7"/>
      <c r="W99" s="7">
        <v>262174842366.71399</v>
      </c>
      <c r="X99" s="4"/>
      <c r="Y99" s="11">
        <v>6.4675070710872315E-3</v>
      </c>
    </row>
    <row r="100" spans="1:25">
      <c r="A100" s="1" t="s">
        <v>106</v>
      </c>
      <c r="C100" s="7">
        <v>1999315</v>
      </c>
      <c r="D100" s="7"/>
      <c r="E100" s="7">
        <v>29446324477</v>
      </c>
      <c r="F100" s="7"/>
      <c r="G100" s="7">
        <v>47976296488.605003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1999315</v>
      </c>
      <c r="R100" s="7"/>
      <c r="S100" s="7">
        <v>22930</v>
      </c>
      <c r="T100" s="7"/>
      <c r="U100" s="7">
        <v>29446324477</v>
      </c>
      <c r="V100" s="7"/>
      <c r="W100" s="7">
        <v>45571519406.947502</v>
      </c>
      <c r="X100" s="4"/>
      <c r="Y100" s="11">
        <v>1.1241891912434757E-3</v>
      </c>
    </row>
    <row r="101" spans="1:25">
      <c r="A101" s="1" t="s">
        <v>107</v>
      </c>
      <c r="C101" s="7">
        <v>906275</v>
      </c>
      <c r="D101" s="7"/>
      <c r="E101" s="7">
        <v>15407658515</v>
      </c>
      <c r="F101" s="7"/>
      <c r="G101" s="7">
        <v>21341910304.237499</v>
      </c>
      <c r="H101" s="7"/>
      <c r="I101" s="7">
        <v>906275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1812550</v>
      </c>
      <c r="R101" s="7"/>
      <c r="S101" s="7">
        <v>11410</v>
      </c>
      <c r="T101" s="7"/>
      <c r="U101" s="7">
        <v>15407658515</v>
      </c>
      <c r="V101" s="7"/>
      <c r="W101" s="7">
        <v>20558142386.775002</v>
      </c>
      <c r="X101" s="4"/>
      <c r="Y101" s="11">
        <v>5.0714221873702635E-4</v>
      </c>
    </row>
    <row r="102" spans="1:25">
      <c r="A102" s="1" t="s">
        <v>108</v>
      </c>
      <c r="C102" s="7">
        <v>3110358</v>
      </c>
      <c r="D102" s="7"/>
      <c r="E102" s="7">
        <v>32403246960</v>
      </c>
      <c r="F102" s="7"/>
      <c r="G102" s="7">
        <v>93590340966.873001</v>
      </c>
      <c r="H102" s="7"/>
      <c r="I102" s="7">
        <v>0</v>
      </c>
      <c r="J102" s="7"/>
      <c r="K102" s="7">
        <v>0</v>
      </c>
      <c r="L102" s="7"/>
      <c r="M102" s="7">
        <v>-100000</v>
      </c>
      <c r="N102" s="7"/>
      <c r="O102" s="7">
        <v>2983582576</v>
      </c>
      <c r="P102" s="7"/>
      <c r="Q102" s="7">
        <v>3010358</v>
      </c>
      <c r="R102" s="7"/>
      <c r="S102" s="7">
        <v>28360</v>
      </c>
      <c r="T102" s="7"/>
      <c r="U102" s="7">
        <v>31361461837</v>
      </c>
      <c r="V102" s="7"/>
      <c r="W102" s="7">
        <v>84865779050.363998</v>
      </c>
      <c r="X102" s="4"/>
      <c r="Y102" s="11">
        <v>2.0935266753544196E-3</v>
      </c>
    </row>
    <row r="103" spans="1:25">
      <c r="A103" s="1" t="s">
        <v>109</v>
      </c>
      <c r="C103" s="7">
        <v>12494971</v>
      </c>
      <c r="D103" s="7"/>
      <c r="E103" s="7">
        <v>136438011105</v>
      </c>
      <c r="F103" s="7"/>
      <c r="G103" s="7">
        <v>129919747149.873</v>
      </c>
      <c r="H103" s="7"/>
      <c r="I103" s="7">
        <v>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12494971</v>
      </c>
      <c r="R103" s="7"/>
      <c r="S103" s="7">
        <v>11040</v>
      </c>
      <c r="T103" s="7"/>
      <c r="U103" s="7">
        <v>136438011105</v>
      </c>
      <c r="V103" s="7"/>
      <c r="W103" s="7">
        <v>137123710184.952</v>
      </c>
      <c r="X103" s="4"/>
      <c r="Y103" s="11">
        <v>3.3826608122621629E-3</v>
      </c>
    </row>
    <row r="104" spans="1:25">
      <c r="A104" s="1" t="s">
        <v>110</v>
      </c>
      <c r="C104" s="7">
        <v>27000000</v>
      </c>
      <c r="D104" s="7"/>
      <c r="E104" s="7">
        <v>149410084080</v>
      </c>
      <c r="F104" s="7"/>
      <c r="G104" s="7">
        <v>147884818500</v>
      </c>
      <c r="H104" s="7"/>
      <c r="I104" s="7">
        <v>0</v>
      </c>
      <c r="J104" s="7"/>
      <c r="K104" s="7">
        <v>0</v>
      </c>
      <c r="L104" s="7"/>
      <c r="M104" s="7">
        <v>-9232000</v>
      </c>
      <c r="N104" s="7"/>
      <c r="O104" s="7">
        <v>47737630727</v>
      </c>
      <c r="P104" s="7"/>
      <c r="Q104" s="7">
        <v>17768000</v>
      </c>
      <c r="R104" s="7"/>
      <c r="S104" s="7">
        <v>5040</v>
      </c>
      <c r="T104" s="7"/>
      <c r="U104" s="7">
        <v>98322902731</v>
      </c>
      <c r="V104" s="7"/>
      <c r="W104" s="7">
        <v>89017893216</v>
      </c>
      <c r="X104" s="4"/>
      <c r="Y104" s="11">
        <v>2.1959538475567427E-3</v>
      </c>
    </row>
    <row r="105" spans="1:25">
      <c r="A105" s="1" t="s">
        <v>111</v>
      </c>
      <c r="C105" s="7">
        <v>20537747</v>
      </c>
      <c r="D105" s="7"/>
      <c r="E105" s="7">
        <v>43419664550</v>
      </c>
      <c r="F105" s="7"/>
      <c r="G105" s="7">
        <v>138825722356.38</v>
      </c>
      <c r="H105" s="7"/>
      <c r="I105" s="7">
        <v>0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v>20537747</v>
      </c>
      <c r="R105" s="7"/>
      <c r="S105" s="7">
        <v>6800</v>
      </c>
      <c r="T105" s="7"/>
      <c r="U105" s="7">
        <v>43419664550</v>
      </c>
      <c r="V105" s="7"/>
      <c r="W105" s="7">
        <v>138825722356.38</v>
      </c>
      <c r="X105" s="4"/>
      <c r="Y105" s="11">
        <v>3.4246472044515025E-3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6917212</v>
      </c>
      <c r="J106" s="7"/>
      <c r="K106" s="7">
        <v>0</v>
      </c>
      <c r="L106" s="7"/>
      <c r="M106" s="7">
        <v>0</v>
      </c>
      <c r="N106" s="7"/>
      <c r="O106" s="7">
        <v>0</v>
      </c>
      <c r="P106" s="7"/>
      <c r="Q106" s="7">
        <v>6917212</v>
      </c>
      <c r="R106" s="7"/>
      <c r="S106" s="7">
        <v>2409</v>
      </c>
      <c r="T106" s="7"/>
      <c r="U106" s="7">
        <v>7712691380</v>
      </c>
      <c r="V106" s="7"/>
      <c r="W106" s="7">
        <v>16564415503.937401</v>
      </c>
      <c r="X106" s="4"/>
      <c r="Y106" s="11">
        <v>4.0862225159763702E-4</v>
      </c>
    </row>
    <row r="107" spans="1:25" ht="24.75" thickBot="1">
      <c r="C107" s="7"/>
      <c r="D107" s="7"/>
      <c r="E107" s="8">
        <f>SUM(E9:E106)</f>
        <v>24118367628930</v>
      </c>
      <c r="F107" s="7"/>
      <c r="G107" s="8">
        <f>SUM(G9:G106)</f>
        <v>39302822060888.852</v>
      </c>
      <c r="H107" s="7"/>
      <c r="I107" s="7"/>
      <c r="J107" s="7"/>
      <c r="K107" s="8">
        <f>SUM(K9:K106)</f>
        <v>269139836780</v>
      </c>
      <c r="L107" s="7"/>
      <c r="M107" s="7"/>
      <c r="N107" s="7"/>
      <c r="O107" s="8">
        <f>SUM(O9:O106)</f>
        <v>371489554829</v>
      </c>
      <c r="P107" s="7"/>
      <c r="Q107" s="7"/>
      <c r="R107" s="7"/>
      <c r="S107" s="7"/>
      <c r="T107" s="7"/>
      <c r="U107" s="8">
        <f>SUM(U9:U106)</f>
        <v>24047401551280</v>
      </c>
      <c r="V107" s="7"/>
      <c r="W107" s="8">
        <f>SUM(W9:W106)</f>
        <v>38964680642853.125</v>
      </c>
      <c r="X107" s="4"/>
      <c r="Y107" s="10">
        <f>SUM(Y9:Y106)</f>
        <v>0.96120720548701688</v>
      </c>
    </row>
    <row r="108" spans="1:25" ht="24.75" thickTop="1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10" spans="1:25">
      <c r="Y110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ignoredErrors>
    <ignoredError sqref="Y108:Y10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6"/>
  <sheetViews>
    <sheetView rightToLeft="1" workbookViewId="0">
      <selection activeCell="G22" sqref="G22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5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5" ht="24.75">
      <c r="A6" s="20" t="s">
        <v>283</v>
      </c>
      <c r="B6" s="20" t="s">
        <v>283</v>
      </c>
      <c r="C6" s="20" t="s">
        <v>283</v>
      </c>
      <c r="E6" s="20" t="s">
        <v>181</v>
      </c>
      <c r="F6" s="20" t="s">
        <v>181</v>
      </c>
      <c r="G6" s="20" t="s">
        <v>181</v>
      </c>
      <c r="I6" s="20" t="s">
        <v>182</v>
      </c>
      <c r="J6" s="20" t="s">
        <v>182</v>
      </c>
      <c r="K6" s="20" t="s">
        <v>182</v>
      </c>
    </row>
    <row r="7" spans="1:15" ht="24.75">
      <c r="A7" s="20" t="s">
        <v>284</v>
      </c>
      <c r="C7" s="20" t="s">
        <v>163</v>
      </c>
      <c r="E7" s="20" t="s">
        <v>285</v>
      </c>
      <c r="G7" s="20" t="s">
        <v>286</v>
      </c>
      <c r="I7" s="20" t="s">
        <v>285</v>
      </c>
      <c r="K7" s="20" t="s">
        <v>286</v>
      </c>
    </row>
    <row r="8" spans="1:15">
      <c r="A8" s="1" t="s">
        <v>169</v>
      </c>
      <c r="C8" s="4" t="s">
        <v>170</v>
      </c>
      <c r="D8" s="4"/>
      <c r="E8" s="6">
        <v>8103526</v>
      </c>
      <c r="F8" s="4"/>
      <c r="G8" s="11">
        <f>E8/$E$11</f>
        <v>1.5009188932709411E-3</v>
      </c>
      <c r="H8" s="4"/>
      <c r="I8" s="6">
        <v>110555478</v>
      </c>
      <c r="J8" s="4"/>
      <c r="K8" s="11">
        <f>I8/$I$11</f>
        <v>8.4639345387129139E-3</v>
      </c>
      <c r="L8" s="4"/>
      <c r="M8" s="4"/>
      <c r="N8" s="4"/>
      <c r="O8" s="4"/>
    </row>
    <row r="9" spans="1:15">
      <c r="A9" s="1" t="s">
        <v>173</v>
      </c>
      <c r="C9" s="4" t="s">
        <v>174</v>
      </c>
      <c r="D9" s="4"/>
      <c r="E9" s="6">
        <v>2676155639</v>
      </c>
      <c r="F9" s="4"/>
      <c r="G9" s="11">
        <f t="shared" ref="G9:G10" si="0">E9/$E$11</f>
        <v>0.4956721999668624</v>
      </c>
      <c r="H9" s="4"/>
      <c r="I9" s="6">
        <v>8077474661</v>
      </c>
      <c r="J9" s="4"/>
      <c r="K9" s="11">
        <f t="shared" ref="K9:K10" si="1">I9/$I$11</f>
        <v>0.61839736940774914</v>
      </c>
      <c r="L9" s="4"/>
      <c r="M9" s="4"/>
      <c r="N9" s="4"/>
      <c r="O9" s="4"/>
    </row>
    <row r="10" spans="1:15">
      <c r="A10" s="1" t="s">
        <v>176</v>
      </c>
      <c r="C10" s="4" t="s">
        <v>177</v>
      </c>
      <c r="D10" s="4"/>
      <c r="E10" s="6">
        <v>2714784072</v>
      </c>
      <c r="F10" s="4"/>
      <c r="G10" s="11">
        <f t="shared" si="0"/>
        <v>0.50282688113986662</v>
      </c>
      <c r="H10" s="4"/>
      <c r="I10" s="6">
        <v>4873918473</v>
      </c>
      <c r="J10" s="4"/>
      <c r="K10" s="11">
        <f t="shared" si="1"/>
        <v>0.37313869605353794</v>
      </c>
      <c r="L10" s="4"/>
      <c r="M10" s="4"/>
      <c r="N10" s="4"/>
      <c r="O10" s="4"/>
    </row>
    <row r="11" spans="1:15" ht="24.75" thickBot="1">
      <c r="C11" s="4"/>
      <c r="D11" s="4"/>
      <c r="E11" s="9">
        <f>SUM(E8:E10)</f>
        <v>5399043237</v>
      </c>
      <c r="F11" s="4"/>
      <c r="G11" s="12">
        <f>SUM(G8:G10)</f>
        <v>1</v>
      </c>
      <c r="H11" s="4"/>
      <c r="I11" s="9">
        <f>SUM(I8:I10)</f>
        <v>13061948612</v>
      </c>
      <c r="J11" s="4"/>
      <c r="K11" s="12">
        <f>SUM(K8:K10)</f>
        <v>1</v>
      </c>
      <c r="L11" s="4"/>
      <c r="M11" s="4"/>
      <c r="N11" s="4"/>
      <c r="O11" s="4"/>
    </row>
    <row r="12" spans="1:15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sqref="C9"/>
    </sheetView>
  </sheetViews>
  <sheetFormatPr defaultRowHeight="24"/>
  <cols>
    <col min="1" max="1" width="46.28515625" style="1" bestFit="1" customWidth="1"/>
    <col min="2" max="2" width="1" style="1" customWidth="1"/>
    <col min="3" max="3" width="19.7109375" style="1" customWidth="1"/>
    <col min="4" max="4" width="1" style="1" customWidth="1"/>
    <col min="5" max="5" width="28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179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181</v>
      </c>
      <c r="E5" s="17" t="s">
        <v>294</v>
      </c>
    </row>
    <row r="6" spans="1:5" ht="24.75">
      <c r="A6" s="19" t="s">
        <v>287</v>
      </c>
      <c r="C6" s="20"/>
      <c r="D6" s="4"/>
      <c r="E6" s="13" t="s">
        <v>295</v>
      </c>
    </row>
    <row r="7" spans="1:5" ht="24.75">
      <c r="A7" s="20" t="s">
        <v>287</v>
      </c>
      <c r="C7" s="20" t="s">
        <v>166</v>
      </c>
      <c r="D7" s="4"/>
      <c r="E7" s="20" t="s">
        <v>166</v>
      </c>
    </row>
    <row r="8" spans="1:5">
      <c r="A8" s="1" t="s">
        <v>288</v>
      </c>
      <c r="C8" s="6">
        <v>0</v>
      </c>
      <c r="D8" s="4"/>
      <c r="E8" s="6">
        <v>3852998272</v>
      </c>
    </row>
    <row r="9" spans="1:5" ht="25.5" thickBot="1">
      <c r="A9" s="2" t="s">
        <v>188</v>
      </c>
      <c r="C9" s="9">
        <v>0</v>
      </c>
      <c r="D9" s="4"/>
      <c r="E9" s="9">
        <v>3852998272</v>
      </c>
    </row>
    <row r="10" spans="1:5" ht="24.75" thickTop="1">
      <c r="C10" s="4"/>
      <c r="D10" s="4"/>
      <c r="E10" s="4"/>
    </row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topLeftCell="A7" workbookViewId="0">
      <selection activeCell="G8" sqref="G8"/>
    </sheetView>
  </sheetViews>
  <sheetFormatPr defaultRowHeight="24"/>
  <cols>
    <col min="1" max="1" width="25" style="1" bestFit="1" customWidth="1"/>
    <col min="2" max="2" width="1" style="1" customWidth="1"/>
    <col min="3" max="3" width="23.7109375" style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179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183</v>
      </c>
      <c r="C6" s="20" t="s">
        <v>166</v>
      </c>
      <c r="E6" s="20" t="s">
        <v>280</v>
      </c>
      <c r="G6" s="20" t="s">
        <v>13</v>
      </c>
    </row>
    <row r="7" spans="1:7">
      <c r="A7" s="1" t="s">
        <v>289</v>
      </c>
      <c r="C7" s="7">
        <v>-218463668411</v>
      </c>
      <c r="D7" s="4"/>
      <c r="E7" s="15">
        <f>C7/$C$10</f>
        <v>1.1235115023395155</v>
      </c>
      <c r="F7" s="4"/>
      <c r="G7" s="11">
        <v>-5.3892101449135232E-3</v>
      </c>
    </row>
    <row r="8" spans="1:7">
      <c r="A8" s="1" t="s">
        <v>290</v>
      </c>
      <c r="C8" s="7">
        <v>18617422848</v>
      </c>
      <c r="D8" s="4"/>
      <c r="E8" s="15">
        <f t="shared" ref="E8:E9" si="0">C8/$C$10</f>
        <v>-9.5745388081166644E-2</v>
      </c>
      <c r="F8" s="4"/>
      <c r="G8" s="11">
        <v>4.5926723108863842E-4</v>
      </c>
    </row>
    <row r="9" spans="1:7">
      <c r="A9" s="1" t="s">
        <v>291</v>
      </c>
      <c r="C9" s="7">
        <v>5399043237</v>
      </c>
      <c r="D9" s="4"/>
      <c r="E9" s="15">
        <f t="shared" si="0"/>
        <v>-2.7766114258348889E-2</v>
      </c>
      <c r="F9" s="4"/>
      <c r="G9" s="11">
        <v>1.3318726540344997E-4</v>
      </c>
    </row>
    <row r="10" spans="1:7" ht="24.75" thickBot="1">
      <c r="C10" s="8">
        <f>SUM(C7:C9)</f>
        <v>-194447202326</v>
      </c>
      <c r="D10" s="4"/>
      <c r="E10" s="10">
        <f>SUM(E7:E9)</f>
        <v>0.99999999999999989</v>
      </c>
      <c r="F10" s="4"/>
      <c r="G10" s="10">
        <f>SUM(G7:G9)</f>
        <v>-4.7967556484214352E-3</v>
      </c>
    </row>
    <row r="11" spans="1:7" ht="24.75" thickTop="1">
      <c r="C11" s="4"/>
      <c r="D11" s="4"/>
      <c r="E11" s="4"/>
      <c r="F11" s="4"/>
      <c r="G11" s="4"/>
    </row>
    <row r="12" spans="1:7">
      <c r="C12" s="4"/>
      <c r="D12" s="4"/>
      <c r="E12" s="4"/>
      <c r="F12" s="4"/>
      <c r="G12" s="4"/>
    </row>
    <row r="13" spans="1:7">
      <c r="C13" s="4"/>
      <c r="D13" s="4"/>
      <c r="E13" s="4"/>
      <c r="F13" s="4"/>
      <c r="G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H1" workbookViewId="0">
      <selection activeCell="AK16" sqref="AK16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>
      <c r="A6" s="20" t="s">
        <v>114</v>
      </c>
      <c r="B6" s="20" t="s">
        <v>114</v>
      </c>
      <c r="C6" s="20" t="s">
        <v>114</v>
      </c>
      <c r="D6" s="20" t="s">
        <v>114</v>
      </c>
      <c r="E6" s="20" t="s">
        <v>114</v>
      </c>
      <c r="F6" s="20" t="s">
        <v>114</v>
      </c>
      <c r="G6" s="20" t="s">
        <v>114</v>
      </c>
      <c r="H6" s="20" t="s">
        <v>114</v>
      </c>
      <c r="I6" s="20" t="s">
        <v>114</v>
      </c>
      <c r="J6" s="20" t="s">
        <v>114</v>
      </c>
      <c r="K6" s="20" t="s">
        <v>114</v>
      </c>
      <c r="L6" s="20" t="s">
        <v>114</v>
      </c>
      <c r="M6" s="20" t="s">
        <v>114</v>
      </c>
      <c r="O6" s="20" t="s">
        <v>292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115</v>
      </c>
      <c r="C7" s="19" t="s">
        <v>116</v>
      </c>
      <c r="E7" s="19" t="s">
        <v>117</v>
      </c>
      <c r="G7" s="19" t="s">
        <v>118</v>
      </c>
      <c r="I7" s="19" t="s">
        <v>119</v>
      </c>
      <c r="K7" s="19" t="s">
        <v>120</v>
      </c>
      <c r="M7" s="19" t="s">
        <v>113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121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115</v>
      </c>
      <c r="C8" s="20" t="s">
        <v>116</v>
      </c>
      <c r="E8" s="20" t="s">
        <v>117</v>
      </c>
      <c r="G8" s="20" t="s">
        <v>118</v>
      </c>
      <c r="I8" s="20" t="s">
        <v>119</v>
      </c>
      <c r="K8" s="20" t="s">
        <v>120</v>
      </c>
      <c r="M8" s="20" t="s">
        <v>113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121</v>
      </c>
      <c r="AG8" s="20" t="s">
        <v>8</v>
      </c>
      <c r="AI8" s="20" t="s">
        <v>9</v>
      </c>
      <c r="AK8" s="20" t="s">
        <v>13</v>
      </c>
    </row>
    <row r="9" spans="1:37">
      <c r="A9" s="1" t="s">
        <v>122</v>
      </c>
      <c r="C9" s="4" t="s">
        <v>123</v>
      </c>
      <c r="D9" s="4"/>
      <c r="E9" s="4" t="s">
        <v>123</v>
      </c>
      <c r="F9" s="4"/>
      <c r="G9" s="4" t="s">
        <v>124</v>
      </c>
      <c r="H9" s="4"/>
      <c r="I9" s="4" t="s">
        <v>125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672232135</v>
      </c>
      <c r="T9" s="4"/>
      <c r="U9" s="6">
        <v>0</v>
      </c>
      <c r="V9" s="4"/>
      <c r="W9" s="6">
        <v>0</v>
      </c>
      <c r="X9" s="4"/>
      <c r="Y9" s="6">
        <v>900</v>
      </c>
      <c r="Z9" s="4"/>
      <c r="AA9" s="6">
        <v>677586167</v>
      </c>
      <c r="AB9" s="4"/>
      <c r="AC9" s="6">
        <v>0</v>
      </c>
      <c r="AD9" s="4"/>
      <c r="AE9" s="6">
        <v>0</v>
      </c>
      <c r="AF9" s="4"/>
      <c r="AG9" s="6">
        <v>0</v>
      </c>
      <c r="AH9" s="4"/>
      <c r="AI9" s="6">
        <v>0</v>
      </c>
      <c r="AJ9" s="4"/>
      <c r="AK9" s="11">
        <v>0</v>
      </c>
    </row>
    <row r="10" spans="1:37">
      <c r="A10" s="1" t="s">
        <v>126</v>
      </c>
      <c r="C10" s="4" t="s">
        <v>123</v>
      </c>
      <c r="D10" s="4"/>
      <c r="E10" s="4" t="s">
        <v>123</v>
      </c>
      <c r="F10" s="4"/>
      <c r="G10" s="4" t="s">
        <v>127</v>
      </c>
      <c r="H10" s="4"/>
      <c r="I10" s="4" t="s">
        <v>128</v>
      </c>
      <c r="J10" s="4"/>
      <c r="K10" s="6">
        <v>0</v>
      </c>
      <c r="L10" s="4"/>
      <c r="M10" s="6">
        <v>0</v>
      </c>
      <c r="N10" s="4"/>
      <c r="O10" s="6">
        <v>35000</v>
      </c>
      <c r="P10" s="4"/>
      <c r="Q10" s="6">
        <v>31582373266</v>
      </c>
      <c r="R10" s="4"/>
      <c r="S10" s="6">
        <v>34813088983</v>
      </c>
      <c r="T10" s="4"/>
      <c r="U10" s="6">
        <v>0</v>
      </c>
      <c r="V10" s="4"/>
      <c r="W10" s="6">
        <v>0</v>
      </c>
      <c r="X10" s="4"/>
      <c r="Y10" s="6">
        <v>35000</v>
      </c>
      <c r="Z10" s="4"/>
      <c r="AA10" s="6">
        <v>35000000000</v>
      </c>
      <c r="AB10" s="4"/>
      <c r="AC10" s="6">
        <v>0</v>
      </c>
      <c r="AD10" s="4"/>
      <c r="AE10" s="6">
        <v>0</v>
      </c>
      <c r="AF10" s="4"/>
      <c r="AG10" s="6">
        <v>0</v>
      </c>
      <c r="AH10" s="4"/>
      <c r="AI10" s="6">
        <v>0</v>
      </c>
      <c r="AJ10" s="4"/>
      <c r="AK10" s="11">
        <v>0</v>
      </c>
    </row>
    <row r="11" spans="1:37">
      <c r="A11" s="1" t="s">
        <v>129</v>
      </c>
      <c r="C11" s="4" t="s">
        <v>123</v>
      </c>
      <c r="D11" s="4"/>
      <c r="E11" s="4" t="s">
        <v>123</v>
      </c>
      <c r="F11" s="4"/>
      <c r="G11" s="4" t="s">
        <v>130</v>
      </c>
      <c r="H11" s="4"/>
      <c r="I11" s="4" t="s">
        <v>131</v>
      </c>
      <c r="J11" s="4"/>
      <c r="K11" s="6">
        <v>0</v>
      </c>
      <c r="L11" s="4"/>
      <c r="M11" s="6">
        <v>0</v>
      </c>
      <c r="N11" s="4"/>
      <c r="O11" s="6">
        <v>69</v>
      </c>
      <c r="P11" s="4"/>
      <c r="Q11" s="6">
        <v>54034438</v>
      </c>
      <c r="R11" s="4"/>
      <c r="S11" s="6">
        <v>65571233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69</v>
      </c>
      <c r="AD11" s="4"/>
      <c r="AE11" s="6">
        <v>964300</v>
      </c>
      <c r="AF11" s="4"/>
      <c r="AG11" s="6">
        <v>54034438</v>
      </c>
      <c r="AH11" s="4"/>
      <c r="AI11" s="6">
        <v>66524640</v>
      </c>
      <c r="AJ11" s="4"/>
      <c r="AK11" s="11">
        <v>1.6410750006277389E-6</v>
      </c>
    </row>
    <row r="12" spans="1:37">
      <c r="A12" s="1" t="s">
        <v>132</v>
      </c>
      <c r="C12" s="4" t="s">
        <v>123</v>
      </c>
      <c r="D12" s="4"/>
      <c r="E12" s="4" t="s">
        <v>123</v>
      </c>
      <c r="F12" s="4"/>
      <c r="G12" s="4" t="s">
        <v>133</v>
      </c>
      <c r="H12" s="4"/>
      <c r="I12" s="4" t="s">
        <v>134</v>
      </c>
      <c r="J12" s="4"/>
      <c r="K12" s="6">
        <v>0</v>
      </c>
      <c r="L12" s="4"/>
      <c r="M12" s="6">
        <v>0</v>
      </c>
      <c r="N12" s="4"/>
      <c r="O12" s="6">
        <v>36100</v>
      </c>
      <c r="P12" s="4"/>
      <c r="Q12" s="6">
        <v>32617977929</v>
      </c>
      <c r="R12" s="4"/>
      <c r="S12" s="6">
        <v>35912628656</v>
      </c>
      <c r="T12" s="4"/>
      <c r="U12" s="6">
        <v>0</v>
      </c>
      <c r="V12" s="4"/>
      <c r="W12" s="6">
        <v>0</v>
      </c>
      <c r="X12" s="4"/>
      <c r="Y12" s="6">
        <v>36100</v>
      </c>
      <c r="Z12" s="4"/>
      <c r="AA12" s="6">
        <v>36100000000</v>
      </c>
      <c r="AB12" s="4"/>
      <c r="AC12" s="6">
        <v>0</v>
      </c>
      <c r="AD12" s="4"/>
      <c r="AE12" s="6">
        <v>0</v>
      </c>
      <c r="AF12" s="4"/>
      <c r="AG12" s="6">
        <v>0</v>
      </c>
      <c r="AH12" s="4"/>
      <c r="AI12" s="6">
        <v>0</v>
      </c>
      <c r="AJ12" s="4"/>
      <c r="AK12" s="11">
        <v>0</v>
      </c>
    </row>
    <row r="13" spans="1:37">
      <c r="A13" s="1" t="s">
        <v>135</v>
      </c>
      <c r="C13" s="4" t="s">
        <v>123</v>
      </c>
      <c r="D13" s="4"/>
      <c r="E13" s="4" t="s">
        <v>123</v>
      </c>
      <c r="F13" s="4"/>
      <c r="G13" s="4" t="s">
        <v>136</v>
      </c>
      <c r="H13" s="4"/>
      <c r="I13" s="4" t="s">
        <v>137</v>
      </c>
      <c r="J13" s="4"/>
      <c r="K13" s="6">
        <v>0</v>
      </c>
      <c r="L13" s="4"/>
      <c r="M13" s="6">
        <v>0</v>
      </c>
      <c r="N13" s="4"/>
      <c r="O13" s="6">
        <v>100</v>
      </c>
      <c r="P13" s="4"/>
      <c r="Q13" s="6">
        <v>85016405</v>
      </c>
      <c r="R13" s="4"/>
      <c r="S13" s="6">
        <v>84988593</v>
      </c>
      <c r="T13" s="4"/>
      <c r="U13" s="6">
        <v>0</v>
      </c>
      <c r="V13" s="4"/>
      <c r="W13" s="6">
        <v>0</v>
      </c>
      <c r="X13" s="4"/>
      <c r="Y13" s="6">
        <v>100</v>
      </c>
      <c r="Z13" s="4"/>
      <c r="AA13" s="6">
        <v>85859437</v>
      </c>
      <c r="AB13" s="4"/>
      <c r="AC13" s="6">
        <v>0</v>
      </c>
      <c r="AD13" s="4"/>
      <c r="AE13" s="6">
        <v>0</v>
      </c>
      <c r="AF13" s="4"/>
      <c r="AG13" s="6">
        <v>0</v>
      </c>
      <c r="AH13" s="4"/>
      <c r="AI13" s="6">
        <v>0</v>
      </c>
      <c r="AJ13" s="4"/>
      <c r="AK13" s="11">
        <v>0</v>
      </c>
    </row>
    <row r="14" spans="1:37">
      <c r="A14" s="1" t="s">
        <v>138</v>
      </c>
      <c r="C14" s="4" t="s">
        <v>123</v>
      </c>
      <c r="D14" s="4"/>
      <c r="E14" s="4" t="s">
        <v>123</v>
      </c>
      <c r="F14" s="4"/>
      <c r="G14" s="4" t="s">
        <v>139</v>
      </c>
      <c r="H14" s="4"/>
      <c r="I14" s="4" t="s">
        <v>140</v>
      </c>
      <c r="J14" s="4"/>
      <c r="K14" s="6">
        <v>0</v>
      </c>
      <c r="L14" s="4"/>
      <c r="M14" s="6">
        <v>0</v>
      </c>
      <c r="N14" s="4"/>
      <c r="O14" s="6">
        <v>8048</v>
      </c>
      <c r="P14" s="4"/>
      <c r="Q14" s="6">
        <v>6686358600</v>
      </c>
      <c r="R14" s="4"/>
      <c r="S14" s="6">
        <v>6695929342</v>
      </c>
      <c r="T14" s="4"/>
      <c r="U14" s="6">
        <v>0</v>
      </c>
      <c r="V14" s="4"/>
      <c r="W14" s="6">
        <v>0</v>
      </c>
      <c r="X14" s="4"/>
      <c r="Y14" s="6">
        <v>8048</v>
      </c>
      <c r="Z14" s="4"/>
      <c r="AA14" s="6">
        <v>6760060280</v>
      </c>
      <c r="AB14" s="4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J14" s="4"/>
      <c r="AK14" s="11">
        <v>0</v>
      </c>
    </row>
    <row r="15" spans="1:37">
      <c r="A15" s="1" t="s">
        <v>141</v>
      </c>
      <c r="C15" s="4" t="s">
        <v>123</v>
      </c>
      <c r="D15" s="4"/>
      <c r="E15" s="4" t="s">
        <v>123</v>
      </c>
      <c r="F15" s="4"/>
      <c r="G15" s="4" t="s">
        <v>136</v>
      </c>
      <c r="H15" s="4"/>
      <c r="I15" s="4" t="s">
        <v>142</v>
      </c>
      <c r="J15" s="4"/>
      <c r="K15" s="6">
        <v>0</v>
      </c>
      <c r="L15" s="4"/>
      <c r="M15" s="6">
        <v>0</v>
      </c>
      <c r="N15" s="4"/>
      <c r="O15" s="6">
        <v>1100</v>
      </c>
      <c r="P15" s="4"/>
      <c r="Q15" s="6">
        <v>895309243</v>
      </c>
      <c r="R15" s="4"/>
      <c r="S15" s="6">
        <v>895721621</v>
      </c>
      <c r="T15" s="4"/>
      <c r="U15" s="6">
        <v>0</v>
      </c>
      <c r="V15" s="4"/>
      <c r="W15" s="6">
        <v>0</v>
      </c>
      <c r="X15" s="4"/>
      <c r="Y15" s="6">
        <v>1100</v>
      </c>
      <c r="Z15" s="4"/>
      <c r="AA15" s="6">
        <v>904047114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J15" s="4"/>
      <c r="AK15" s="11">
        <v>0</v>
      </c>
    </row>
    <row r="16" spans="1:37">
      <c r="A16" s="1" t="s">
        <v>143</v>
      </c>
      <c r="C16" s="4" t="s">
        <v>123</v>
      </c>
      <c r="D16" s="4"/>
      <c r="E16" s="4" t="s">
        <v>123</v>
      </c>
      <c r="F16" s="4"/>
      <c r="G16" s="4" t="s">
        <v>144</v>
      </c>
      <c r="H16" s="4"/>
      <c r="I16" s="4" t="s">
        <v>145</v>
      </c>
      <c r="J16" s="4"/>
      <c r="K16" s="6">
        <v>0</v>
      </c>
      <c r="L16" s="4"/>
      <c r="M16" s="6">
        <v>0</v>
      </c>
      <c r="N16" s="4"/>
      <c r="O16" s="6">
        <v>150000</v>
      </c>
      <c r="P16" s="4"/>
      <c r="Q16" s="6">
        <v>87877745702</v>
      </c>
      <c r="R16" s="4"/>
      <c r="S16" s="6">
        <v>90586578206</v>
      </c>
      <c r="T16" s="4"/>
      <c r="U16" s="6">
        <v>0</v>
      </c>
      <c r="V16" s="4"/>
      <c r="W16" s="6">
        <v>0</v>
      </c>
      <c r="X16" s="4"/>
      <c r="Y16" s="6">
        <v>125932</v>
      </c>
      <c r="Z16" s="4"/>
      <c r="AA16" s="6">
        <v>76556647640</v>
      </c>
      <c r="AB16" s="4"/>
      <c r="AC16" s="6">
        <v>24068</v>
      </c>
      <c r="AD16" s="4"/>
      <c r="AE16" s="6">
        <v>608500</v>
      </c>
      <c r="AF16" s="4"/>
      <c r="AG16" s="6">
        <v>14100277223</v>
      </c>
      <c r="AH16" s="4"/>
      <c r="AI16" s="6">
        <v>14642723525</v>
      </c>
      <c r="AJ16" s="4"/>
      <c r="AK16" s="11">
        <v>3.6121664871814683E-4</v>
      </c>
    </row>
    <row r="17" spans="1:37">
      <c r="A17" s="1" t="s">
        <v>146</v>
      </c>
      <c r="C17" s="4" t="s">
        <v>123</v>
      </c>
      <c r="D17" s="4"/>
      <c r="E17" s="4" t="s">
        <v>123</v>
      </c>
      <c r="F17" s="4"/>
      <c r="G17" s="4" t="s">
        <v>147</v>
      </c>
      <c r="H17" s="4"/>
      <c r="I17" s="4" t="s">
        <v>148</v>
      </c>
      <c r="J17" s="4"/>
      <c r="K17" s="6">
        <v>0</v>
      </c>
      <c r="L17" s="4"/>
      <c r="M17" s="6">
        <v>0</v>
      </c>
      <c r="N17" s="4"/>
      <c r="O17" s="6">
        <v>388000</v>
      </c>
      <c r="P17" s="4"/>
      <c r="Q17" s="6">
        <v>300253776465</v>
      </c>
      <c r="R17" s="4"/>
      <c r="S17" s="6">
        <v>305905824518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388000</v>
      </c>
      <c r="AD17" s="4"/>
      <c r="AE17" s="6">
        <v>802260</v>
      </c>
      <c r="AF17" s="4"/>
      <c r="AG17" s="6">
        <v>300253776465</v>
      </c>
      <c r="AH17" s="4"/>
      <c r="AI17" s="6">
        <v>311220461065</v>
      </c>
      <c r="AJ17" s="4"/>
      <c r="AK17" s="11">
        <v>7.6773977031309006E-3</v>
      </c>
    </row>
    <row r="18" spans="1:37">
      <c r="A18" s="1" t="s">
        <v>149</v>
      </c>
      <c r="C18" s="4" t="s">
        <v>123</v>
      </c>
      <c r="D18" s="4"/>
      <c r="E18" s="4" t="s">
        <v>123</v>
      </c>
      <c r="F18" s="4"/>
      <c r="G18" s="4" t="s">
        <v>150</v>
      </c>
      <c r="H18" s="4"/>
      <c r="I18" s="4" t="s">
        <v>151</v>
      </c>
      <c r="J18" s="4"/>
      <c r="K18" s="6">
        <v>20.5</v>
      </c>
      <c r="L18" s="4"/>
      <c r="M18" s="6">
        <v>20.5</v>
      </c>
      <c r="N18" s="4"/>
      <c r="O18" s="6">
        <v>315000</v>
      </c>
      <c r="P18" s="4"/>
      <c r="Q18" s="6">
        <v>303647897677</v>
      </c>
      <c r="R18" s="4"/>
      <c r="S18" s="6">
        <v>303573467334</v>
      </c>
      <c r="T18" s="4"/>
      <c r="U18" s="6">
        <v>67431</v>
      </c>
      <c r="V18" s="4"/>
      <c r="W18" s="6">
        <v>65012568150</v>
      </c>
      <c r="X18" s="4"/>
      <c r="Y18" s="6">
        <v>0</v>
      </c>
      <c r="Z18" s="4"/>
      <c r="AA18" s="6">
        <v>0</v>
      </c>
      <c r="AB18" s="4"/>
      <c r="AC18" s="6">
        <v>382431</v>
      </c>
      <c r="AD18" s="4"/>
      <c r="AE18" s="6">
        <v>967500</v>
      </c>
      <c r="AF18" s="4"/>
      <c r="AG18" s="6">
        <v>368660465827</v>
      </c>
      <c r="AH18" s="4"/>
      <c r="AI18" s="6">
        <v>369934929638</v>
      </c>
      <c r="AJ18" s="4"/>
      <c r="AK18" s="11">
        <v>9.1258060906139939E-3</v>
      </c>
    </row>
    <row r="19" spans="1:37">
      <c r="A19" s="1" t="s">
        <v>152</v>
      </c>
      <c r="C19" s="4" t="s">
        <v>123</v>
      </c>
      <c r="D19" s="4"/>
      <c r="E19" s="4" t="s">
        <v>123</v>
      </c>
      <c r="F19" s="4"/>
      <c r="G19" s="4" t="s">
        <v>150</v>
      </c>
      <c r="H19" s="4"/>
      <c r="I19" s="4" t="s">
        <v>153</v>
      </c>
      <c r="J19" s="4"/>
      <c r="K19" s="6">
        <v>20.5</v>
      </c>
      <c r="L19" s="4"/>
      <c r="M19" s="6">
        <v>20.5</v>
      </c>
      <c r="N19" s="4"/>
      <c r="O19" s="6">
        <v>200000</v>
      </c>
      <c r="P19" s="4"/>
      <c r="Q19" s="6">
        <v>188040000000</v>
      </c>
      <c r="R19" s="4"/>
      <c r="S19" s="6">
        <v>199963750000</v>
      </c>
      <c r="T19" s="4"/>
      <c r="U19" s="6">
        <v>0</v>
      </c>
      <c r="V19" s="4"/>
      <c r="W19" s="6">
        <v>0</v>
      </c>
      <c r="X19" s="4"/>
      <c r="Y19" s="6">
        <v>64323</v>
      </c>
      <c r="Z19" s="4"/>
      <c r="AA19" s="6">
        <v>59989619312</v>
      </c>
      <c r="AB19" s="4"/>
      <c r="AC19" s="6">
        <v>135677</v>
      </c>
      <c r="AD19" s="4"/>
      <c r="AE19" s="6">
        <v>942700</v>
      </c>
      <c r="AF19" s="4"/>
      <c r="AG19" s="6">
        <v>127563515400</v>
      </c>
      <c r="AH19" s="4"/>
      <c r="AI19" s="6">
        <v>127879525534</v>
      </c>
      <c r="AJ19" s="4"/>
      <c r="AK19" s="11">
        <v>3.1546189869796214E-3</v>
      </c>
    </row>
    <row r="20" spans="1:37">
      <c r="A20" s="1" t="s">
        <v>154</v>
      </c>
      <c r="C20" s="4" t="s">
        <v>123</v>
      </c>
      <c r="D20" s="4"/>
      <c r="E20" s="4" t="s">
        <v>123</v>
      </c>
      <c r="F20" s="4"/>
      <c r="G20" s="4" t="s">
        <v>155</v>
      </c>
      <c r="H20" s="4"/>
      <c r="I20" s="4" t="s">
        <v>156</v>
      </c>
      <c r="J20" s="4"/>
      <c r="K20" s="6">
        <v>15</v>
      </c>
      <c r="L20" s="4"/>
      <c r="M20" s="6">
        <v>15</v>
      </c>
      <c r="N20" s="4"/>
      <c r="O20" s="6">
        <v>47913</v>
      </c>
      <c r="P20" s="4"/>
      <c r="Q20" s="6">
        <v>44975581608</v>
      </c>
      <c r="R20" s="4"/>
      <c r="S20" s="6">
        <v>47046828516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47913</v>
      </c>
      <c r="AD20" s="4"/>
      <c r="AE20" s="6">
        <v>985850</v>
      </c>
      <c r="AF20" s="4"/>
      <c r="AG20" s="6">
        <v>44975581608</v>
      </c>
      <c r="AH20" s="4"/>
      <c r="AI20" s="6">
        <v>47226469700</v>
      </c>
      <c r="AJ20" s="4"/>
      <c r="AK20" s="11">
        <v>1.1650146290543382E-3</v>
      </c>
    </row>
    <row r="21" spans="1:37">
      <c r="A21" s="1" t="s">
        <v>157</v>
      </c>
      <c r="C21" s="4" t="s">
        <v>123</v>
      </c>
      <c r="D21" s="4"/>
      <c r="E21" s="4" t="s">
        <v>123</v>
      </c>
      <c r="F21" s="4"/>
      <c r="G21" s="4" t="s">
        <v>158</v>
      </c>
      <c r="H21" s="4"/>
      <c r="I21" s="4" t="s">
        <v>159</v>
      </c>
      <c r="J21" s="4"/>
      <c r="K21" s="6">
        <v>17</v>
      </c>
      <c r="L21" s="4"/>
      <c r="M21" s="6">
        <v>17</v>
      </c>
      <c r="N21" s="4"/>
      <c r="O21" s="6">
        <v>325000</v>
      </c>
      <c r="P21" s="4"/>
      <c r="Q21" s="6">
        <v>303016893733</v>
      </c>
      <c r="R21" s="4"/>
      <c r="S21" s="6">
        <v>307231804140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325000</v>
      </c>
      <c r="AD21" s="4"/>
      <c r="AE21" s="6">
        <v>948700</v>
      </c>
      <c r="AF21" s="4"/>
      <c r="AG21" s="6">
        <v>303016893733</v>
      </c>
      <c r="AH21" s="4"/>
      <c r="AI21" s="6">
        <v>308271615640</v>
      </c>
      <c r="AJ21" s="4"/>
      <c r="AK21" s="11">
        <v>7.6046535814388028E-3</v>
      </c>
    </row>
    <row r="22" spans="1:37" ht="24.75" thickBot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9">
        <f>SUM(Q9:Q21)</f>
        <v>1300262125956</v>
      </c>
      <c r="R22" s="4"/>
      <c r="S22" s="9">
        <f>SUM(S9:S21)</f>
        <v>1333448413277</v>
      </c>
      <c r="T22" s="4"/>
      <c r="U22" s="4"/>
      <c r="V22" s="4"/>
      <c r="W22" s="9">
        <f>SUM(W9:W21)</f>
        <v>65012568150</v>
      </c>
      <c r="X22" s="4"/>
      <c r="Y22" s="4"/>
      <c r="Z22" s="4"/>
      <c r="AA22" s="9">
        <f>SUM(AA9:AA21)</f>
        <v>216073819950</v>
      </c>
      <c r="AB22" s="4"/>
      <c r="AC22" s="4"/>
      <c r="AD22" s="4"/>
      <c r="AE22" s="4"/>
      <c r="AF22" s="4"/>
      <c r="AG22" s="9">
        <f>SUM(AG9:AG21)</f>
        <v>1158624544694</v>
      </c>
      <c r="AH22" s="4"/>
      <c r="AI22" s="9">
        <f>SUM(AI9:AI21)</f>
        <v>1179242249742</v>
      </c>
      <c r="AJ22" s="4"/>
      <c r="AK22" s="12">
        <f>SUM(AK9:AK21)</f>
        <v>2.9090348714936431E-2</v>
      </c>
    </row>
    <row r="23" spans="1:37" ht="24.75" thickTop="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161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292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161</v>
      </c>
      <c r="C7" s="20" t="s">
        <v>163</v>
      </c>
      <c r="E7" s="20" t="s">
        <v>164</v>
      </c>
      <c r="G7" s="20" t="s">
        <v>165</v>
      </c>
      <c r="I7" s="20" t="s">
        <v>120</v>
      </c>
      <c r="K7" s="20" t="s">
        <v>166</v>
      </c>
      <c r="M7" s="20" t="s">
        <v>167</v>
      </c>
      <c r="O7" s="20" t="s">
        <v>168</v>
      </c>
      <c r="Q7" s="20" t="s">
        <v>166</v>
      </c>
      <c r="S7" s="20" t="s">
        <v>160</v>
      </c>
    </row>
    <row r="8" spans="1:19">
      <c r="A8" s="1" t="s">
        <v>169</v>
      </c>
      <c r="C8" s="4" t="s">
        <v>170</v>
      </c>
      <c r="D8" s="4"/>
      <c r="E8" s="4" t="s">
        <v>171</v>
      </c>
      <c r="F8" s="4"/>
      <c r="G8" s="4" t="s">
        <v>172</v>
      </c>
      <c r="H8" s="4"/>
      <c r="I8" s="6">
        <v>5</v>
      </c>
      <c r="J8" s="4"/>
      <c r="K8" s="6">
        <v>1977156448</v>
      </c>
      <c r="L8" s="4"/>
      <c r="M8" s="6">
        <v>4781572631</v>
      </c>
      <c r="N8" s="4"/>
      <c r="O8" s="6">
        <v>2000554821</v>
      </c>
      <c r="P8" s="4"/>
      <c r="Q8" s="6">
        <v>4758174258</v>
      </c>
      <c r="R8" s="4"/>
      <c r="S8" s="11">
        <v>1.173778741746553E-4</v>
      </c>
    </row>
    <row r="9" spans="1:19">
      <c r="A9" s="1" t="s">
        <v>173</v>
      </c>
      <c r="C9" s="4" t="s">
        <v>174</v>
      </c>
      <c r="D9" s="4"/>
      <c r="E9" s="4" t="s">
        <v>171</v>
      </c>
      <c r="F9" s="4"/>
      <c r="G9" s="4" t="s">
        <v>175</v>
      </c>
      <c r="H9" s="4"/>
      <c r="I9" s="6">
        <v>5</v>
      </c>
      <c r="J9" s="4"/>
      <c r="K9" s="6">
        <v>17142840508</v>
      </c>
      <c r="L9" s="4"/>
      <c r="M9" s="6">
        <v>4337121518</v>
      </c>
      <c r="N9" s="4"/>
      <c r="O9" s="6">
        <v>20001057194</v>
      </c>
      <c r="P9" s="4"/>
      <c r="Q9" s="6">
        <v>1478904832</v>
      </c>
      <c r="R9" s="4"/>
      <c r="S9" s="11">
        <v>3.6482628813966765E-5</v>
      </c>
    </row>
    <row r="10" spans="1:19">
      <c r="A10" s="1" t="s">
        <v>176</v>
      </c>
      <c r="C10" s="4" t="s">
        <v>177</v>
      </c>
      <c r="D10" s="4"/>
      <c r="E10" s="4" t="s">
        <v>171</v>
      </c>
      <c r="F10" s="4"/>
      <c r="G10" s="4" t="s">
        <v>178</v>
      </c>
      <c r="H10" s="4"/>
      <c r="I10" s="6">
        <v>5</v>
      </c>
      <c r="J10" s="4"/>
      <c r="K10" s="6">
        <v>701158172888</v>
      </c>
      <c r="L10" s="4"/>
      <c r="M10" s="6">
        <v>1660434058798</v>
      </c>
      <c r="N10" s="4"/>
      <c r="O10" s="6">
        <v>1641499834058</v>
      </c>
      <c r="P10" s="4"/>
      <c r="Q10" s="6">
        <v>720092397628</v>
      </c>
      <c r="R10" s="4"/>
      <c r="S10" s="11">
        <v>1.7763728325164933E-2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9">
        <f>SUM(K8:K10)</f>
        <v>720278169844</v>
      </c>
      <c r="L11" s="4"/>
      <c r="M11" s="9">
        <f>SUM(M8:M10)</f>
        <v>1669552752947</v>
      </c>
      <c r="N11" s="4"/>
      <c r="O11" s="9">
        <f>SUM(O8:O10)</f>
        <v>1663501446073</v>
      </c>
      <c r="P11" s="4"/>
      <c r="Q11" s="9">
        <f>SUM(Q8:Q10)</f>
        <v>726329476718</v>
      </c>
      <c r="R11" s="4"/>
      <c r="S11" s="10">
        <f>SUM(S8:S10)</f>
        <v>1.7917588828153554E-2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M7"/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4"/>
  <sheetViews>
    <sheetView rightToLeft="1" workbookViewId="0">
      <selection activeCell="E25" sqref="E25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21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21" ht="24.75">
      <c r="A6" s="20" t="s">
        <v>180</v>
      </c>
      <c r="B6" s="20" t="s">
        <v>180</v>
      </c>
      <c r="C6" s="20" t="s">
        <v>180</v>
      </c>
      <c r="D6" s="20" t="s">
        <v>180</v>
      </c>
      <c r="E6" s="20" t="s">
        <v>180</v>
      </c>
      <c r="F6" s="20" t="s">
        <v>180</v>
      </c>
      <c r="G6" s="20" t="s">
        <v>180</v>
      </c>
      <c r="I6" s="20" t="s">
        <v>181</v>
      </c>
      <c r="J6" s="20" t="s">
        <v>181</v>
      </c>
      <c r="K6" s="20" t="s">
        <v>181</v>
      </c>
      <c r="L6" s="20" t="s">
        <v>181</v>
      </c>
      <c r="M6" s="20" t="s">
        <v>181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</row>
    <row r="7" spans="1:21" ht="24.75">
      <c r="A7" s="20" t="s">
        <v>183</v>
      </c>
      <c r="C7" s="20" t="s">
        <v>184</v>
      </c>
      <c r="E7" s="20" t="s">
        <v>119</v>
      </c>
      <c r="G7" s="20" t="s">
        <v>120</v>
      </c>
      <c r="I7" s="20" t="s">
        <v>185</v>
      </c>
      <c r="K7" s="20" t="s">
        <v>186</v>
      </c>
      <c r="M7" s="20" t="s">
        <v>187</v>
      </c>
      <c r="O7" s="20" t="s">
        <v>185</v>
      </c>
      <c r="Q7" s="20" t="s">
        <v>186</v>
      </c>
      <c r="S7" s="20" t="s">
        <v>187</v>
      </c>
    </row>
    <row r="8" spans="1:21">
      <c r="A8" s="1" t="s">
        <v>152</v>
      </c>
      <c r="C8" s="4">
        <v>0</v>
      </c>
      <c r="D8" s="4"/>
      <c r="E8" s="4" t="s">
        <v>153</v>
      </c>
      <c r="F8" s="4"/>
      <c r="G8" s="6">
        <v>20.5</v>
      </c>
      <c r="H8" s="4"/>
      <c r="I8" s="6">
        <v>3318873280</v>
      </c>
      <c r="J8" s="4"/>
      <c r="K8" s="6">
        <v>0</v>
      </c>
      <c r="L8" s="4"/>
      <c r="M8" s="6">
        <v>3318873280</v>
      </c>
      <c r="N8" s="4"/>
      <c r="O8" s="6">
        <v>7664445066</v>
      </c>
      <c r="P8" s="4"/>
      <c r="Q8" s="6">
        <v>0</v>
      </c>
      <c r="R8" s="4"/>
      <c r="S8" s="6">
        <v>7664445066</v>
      </c>
      <c r="T8" s="4"/>
      <c r="U8" s="4"/>
    </row>
    <row r="9" spans="1:21">
      <c r="A9" s="1" t="s">
        <v>149</v>
      </c>
      <c r="C9" s="4">
        <v>0</v>
      </c>
      <c r="D9" s="4"/>
      <c r="E9" s="4" t="s">
        <v>151</v>
      </c>
      <c r="F9" s="4"/>
      <c r="G9" s="6">
        <v>20.5</v>
      </c>
      <c r="H9" s="4"/>
      <c r="I9" s="6">
        <v>6412430986</v>
      </c>
      <c r="J9" s="4"/>
      <c r="K9" s="6">
        <v>0</v>
      </c>
      <c r="L9" s="4"/>
      <c r="M9" s="6">
        <v>6412430986</v>
      </c>
      <c r="N9" s="4"/>
      <c r="O9" s="6">
        <v>6412430986</v>
      </c>
      <c r="P9" s="4"/>
      <c r="Q9" s="6">
        <v>0</v>
      </c>
      <c r="R9" s="4"/>
      <c r="S9" s="6">
        <v>6412430986</v>
      </c>
      <c r="T9" s="4"/>
      <c r="U9" s="4"/>
    </row>
    <row r="10" spans="1:21">
      <c r="A10" s="1" t="s">
        <v>189</v>
      </c>
      <c r="C10" s="4">
        <v>0</v>
      </c>
      <c r="D10" s="4"/>
      <c r="E10" s="4" t="s">
        <v>190</v>
      </c>
      <c r="F10" s="4"/>
      <c r="G10" s="6">
        <v>18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957373476</v>
      </c>
      <c r="P10" s="4"/>
      <c r="Q10" s="6">
        <v>0</v>
      </c>
      <c r="R10" s="4"/>
      <c r="S10" s="6">
        <v>957373476</v>
      </c>
      <c r="T10" s="4"/>
      <c r="U10" s="4"/>
    </row>
    <row r="11" spans="1:21">
      <c r="A11" s="1" t="s">
        <v>191</v>
      </c>
      <c r="C11" s="4">
        <v>0</v>
      </c>
      <c r="D11" s="4"/>
      <c r="E11" s="4" t="s">
        <v>192</v>
      </c>
      <c r="F11" s="4"/>
      <c r="G11" s="6">
        <v>18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2503821076</v>
      </c>
      <c r="P11" s="4"/>
      <c r="Q11" s="6">
        <v>0</v>
      </c>
      <c r="R11" s="4"/>
      <c r="S11" s="6">
        <v>2503821076</v>
      </c>
      <c r="T11" s="4"/>
      <c r="U11" s="4"/>
    </row>
    <row r="12" spans="1:21">
      <c r="A12" s="1" t="s">
        <v>157</v>
      </c>
      <c r="C12" s="4">
        <v>0</v>
      </c>
      <c r="D12" s="4"/>
      <c r="E12" s="4" t="s">
        <v>159</v>
      </c>
      <c r="F12" s="4"/>
      <c r="G12" s="6">
        <v>17</v>
      </c>
      <c r="H12" s="4"/>
      <c r="I12" s="6">
        <v>4798424657</v>
      </c>
      <c r="J12" s="4"/>
      <c r="K12" s="6">
        <v>0</v>
      </c>
      <c r="L12" s="4"/>
      <c r="M12" s="6">
        <v>4798424657</v>
      </c>
      <c r="N12" s="4"/>
      <c r="O12" s="6">
        <v>12363687756</v>
      </c>
      <c r="P12" s="4"/>
      <c r="Q12" s="6">
        <v>0</v>
      </c>
      <c r="R12" s="4"/>
      <c r="S12" s="6">
        <v>12363687756</v>
      </c>
      <c r="T12" s="4"/>
      <c r="U12" s="4"/>
    </row>
    <row r="13" spans="1:21">
      <c r="A13" s="1" t="s">
        <v>154</v>
      </c>
      <c r="C13" s="4">
        <v>0</v>
      </c>
      <c r="D13" s="4"/>
      <c r="E13" s="4" t="s">
        <v>156</v>
      </c>
      <c r="F13" s="4"/>
      <c r="G13" s="6">
        <v>15</v>
      </c>
      <c r="H13" s="4"/>
      <c r="I13" s="6">
        <v>621696191</v>
      </c>
      <c r="J13" s="4"/>
      <c r="K13" s="6">
        <v>0</v>
      </c>
      <c r="L13" s="4"/>
      <c r="M13" s="6">
        <v>621696191</v>
      </c>
      <c r="N13" s="4"/>
      <c r="O13" s="6">
        <v>12156378784</v>
      </c>
      <c r="P13" s="4"/>
      <c r="Q13" s="6">
        <v>0</v>
      </c>
      <c r="R13" s="4"/>
      <c r="S13" s="6">
        <v>12156378784</v>
      </c>
      <c r="T13" s="4"/>
      <c r="U13" s="4"/>
    </row>
    <row r="14" spans="1:21">
      <c r="A14" s="1" t="s">
        <v>193</v>
      </c>
      <c r="C14" s="4">
        <v>0</v>
      </c>
      <c r="D14" s="4"/>
      <c r="E14" s="4" t="s">
        <v>194</v>
      </c>
      <c r="F14" s="4"/>
      <c r="G14" s="6">
        <v>16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1388679000</v>
      </c>
      <c r="P14" s="4"/>
      <c r="Q14" s="6">
        <v>0</v>
      </c>
      <c r="R14" s="4"/>
      <c r="S14" s="6">
        <v>1388679000</v>
      </c>
      <c r="T14" s="4"/>
      <c r="U14" s="4"/>
    </row>
    <row r="15" spans="1:21">
      <c r="A15" s="1" t="s">
        <v>195</v>
      </c>
      <c r="C15" s="4">
        <v>0</v>
      </c>
      <c r="D15" s="4"/>
      <c r="E15" s="4" t="s">
        <v>196</v>
      </c>
      <c r="F15" s="4"/>
      <c r="G15" s="6">
        <v>17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757259633</v>
      </c>
      <c r="P15" s="4"/>
      <c r="Q15" s="6">
        <v>0</v>
      </c>
      <c r="R15" s="4"/>
      <c r="S15" s="6">
        <v>757259633</v>
      </c>
      <c r="T15" s="4"/>
      <c r="U15" s="4"/>
    </row>
    <row r="16" spans="1:21">
      <c r="A16" s="1" t="s">
        <v>169</v>
      </c>
      <c r="C16" s="6">
        <v>1</v>
      </c>
      <c r="D16" s="4"/>
      <c r="E16" s="4" t="s">
        <v>293</v>
      </c>
      <c r="F16" s="4"/>
      <c r="G16" s="6">
        <v>5</v>
      </c>
      <c r="H16" s="4"/>
      <c r="I16" s="6">
        <v>8103526</v>
      </c>
      <c r="J16" s="4"/>
      <c r="K16" s="6">
        <v>0</v>
      </c>
      <c r="L16" s="4"/>
      <c r="M16" s="6">
        <v>8103526</v>
      </c>
      <c r="N16" s="4"/>
      <c r="O16" s="6">
        <v>110555478</v>
      </c>
      <c r="P16" s="4"/>
      <c r="Q16" s="6">
        <v>0</v>
      </c>
      <c r="R16" s="4"/>
      <c r="S16" s="6">
        <v>110555478</v>
      </c>
      <c r="T16" s="4"/>
      <c r="U16" s="4"/>
    </row>
    <row r="17" spans="1:21">
      <c r="A17" s="1" t="s">
        <v>173</v>
      </c>
      <c r="C17" s="6">
        <v>17</v>
      </c>
      <c r="D17" s="4"/>
      <c r="E17" s="4" t="s">
        <v>293</v>
      </c>
      <c r="F17" s="4"/>
      <c r="G17" s="6">
        <v>5</v>
      </c>
      <c r="H17" s="4"/>
      <c r="I17" s="6">
        <v>2676155639</v>
      </c>
      <c r="J17" s="4"/>
      <c r="K17" s="6">
        <v>0</v>
      </c>
      <c r="L17" s="4"/>
      <c r="M17" s="6">
        <v>2676155639</v>
      </c>
      <c r="N17" s="4"/>
      <c r="O17" s="6">
        <v>8077474661</v>
      </c>
      <c r="P17" s="4"/>
      <c r="Q17" s="6">
        <v>0</v>
      </c>
      <c r="R17" s="4"/>
      <c r="S17" s="6">
        <v>8077474661</v>
      </c>
      <c r="T17" s="4"/>
      <c r="U17" s="4"/>
    </row>
    <row r="18" spans="1:21">
      <c r="A18" s="1" t="s">
        <v>176</v>
      </c>
      <c r="C18" s="6">
        <v>1</v>
      </c>
      <c r="D18" s="4"/>
      <c r="E18" s="4" t="s">
        <v>293</v>
      </c>
      <c r="F18" s="4"/>
      <c r="G18" s="6">
        <v>5</v>
      </c>
      <c r="H18" s="4"/>
      <c r="I18" s="6">
        <v>2714784072</v>
      </c>
      <c r="J18" s="4"/>
      <c r="K18" s="6">
        <v>0</v>
      </c>
      <c r="L18" s="4"/>
      <c r="M18" s="6">
        <v>2714784072</v>
      </c>
      <c r="N18" s="4"/>
      <c r="O18" s="6">
        <v>4873918473</v>
      </c>
      <c r="P18" s="4"/>
      <c r="Q18" s="6">
        <v>0</v>
      </c>
      <c r="R18" s="4"/>
      <c r="S18" s="6">
        <v>4873918473</v>
      </c>
      <c r="T18" s="4"/>
      <c r="U18" s="4"/>
    </row>
    <row r="19" spans="1:21" ht="24.75" thickBot="1">
      <c r="C19" s="4"/>
      <c r="D19" s="4"/>
      <c r="E19" s="4"/>
      <c r="F19" s="4"/>
      <c r="G19" s="4"/>
      <c r="H19" s="4"/>
      <c r="I19" s="9">
        <f>SUM(I8:I18)</f>
        <v>20550468351</v>
      </c>
      <c r="J19" s="4"/>
      <c r="K19" s="9">
        <f>SUM(K8:K18)</f>
        <v>0</v>
      </c>
      <c r="L19" s="4"/>
      <c r="M19" s="9">
        <f>SUM(M8:M18)</f>
        <v>20550468351</v>
      </c>
      <c r="N19" s="4"/>
      <c r="O19" s="9">
        <f>SUM(O8:O18)</f>
        <v>57266024389</v>
      </c>
      <c r="P19" s="4"/>
      <c r="Q19" s="9">
        <f>SUM(Q8:Q18)</f>
        <v>0</v>
      </c>
      <c r="R19" s="4"/>
      <c r="S19" s="9">
        <f>SUM(S8:S18)</f>
        <v>57266024389</v>
      </c>
      <c r="T19" s="4"/>
      <c r="U19" s="4"/>
    </row>
    <row r="20" spans="1:21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6"/>
      <c r="Q20" s="6"/>
      <c r="R20" s="6"/>
      <c r="S20" s="6"/>
      <c r="T20" s="4"/>
      <c r="U20" s="4"/>
    </row>
    <row r="21" spans="1:21"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6"/>
      <c r="P21" s="6"/>
      <c r="Q21" s="6"/>
      <c r="R21" s="6"/>
      <c r="S21" s="6"/>
      <c r="T21" s="4"/>
      <c r="U21" s="4"/>
    </row>
    <row r="22" spans="1:2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>
      <c r="C24" s="4"/>
      <c r="D24" s="4"/>
      <c r="E24" s="4"/>
      <c r="F24" s="4"/>
      <c r="G24" s="4"/>
      <c r="H24" s="4"/>
      <c r="I24" s="4"/>
      <c r="J24" s="4"/>
      <c r="K24" s="4"/>
      <c r="L24" s="4"/>
      <c r="M24" s="6"/>
      <c r="N24" s="6"/>
      <c r="O24" s="6"/>
      <c r="P24" s="6"/>
      <c r="Q24" s="6"/>
      <c r="R24" s="6"/>
      <c r="S24" s="6"/>
      <c r="T24" s="4"/>
      <c r="U24" s="4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workbookViewId="0">
      <selection activeCell="A40" sqref="A40:XFD40"/>
    </sheetView>
  </sheetViews>
  <sheetFormatPr defaultRowHeight="24"/>
  <cols>
    <col min="1" max="1" width="40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197</v>
      </c>
      <c r="D6" s="20" t="s">
        <v>197</v>
      </c>
      <c r="E6" s="20" t="s">
        <v>197</v>
      </c>
      <c r="F6" s="20" t="s">
        <v>197</v>
      </c>
      <c r="G6" s="20" t="s">
        <v>197</v>
      </c>
      <c r="I6" s="20" t="s">
        <v>181</v>
      </c>
      <c r="J6" s="20" t="s">
        <v>181</v>
      </c>
      <c r="K6" s="20" t="s">
        <v>181</v>
      </c>
      <c r="L6" s="20" t="s">
        <v>181</v>
      </c>
      <c r="M6" s="20" t="s">
        <v>181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</row>
    <row r="7" spans="1:19" ht="24.75">
      <c r="A7" s="20" t="s">
        <v>3</v>
      </c>
      <c r="C7" s="20" t="s">
        <v>198</v>
      </c>
      <c r="E7" s="20" t="s">
        <v>199</v>
      </c>
      <c r="G7" s="20" t="s">
        <v>200</v>
      </c>
      <c r="I7" s="20" t="s">
        <v>201</v>
      </c>
      <c r="K7" s="20" t="s">
        <v>186</v>
      </c>
      <c r="M7" s="20" t="s">
        <v>202</v>
      </c>
      <c r="O7" s="20" t="s">
        <v>201</v>
      </c>
      <c r="Q7" s="20" t="s">
        <v>186</v>
      </c>
      <c r="S7" s="20" t="s">
        <v>202</v>
      </c>
    </row>
    <row r="8" spans="1:19">
      <c r="A8" s="1" t="s">
        <v>106</v>
      </c>
      <c r="C8" s="4" t="s">
        <v>203</v>
      </c>
      <c r="D8" s="4"/>
      <c r="E8" s="6">
        <v>2747631</v>
      </c>
      <c r="F8" s="4"/>
      <c r="G8" s="6">
        <v>3050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8380274550</v>
      </c>
      <c r="P8" s="4"/>
      <c r="Q8" s="6">
        <v>0</v>
      </c>
      <c r="R8" s="4"/>
      <c r="S8" s="6">
        <v>8380274550</v>
      </c>
    </row>
    <row r="9" spans="1:19">
      <c r="A9" s="1" t="s">
        <v>90</v>
      </c>
      <c r="C9" s="4" t="s">
        <v>204</v>
      </c>
      <c r="D9" s="4"/>
      <c r="E9" s="6">
        <v>132997404</v>
      </c>
      <c r="F9" s="4"/>
      <c r="G9" s="6">
        <v>550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73148572200</v>
      </c>
      <c r="P9" s="4"/>
      <c r="Q9" s="6">
        <v>0</v>
      </c>
      <c r="R9" s="4"/>
      <c r="S9" s="6">
        <v>73148572200</v>
      </c>
    </row>
    <row r="10" spans="1:19">
      <c r="A10" s="1" t="s">
        <v>107</v>
      </c>
      <c r="C10" s="4" t="s">
        <v>205</v>
      </c>
      <c r="D10" s="4"/>
      <c r="E10" s="6">
        <v>906275</v>
      </c>
      <c r="F10" s="4"/>
      <c r="G10" s="6">
        <v>1000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906275000</v>
      </c>
      <c r="P10" s="4"/>
      <c r="Q10" s="6">
        <v>0</v>
      </c>
      <c r="R10" s="4"/>
      <c r="S10" s="6">
        <v>906275000</v>
      </c>
    </row>
    <row r="11" spans="1:19">
      <c r="A11" s="1" t="s">
        <v>40</v>
      </c>
      <c r="C11" s="4" t="s">
        <v>203</v>
      </c>
      <c r="D11" s="4"/>
      <c r="E11" s="6">
        <v>37529309</v>
      </c>
      <c r="F11" s="4"/>
      <c r="G11" s="6">
        <v>500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18764654500</v>
      </c>
      <c r="P11" s="4"/>
      <c r="Q11" s="6">
        <v>0</v>
      </c>
      <c r="R11" s="4"/>
      <c r="S11" s="6">
        <v>18764654500</v>
      </c>
    </row>
    <row r="12" spans="1:19">
      <c r="A12" s="1" t="s">
        <v>96</v>
      </c>
      <c r="C12" s="4" t="s">
        <v>206</v>
      </c>
      <c r="D12" s="4"/>
      <c r="E12" s="6">
        <v>33400000</v>
      </c>
      <c r="F12" s="4"/>
      <c r="G12" s="6">
        <v>11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367400000</v>
      </c>
      <c r="P12" s="4"/>
      <c r="Q12" s="6">
        <v>0</v>
      </c>
      <c r="R12" s="4"/>
      <c r="S12" s="6">
        <v>367400000</v>
      </c>
    </row>
    <row r="13" spans="1:19">
      <c r="A13" s="1" t="s">
        <v>68</v>
      </c>
      <c r="C13" s="4" t="s">
        <v>207</v>
      </c>
      <c r="D13" s="4"/>
      <c r="E13" s="6">
        <v>17639506</v>
      </c>
      <c r="F13" s="4"/>
      <c r="G13" s="6">
        <v>200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3527901200</v>
      </c>
      <c r="P13" s="4"/>
      <c r="Q13" s="6">
        <v>0</v>
      </c>
      <c r="R13" s="4"/>
      <c r="S13" s="6">
        <v>3527901200</v>
      </c>
    </row>
    <row r="14" spans="1:19">
      <c r="A14" s="1" t="s">
        <v>19</v>
      </c>
      <c r="C14" s="4" t="s">
        <v>208</v>
      </c>
      <c r="D14" s="4"/>
      <c r="E14" s="6">
        <v>57488518</v>
      </c>
      <c r="F14" s="4"/>
      <c r="G14" s="6">
        <v>45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2586983310</v>
      </c>
      <c r="P14" s="4"/>
      <c r="Q14" s="6">
        <v>0</v>
      </c>
      <c r="R14" s="4"/>
      <c r="S14" s="6">
        <v>2586983310</v>
      </c>
    </row>
    <row r="15" spans="1:19">
      <c r="A15" s="1" t="s">
        <v>20</v>
      </c>
      <c r="C15" s="4" t="s">
        <v>209</v>
      </c>
      <c r="D15" s="4"/>
      <c r="E15" s="6">
        <v>28681867</v>
      </c>
      <c r="F15" s="4"/>
      <c r="G15" s="6">
        <v>125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3585233375</v>
      </c>
      <c r="P15" s="4"/>
      <c r="Q15" s="6">
        <v>0</v>
      </c>
      <c r="R15" s="4"/>
      <c r="S15" s="6">
        <v>3585233375</v>
      </c>
    </row>
    <row r="16" spans="1:19">
      <c r="A16" s="1" t="s">
        <v>66</v>
      </c>
      <c r="C16" s="4" t="s">
        <v>209</v>
      </c>
      <c r="D16" s="4"/>
      <c r="E16" s="6">
        <v>106414835</v>
      </c>
      <c r="F16" s="4"/>
      <c r="G16" s="6">
        <v>180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19154670300</v>
      </c>
      <c r="P16" s="4"/>
      <c r="Q16" s="6">
        <v>1443575532</v>
      </c>
      <c r="R16" s="4"/>
      <c r="S16" s="6">
        <v>17711094768</v>
      </c>
    </row>
    <row r="17" spans="1:19">
      <c r="A17" s="1" t="s">
        <v>69</v>
      </c>
      <c r="C17" s="4" t="s">
        <v>208</v>
      </c>
      <c r="D17" s="4"/>
      <c r="E17" s="6">
        <v>51003472</v>
      </c>
      <c r="F17" s="4"/>
      <c r="G17" s="6">
        <v>2350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119858159200</v>
      </c>
      <c r="P17" s="4"/>
      <c r="Q17" s="6">
        <v>0</v>
      </c>
      <c r="R17" s="4"/>
      <c r="S17" s="6">
        <v>119858159200</v>
      </c>
    </row>
    <row r="18" spans="1:19">
      <c r="A18" s="1" t="s">
        <v>70</v>
      </c>
      <c r="C18" s="4" t="s">
        <v>210</v>
      </c>
      <c r="D18" s="4"/>
      <c r="E18" s="6">
        <v>97551238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229245409300</v>
      </c>
      <c r="P18" s="4"/>
      <c r="Q18" s="6">
        <v>0</v>
      </c>
      <c r="R18" s="4"/>
      <c r="S18" s="6">
        <v>229245409300</v>
      </c>
    </row>
    <row r="19" spans="1:19">
      <c r="A19" s="1" t="s">
        <v>101</v>
      </c>
      <c r="C19" s="4" t="s">
        <v>208</v>
      </c>
      <c r="D19" s="4"/>
      <c r="E19" s="6">
        <v>147320977</v>
      </c>
      <c r="F19" s="4"/>
      <c r="G19" s="6">
        <v>480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70714068960</v>
      </c>
      <c r="P19" s="4"/>
      <c r="Q19" s="6">
        <v>0</v>
      </c>
      <c r="R19" s="4"/>
      <c r="S19" s="6">
        <v>70714068960</v>
      </c>
    </row>
    <row r="20" spans="1:19">
      <c r="A20" s="1" t="s">
        <v>41</v>
      </c>
      <c r="C20" s="4" t="s">
        <v>211</v>
      </c>
      <c r="D20" s="4"/>
      <c r="E20" s="6">
        <v>28919330</v>
      </c>
      <c r="F20" s="4"/>
      <c r="G20" s="6">
        <v>360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10410958800</v>
      </c>
      <c r="P20" s="4"/>
      <c r="Q20" s="6">
        <v>0</v>
      </c>
      <c r="R20" s="4"/>
      <c r="S20" s="6">
        <v>10410958800</v>
      </c>
    </row>
    <row r="21" spans="1:19">
      <c r="A21" s="1" t="s">
        <v>47</v>
      </c>
      <c r="C21" s="4" t="s">
        <v>212</v>
      </c>
      <c r="D21" s="4"/>
      <c r="E21" s="6">
        <v>39487605</v>
      </c>
      <c r="F21" s="4"/>
      <c r="G21" s="6">
        <v>400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15795042000</v>
      </c>
      <c r="P21" s="4"/>
      <c r="Q21" s="6">
        <v>0</v>
      </c>
      <c r="R21" s="4"/>
      <c r="S21" s="6">
        <v>15795042000</v>
      </c>
    </row>
    <row r="22" spans="1:19">
      <c r="A22" s="1" t="s">
        <v>37</v>
      </c>
      <c r="C22" s="4" t="s">
        <v>212</v>
      </c>
      <c r="D22" s="4"/>
      <c r="E22" s="6">
        <v>31619307</v>
      </c>
      <c r="F22" s="4"/>
      <c r="G22" s="6">
        <v>4500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142286881500</v>
      </c>
      <c r="P22" s="4"/>
      <c r="Q22" s="6">
        <v>0</v>
      </c>
      <c r="R22" s="4"/>
      <c r="S22" s="6">
        <v>142286881500</v>
      </c>
    </row>
    <row r="23" spans="1:19">
      <c r="A23" s="1" t="s">
        <v>53</v>
      </c>
      <c r="C23" s="4" t="s">
        <v>213</v>
      </c>
      <c r="D23" s="4"/>
      <c r="E23" s="6">
        <v>4719543</v>
      </c>
      <c r="F23" s="4"/>
      <c r="G23" s="6">
        <v>6452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30450491436</v>
      </c>
      <c r="P23" s="4"/>
      <c r="Q23" s="6">
        <v>1201993083</v>
      </c>
      <c r="R23" s="4"/>
      <c r="S23" s="6">
        <v>29248498353</v>
      </c>
    </row>
    <row r="24" spans="1:19">
      <c r="A24" s="1" t="s">
        <v>108</v>
      </c>
      <c r="C24" s="4" t="s">
        <v>214</v>
      </c>
      <c r="D24" s="4"/>
      <c r="E24" s="6">
        <v>3110358</v>
      </c>
      <c r="F24" s="4"/>
      <c r="G24" s="6">
        <v>3135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9750972330</v>
      </c>
      <c r="P24" s="4"/>
      <c r="Q24" s="6">
        <v>0</v>
      </c>
      <c r="R24" s="4"/>
      <c r="S24" s="6">
        <v>9750972330</v>
      </c>
    </row>
    <row r="25" spans="1:19">
      <c r="A25" s="1" t="s">
        <v>77</v>
      </c>
      <c r="C25" s="4" t="s">
        <v>215</v>
      </c>
      <c r="D25" s="4"/>
      <c r="E25" s="6">
        <v>11495373</v>
      </c>
      <c r="F25" s="4"/>
      <c r="G25" s="6">
        <v>5000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57476865000</v>
      </c>
      <c r="P25" s="4"/>
      <c r="Q25" s="6">
        <v>0</v>
      </c>
      <c r="R25" s="4"/>
      <c r="S25" s="6">
        <v>57476865000</v>
      </c>
    </row>
    <row r="26" spans="1:19">
      <c r="A26" s="1" t="s">
        <v>88</v>
      </c>
      <c r="C26" s="4" t="s">
        <v>216</v>
      </c>
      <c r="D26" s="4"/>
      <c r="E26" s="6">
        <v>12851719</v>
      </c>
      <c r="F26" s="4"/>
      <c r="G26" s="6">
        <v>176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2261902544</v>
      </c>
      <c r="P26" s="4"/>
      <c r="Q26" s="6">
        <v>0</v>
      </c>
      <c r="R26" s="4"/>
      <c r="S26" s="6">
        <v>2261902544</v>
      </c>
    </row>
    <row r="27" spans="1:19">
      <c r="A27" s="1" t="s">
        <v>75</v>
      </c>
      <c r="C27" s="4" t="s">
        <v>217</v>
      </c>
      <c r="D27" s="4"/>
      <c r="E27" s="6">
        <v>3231469</v>
      </c>
      <c r="F27" s="4"/>
      <c r="G27" s="6">
        <v>5400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17449932600</v>
      </c>
      <c r="P27" s="4"/>
      <c r="Q27" s="6">
        <v>0</v>
      </c>
      <c r="R27" s="4"/>
      <c r="S27" s="6">
        <v>17449932600</v>
      </c>
    </row>
    <row r="28" spans="1:19">
      <c r="A28" s="1" t="s">
        <v>73</v>
      </c>
      <c r="C28" s="4" t="s">
        <v>218</v>
      </c>
      <c r="D28" s="4"/>
      <c r="E28" s="6">
        <v>6601911</v>
      </c>
      <c r="F28" s="4"/>
      <c r="G28" s="6">
        <v>4200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27728026200</v>
      </c>
      <c r="P28" s="4"/>
      <c r="Q28" s="6">
        <v>0</v>
      </c>
      <c r="R28" s="4"/>
      <c r="S28" s="6">
        <v>27728026200</v>
      </c>
    </row>
    <row r="29" spans="1:19">
      <c r="A29" s="1" t="s">
        <v>25</v>
      </c>
      <c r="C29" s="4" t="s">
        <v>219</v>
      </c>
      <c r="D29" s="4"/>
      <c r="E29" s="6">
        <v>18843402</v>
      </c>
      <c r="F29" s="4"/>
      <c r="G29" s="6">
        <v>2270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42774522540</v>
      </c>
      <c r="P29" s="4"/>
      <c r="Q29" s="6">
        <v>0</v>
      </c>
      <c r="R29" s="4"/>
      <c r="S29" s="6">
        <v>42774522540</v>
      </c>
    </row>
    <row r="30" spans="1:19">
      <c r="A30" s="1" t="s">
        <v>23</v>
      </c>
      <c r="C30" s="4" t="s">
        <v>220</v>
      </c>
      <c r="D30" s="4"/>
      <c r="E30" s="6">
        <v>156527115</v>
      </c>
      <c r="F30" s="4"/>
      <c r="G30" s="6">
        <v>900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140874403500</v>
      </c>
      <c r="P30" s="4"/>
      <c r="Q30" s="6">
        <v>0</v>
      </c>
      <c r="R30" s="4"/>
      <c r="S30" s="6">
        <v>140874403500</v>
      </c>
    </row>
    <row r="31" spans="1:19">
      <c r="A31" s="1" t="s">
        <v>99</v>
      </c>
      <c r="C31" s="4" t="s">
        <v>221</v>
      </c>
      <c r="D31" s="4"/>
      <c r="E31" s="6">
        <v>63703127</v>
      </c>
      <c r="F31" s="4"/>
      <c r="G31" s="6">
        <v>890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56695783030</v>
      </c>
      <c r="P31" s="4"/>
      <c r="Q31" s="6">
        <v>0</v>
      </c>
      <c r="R31" s="4"/>
      <c r="S31" s="6">
        <v>56695783030</v>
      </c>
    </row>
    <row r="32" spans="1:19">
      <c r="A32" s="1" t="s">
        <v>91</v>
      </c>
      <c r="C32" s="4" t="s">
        <v>209</v>
      </c>
      <c r="D32" s="4"/>
      <c r="E32" s="6">
        <v>457928837</v>
      </c>
      <c r="F32" s="4"/>
      <c r="G32" s="6">
        <v>500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228964418500</v>
      </c>
      <c r="P32" s="4"/>
      <c r="Q32" s="6">
        <v>0</v>
      </c>
      <c r="R32" s="4"/>
      <c r="S32" s="6">
        <v>228964418500</v>
      </c>
    </row>
    <row r="33" spans="1:19">
      <c r="A33" s="1" t="s">
        <v>89</v>
      </c>
      <c r="C33" s="4" t="s">
        <v>222</v>
      </c>
      <c r="D33" s="4"/>
      <c r="E33" s="6">
        <v>350499418</v>
      </c>
      <c r="F33" s="4"/>
      <c r="G33" s="6">
        <v>250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87624854500</v>
      </c>
      <c r="P33" s="4"/>
      <c r="Q33" s="6">
        <v>0</v>
      </c>
      <c r="R33" s="4"/>
      <c r="S33" s="6">
        <v>87624854500</v>
      </c>
    </row>
    <row r="34" spans="1:19">
      <c r="A34" s="1" t="s">
        <v>36</v>
      </c>
      <c r="C34" s="4" t="s">
        <v>214</v>
      </c>
      <c r="D34" s="4"/>
      <c r="E34" s="6">
        <v>3920102</v>
      </c>
      <c r="F34" s="4"/>
      <c r="G34" s="6">
        <v>6300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24696642600</v>
      </c>
      <c r="P34" s="4"/>
      <c r="Q34" s="6">
        <v>0</v>
      </c>
      <c r="R34" s="4"/>
      <c r="S34" s="6">
        <v>24696642600</v>
      </c>
    </row>
    <row r="35" spans="1:19">
      <c r="A35" s="1" t="s">
        <v>34</v>
      </c>
      <c r="C35" s="4" t="s">
        <v>223</v>
      </c>
      <c r="D35" s="4"/>
      <c r="E35" s="6">
        <v>8846922</v>
      </c>
      <c r="F35" s="4"/>
      <c r="G35" s="6">
        <v>4200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37157072400</v>
      </c>
      <c r="P35" s="4"/>
      <c r="Q35" s="6">
        <v>0</v>
      </c>
      <c r="R35" s="4"/>
      <c r="S35" s="6">
        <v>37157072400</v>
      </c>
    </row>
    <row r="36" spans="1:19">
      <c r="A36" s="1" t="s">
        <v>71</v>
      </c>
      <c r="C36" s="4" t="s">
        <v>224</v>
      </c>
      <c r="D36" s="4"/>
      <c r="E36" s="6">
        <v>3591684</v>
      </c>
      <c r="F36" s="4"/>
      <c r="G36" s="6">
        <v>2400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8620041600</v>
      </c>
      <c r="P36" s="4"/>
      <c r="Q36" s="6">
        <v>0</v>
      </c>
      <c r="R36" s="4"/>
      <c r="S36" s="6">
        <v>8620041600</v>
      </c>
    </row>
    <row r="37" spans="1:19">
      <c r="A37" s="1" t="s">
        <v>82</v>
      </c>
      <c r="C37" s="4" t="s">
        <v>225</v>
      </c>
      <c r="D37" s="4"/>
      <c r="E37" s="6">
        <v>54599508</v>
      </c>
      <c r="F37" s="4"/>
      <c r="G37" s="6">
        <v>150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8189926200</v>
      </c>
      <c r="P37" s="4"/>
      <c r="Q37" s="6">
        <v>763036602</v>
      </c>
      <c r="R37" s="4"/>
      <c r="S37" s="6">
        <v>7426889598</v>
      </c>
    </row>
    <row r="38" spans="1:19">
      <c r="A38" s="1" t="s">
        <v>85</v>
      </c>
      <c r="C38" s="4" t="s">
        <v>226</v>
      </c>
      <c r="D38" s="4"/>
      <c r="E38" s="6">
        <v>67359</v>
      </c>
      <c r="F38" s="4"/>
      <c r="G38" s="6">
        <v>5000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336795000</v>
      </c>
      <c r="P38" s="4"/>
      <c r="Q38" s="6">
        <v>0</v>
      </c>
      <c r="R38" s="4"/>
      <c r="S38" s="6">
        <v>336795000</v>
      </c>
    </row>
    <row r="39" spans="1:19">
      <c r="A39" s="1" t="s">
        <v>16</v>
      </c>
      <c r="C39" s="4" t="s">
        <v>227</v>
      </c>
      <c r="D39" s="4"/>
      <c r="E39" s="6">
        <v>175460623</v>
      </c>
      <c r="F39" s="4"/>
      <c r="G39" s="6">
        <v>58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10176716134</v>
      </c>
      <c r="P39" s="4"/>
      <c r="Q39" s="6">
        <v>0</v>
      </c>
      <c r="R39" s="4"/>
      <c r="S39" s="6">
        <v>10176716134</v>
      </c>
    </row>
    <row r="40" spans="1:19">
      <c r="A40" s="1" t="s">
        <v>228</v>
      </c>
      <c r="C40" s="4" t="s">
        <v>227</v>
      </c>
      <c r="D40" s="4"/>
      <c r="E40" s="6">
        <v>39731244</v>
      </c>
      <c r="F40" s="4"/>
      <c r="G40" s="6">
        <v>3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18">
        <v>146058660</v>
      </c>
      <c r="P40" s="4"/>
      <c r="Q40" s="6">
        <v>0</v>
      </c>
      <c r="R40" s="4"/>
      <c r="S40" s="6">
        <v>119193732</v>
      </c>
    </row>
    <row r="41" spans="1:19">
      <c r="A41" s="1" t="s">
        <v>51</v>
      </c>
      <c r="C41" s="4" t="s">
        <v>229</v>
      </c>
      <c r="D41" s="4"/>
      <c r="E41" s="6">
        <v>72316982</v>
      </c>
      <c r="F41" s="4"/>
      <c r="G41" s="6">
        <v>70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5062188740</v>
      </c>
      <c r="P41" s="4"/>
      <c r="Q41" s="6">
        <v>0</v>
      </c>
      <c r="R41" s="4"/>
      <c r="S41" s="6">
        <v>5062188740</v>
      </c>
    </row>
    <row r="42" spans="1:19">
      <c r="A42" s="1" t="s">
        <v>28</v>
      </c>
      <c r="C42" s="4" t="s">
        <v>230</v>
      </c>
      <c r="D42" s="4"/>
      <c r="E42" s="6">
        <v>1348241</v>
      </c>
      <c r="F42" s="4"/>
      <c r="G42" s="6">
        <v>10400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14021706400</v>
      </c>
      <c r="P42" s="4"/>
      <c r="Q42" s="6">
        <v>0</v>
      </c>
      <c r="R42" s="4"/>
      <c r="S42" s="6">
        <v>14021706400</v>
      </c>
    </row>
    <row r="43" spans="1:19">
      <c r="A43" s="1" t="s">
        <v>33</v>
      </c>
      <c r="C43" s="4" t="s">
        <v>230</v>
      </c>
      <c r="D43" s="4"/>
      <c r="E43" s="6">
        <v>799790</v>
      </c>
      <c r="F43" s="4"/>
      <c r="G43" s="6">
        <v>11000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8797690000</v>
      </c>
      <c r="P43" s="4"/>
      <c r="Q43" s="6">
        <v>0</v>
      </c>
      <c r="R43" s="4"/>
      <c r="S43" s="6">
        <v>8797690000</v>
      </c>
    </row>
    <row r="44" spans="1:19">
      <c r="A44" s="1" t="s">
        <v>83</v>
      </c>
      <c r="C44" s="4" t="s">
        <v>231</v>
      </c>
      <c r="D44" s="4"/>
      <c r="E44" s="6">
        <v>1159359</v>
      </c>
      <c r="F44" s="4"/>
      <c r="G44" s="6">
        <v>8300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9622679700</v>
      </c>
      <c r="P44" s="4"/>
      <c r="Q44" s="6">
        <v>0</v>
      </c>
      <c r="R44" s="4"/>
      <c r="S44" s="6">
        <v>9622679700</v>
      </c>
    </row>
    <row r="45" spans="1:19">
      <c r="A45" s="1" t="s">
        <v>24</v>
      </c>
      <c r="C45" s="4" t="s">
        <v>222</v>
      </c>
      <c r="D45" s="4"/>
      <c r="E45" s="6">
        <v>20400000</v>
      </c>
      <c r="F45" s="4"/>
      <c r="G45" s="6">
        <v>2000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40800000000</v>
      </c>
      <c r="P45" s="4"/>
      <c r="Q45" s="6">
        <v>0</v>
      </c>
      <c r="R45" s="4"/>
      <c r="S45" s="6">
        <v>40800000000</v>
      </c>
    </row>
    <row r="46" spans="1:19">
      <c r="A46" s="1" t="s">
        <v>104</v>
      </c>
      <c r="C46" s="4" t="s">
        <v>222</v>
      </c>
      <c r="D46" s="4"/>
      <c r="E46" s="6">
        <v>2208762</v>
      </c>
      <c r="F46" s="4"/>
      <c r="G46" s="6">
        <v>5000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11043810000</v>
      </c>
      <c r="P46" s="4"/>
      <c r="Q46" s="6">
        <v>0</v>
      </c>
      <c r="R46" s="4"/>
      <c r="S46" s="6">
        <v>11043810000</v>
      </c>
    </row>
    <row r="47" spans="1:19">
      <c r="A47" s="1" t="s">
        <v>103</v>
      </c>
      <c r="C47" s="4" t="s">
        <v>232</v>
      </c>
      <c r="D47" s="4"/>
      <c r="E47" s="6">
        <v>17320000</v>
      </c>
      <c r="F47" s="4"/>
      <c r="G47" s="6">
        <v>11120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192598400000</v>
      </c>
      <c r="P47" s="4"/>
      <c r="Q47" s="6">
        <v>0</v>
      </c>
      <c r="R47" s="4"/>
      <c r="S47" s="6">
        <v>192598400000</v>
      </c>
    </row>
    <row r="48" spans="1:19">
      <c r="A48" s="1" t="s">
        <v>80</v>
      </c>
      <c r="C48" s="4" t="s">
        <v>233</v>
      </c>
      <c r="D48" s="4"/>
      <c r="E48" s="6">
        <v>8716106</v>
      </c>
      <c r="F48" s="4"/>
      <c r="G48" s="6">
        <v>449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3913531594</v>
      </c>
      <c r="P48" s="4"/>
      <c r="Q48" s="6">
        <v>0</v>
      </c>
      <c r="R48" s="4"/>
      <c r="S48" s="6">
        <v>3913531594</v>
      </c>
    </row>
    <row r="49" spans="1:19">
      <c r="A49" s="1" t="s">
        <v>62</v>
      </c>
      <c r="C49" s="4" t="s">
        <v>234</v>
      </c>
      <c r="D49" s="4"/>
      <c r="E49" s="6">
        <v>5320000</v>
      </c>
      <c r="F49" s="4"/>
      <c r="G49" s="6">
        <v>3860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20535200000</v>
      </c>
      <c r="P49" s="4"/>
      <c r="Q49" s="6">
        <v>413460403</v>
      </c>
      <c r="R49" s="4"/>
      <c r="S49" s="6">
        <v>20121739597</v>
      </c>
    </row>
    <row r="50" spans="1:19">
      <c r="A50" s="1" t="s">
        <v>105</v>
      </c>
      <c r="C50" s="4" t="s">
        <v>212</v>
      </c>
      <c r="D50" s="4"/>
      <c r="E50" s="6">
        <v>56056136</v>
      </c>
      <c r="F50" s="4"/>
      <c r="G50" s="6">
        <v>600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33633681600</v>
      </c>
      <c r="P50" s="4"/>
      <c r="Q50" s="6">
        <v>0</v>
      </c>
      <c r="R50" s="4"/>
      <c r="S50" s="6">
        <v>33633681600</v>
      </c>
    </row>
    <row r="51" spans="1:19">
      <c r="A51" s="1" t="s">
        <v>79</v>
      </c>
      <c r="C51" s="4" t="s">
        <v>192</v>
      </c>
      <c r="D51" s="4"/>
      <c r="E51" s="6">
        <v>45861974</v>
      </c>
      <c r="F51" s="4"/>
      <c r="G51" s="6">
        <v>2640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121075611360</v>
      </c>
      <c r="P51" s="4"/>
      <c r="Q51" s="6">
        <v>0</v>
      </c>
      <c r="R51" s="4"/>
      <c r="S51" s="6">
        <v>121075611360</v>
      </c>
    </row>
    <row r="52" spans="1:19">
      <c r="A52" s="1" t="s">
        <v>55</v>
      </c>
      <c r="C52" s="4" t="s">
        <v>209</v>
      </c>
      <c r="D52" s="4"/>
      <c r="E52" s="6">
        <v>21644108</v>
      </c>
      <c r="F52" s="4"/>
      <c r="G52" s="6">
        <v>2211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47855122788</v>
      </c>
      <c r="P52" s="4"/>
      <c r="Q52" s="6">
        <v>3606560869</v>
      </c>
      <c r="R52" s="4"/>
      <c r="S52" s="6">
        <v>44248561919</v>
      </c>
    </row>
    <row r="53" spans="1:19">
      <c r="A53" s="1" t="s">
        <v>94</v>
      </c>
      <c r="C53" s="4" t="s">
        <v>235</v>
      </c>
      <c r="D53" s="4"/>
      <c r="E53" s="6">
        <v>17807538</v>
      </c>
      <c r="F53" s="4"/>
      <c r="G53" s="6">
        <v>1500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26711307000</v>
      </c>
      <c r="P53" s="4"/>
      <c r="Q53" s="6">
        <v>1188723086</v>
      </c>
      <c r="R53" s="4"/>
      <c r="S53" s="6">
        <v>25522583914</v>
      </c>
    </row>
    <row r="54" spans="1:19">
      <c r="A54" s="1" t="s">
        <v>92</v>
      </c>
      <c r="C54" s="4" t="s">
        <v>227</v>
      </c>
      <c r="D54" s="4"/>
      <c r="E54" s="6">
        <v>24900000</v>
      </c>
      <c r="F54" s="4"/>
      <c r="G54" s="6">
        <v>690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17181000000</v>
      </c>
      <c r="P54" s="4"/>
      <c r="Q54" s="6">
        <v>0</v>
      </c>
      <c r="R54" s="4"/>
      <c r="S54" s="6">
        <v>17181000000</v>
      </c>
    </row>
    <row r="55" spans="1:19">
      <c r="A55" s="1" t="s">
        <v>81</v>
      </c>
      <c r="C55" s="4" t="s">
        <v>205</v>
      </c>
      <c r="D55" s="4"/>
      <c r="E55" s="6">
        <v>3400000</v>
      </c>
      <c r="F55" s="4"/>
      <c r="G55" s="6">
        <v>66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224400000</v>
      </c>
      <c r="P55" s="4"/>
      <c r="Q55" s="6">
        <v>0</v>
      </c>
      <c r="R55" s="4"/>
      <c r="S55" s="6">
        <v>224400000</v>
      </c>
    </row>
    <row r="56" spans="1:19">
      <c r="A56" s="1" t="s">
        <v>87</v>
      </c>
      <c r="C56" s="4" t="s">
        <v>190</v>
      </c>
      <c r="D56" s="4"/>
      <c r="E56" s="6">
        <v>1391646</v>
      </c>
      <c r="F56" s="4"/>
      <c r="G56" s="6">
        <v>1500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2087469000</v>
      </c>
      <c r="P56" s="4"/>
      <c r="Q56" s="6">
        <v>69121490</v>
      </c>
      <c r="R56" s="4"/>
      <c r="S56" s="6">
        <v>2018347510</v>
      </c>
    </row>
    <row r="57" spans="1:19">
      <c r="A57" s="1" t="s">
        <v>95</v>
      </c>
      <c r="C57" s="4" t="s">
        <v>203</v>
      </c>
      <c r="D57" s="4"/>
      <c r="E57" s="6">
        <v>52311932</v>
      </c>
      <c r="F57" s="4"/>
      <c r="G57" s="6">
        <v>4290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224418188280</v>
      </c>
      <c r="P57" s="4"/>
      <c r="Q57" s="6">
        <v>0</v>
      </c>
      <c r="R57" s="4"/>
      <c r="S57" s="6">
        <v>224418188280</v>
      </c>
    </row>
    <row r="58" spans="1:19">
      <c r="A58" s="1" t="s">
        <v>17</v>
      </c>
      <c r="C58" s="4" t="s">
        <v>208</v>
      </c>
      <c r="D58" s="4"/>
      <c r="E58" s="6">
        <v>20006819</v>
      </c>
      <c r="F58" s="4"/>
      <c r="G58" s="6">
        <v>200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4001363800</v>
      </c>
      <c r="P58" s="4"/>
      <c r="Q58" s="6">
        <v>0</v>
      </c>
      <c r="R58" s="4"/>
      <c r="S58" s="6">
        <v>4001363800</v>
      </c>
    </row>
    <row r="59" spans="1:19">
      <c r="A59" s="1" t="s">
        <v>86</v>
      </c>
      <c r="C59" s="4" t="s">
        <v>222</v>
      </c>
      <c r="D59" s="4"/>
      <c r="E59" s="6">
        <v>22399700</v>
      </c>
      <c r="F59" s="4"/>
      <c r="G59" s="6">
        <v>3300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73919010000</v>
      </c>
      <c r="P59" s="4"/>
      <c r="Q59" s="6">
        <v>0</v>
      </c>
      <c r="R59" s="4"/>
      <c r="S59" s="6">
        <v>73919010000</v>
      </c>
    </row>
    <row r="60" spans="1:19">
      <c r="A60" s="1" t="s">
        <v>236</v>
      </c>
      <c r="C60" s="4" t="s">
        <v>237</v>
      </c>
      <c r="D60" s="4"/>
      <c r="E60" s="6">
        <v>663903</v>
      </c>
      <c r="F60" s="4"/>
      <c r="G60" s="6">
        <v>135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18">
        <v>119193732</v>
      </c>
      <c r="P60" s="4"/>
      <c r="Q60" s="6">
        <v>0</v>
      </c>
      <c r="R60" s="4"/>
      <c r="S60" s="6">
        <v>89626905</v>
      </c>
    </row>
    <row r="61" spans="1:19">
      <c r="A61" s="1" t="s">
        <v>26</v>
      </c>
      <c r="C61" s="4" t="s">
        <v>238</v>
      </c>
      <c r="D61" s="4"/>
      <c r="E61" s="6">
        <v>25205961</v>
      </c>
      <c r="F61" s="4"/>
      <c r="G61" s="6">
        <v>600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15123576600</v>
      </c>
      <c r="P61" s="4"/>
      <c r="Q61" s="6">
        <v>0</v>
      </c>
      <c r="R61" s="4"/>
      <c r="S61" s="6">
        <v>15123576600</v>
      </c>
    </row>
    <row r="62" spans="1:19">
      <c r="A62" s="1" t="s">
        <v>97</v>
      </c>
      <c r="C62" s="4" t="s">
        <v>210</v>
      </c>
      <c r="D62" s="4"/>
      <c r="E62" s="6">
        <v>1756567</v>
      </c>
      <c r="F62" s="4"/>
      <c r="G62" s="6">
        <v>750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1317425250</v>
      </c>
      <c r="P62" s="4"/>
      <c r="Q62" s="6">
        <v>26525341</v>
      </c>
      <c r="R62" s="4"/>
      <c r="S62" s="6">
        <v>1290899909</v>
      </c>
    </row>
    <row r="63" spans="1:19">
      <c r="A63" s="1" t="s">
        <v>30</v>
      </c>
      <c r="C63" s="4" t="s">
        <v>203</v>
      </c>
      <c r="D63" s="4"/>
      <c r="E63" s="6">
        <v>120572895</v>
      </c>
      <c r="F63" s="4"/>
      <c r="G63" s="6">
        <v>260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31348952700</v>
      </c>
      <c r="P63" s="4"/>
      <c r="Q63" s="6">
        <v>0</v>
      </c>
      <c r="R63" s="4"/>
      <c r="S63" s="6">
        <v>31348952700</v>
      </c>
    </row>
    <row r="64" spans="1:19">
      <c r="A64" s="1" t="s">
        <v>35</v>
      </c>
      <c r="C64" s="4" t="s">
        <v>211</v>
      </c>
      <c r="D64" s="4"/>
      <c r="E64" s="6">
        <v>2532184</v>
      </c>
      <c r="F64" s="4"/>
      <c r="G64" s="6">
        <v>13200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33424828800</v>
      </c>
      <c r="P64" s="4"/>
      <c r="Q64" s="6">
        <v>0</v>
      </c>
      <c r="R64" s="4"/>
      <c r="S64" s="6">
        <v>33424828800</v>
      </c>
    </row>
    <row r="65" spans="1:19">
      <c r="A65" s="1" t="s">
        <v>39</v>
      </c>
      <c r="C65" s="4" t="s">
        <v>216</v>
      </c>
      <c r="D65" s="4"/>
      <c r="E65" s="6">
        <v>3420000</v>
      </c>
      <c r="F65" s="4"/>
      <c r="G65" s="6">
        <v>21000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71820000000</v>
      </c>
      <c r="P65" s="4"/>
      <c r="Q65" s="6">
        <v>0</v>
      </c>
      <c r="R65" s="4"/>
      <c r="S65" s="6">
        <v>71820000000</v>
      </c>
    </row>
    <row r="66" spans="1:19">
      <c r="A66" s="1" t="s">
        <v>65</v>
      </c>
      <c r="C66" s="4" t="s">
        <v>239</v>
      </c>
      <c r="D66" s="4"/>
      <c r="E66" s="6">
        <v>15599999</v>
      </c>
      <c r="F66" s="4"/>
      <c r="G66" s="6">
        <v>2250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35099997750</v>
      </c>
      <c r="P66" s="4"/>
      <c r="Q66" s="6">
        <v>1385526227</v>
      </c>
      <c r="R66" s="4"/>
      <c r="S66" s="6">
        <v>33714471523</v>
      </c>
    </row>
    <row r="67" spans="1:19">
      <c r="A67" s="1" t="s">
        <v>38</v>
      </c>
      <c r="C67" s="4" t="s">
        <v>240</v>
      </c>
      <c r="D67" s="4"/>
      <c r="E67" s="6">
        <v>14781376</v>
      </c>
      <c r="F67" s="4"/>
      <c r="G67" s="6">
        <v>3875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57277832000</v>
      </c>
      <c r="P67" s="4"/>
      <c r="Q67" s="6">
        <v>1153244940</v>
      </c>
      <c r="R67" s="4"/>
      <c r="S67" s="6">
        <v>56124587060</v>
      </c>
    </row>
    <row r="68" spans="1:19">
      <c r="A68" s="1" t="s">
        <v>72</v>
      </c>
      <c r="C68" s="4" t="s">
        <v>205</v>
      </c>
      <c r="D68" s="4"/>
      <c r="E68" s="6">
        <v>5409630</v>
      </c>
      <c r="F68" s="4"/>
      <c r="G68" s="6">
        <v>15000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81144450000</v>
      </c>
      <c r="P68" s="4"/>
      <c r="Q68" s="6">
        <v>0</v>
      </c>
      <c r="R68" s="4"/>
      <c r="S68" s="6">
        <v>81144450000</v>
      </c>
    </row>
    <row r="69" spans="1:19">
      <c r="A69" s="1" t="s">
        <v>32</v>
      </c>
      <c r="C69" s="4" t="s">
        <v>241</v>
      </c>
      <c r="D69" s="4"/>
      <c r="E69" s="6">
        <v>22604504</v>
      </c>
      <c r="F69" s="4"/>
      <c r="G69" s="6">
        <v>1300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29385855200</v>
      </c>
      <c r="P69" s="4"/>
      <c r="Q69" s="6">
        <v>0</v>
      </c>
      <c r="R69" s="4"/>
      <c r="S69" s="6">
        <v>29385855200</v>
      </c>
    </row>
    <row r="70" spans="1:19">
      <c r="A70" s="1" t="s">
        <v>64</v>
      </c>
      <c r="C70" s="4" t="s">
        <v>242</v>
      </c>
      <c r="D70" s="4"/>
      <c r="E70" s="6">
        <v>147766665</v>
      </c>
      <c r="F70" s="4"/>
      <c r="G70" s="6">
        <v>550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81271665750</v>
      </c>
      <c r="P70" s="4"/>
      <c r="Q70" s="6">
        <v>0</v>
      </c>
      <c r="R70" s="4"/>
      <c r="S70" s="6">
        <v>81271665750</v>
      </c>
    </row>
    <row r="71" spans="1:19">
      <c r="A71" s="1" t="s">
        <v>61</v>
      </c>
      <c r="C71" s="4" t="s">
        <v>4</v>
      </c>
      <c r="D71" s="4"/>
      <c r="E71" s="6">
        <v>1398959883</v>
      </c>
      <c r="F71" s="4"/>
      <c r="G71" s="6">
        <v>188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263004458004</v>
      </c>
      <c r="P71" s="4"/>
      <c r="Q71" s="6">
        <v>0</v>
      </c>
      <c r="R71" s="4"/>
      <c r="S71" s="6">
        <v>263004458004</v>
      </c>
    </row>
    <row r="72" spans="1:19">
      <c r="A72" s="1" t="s">
        <v>63</v>
      </c>
      <c r="C72" s="4" t="s">
        <v>243</v>
      </c>
      <c r="D72" s="4"/>
      <c r="E72" s="6">
        <v>5400000</v>
      </c>
      <c r="F72" s="4"/>
      <c r="G72" s="6">
        <v>2400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12960000000</v>
      </c>
      <c r="P72" s="4"/>
      <c r="Q72" s="6">
        <v>0</v>
      </c>
      <c r="R72" s="4"/>
      <c r="S72" s="6">
        <v>12960000000</v>
      </c>
    </row>
    <row r="73" spans="1:19">
      <c r="A73" s="1" t="s">
        <v>29</v>
      </c>
      <c r="C73" s="4" t="s">
        <v>244</v>
      </c>
      <c r="D73" s="4"/>
      <c r="E73" s="6">
        <v>10200000</v>
      </c>
      <c r="F73" s="4"/>
      <c r="G73" s="6">
        <v>5600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57120000000</v>
      </c>
      <c r="P73" s="4"/>
      <c r="Q73" s="6">
        <v>0</v>
      </c>
      <c r="R73" s="4"/>
      <c r="S73" s="6">
        <v>57120000000</v>
      </c>
    </row>
    <row r="74" spans="1:19">
      <c r="A74" s="1" t="s">
        <v>57</v>
      </c>
      <c r="C74" s="4" t="s">
        <v>233</v>
      </c>
      <c r="D74" s="4"/>
      <c r="E74" s="6">
        <v>5779305</v>
      </c>
      <c r="F74" s="4"/>
      <c r="G74" s="6">
        <v>2550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14737227750</v>
      </c>
      <c r="P74" s="4"/>
      <c r="Q74" s="6">
        <v>0</v>
      </c>
      <c r="R74" s="4"/>
      <c r="S74" s="6">
        <v>14737227750</v>
      </c>
    </row>
    <row r="75" spans="1:19">
      <c r="A75" s="1" t="s">
        <v>54</v>
      </c>
      <c r="C75" s="4" t="s">
        <v>245</v>
      </c>
      <c r="D75" s="4"/>
      <c r="E75" s="6">
        <v>682417</v>
      </c>
      <c r="F75" s="4"/>
      <c r="G75" s="6">
        <v>4100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2797909700</v>
      </c>
      <c r="P75" s="4"/>
      <c r="Q75" s="6">
        <v>69153413</v>
      </c>
      <c r="R75" s="4"/>
      <c r="S75" s="6">
        <v>2728756287</v>
      </c>
    </row>
    <row r="76" spans="1:19">
      <c r="A76" s="1" t="s">
        <v>52</v>
      </c>
      <c r="C76" s="4" t="s">
        <v>246</v>
      </c>
      <c r="D76" s="4"/>
      <c r="E76" s="6">
        <v>19534256</v>
      </c>
      <c r="F76" s="4"/>
      <c r="G76" s="6">
        <v>1000</v>
      </c>
      <c r="H76" s="4"/>
      <c r="I76" s="6">
        <v>0</v>
      </c>
      <c r="J76" s="4"/>
      <c r="K76" s="6">
        <v>0</v>
      </c>
      <c r="L76" s="4"/>
      <c r="M76" s="6">
        <v>0</v>
      </c>
      <c r="N76" s="4"/>
      <c r="O76" s="6">
        <v>19534256000</v>
      </c>
      <c r="P76" s="4"/>
      <c r="Q76" s="6">
        <v>0</v>
      </c>
      <c r="R76" s="4"/>
      <c r="S76" s="6">
        <v>19534256000</v>
      </c>
    </row>
    <row r="77" spans="1:19">
      <c r="A77" s="1" t="s">
        <v>247</v>
      </c>
      <c r="C77" s="4" t="s">
        <v>248</v>
      </c>
      <c r="D77" s="4"/>
      <c r="E77" s="6">
        <v>20403795</v>
      </c>
      <c r="F77" s="4"/>
      <c r="G77" s="6">
        <v>100</v>
      </c>
      <c r="H77" s="4"/>
      <c r="I77" s="6">
        <v>0</v>
      </c>
      <c r="J77" s="4"/>
      <c r="K77" s="6">
        <v>0</v>
      </c>
      <c r="L77" s="4"/>
      <c r="M77" s="6">
        <v>0</v>
      </c>
      <c r="N77" s="4"/>
      <c r="O77" s="6">
        <v>2040379500</v>
      </c>
      <c r="P77" s="4"/>
      <c r="Q77" s="6">
        <v>0</v>
      </c>
      <c r="R77" s="4"/>
      <c r="S77" s="6">
        <v>2040379500</v>
      </c>
    </row>
    <row r="78" spans="1:19">
      <c r="A78" s="1" t="s">
        <v>84</v>
      </c>
      <c r="C78" s="4" t="s">
        <v>231</v>
      </c>
      <c r="D78" s="4"/>
      <c r="E78" s="6">
        <v>4165054</v>
      </c>
      <c r="F78" s="4"/>
      <c r="G78" s="6">
        <v>4327</v>
      </c>
      <c r="H78" s="4"/>
      <c r="I78" s="6">
        <v>0</v>
      </c>
      <c r="J78" s="4"/>
      <c r="K78" s="6">
        <v>0</v>
      </c>
      <c r="L78" s="4"/>
      <c r="M78" s="6">
        <v>0</v>
      </c>
      <c r="N78" s="4"/>
      <c r="O78" s="6">
        <v>18022188658</v>
      </c>
      <c r="P78" s="4"/>
      <c r="Q78" s="6">
        <v>351003003</v>
      </c>
      <c r="R78" s="4"/>
      <c r="S78" s="6">
        <v>17671185655</v>
      </c>
    </row>
    <row r="79" spans="1:19">
      <c r="A79" s="1" t="s">
        <v>27</v>
      </c>
      <c r="C79" s="4" t="s">
        <v>229</v>
      </c>
      <c r="D79" s="4"/>
      <c r="E79" s="6">
        <v>23983165</v>
      </c>
      <c r="F79" s="4"/>
      <c r="G79" s="6">
        <v>2940</v>
      </c>
      <c r="H79" s="4"/>
      <c r="I79" s="6">
        <v>0</v>
      </c>
      <c r="J79" s="4"/>
      <c r="K79" s="6">
        <v>0</v>
      </c>
      <c r="L79" s="4"/>
      <c r="M79" s="6">
        <v>0</v>
      </c>
      <c r="N79" s="4"/>
      <c r="O79" s="6">
        <v>70510505100</v>
      </c>
      <c r="P79" s="4"/>
      <c r="Q79" s="6">
        <v>0</v>
      </c>
      <c r="R79" s="4"/>
      <c r="S79" s="6">
        <v>70510505100</v>
      </c>
    </row>
    <row r="80" spans="1:19" ht="24.75" thickBot="1">
      <c r="C80" s="4"/>
      <c r="D80" s="4"/>
      <c r="E80" s="4"/>
      <c r="F80" s="4"/>
      <c r="G80" s="4"/>
      <c r="H80" s="4"/>
      <c r="I80" s="9">
        <f>SUM(I8:I79)</f>
        <v>0</v>
      </c>
      <c r="J80" s="4"/>
      <c r="K80" s="9">
        <f>SUM(K8:K79)</f>
        <v>0</v>
      </c>
      <c r="L80" s="4"/>
      <c r="M80" s="9">
        <f>SUM(M8:M79)</f>
        <v>0</v>
      </c>
      <c r="N80" s="4"/>
      <c r="O80" s="9">
        <f>SUM(O8:O79)</f>
        <v>3265670971725</v>
      </c>
      <c r="P80" s="4"/>
      <c r="Q80" s="9">
        <f>SUM(Q8:Q79)</f>
        <v>11671923989</v>
      </c>
      <c r="R80" s="4"/>
      <c r="S80" s="9">
        <f>SUM(S8:S79)</f>
        <v>3253942615981</v>
      </c>
    </row>
    <row r="81" spans="3:19" ht="24.75" thickTop="1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6"/>
      <c r="P81" s="4"/>
      <c r="Q81" s="4"/>
      <c r="R81" s="4"/>
      <c r="S81" s="4"/>
    </row>
    <row r="82" spans="3:19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6"/>
      <c r="P82" s="4"/>
      <c r="Q82" s="4"/>
      <c r="R82" s="4"/>
      <c r="S82" s="4"/>
    </row>
    <row r="83" spans="3:19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</sheetData>
  <autoFilter ref="A7:A79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7"/>
  <sheetViews>
    <sheetView rightToLeft="1" workbookViewId="0">
      <selection activeCell="I111" sqref="I111:Q114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9.7109375" style="1" bestFit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3</v>
      </c>
      <c r="C7" s="20" t="s">
        <v>7</v>
      </c>
      <c r="E7" s="20" t="s">
        <v>249</v>
      </c>
      <c r="G7" s="20" t="s">
        <v>250</v>
      </c>
      <c r="I7" s="20" t="s">
        <v>251</v>
      </c>
      <c r="K7" s="20" t="s">
        <v>7</v>
      </c>
      <c r="M7" s="20" t="s">
        <v>249</v>
      </c>
      <c r="O7" s="20" t="s">
        <v>250</v>
      </c>
      <c r="Q7" s="20" t="s">
        <v>251</v>
      </c>
    </row>
    <row r="8" spans="1:17">
      <c r="A8" s="1" t="s">
        <v>40</v>
      </c>
      <c r="C8" s="7">
        <v>102331034</v>
      </c>
      <c r="D8" s="7"/>
      <c r="E8" s="7">
        <v>480535504378</v>
      </c>
      <c r="F8" s="7"/>
      <c r="G8" s="7">
        <v>521020925788</v>
      </c>
      <c r="H8" s="7"/>
      <c r="I8" s="7">
        <f>E8-G8</f>
        <v>-40485421410</v>
      </c>
      <c r="J8" s="7"/>
      <c r="K8" s="7">
        <v>102331034</v>
      </c>
      <c r="L8" s="7"/>
      <c r="M8" s="7">
        <v>480535504378</v>
      </c>
      <c r="N8" s="7"/>
      <c r="O8" s="7">
        <v>448005782096</v>
      </c>
      <c r="P8" s="7"/>
      <c r="Q8" s="7">
        <f>M8-O8</f>
        <v>32529722282</v>
      </c>
    </row>
    <row r="9" spans="1:17">
      <c r="A9" s="1" t="s">
        <v>109</v>
      </c>
      <c r="C9" s="7">
        <v>12494971</v>
      </c>
      <c r="D9" s="7"/>
      <c r="E9" s="7">
        <v>137123710184</v>
      </c>
      <c r="F9" s="7"/>
      <c r="G9" s="7">
        <v>129919747149</v>
      </c>
      <c r="H9" s="7"/>
      <c r="I9" s="7">
        <f t="shared" ref="I9:I72" si="0">E9-G9</f>
        <v>7203963035</v>
      </c>
      <c r="J9" s="7"/>
      <c r="K9" s="7">
        <v>12494971</v>
      </c>
      <c r="L9" s="7"/>
      <c r="M9" s="7">
        <v>137123710184</v>
      </c>
      <c r="N9" s="7"/>
      <c r="O9" s="7">
        <v>136438011105</v>
      </c>
      <c r="P9" s="7"/>
      <c r="Q9" s="7">
        <f t="shared" ref="Q9:Q72" si="1">M9-O9</f>
        <v>685699079</v>
      </c>
    </row>
    <row r="10" spans="1:17">
      <c r="A10" s="1" t="s">
        <v>74</v>
      </c>
      <c r="C10" s="7">
        <v>6470000</v>
      </c>
      <c r="D10" s="7"/>
      <c r="E10" s="7">
        <v>184584150450</v>
      </c>
      <c r="F10" s="7"/>
      <c r="G10" s="7">
        <v>180403673175</v>
      </c>
      <c r="H10" s="7"/>
      <c r="I10" s="7">
        <f t="shared" si="0"/>
        <v>4180477275</v>
      </c>
      <c r="J10" s="7"/>
      <c r="K10" s="7">
        <v>6470000</v>
      </c>
      <c r="L10" s="7"/>
      <c r="M10" s="7">
        <v>184584150450</v>
      </c>
      <c r="N10" s="7"/>
      <c r="O10" s="7">
        <v>178667167230</v>
      </c>
      <c r="P10" s="7"/>
      <c r="Q10" s="7">
        <f t="shared" si="1"/>
        <v>5916983220</v>
      </c>
    </row>
    <row r="11" spans="1:17">
      <c r="A11" s="1" t="s">
        <v>73</v>
      </c>
      <c r="C11" s="7">
        <v>6601911</v>
      </c>
      <c r="D11" s="7"/>
      <c r="E11" s="7">
        <v>236779677034</v>
      </c>
      <c r="F11" s="7"/>
      <c r="G11" s="7">
        <v>210266653330</v>
      </c>
      <c r="H11" s="7"/>
      <c r="I11" s="7">
        <f t="shared" si="0"/>
        <v>26513023704</v>
      </c>
      <c r="J11" s="7"/>
      <c r="K11" s="7">
        <v>6601911</v>
      </c>
      <c r="L11" s="7"/>
      <c r="M11" s="7">
        <v>236779677034</v>
      </c>
      <c r="N11" s="7"/>
      <c r="O11" s="7">
        <v>243932943330</v>
      </c>
      <c r="P11" s="7"/>
      <c r="Q11" s="7">
        <f t="shared" si="1"/>
        <v>-7153266296</v>
      </c>
    </row>
    <row r="12" spans="1:17">
      <c r="A12" s="1" t="s">
        <v>107</v>
      </c>
      <c r="C12" s="7">
        <v>1812550</v>
      </c>
      <c r="D12" s="7"/>
      <c r="E12" s="7">
        <v>20558142386</v>
      </c>
      <c r="F12" s="7"/>
      <c r="G12" s="7">
        <v>21341910304</v>
      </c>
      <c r="H12" s="7"/>
      <c r="I12" s="7">
        <f t="shared" si="0"/>
        <v>-783767918</v>
      </c>
      <c r="J12" s="7"/>
      <c r="K12" s="7">
        <v>1812550</v>
      </c>
      <c r="L12" s="7"/>
      <c r="M12" s="7">
        <v>20558142386</v>
      </c>
      <c r="N12" s="7"/>
      <c r="O12" s="7">
        <v>21152724944</v>
      </c>
      <c r="P12" s="7"/>
      <c r="Q12" s="7">
        <f t="shared" si="1"/>
        <v>-594582558</v>
      </c>
    </row>
    <row r="13" spans="1:17">
      <c r="A13" s="1" t="s">
        <v>90</v>
      </c>
      <c r="C13" s="7">
        <v>132997404</v>
      </c>
      <c r="D13" s="7"/>
      <c r="E13" s="7">
        <v>1061614737652</v>
      </c>
      <c r="F13" s="7"/>
      <c r="G13" s="7">
        <v>1162091350432</v>
      </c>
      <c r="H13" s="7"/>
      <c r="I13" s="7">
        <f t="shared" si="0"/>
        <v>-100476612780</v>
      </c>
      <c r="J13" s="7"/>
      <c r="K13" s="7">
        <v>132997404</v>
      </c>
      <c r="L13" s="7"/>
      <c r="M13" s="7">
        <v>1061614737652</v>
      </c>
      <c r="N13" s="7"/>
      <c r="O13" s="7">
        <v>921476304040</v>
      </c>
      <c r="P13" s="7"/>
      <c r="Q13" s="7">
        <f t="shared" si="1"/>
        <v>140138433612</v>
      </c>
    </row>
    <row r="14" spans="1:17">
      <c r="A14" s="1" t="s">
        <v>106</v>
      </c>
      <c r="C14" s="7">
        <v>1999315</v>
      </c>
      <c r="D14" s="7"/>
      <c r="E14" s="7">
        <v>45571519406</v>
      </c>
      <c r="F14" s="7"/>
      <c r="G14" s="7">
        <v>47976296488</v>
      </c>
      <c r="H14" s="7"/>
      <c r="I14" s="7">
        <f t="shared" si="0"/>
        <v>-2404777082</v>
      </c>
      <c r="J14" s="7"/>
      <c r="K14" s="7">
        <v>1999315</v>
      </c>
      <c r="L14" s="7"/>
      <c r="M14" s="7">
        <v>45571519406</v>
      </c>
      <c r="N14" s="7"/>
      <c r="O14" s="7">
        <v>62941562179</v>
      </c>
      <c r="P14" s="7"/>
      <c r="Q14" s="7">
        <f t="shared" si="1"/>
        <v>-17370042773</v>
      </c>
    </row>
    <row r="15" spans="1:17">
      <c r="A15" s="1" t="s">
        <v>56</v>
      </c>
      <c r="C15" s="7">
        <v>1500000</v>
      </c>
      <c r="D15" s="7"/>
      <c r="E15" s="7">
        <v>33236061750</v>
      </c>
      <c r="F15" s="7"/>
      <c r="G15" s="7">
        <v>30119715000</v>
      </c>
      <c r="H15" s="7"/>
      <c r="I15" s="7">
        <f t="shared" si="0"/>
        <v>3116346750</v>
      </c>
      <c r="J15" s="7"/>
      <c r="K15" s="7">
        <v>1500000</v>
      </c>
      <c r="L15" s="7"/>
      <c r="M15" s="7">
        <v>33236061750</v>
      </c>
      <c r="N15" s="7"/>
      <c r="O15" s="7">
        <v>27813324724</v>
      </c>
      <c r="P15" s="7"/>
      <c r="Q15" s="7">
        <f t="shared" si="1"/>
        <v>5422737026</v>
      </c>
    </row>
    <row r="16" spans="1:17">
      <c r="A16" s="1" t="s">
        <v>75</v>
      </c>
      <c r="C16" s="7">
        <v>3083596</v>
      </c>
      <c r="D16" s="7"/>
      <c r="E16" s="7">
        <v>130211760689</v>
      </c>
      <c r="F16" s="7"/>
      <c r="G16" s="7">
        <v>126656072309</v>
      </c>
      <c r="H16" s="7"/>
      <c r="I16" s="7">
        <f t="shared" si="0"/>
        <v>3555688380</v>
      </c>
      <c r="J16" s="7"/>
      <c r="K16" s="7">
        <v>3083596</v>
      </c>
      <c r="L16" s="7"/>
      <c r="M16" s="7">
        <v>130211760689</v>
      </c>
      <c r="N16" s="7"/>
      <c r="O16" s="7">
        <v>145047563950</v>
      </c>
      <c r="P16" s="7"/>
      <c r="Q16" s="7">
        <f t="shared" si="1"/>
        <v>-14835803261</v>
      </c>
    </row>
    <row r="17" spans="1:17">
      <c r="A17" s="1" t="s">
        <v>76</v>
      </c>
      <c r="C17" s="7">
        <v>11741531</v>
      </c>
      <c r="D17" s="7"/>
      <c r="E17" s="7">
        <v>276618552706</v>
      </c>
      <c r="F17" s="7"/>
      <c r="G17" s="7">
        <v>268681817860</v>
      </c>
      <c r="H17" s="7"/>
      <c r="I17" s="7">
        <f t="shared" si="0"/>
        <v>7936734846</v>
      </c>
      <c r="J17" s="7"/>
      <c r="K17" s="7">
        <v>11741531</v>
      </c>
      <c r="L17" s="7"/>
      <c r="M17" s="7">
        <v>276618552706</v>
      </c>
      <c r="N17" s="7"/>
      <c r="O17" s="7">
        <v>278952886484</v>
      </c>
      <c r="P17" s="7"/>
      <c r="Q17" s="7">
        <f t="shared" si="1"/>
        <v>-2334333778</v>
      </c>
    </row>
    <row r="18" spans="1:17">
      <c r="A18" s="1" t="s">
        <v>88</v>
      </c>
      <c r="C18" s="7">
        <v>16647684</v>
      </c>
      <c r="D18" s="7"/>
      <c r="E18" s="7">
        <v>90190035027</v>
      </c>
      <c r="F18" s="7"/>
      <c r="G18" s="7">
        <v>83471291133</v>
      </c>
      <c r="H18" s="7"/>
      <c r="I18" s="7">
        <f t="shared" si="0"/>
        <v>6718743894</v>
      </c>
      <c r="J18" s="7"/>
      <c r="K18" s="7">
        <v>16647684</v>
      </c>
      <c r="L18" s="7"/>
      <c r="M18" s="7">
        <v>90190035027</v>
      </c>
      <c r="N18" s="7"/>
      <c r="O18" s="7">
        <v>126401827194</v>
      </c>
      <c r="P18" s="7"/>
      <c r="Q18" s="7">
        <f t="shared" si="1"/>
        <v>-36211792167</v>
      </c>
    </row>
    <row r="19" spans="1:17">
      <c r="A19" s="1" t="s">
        <v>77</v>
      </c>
      <c r="C19" s="7">
        <v>11481221</v>
      </c>
      <c r="D19" s="7"/>
      <c r="E19" s="7">
        <v>638095671466</v>
      </c>
      <c r="F19" s="7"/>
      <c r="G19" s="7">
        <v>652590064290</v>
      </c>
      <c r="H19" s="7"/>
      <c r="I19" s="7">
        <f t="shared" si="0"/>
        <v>-14494392824</v>
      </c>
      <c r="J19" s="7"/>
      <c r="K19" s="7">
        <v>11481221</v>
      </c>
      <c r="L19" s="7"/>
      <c r="M19" s="7">
        <v>638095671466</v>
      </c>
      <c r="N19" s="7"/>
      <c r="O19" s="7">
        <v>740469453850</v>
      </c>
      <c r="P19" s="7"/>
      <c r="Q19" s="7">
        <f t="shared" si="1"/>
        <v>-102373782384</v>
      </c>
    </row>
    <row r="20" spans="1:17">
      <c r="A20" s="1" t="s">
        <v>108</v>
      </c>
      <c r="C20" s="7">
        <v>3010358</v>
      </c>
      <c r="D20" s="7"/>
      <c r="E20" s="7">
        <v>84865779050</v>
      </c>
      <c r="F20" s="7"/>
      <c r="G20" s="7">
        <v>90628071966</v>
      </c>
      <c r="H20" s="7"/>
      <c r="I20" s="7">
        <f t="shared" si="0"/>
        <v>-5762292916</v>
      </c>
      <c r="J20" s="7"/>
      <c r="K20" s="7">
        <v>3010358</v>
      </c>
      <c r="L20" s="7"/>
      <c r="M20" s="7">
        <v>84865779050</v>
      </c>
      <c r="N20" s="7"/>
      <c r="O20" s="7">
        <v>89174901823</v>
      </c>
      <c r="P20" s="7"/>
      <c r="Q20" s="7">
        <f t="shared" si="1"/>
        <v>-4309122773</v>
      </c>
    </row>
    <row r="21" spans="1:17">
      <c r="A21" s="1" t="s">
        <v>53</v>
      </c>
      <c r="C21" s="7">
        <v>12533566</v>
      </c>
      <c r="D21" s="7"/>
      <c r="E21" s="7">
        <v>239088042707</v>
      </c>
      <c r="F21" s="7"/>
      <c r="G21" s="7">
        <v>232484777327</v>
      </c>
      <c r="H21" s="7"/>
      <c r="I21" s="7">
        <f t="shared" si="0"/>
        <v>6603265380</v>
      </c>
      <c r="J21" s="7"/>
      <c r="K21" s="7">
        <v>12533566</v>
      </c>
      <c r="L21" s="7"/>
      <c r="M21" s="7">
        <v>239088042707</v>
      </c>
      <c r="N21" s="7"/>
      <c r="O21" s="7">
        <v>274487584056</v>
      </c>
      <c r="P21" s="7"/>
      <c r="Q21" s="7">
        <f t="shared" si="1"/>
        <v>-35399541349</v>
      </c>
    </row>
    <row r="22" spans="1:17">
      <c r="A22" s="1" t="s">
        <v>37</v>
      </c>
      <c r="C22" s="7">
        <v>31619307</v>
      </c>
      <c r="D22" s="7"/>
      <c r="E22" s="7">
        <v>679541941306</v>
      </c>
      <c r="F22" s="7"/>
      <c r="G22" s="7">
        <v>724174205721</v>
      </c>
      <c r="H22" s="7"/>
      <c r="I22" s="7">
        <f t="shared" si="0"/>
        <v>-44632264415</v>
      </c>
      <c r="J22" s="7"/>
      <c r="K22" s="7">
        <v>31619307</v>
      </c>
      <c r="L22" s="7"/>
      <c r="M22" s="7">
        <v>679541941306</v>
      </c>
      <c r="N22" s="7"/>
      <c r="O22" s="7">
        <v>1162010433400</v>
      </c>
      <c r="P22" s="7"/>
      <c r="Q22" s="7">
        <f t="shared" si="1"/>
        <v>-482468492094</v>
      </c>
    </row>
    <row r="23" spans="1:17">
      <c r="A23" s="1" t="s">
        <v>47</v>
      </c>
      <c r="C23" s="7">
        <v>39487605</v>
      </c>
      <c r="D23" s="7"/>
      <c r="E23" s="7">
        <v>172554665886</v>
      </c>
      <c r="F23" s="7"/>
      <c r="G23" s="7">
        <v>173025697731</v>
      </c>
      <c r="H23" s="7"/>
      <c r="I23" s="7">
        <f t="shared" si="0"/>
        <v>-471031845</v>
      </c>
      <c r="J23" s="7"/>
      <c r="K23" s="7">
        <v>39487605</v>
      </c>
      <c r="L23" s="7"/>
      <c r="M23" s="7">
        <v>172554665886</v>
      </c>
      <c r="N23" s="7"/>
      <c r="O23" s="7">
        <v>277516262034</v>
      </c>
      <c r="P23" s="7"/>
      <c r="Q23" s="7">
        <f t="shared" si="1"/>
        <v>-104961596148</v>
      </c>
    </row>
    <row r="24" spans="1:17">
      <c r="A24" s="1" t="s">
        <v>41</v>
      </c>
      <c r="C24" s="7">
        <v>28419330</v>
      </c>
      <c r="D24" s="7"/>
      <c r="E24" s="7">
        <v>215549292946</v>
      </c>
      <c r="F24" s="7"/>
      <c r="G24" s="7">
        <v>234759452737</v>
      </c>
      <c r="H24" s="7"/>
      <c r="I24" s="7">
        <f t="shared" si="0"/>
        <v>-19210159791</v>
      </c>
      <c r="J24" s="7"/>
      <c r="K24" s="7">
        <v>28419330</v>
      </c>
      <c r="L24" s="7"/>
      <c r="M24" s="7">
        <v>215549292946</v>
      </c>
      <c r="N24" s="7"/>
      <c r="O24" s="7">
        <v>313153855105</v>
      </c>
      <c r="P24" s="7"/>
      <c r="Q24" s="7">
        <f t="shared" si="1"/>
        <v>-97604562159</v>
      </c>
    </row>
    <row r="25" spans="1:17">
      <c r="A25" s="1" t="s">
        <v>101</v>
      </c>
      <c r="C25" s="7">
        <v>155641477</v>
      </c>
      <c r="D25" s="7"/>
      <c r="E25" s="7">
        <v>1070630638666</v>
      </c>
      <c r="F25" s="7"/>
      <c r="G25" s="7">
        <v>1083007871482</v>
      </c>
      <c r="H25" s="7"/>
      <c r="I25" s="7">
        <f t="shared" si="0"/>
        <v>-12377232816</v>
      </c>
      <c r="J25" s="7"/>
      <c r="K25" s="7">
        <v>155641477</v>
      </c>
      <c r="L25" s="7"/>
      <c r="M25" s="7">
        <v>1070630638666</v>
      </c>
      <c r="N25" s="7"/>
      <c r="O25" s="7">
        <v>1227160519406</v>
      </c>
      <c r="P25" s="7"/>
      <c r="Q25" s="7">
        <f t="shared" si="1"/>
        <v>-156529880740</v>
      </c>
    </row>
    <row r="26" spans="1:17">
      <c r="A26" s="1" t="s">
        <v>70</v>
      </c>
      <c r="C26" s="7">
        <v>107902653</v>
      </c>
      <c r="D26" s="7"/>
      <c r="E26" s="7">
        <v>2195625141433</v>
      </c>
      <c r="F26" s="7"/>
      <c r="G26" s="7">
        <v>2194552535111</v>
      </c>
      <c r="H26" s="7"/>
      <c r="I26" s="7">
        <f t="shared" si="0"/>
        <v>1072606322</v>
      </c>
      <c r="J26" s="7"/>
      <c r="K26" s="7">
        <v>107902653</v>
      </c>
      <c r="L26" s="7"/>
      <c r="M26" s="7">
        <v>2195625141433</v>
      </c>
      <c r="N26" s="7"/>
      <c r="O26" s="7">
        <v>3056072568726</v>
      </c>
      <c r="P26" s="7"/>
      <c r="Q26" s="7">
        <f t="shared" si="1"/>
        <v>-860447427293</v>
      </c>
    </row>
    <row r="27" spans="1:17">
      <c r="A27" s="1" t="s">
        <v>69</v>
      </c>
      <c r="C27" s="7">
        <v>50351230</v>
      </c>
      <c r="D27" s="7"/>
      <c r="E27" s="7">
        <v>761785963562</v>
      </c>
      <c r="F27" s="7"/>
      <c r="G27" s="7">
        <v>773768396232</v>
      </c>
      <c r="H27" s="7"/>
      <c r="I27" s="7">
        <f t="shared" si="0"/>
        <v>-11982432670</v>
      </c>
      <c r="J27" s="7"/>
      <c r="K27" s="7">
        <v>50351230</v>
      </c>
      <c r="L27" s="7"/>
      <c r="M27" s="7">
        <v>761785963562</v>
      </c>
      <c r="N27" s="7"/>
      <c r="O27" s="7">
        <v>1067601485501</v>
      </c>
      <c r="P27" s="7"/>
      <c r="Q27" s="7">
        <f t="shared" si="1"/>
        <v>-305815521939</v>
      </c>
    </row>
    <row r="28" spans="1:17">
      <c r="A28" s="1" t="s">
        <v>66</v>
      </c>
      <c r="C28" s="7">
        <v>106414835</v>
      </c>
      <c r="D28" s="7"/>
      <c r="E28" s="7">
        <v>692869917092</v>
      </c>
      <c r="F28" s="7"/>
      <c r="G28" s="7">
        <v>719315333775</v>
      </c>
      <c r="H28" s="7"/>
      <c r="I28" s="7">
        <f t="shared" si="0"/>
        <v>-26445416683</v>
      </c>
      <c r="J28" s="7"/>
      <c r="K28" s="7">
        <v>106414835</v>
      </c>
      <c r="L28" s="7"/>
      <c r="M28" s="7">
        <v>692869917092</v>
      </c>
      <c r="N28" s="7"/>
      <c r="O28" s="7">
        <v>796848866187</v>
      </c>
      <c r="P28" s="7"/>
      <c r="Q28" s="7">
        <f t="shared" si="1"/>
        <v>-103978949095</v>
      </c>
    </row>
    <row r="29" spans="1:17">
      <c r="A29" s="1" t="s">
        <v>20</v>
      </c>
      <c r="C29" s="7">
        <v>28681867</v>
      </c>
      <c r="D29" s="7"/>
      <c r="E29" s="7">
        <v>163939456875</v>
      </c>
      <c r="F29" s="7"/>
      <c r="G29" s="7">
        <v>195872011953</v>
      </c>
      <c r="H29" s="7"/>
      <c r="I29" s="7">
        <f t="shared" si="0"/>
        <v>-31932555078</v>
      </c>
      <c r="J29" s="7"/>
      <c r="K29" s="7">
        <v>28681867</v>
      </c>
      <c r="L29" s="7"/>
      <c r="M29" s="7">
        <v>163939456875</v>
      </c>
      <c r="N29" s="7"/>
      <c r="O29" s="7">
        <v>139798444043</v>
      </c>
      <c r="P29" s="7"/>
      <c r="Q29" s="7">
        <f t="shared" si="1"/>
        <v>24141012832</v>
      </c>
    </row>
    <row r="30" spans="1:17">
      <c r="A30" s="1" t="s">
        <v>19</v>
      </c>
      <c r="C30" s="7">
        <v>57488518</v>
      </c>
      <c r="D30" s="7"/>
      <c r="E30" s="7">
        <v>210356124111</v>
      </c>
      <c r="F30" s="7"/>
      <c r="G30" s="7">
        <v>196298094626</v>
      </c>
      <c r="H30" s="7"/>
      <c r="I30" s="7">
        <f t="shared" si="0"/>
        <v>14058029485</v>
      </c>
      <c r="J30" s="7"/>
      <c r="K30" s="7">
        <v>57488518</v>
      </c>
      <c r="L30" s="7"/>
      <c r="M30" s="7">
        <v>210356124111</v>
      </c>
      <c r="N30" s="7"/>
      <c r="O30" s="7">
        <v>259102055614</v>
      </c>
      <c r="P30" s="7"/>
      <c r="Q30" s="7">
        <f t="shared" si="1"/>
        <v>-48745931503</v>
      </c>
    </row>
    <row r="31" spans="1:17">
      <c r="A31" s="1" t="s">
        <v>67</v>
      </c>
      <c r="C31" s="7">
        <v>141771087</v>
      </c>
      <c r="D31" s="7"/>
      <c r="E31" s="7">
        <v>652071769372</v>
      </c>
      <c r="F31" s="7"/>
      <c r="G31" s="7">
        <v>566274425108</v>
      </c>
      <c r="H31" s="7"/>
      <c r="I31" s="7">
        <f t="shared" si="0"/>
        <v>85797344264</v>
      </c>
      <c r="J31" s="7"/>
      <c r="K31" s="7">
        <v>141771087</v>
      </c>
      <c r="L31" s="7"/>
      <c r="M31" s="7">
        <v>652071769372</v>
      </c>
      <c r="N31" s="7"/>
      <c r="O31" s="7">
        <v>763456055008</v>
      </c>
      <c r="P31" s="7"/>
      <c r="Q31" s="7">
        <f t="shared" si="1"/>
        <v>-111384285636</v>
      </c>
    </row>
    <row r="32" spans="1:17">
      <c r="A32" s="1" t="s">
        <v>68</v>
      </c>
      <c r="C32" s="7">
        <v>17639506</v>
      </c>
      <c r="D32" s="7"/>
      <c r="E32" s="7">
        <v>89426209790</v>
      </c>
      <c r="F32" s="7"/>
      <c r="G32" s="7">
        <v>91530355903</v>
      </c>
      <c r="H32" s="7"/>
      <c r="I32" s="7">
        <f t="shared" si="0"/>
        <v>-2104146113</v>
      </c>
      <c r="J32" s="7"/>
      <c r="K32" s="7">
        <v>17639506</v>
      </c>
      <c r="L32" s="7"/>
      <c r="M32" s="7">
        <v>89426209790</v>
      </c>
      <c r="N32" s="7"/>
      <c r="O32" s="7">
        <v>117130800456</v>
      </c>
      <c r="P32" s="7"/>
      <c r="Q32" s="7">
        <f t="shared" si="1"/>
        <v>-27704590666</v>
      </c>
    </row>
    <row r="33" spans="1:17">
      <c r="A33" s="1" t="s">
        <v>96</v>
      </c>
      <c r="C33" s="7">
        <v>33400000</v>
      </c>
      <c r="D33" s="7"/>
      <c r="E33" s="7">
        <v>310431874500</v>
      </c>
      <c r="F33" s="7"/>
      <c r="G33" s="7">
        <v>275238528300</v>
      </c>
      <c r="H33" s="7"/>
      <c r="I33" s="7">
        <f t="shared" si="0"/>
        <v>35193346200</v>
      </c>
      <c r="J33" s="7"/>
      <c r="K33" s="7">
        <v>33400000</v>
      </c>
      <c r="L33" s="7"/>
      <c r="M33" s="7">
        <v>310431874500</v>
      </c>
      <c r="N33" s="7"/>
      <c r="O33" s="7">
        <v>445893056191</v>
      </c>
      <c r="P33" s="7"/>
      <c r="Q33" s="7">
        <f t="shared" si="1"/>
        <v>-135461181691</v>
      </c>
    </row>
    <row r="34" spans="1:17">
      <c r="A34" s="1" t="s">
        <v>25</v>
      </c>
      <c r="C34" s="7">
        <v>17265251</v>
      </c>
      <c r="D34" s="7"/>
      <c r="E34" s="7">
        <v>203032644209</v>
      </c>
      <c r="F34" s="7"/>
      <c r="G34" s="7">
        <v>203375894665</v>
      </c>
      <c r="H34" s="7"/>
      <c r="I34" s="7">
        <f t="shared" si="0"/>
        <v>-343250456</v>
      </c>
      <c r="J34" s="7"/>
      <c r="K34" s="7">
        <v>17265251</v>
      </c>
      <c r="L34" s="7"/>
      <c r="M34" s="7">
        <v>203032644209</v>
      </c>
      <c r="N34" s="7"/>
      <c r="O34" s="7">
        <v>330751419533</v>
      </c>
      <c r="P34" s="7"/>
      <c r="Q34" s="7">
        <f t="shared" si="1"/>
        <v>-127718775324</v>
      </c>
    </row>
    <row r="35" spans="1:17">
      <c r="A35" s="1" t="s">
        <v>23</v>
      </c>
      <c r="C35" s="7">
        <v>156527115</v>
      </c>
      <c r="D35" s="7"/>
      <c r="E35" s="7">
        <v>1278997300632</v>
      </c>
      <c r="F35" s="7"/>
      <c r="G35" s="7">
        <v>1297668794072</v>
      </c>
      <c r="H35" s="7"/>
      <c r="I35" s="7">
        <f t="shared" si="0"/>
        <v>-18671493440</v>
      </c>
      <c r="J35" s="7"/>
      <c r="K35" s="7">
        <v>156527115</v>
      </c>
      <c r="L35" s="7"/>
      <c r="M35" s="7">
        <v>1278997300632</v>
      </c>
      <c r="N35" s="7"/>
      <c r="O35" s="7">
        <v>1452028728067</v>
      </c>
      <c r="P35" s="7"/>
      <c r="Q35" s="7">
        <f t="shared" si="1"/>
        <v>-173031427435</v>
      </c>
    </row>
    <row r="36" spans="1:17">
      <c r="A36" s="1" t="s">
        <v>99</v>
      </c>
      <c r="C36" s="7">
        <v>90637545</v>
      </c>
      <c r="D36" s="7"/>
      <c r="E36" s="7">
        <v>523470841838</v>
      </c>
      <c r="F36" s="7"/>
      <c r="G36" s="7">
        <v>525272806870</v>
      </c>
      <c r="H36" s="7"/>
      <c r="I36" s="7">
        <f t="shared" si="0"/>
        <v>-1801965032</v>
      </c>
      <c r="J36" s="7"/>
      <c r="K36" s="7">
        <v>90637545</v>
      </c>
      <c r="L36" s="7"/>
      <c r="M36" s="7">
        <v>523470841838</v>
      </c>
      <c r="N36" s="7"/>
      <c r="O36" s="7">
        <v>656468907744</v>
      </c>
      <c r="P36" s="7"/>
      <c r="Q36" s="7">
        <f t="shared" si="1"/>
        <v>-132998065906</v>
      </c>
    </row>
    <row r="37" spans="1:17">
      <c r="A37" s="1" t="s">
        <v>91</v>
      </c>
      <c r="C37" s="7">
        <v>457928837</v>
      </c>
      <c r="D37" s="7"/>
      <c r="E37" s="7">
        <v>2426238175037</v>
      </c>
      <c r="F37" s="7"/>
      <c r="G37" s="7">
        <v>2444446341454</v>
      </c>
      <c r="H37" s="7"/>
      <c r="I37" s="7">
        <f t="shared" si="0"/>
        <v>-18208166417</v>
      </c>
      <c r="J37" s="7"/>
      <c r="K37" s="7">
        <v>457928837</v>
      </c>
      <c r="L37" s="7"/>
      <c r="M37" s="7">
        <v>2426238175037</v>
      </c>
      <c r="N37" s="7"/>
      <c r="O37" s="7">
        <v>2872414488320</v>
      </c>
      <c r="P37" s="7"/>
      <c r="Q37" s="7">
        <f t="shared" si="1"/>
        <v>-446176313283</v>
      </c>
    </row>
    <row r="38" spans="1:17">
      <c r="A38" s="1" t="s">
        <v>89</v>
      </c>
      <c r="C38" s="7">
        <v>350499418</v>
      </c>
      <c r="D38" s="7"/>
      <c r="E38" s="7">
        <v>1060223639086</v>
      </c>
      <c r="F38" s="7"/>
      <c r="G38" s="7">
        <v>1132693739950</v>
      </c>
      <c r="H38" s="7"/>
      <c r="I38" s="7">
        <f t="shared" si="0"/>
        <v>-72470100864</v>
      </c>
      <c r="J38" s="7"/>
      <c r="K38" s="7">
        <v>350499418</v>
      </c>
      <c r="L38" s="7"/>
      <c r="M38" s="7">
        <v>1060223639086</v>
      </c>
      <c r="N38" s="7"/>
      <c r="O38" s="7">
        <v>1502709351123</v>
      </c>
      <c r="P38" s="7"/>
      <c r="Q38" s="7">
        <f t="shared" si="1"/>
        <v>-442485712037</v>
      </c>
    </row>
    <row r="39" spans="1:17">
      <c r="A39" s="1" t="s">
        <v>15</v>
      </c>
      <c r="C39" s="7">
        <v>5973796</v>
      </c>
      <c r="D39" s="7"/>
      <c r="E39" s="7">
        <v>47149720195</v>
      </c>
      <c r="F39" s="7"/>
      <c r="G39" s="7">
        <v>46258982408</v>
      </c>
      <c r="H39" s="7"/>
      <c r="I39" s="7">
        <f t="shared" si="0"/>
        <v>890737787</v>
      </c>
      <c r="J39" s="7"/>
      <c r="K39" s="7">
        <v>5973796</v>
      </c>
      <c r="L39" s="7"/>
      <c r="M39" s="7">
        <v>47149720195</v>
      </c>
      <c r="N39" s="7"/>
      <c r="O39" s="7">
        <v>47951600993</v>
      </c>
      <c r="P39" s="7"/>
      <c r="Q39" s="7">
        <f t="shared" si="1"/>
        <v>-801880798</v>
      </c>
    </row>
    <row r="40" spans="1:17">
      <c r="A40" s="1" t="s">
        <v>71</v>
      </c>
      <c r="C40" s="7">
        <v>3391684</v>
      </c>
      <c r="D40" s="7"/>
      <c r="E40" s="7">
        <v>84523592248</v>
      </c>
      <c r="F40" s="7"/>
      <c r="G40" s="7">
        <v>73397630763</v>
      </c>
      <c r="H40" s="7"/>
      <c r="I40" s="7">
        <f t="shared" si="0"/>
        <v>11125961485</v>
      </c>
      <c r="J40" s="7"/>
      <c r="K40" s="7">
        <v>3391684</v>
      </c>
      <c r="L40" s="7"/>
      <c r="M40" s="7">
        <v>84523592248</v>
      </c>
      <c r="N40" s="7"/>
      <c r="O40" s="7">
        <v>76027403501</v>
      </c>
      <c r="P40" s="7"/>
      <c r="Q40" s="7">
        <f t="shared" si="1"/>
        <v>8496188747</v>
      </c>
    </row>
    <row r="41" spans="1:17">
      <c r="A41" s="1" t="s">
        <v>36</v>
      </c>
      <c r="C41" s="7">
        <v>3920102</v>
      </c>
      <c r="D41" s="7"/>
      <c r="E41" s="7">
        <v>177770984673</v>
      </c>
      <c r="F41" s="7"/>
      <c r="G41" s="7">
        <v>164911619275</v>
      </c>
      <c r="H41" s="7"/>
      <c r="I41" s="7">
        <f t="shared" si="0"/>
        <v>12859365398</v>
      </c>
      <c r="J41" s="7"/>
      <c r="K41" s="7">
        <v>3920102</v>
      </c>
      <c r="L41" s="7"/>
      <c r="M41" s="7">
        <v>177770984673</v>
      </c>
      <c r="N41" s="7"/>
      <c r="O41" s="7">
        <v>242341572985</v>
      </c>
      <c r="P41" s="7"/>
      <c r="Q41" s="7">
        <f t="shared" si="1"/>
        <v>-64570588312</v>
      </c>
    </row>
    <row r="42" spans="1:17">
      <c r="A42" s="1" t="s">
        <v>110</v>
      </c>
      <c r="C42" s="7">
        <v>17768000</v>
      </c>
      <c r="D42" s="7"/>
      <c r="E42" s="7">
        <v>89017893216</v>
      </c>
      <c r="F42" s="7"/>
      <c r="G42" s="7">
        <v>96797637151</v>
      </c>
      <c r="H42" s="7"/>
      <c r="I42" s="7">
        <f t="shared" si="0"/>
        <v>-7779743935</v>
      </c>
      <c r="J42" s="7"/>
      <c r="K42" s="7">
        <v>17768000</v>
      </c>
      <c r="L42" s="7"/>
      <c r="M42" s="7">
        <v>89017893216</v>
      </c>
      <c r="N42" s="7"/>
      <c r="O42" s="7">
        <v>98322902731</v>
      </c>
      <c r="P42" s="7"/>
      <c r="Q42" s="7">
        <f t="shared" si="1"/>
        <v>-9305009515</v>
      </c>
    </row>
    <row r="43" spans="1:17">
      <c r="A43" s="1" t="s">
        <v>34</v>
      </c>
      <c r="C43" s="7">
        <v>8846922</v>
      </c>
      <c r="D43" s="7"/>
      <c r="E43" s="7">
        <v>263212884626</v>
      </c>
      <c r="F43" s="7"/>
      <c r="G43" s="7">
        <v>260750485438</v>
      </c>
      <c r="H43" s="7"/>
      <c r="I43" s="7">
        <f t="shared" si="0"/>
        <v>2462399188</v>
      </c>
      <c r="J43" s="7"/>
      <c r="K43" s="7">
        <v>8846922</v>
      </c>
      <c r="L43" s="7"/>
      <c r="M43" s="7">
        <v>263212884626</v>
      </c>
      <c r="N43" s="7"/>
      <c r="O43" s="7">
        <v>386346368412</v>
      </c>
      <c r="P43" s="7"/>
      <c r="Q43" s="7">
        <f t="shared" si="1"/>
        <v>-123133483786</v>
      </c>
    </row>
    <row r="44" spans="1:17">
      <c r="A44" s="1" t="s">
        <v>82</v>
      </c>
      <c r="C44" s="7">
        <v>54599508</v>
      </c>
      <c r="D44" s="7"/>
      <c r="E44" s="7">
        <v>250206094675</v>
      </c>
      <c r="F44" s="7"/>
      <c r="G44" s="7">
        <v>278971654366</v>
      </c>
      <c r="H44" s="7"/>
      <c r="I44" s="7">
        <f t="shared" si="0"/>
        <v>-28765559691</v>
      </c>
      <c r="J44" s="7"/>
      <c r="K44" s="7">
        <v>54599508</v>
      </c>
      <c r="L44" s="7"/>
      <c r="M44" s="7">
        <v>250206094675</v>
      </c>
      <c r="N44" s="7"/>
      <c r="O44" s="7">
        <v>305266420141</v>
      </c>
      <c r="P44" s="7"/>
      <c r="Q44" s="7">
        <f t="shared" si="1"/>
        <v>-55060325466</v>
      </c>
    </row>
    <row r="45" spans="1:17">
      <c r="A45" s="1" t="s">
        <v>16</v>
      </c>
      <c r="C45" s="7">
        <v>94154476</v>
      </c>
      <c r="D45" s="7"/>
      <c r="E45" s="7">
        <v>204035479971</v>
      </c>
      <c r="F45" s="7"/>
      <c r="G45" s="7">
        <v>208995975585</v>
      </c>
      <c r="H45" s="7"/>
      <c r="I45" s="7">
        <f t="shared" si="0"/>
        <v>-4960495614</v>
      </c>
      <c r="J45" s="7"/>
      <c r="K45" s="7">
        <v>94154476</v>
      </c>
      <c r="L45" s="7"/>
      <c r="M45" s="7">
        <v>204035479971</v>
      </c>
      <c r="N45" s="7"/>
      <c r="O45" s="7">
        <v>229212335737</v>
      </c>
      <c r="P45" s="7"/>
      <c r="Q45" s="7">
        <f t="shared" si="1"/>
        <v>-25176855766</v>
      </c>
    </row>
    <row r="46" spans="1:17">
      <c r="A46" s="1" t="s">
        <v>51</v>
      </c>
      <c r="C46" s="7">
        <v>72316982</v>
      </c>
      <c r="D46" s="7"/>
      <c r="E46" s="7">
        <v>471576725478</v>
      </c>
      <c r="F46" s="7"/>
      <c r="G46" s="7">
        <v>379561754653</v>
      </c>
      <c r="H46" s="7"/>
      <c r="I46" s="7">
        <f t="shared" si="0"/>
        <v>92014970825</v>
      </c>
      <c r="J46" s="7"/>
      <c r="K46" s="7">
        <v>72316982</v>
      </c>
      <c r="L46" s="7"/>
      <c r="M46" s="7">
        <v>471576725478</v>
      </c>
      <c r="N46" s="7"/>
      <c r="O46" s="7">
        <v>468701257635</v>
      </c>
      <c r="P46" s="7"/>
      <c r="Q46" s="7">
        <f t="shared" si="1"/>
        <v>2875467843</v>
      </c>
    </row>
    <row r="47" spans="1:17">
      <c r="A47" s="1" t="s">
        <v>28</v>
      </c>
      <c r="C47" s="7">
        <v>1348241</v>
      </c>
      <c r="D47" s="7"/>
      <c r="E47" s="7">
        <v>96763809348</v>
      </c>
      <c r="F47" s="7"/>
      <c r="G47" s="7">
        <v>97768973573</v>
      </c>
      <c r="H47" s="7"/>
      <c r="I47" s="7">
        <f t="shared" si="0"/>
        <v>-1005164225</v>
      </c>
      <c r="J47" s="7"/>
      <c r="K47" s="7">
        <v>1348241</v>
      </c>
      <c r="L47" s="7"/>
      <c r="M47" s="7">
        <v>96763809348</v>
      </c>
      <c r="N47" s="7"/>
      <c r="O47" s="7">
        <v>132570287278</v>
      </c>
      <c r="P47" s="7"/>
      <c r="Q47" s="7">
        <f t="shared" si="1"/>
        <v>-35806477930</v>
      </c>
    </row>
    <row r="48" spans="1:17">
      <c r="A48" s="1" t="s">
        <v>33</v>
      </c>
      <c r="C48" s="7">
        <v>799790</v>
      </c>
      <c r="D48" s="7"/>
      <c r="E48" s="7">
        <v>95165240565</v>
      </c>
      <c r="F48" s="7"/>
      <c r="G48" s="7">
        <v>101088223373</v>
      </c>
      <c r="H48" s="7"/>
      <c r="I48" s="7">
        <f t="shared" si="0"/>
        <v>-5922982808</v>
      </c>
      <c r="J48" s="7"/>
      <c r="K48" s="7">
        <v>799790</v>
      </c>
      <c r="L48" s="7"/>
      <c r="M48" s="7">
        <v>95165240565</v>
      </c>
      <c r="N48" s="7"/>
      <c r="O48" s="7">
        <v>152009974991</v>
      </c>
      <c r="P48" s="7"/>
      <c r="Q48" s="7">
        <f t="shared" si="1"/>
        <v>-56844734426</v>
      </c>
    </row>
    <row r="49" spans="1:17">
      <c r="A49" s="1" t="s">
        <v>83</v>
      </c>
      <c r="C49" s="7">
        <v>4278077</v>
      </c>
      <c r="D49" s="7"/>
      <c r="E49" s="7">
        <v>75016259874</v>
      </c>
      <c r="F49" s="7"/>
      <c r="G49" s="7">
        <v>80629721497</v>
      </c>
      <c r="H49" s="7"/>
      <c r="I49" s="7">
        <f t="shared" si="0"/>
        <v>-5613461623</v>
      </c>
      <c r="J49" s="7"/>
      <c r="K49" s="7">
        <v>4278077</v>
      </c>
      <c r="L49" s="7"/>
      <c r="M49" s="7">
        <v>75016259874</v>
      </c>
      <c r="N49" s="7"/>
      <c r="O49" s="7">
        <v>113297313960</v>
      </c>
      <c r="P49" s="7"/>
      <c r="Q49" s="7">
        <f t="shared" si="1"/>
        <v>-38281054086</v>
      </c>
    </row>
    <row r="50" spans="1:17">
      <c r="A50" s="1" t="s">
        <v>31</v>
      </c>
      <c r="C50" s="7">
        <v>13567513</v>
      </c>
      <c r="D50" s="7"/>
      <c r="E50" s="7">
        <v>2206842841884</v>
      </c>
      <c r="F50" s="7"/>
      <c r="G50" s="7">
        <v>2184050173041</v>
      </c>
      <c r="H50" s="7"/>
      <c r="I50" s="7">
        <f t="shared" si="0"/>
        <v>22792668843</v>
      </c>
      <c r="J50" s="7"/>
      <c r="K50" s="7">
        <v>13567513</v>
      </c>
      <c r="L50" s="7"/>
      <c r="M50" s="7">
        <v>2206842841884</v>
      </c>
      <c r="N50" s="7"/>
      <c r="O50" s="7">
        <v>2509587558028</v>
      </c>
      <c r="P50" s="7"/>
      <c r="Q50" s="7">
        <f t="shared" si="1"/>
        <v>-302744716144</v>
      </c>
    </row>
    <row r="51" spans="1:17">
      <c r="A51" s="1" t="s">
        <v>93</v>
      </c>
      <c r="C51" s="7">
        <v>45567601</v>
      </c>
      <c r="D51" s="7"/>
      <c r="E51" s="7">
        <v>1785134031435</v>
      </c>
      <c r="F51" s="7"/>
      <c r="G51" s="7">
        <v>1737572733972</v>
      </c>
      <c r="H51" s="7"/>
      <c r="I51" s="7">
        <f t="shared" si="0"/>
        <v>47561297463</v>
      </c>
      <c r="J51" s="7"/>
      <c r="K51" s="7">
        <v>45567601</v>
      </c>
      <c r="L51" s="7"/>
      <c r="M51" s="7">
        <v>1785134031435</v>
      </c>
      <c r="N51" s="7"/>
      <c r="O51" s="7">
        <v>2009493058138</v>
      </c>
      <c r="P51" s="7"/>
      <c r="Q51" s="7">
        <f t="shared" si="1"/>
        <v>-224359026703</v>
      </c>
    </row>
    <row r="52" spans="1:17">
      <c r="A52" s="1" t="s">
        <v>24</v>
      </c>
      <c r="C52" s="7">
        <v>20400000</v>
      </c>
      <c r="D52" s="7"/>
      <c r="E52" s="7">
        <v>197716545000</v>
      </c>
      <c r="F52" s="7"/>
      <c r="G52" s="7">
        <v>216981234000</v>
      </c>
      <c r="H52" s="7"/>
      <c r="I52" s="7">
        <f t="shared" si="0"/>
        <v>-19264689000</v>
      </c>
      <c r="J52" s="7"/>
      <c r="K52" s="7">
        <v>20400000</v>
      </c>
      <c r="L52" s="7"/>
      <c r="M52" s="7">
        <v>197716545000</v>
      </c>
      <c r="N52" s="7"/>
      <c r="O52" s="7">
        <v>278628238800</v>
      </c>
      <c r="P52" s="7"/>
      <c r="Q52" s="7">
        <f t="shared" si="1"/>
        <v>-80911693800</v>
      </c>
    </row>
    <row r="53" spans="1:17">
      <c r="A53" s="1" t="s">
        <v>104</v>
      </c>
      <c r="C53" s="7">
        <v>2200000</v>
      </c>
      <c r="D53" s="7"/>
      <c r="E53" s="7">
        <v>63311044500</v>
      </c>
      <c r="F53" s="7"/>
      <c r="G53" s="7">
        <v>71322879549</v>
      </c>
      <c r="H53" s="7"/>
      <c r="I53" s="7">
        <f t="shared" si="0"/>
        <v>-8011835049</v>
      </c>
      <c r="J53" s="7"/>
      <c r="K53" s="7">
        <v>2200000</v>
      </c>
      <c r="L53" s="7"/>
      <c r="M53" s="7">
        <v>63311044500</v>
      </c>
      <c r="N53" s="7"/>
      <c r="O53" s="7">
        <v>63857772003</v>
      </c>
      <c r="P53" s="7"/>
      <c r="Q53" s="7">
        <f t="shared" si="1"/>
        <v>-546727503</v>
      </c>
    </row>
    <row r="54" spans="1:17">
      <c r="A54" s="1" t="s">
        <v>103</v>
      </c>
      <c r="C54" s="7">
        <v>17320000</v>
      </c>
      <c r="D54" s="7"/>
      <c r="E54" s="7">
        <v>1303322812200</v>
      </c>
      <c r="F54" s="7"/>
      <c r="G54" s="7">
        <v>1349808566400</v>
      </c>
      <c r="H54" s="7"/>
      <c r="I54" s="7">
        <f t="shared" si="0"/>
        <v>-46485754200</v>
      </c>
      <c r="J54" s="7"/>
      <c r="K54" s="7">
        <v>17320000</v>
      </c>
      <c r="L54" s="7"/>
      <c r="M54" s="7">
        <v>1303322812200</v>
      </c>
      <c r="N54" s="7"/>
      <c r="O54" s="7">
        <v>1678652235029</v>
      </c>
      <c r="P54" s="7"/>
      <c r="Q54" s="7">
        <f t="shared" si="1"/>
        <v>-375329422829</v>
      </c>
    </row>
    <row r="55" spans="1:17">
      <c r="A55" s="1" t="s">
        <v>80</v>
      </c>
      <c r="C55" s="7">
        <v>8716106</v>
      </c>
      <c r="D55" s="7"/>
      <c r="E55" s="7">
        <v>41198485780</v>
      </c>
      <c r="F55" s="7"/>
      <c r="G55" s="7">
        <v>39638921649</v>
      </c>
      <c r="H55" s="7"/>
      <c r="I55" s="7">
        <f t="shared" si="0"/>
        <v>1559564131</v>
      </c>
      <c r="J55" s="7"/>
      <c r="K55" s="7">
        <v>8716106</v>
      </c>
      <c r="L55" s="7"/>
      <c r="M55" s="7">
        <v>41198485780</v>
      </c>
      <c r="N55" s="7"/>
      <c r="O55" s="7">
        <v>64895196396</v>
      </c>
      <c r="P55" s="7"/>
      <c r="Q55" s="7">
        <f t="shared" si="1"/>
        <v>-23696710616</v>
      </c>
    </row>
    <row r="56" spans="1:17">
      <c r="A56" s="1" t="s">
        <v>58</v>
      </c>
      <c r="C56" s="7">
        <v>58236662</v>
      </c>
      <c r="D56" s="7"/>
      <c r="E56" s="7">
        <v>212919985901</v>
      </c>
      <c r="F56" s="7"/>
      <c r="G56" s="7">
        <v>211762182823</v>
      </c>
      <c r="H56" s="7"/>
      <c r="I56" s="7">
        <f t="shared" si="0"/>
        <v>1157803078</v>
      </c>
      <c r="J56" s="7"/>
      <c r="K56" s="7">
        <v>58236662</v>
      </c>
      <c r="L56" s="7"/>
      <c r="M56" s="7">
        <v>212919985901</v>
      </c>
      <c r="N56" s="7"/>
      <c r="O56" s="7">
        <v>220446535508</v>
      </c>
      <c r="P56" s="7"/>
      <c r="Q56" s="7">
        <f t="shared" si="1"/>
        <v>-7526549607</v>
      </c>
    </row>
    <row r="57" spans="1:17">
      <c r="A57" s="1" t="s">
        <v>105</v>
      </c>
      <c r="C57" s="7">
        <v>56056136</v>
      </c>
      <c r="D57" s="7"/>
      <c r="E57" s="7">
        <v>262174842366</v>
      </c>
      <c r="F57" s="7"/>
      <c r="G57" s="7">
        <v>269697393635</v>
      </c>
      <c r="H57" s="7"/>
      <c r="I57" s="7">
        <f t="shared" si="0"/>
        <v>-7522551269</v>
      </c>
      <c r="J57" s="7"/>
      <c r="K57" s="7">
        <v>56056136</v>
      </c>
      <c r="L57" s="7"/>
      <c r="M57" s="7">
        <v>262174842366</v>
      </c>
      <c r="N57" s="7"/>
      <c r="O57" s="7">
        <v>361082460903</v>
      </c>
      <c r="P57" s="7"/>
      <c r="Q57" s="7">
        <f t="shared" si="1"/>
        <v>-98907618537</v>
      </c>
    </row>
    <row r="58" spans="1:17">
      <c r="A58" s="1" t="s">
        <v>62</v>
      </c>
      <c r="C58" s="7">
        <v>5320000</v>
      </c>
      <c r="D58" s="7"/>
      <c r="E58" s="7">
        <v>154419703200</v>
      </c>
      <c r="F58" s="7"/>
      <c r="G58" s="7">
        <v>155741789700</v>
      </c>
      <c r="H58" s="7"/>
      <c r="I58" s="7">
        <f t="shared" si="0"/>
        <v>-1322086500</v>
      </c>
      <c r="J58" s="7"/>
      <c r="K58" s="7">
        <v>5320000</v>
      </c>
      <c r="L58" s="7"/>
      <c r="M58" s="7">
        <v>154419703200</v>
      </c>
      <c r="N58" s="7"/>
      <c r="O58" s="7">
        <v>178587444420</v>
      </c>
      <c r="P58" s="7"/>
      <c r="Q58" s="7">
        <f t="shared" si="1"/>
        <v>-24167741220</v>
      </c>
    </row>
    <row r="59" spans="1:17">
      <c r="A59" s="1" t="s">
        <v>79</v>
      </c>
      <c r="C59" s="7">
        <v>45861974</v>
      </c>
      <c r="D59" s="7"/>
      <c r="E59" s="7">
        <v>1132889017079</v>
      </c>
      <c r="F59" s="7"/>
      <c r="G59" s="7">
        <v>1180757567096</v>
      </c>
      <c r="H59" s="7"/>
      <c r="I59" s="7">
        <f t="shared" si="0"/>
        <v>-47868550017</v>
      </c>
      <c r="J59" s="7"/>
      <c r="K59" s="7">
        <v>45861974</v>
      </c>
      <c r="L59" s="7"/>
      <c r="M59" s="7">
        <v>1132889017079</v>
      </c>
      <c r="N59" s="7"/>
      <c r="O59" s="7">
        <v>1144286290892</v>
      </c>
      <c r="P59" s="7"/>
      <c r="Q59" s="7">
        <f t="shared" si="1"/>
        <v>-11397273813</v>
      </c>
    </row>
    <row r="60" spans="1:17">
      <c r="A60" s="1" t="s">
        <v>55</v>
      </c>
      <c r="C60" s="7">
        <v>21644108</v>
      </c>
      <c r="D60" s="7"/>
      <c r="E60" s="7">
        <v>389857699100</v>
      </c>
      <c r="F60" s="7"/>
      <c r="G60" s="7">
        <v>394375917467</v>
      </c>
      <c r="H60" s="7"/>
      <c r="I60" s="7">
        <f t="shared" si="0"/>
        <v>-4518218367</v>
      </c>
      <c r="J60" s="7"/>
      <c r="K60" s="7">
        <v>21644108</v>
      </c>
      <c r="L60" s="7"/>
      <c r="M60" s="7">
        <v>389857699100</v>
      </c>
      <c r="N60" s="7"/>
      <c r="O60" s="7">
        <v>504964690832</v>
      </c>
      <c r="P60" s="7"/>
      <c r="Q60" s="7">
        <f t="shared" si="1"/>
        <v>-115106991732</v>
      </c>
    </row>
    <row r="61" spans="1:17">
      <c r="A61" s="1" t="s">
        <v>94</v>
      </c>
      <c r="C61" s="7">
        <v>35615076</v>
      </c>
      <c r="D61" s="7"/>
      <c r="E61" s="7">
        <v>295970470249</v>
      </c>
      <c r="F61" s="7"/>
      <c r="G61" s="7">
        <v>310131736768</v>
      </c>
      <c r="H61" s="7"/>
      <c r="I61" s="7">
        <f t="shared" si="0"/>
        <v>-14161266519</v>
      </c>
      <c r="J61" s="7"/>
      <c r="K61" s="7">
        <v>35615076</v>
      </c>
      <c r="L61" s="7"/>
      <c r="M61" s="7">
        <v>295970470249</v>
      </c>
      <c r="N61" s="7"/>
      <c r="O61" s="7">
        <v>406932090010</v>
      </c>
      <c r="P61" s="7"/>
      <c r="Q61" s="7">
        <f t="shared" si="1"/>
        <v>-110961619761</v>
      </c>
    </row>
    <row r="62" spans="1:17">
      <c r="A62" s="1" t="s">
        <v>92</v>
      </c>
      <c r="C62" s="7">
        <v>24900000</v>
      </c>
      <c r="D62" s="7"/>
      <c r="E62" s="7">
        <v>272022776550</v>
      </c>
      <c r="F62" s="7"/>
      <c r="G62" s="7">
        <v>260141890950</v>
      </c>
      <c r="H62" s="7"/>
      <c r="I62" s="7">
        <f t="shared" si="0"/>
        <v>11880885600</v>
      </c>
      <c r="J62" s="7"/>
      <c r="K62" s="7">
        <v>24900000</v>
      </c>
      <c r="L62" s="7"/>
      <c r="M62" s="7">
        <v>272022776550</v>
      </c>
      <c r="N62" s="7"/>
      <c r="O62" s="7">
        <v>296527103196</v>
      </c>
      <c r="P62" s="7"/>
      <c r="Q62" s="7">
        <f t="shared" si="1"/>
        <v>-24504326646</v>
      </c>
    </row>
    <row r="63" spans="1:17">
      <c r="A63" s="1" t="s">
        <v>81</v>
      </c>
      <c r="C63" s="7">
        <v>3351527</v>
      </c>
      <c r="D63" s="7"/>
      <c r="E63" s="7">
        <v>35747911495</v>
      </c>
      <c r="F63" s="7"/>
      <c r="G63" s="7">
        <v>36647439557</v>
      </c>
      <c r="H63" s="7"/>
      <c r="I63" s="7">
        <f t="shared" si="0"/>
        <v>-899528062</v>
      </c>
      <c r="J63" s="7"/>
      <c r="K63" s="7">
        <v>3351527</v>
      </c>
      <c r="L63" s="7"/>
      <c r="M63" s="7">
        <v>35747911495</v>
      </c>
      <c r="N63" s="7"/>
      <c r="O63" s="7">
        <v>45142982376</v>
      </c>
      <c r="P63" s="7"/>
      <c r="Q63" s="7">
        <f t="shared" si="1"/>
        <v>-9395070881</v>
      </c>
    </row>
    <row r="64" spans="1:17">
      <c r="A64" s="1" t="s">
        <v>87</v>
      </c>
      <c r="C64" s="7">
        <v>1391646</v>
      </c>
      <c r="D64" s="7"/>
      <c r="E64" s="7">
        <v>27349140013</v>
      </c>
      <c r="F64" s="7"/>
      <c r="G64" s="7">
        <v>26809627388</v>
      </c>
      <c r="H64" s="7"/>
      <c r="I64" s="7">
        <f t="shared" si="0"/>
        <v>539512625</v>
      </c>
      <c r="J64" s="7"/>
      <c r="K64" s="7">
        <v>1391646</v>
      </c>
      <c r="L64" s="7"/>
      <c r="M64" s="7">
        <v>27349140013</v>
      </c>
      <c r="N64" s="7"/>
      <c r="O64" s="7">
        <v>31333233247</v>
      </c>
      <c r="P64" s="7"/>
      <c r="Q64" s="7">
        <f t="shared" si="1"/>
        <v>-3984093234</v>
      </c>
    </row>
    <row r="65" spans="1:17">
      <c r="A65" s="1" t="s">
        <v>95</v>
      </c>
      <c r="C65" s="7">
        <v>50481932</v>
      </c>
      <c r="D65" s="7"/>
      <c r="E65" s="7">
        <v>1177259503277</v>
      </c>
      <c r="F65" s="7"/>
      <c r="G65" s="7">
        <v>1245506431004</v>
      </c>
      <c r="H65" s="7"/>
      <c r="I65" s="7">
        <f t="shared" si="0"/>
        <v>-68246927727</v>
      </c>
      <c r="J65" s="7"/>
      <c r="K65" s="7">
        <v>50481932</v>
      </c>
      <c r="L65" s="7"/>
      <c r="M65" s="7">
        <v>1177259503277</v>
      </c>
      <c r="N65" s="7"/>
      <c r="O65" s="7">
        <v>2195772130529</v>
      </c>
      <c r="P65" s="7"/>
      <c r="Q65" s="7">
        <f t="shared" si="1"/>
        <v>-1018512627252</v>
      </c>
    </row>
    <row r="66" spans="1:17">
      <c r="A66" s="1" t="s">
        <v>111</v>
      </c>
      <c r="C66" s="7">
        <v>20537747</v>
      </c>
      <c r="D66" s="7"/>
      <c r="E66" s="7">
        <v>138825722356</v>
      </c>
      <c r="F66" s="7"/>
      <c r="G66" s="7">
        <v>138825722356</v>
      </c>
      <c r="H66" s="7"/>
      <c r="I66" s="7">
        <f t="shared" si="0"/>
        <v>0</v>
      </c>
      <c r="J66" s="7"/>
      <c r="K66" s="7">
        <v>20537747</v>
      </c>
      <c r="L66" s="7"/>
      <c r="M66" s="7">
        <v>138825722356</v>
      </c>
      <c r="N66" s="7"/>
      <c r="O66" s="7">
        <v>131096612700</v>
      </c>
      <c r="P66" s="7"/>
      <c r="Q66" s="7">
        <f t="shared" si="1"/>
        <v>7729109656</v>
      </c>
    </row>
    <row r="67" spans="1:17">
      <c r="A67" s="1" t="s">
        <v>17</v>
      </c>
      <c r="C67" s="7">
        <v>28581169</v>
      </c>
      <c r="D67" s="7"/>
      <c r="E67" s="7">
        <v>106740544193</v>
      </c>
      <c r="F67" s="7"/>
      <c r="G67" s="7">
        <v>111399966405</v>
      </c>
      <c r="H67" s="7"/>
      <c r="I67" s="7">
        <f t="shared" si="0"/>
        <v>-4659422212</v>
      </c>
      <c r="J67" s="7"/>
      <c r="K67" s="7">
        <v>28581169</v>
      </c>
      <c r="L67" s="7"/>
      <c r="M67" s="7">
        <v>106740544193</v>
      </c>
      <c r="N67" s="7"/>
      <c r="O67" s="7">
        <v>105502008904</v>
      </c>
      <c r="P67" s="7"/>
      <c r="Q67" s="7">
        <f t="shared" si="1"/>
        <v>1238535289</v>
      </c>
    </row>
    <row r="68" spans="1:17">
      <c r="A68" s="1" t="s">
        <v>86</v>
      </c>
      <c r="C68" s="7">
        <v>22399700</v>
      </c>
      <c r="D68" s="7"/>
      <c r="E68" s="7">
        <v>411706138804</v>
      </c>
      <c r="F68" s="7"/>
      <c r="G68" s="7">
        <v>420390043300</v>
      </c>
      <c r="H68" s="7"/>
      <c r="I68" s="7">
        <f t="shared" si="0"/>
        <v>-8683904496</v>
      </c>
      <c r="J68" s="7"/>
      <c r="K68" s="7">
        <v>22399700</v>
      </c>
      <c r="L68" s="7"/>
      <c r="M68" s="7">
        <v>411706138804</v>
      </c>
      <c r="N68" s="7"/>
      <c r="O68" s="7">
        <v>640604954754</v>
      </c>
      <c r="P68" s="7"/>
      <c r="Q68" s="7">
        <f t="shared" si="1"/>
        <v>-228898815950</v>
      </c>
    </row>
    <row r="69" spans="1:17">
      <c r="A69" s="1" t="s">
        <v>26</v>
      </c>
      <c r="C69" s="7">
        <v>26405961</v>
      </c>
      <c r="D69" s="7"/>
      <c r="E69" s="7">
        <v>108853962421</v>
      </c>
      <c r="F69" s="7"/>
      <c r="G69" s="7">
        <v>110476855812</v>
      </c>
      <c r="H69" s="7"/>
      <c r="I69" s="7">
        <f t="shared" si="0"/>
        <v>-1622893391</v>
      </c>
      <c r="J69" s="7"/>
      <c r="K69" s="7">
        <v>26405961</v>
      </c>
      <c r="L69" s="7"/>
      <c r="M69" s="7">
        <v>108853962421</v>
      </c>
      <c r="N69" s="7"/>
      <c r="O69" s="7">
        <v>151493504128</v>
      </c>
      <c r="P69" s="7"/>
      <c r="Q69" s="7">
        <f t="shared" si="1"/>
        <v>-42639541707</v>
      </c>
    </row>
    <row r="70" spans="1:17">
      <c r="A70" s="1" t="s">
        <v>97</v>
      </c>
      <c r="C70" s="7">
        <v>2001747</v>
      </c>
      <c r="D70" s="7"/>
      <c r="E70" s="7">
        <v>39995715767</v>
      </c>
      <c r="F70" s="7"/>
      <c r="G70" s="7">
        <v>38125269358</v>
      </c>
      <c r="H70" s="7"/>
      <c r="I70" s="7">
        <f t="shared" si="0"/>
        <v>1870446409</v>
      </c>
      <c r="J70" s="7"/>
      <c r="K70" s="7">
        <v>2001747</v>
      </c>
      <c r="L70" s="7"/>
      <c r="M70" s="7">
        <v>39995715767</v>
      </c>
      <c r="N70" s="7"/>
      <c r="O70" s="7">
        <v>54021748125</v>
      </c>
      <c r="P70" s="7"/>
      <c r="Q70" s="7">
        <f t="shared" si="1"/>
        <v>-14026032358</v>
      </c>
    </row>
    <row r="71" spans="1:17">
      <c r="A71" s="1" t="s">
        <v>30</v>
      </c>
      <c r="C71" s="7">
        <v>119405605</v>
      </c>
      <c r="D71" s="7"/>
      <c r="E71" s="7">
        <v>279289668303</v>
      </c>
      <c r="F71" s="7"/>
      <c r="G71" s="7">
        <v>307776502299</v>
      </c>
      <c r="H71" s="7"/>
      <c r="I71" s="7">
        <f t="shared" si="0"/>
        <v>-28486833996</v>
      </c>
      <c r="J71" s="7"/>
      <c r="K71" s="7">
        <v>119405605</v>
      </c>
      <c r="L71" s="7"/>
      <c r="M71" s="7">
        <v>279289668303</v>
      </c>
      <c r="N71" s="7"/>
      <c r="O71" s="7">
        <v>429676412928</v>
      </c>
      <c r="P71" s="7"/>
      <c r="Q71" s="7">
        <f t="shared" si="1"/>
        <v>-150386744625</v>
      </c>
    </row>
    <row r="72" spans="1:17">
      <c r="A72" s="1" t="s">
        <v>78</v>
      </c>
      <c r="C72" s="7">
        <v>6796185</v>
      </c>
      <c r="D72" s="7"/>
      <c r="E72" s="7">
        <v>215711024037</v>
      </c>
      <c r="F72" s="7"/>
      <c r="G72" s="7">
        <v>219832030133</v>
      </c>
      <c r="H72" s="7"/>
      <c r="I72" s="7">
        <f t="shared" si="0"/>
        <v>-4121006096</v>
      </c>
      <c r="J72" s="7"/>
      <c r="K72" s="7">
        <v>6796185</v>
      </c>
      <c r="L72" s="7"/>
      <c r="M72" s="7">
        <v>215711024037</v>
      </c>
      <c r="N72" s="7"/>
      <c r="O72" s="7">
        <v>194039905684</v>
      </c>
      <c r="P72" s="7"/>
      <c r="Q72" s="7">
        <f t="shared" si="1"/>
        <v>21671118353</v>
      </c>
    </row>
    <row r="73" spans="1:17">
      <c r="A73" s="1" t="s">
        <v>35</v>
      </c>
      <c r="C73" s="7">
        <v>2532184</v>
      </c>
      <c r="D73" s="7"/>
      <c r="E73" s="7">
        <v>355215622333</v>
      </c>
      <c r="F73" s="7"/>
      <c r="G73" s="7">
        <v>332309853036</v>
      </c>
      <c r="H73" s="7"/>
      <c r="I73" s="7">
        <f t="shared" ref="I73:I109" si="2">E73-G73</f>
        <v>22905769297</v>
      </c>
      <c r="J73" s="7"/>
      <c r="K73" s="7">
        <v>2532184</v>
      </c>
      <c r="L73" s="7"/>
      <c r="M73" s="7">
        <v>355215622333</v>
      </c>
      <c r="N73" s="7"/>
      <c r="O73" s="7">
        <v>346808449866</v>
      </c>
      <c r="P73" s="7"/>
      <c r="Q73" s="7">
        <f t="shared" ref="Q73:Q109" si="3">M73-O73</f>
        <v>8407172467</v>
      </c>
    </row>
    <row r="74" spans="1:17">
      <c r="A74" s="1" t="s">
        <v>39</v>
      </c>
      <c r="C74" s="7">
        <v>2567202</v>
      </c>
      <c r="D74" s="7"/>
      <c r="E74" s="7">
        <v>464093471153</v>
      </c>
      <c r="F74" s="7"/>
      <c r="G74" s="7">
        <v>469044209820</v>
      </c>
      <c r="H74" s="7"/>
      <c r="I74" s="7">
        <f t="shared" si="2"/>
        <v>-4950738667</v>
      </c>
      <c r="J74" s="7"/>
      <c r="K74" s="7">
        <v>2567202</v>
      </c>
      <c r="L74" s="7"/>
      <c r="M74" s="7">
        <v>464093471153</v>
      </c>
      <c r="N74" s="7"/>
      <c r="O74" s="7">
        <v>500688106633</v>
      </c>
      <c r="P74" s="7"/>
      <c r="Q74" s="7">
        <f t="shared" si="3"/>
        <v>-36594635480</v>
      </c>
    </row>
    <row r="75" spans="1:17">
      <c r="A75" s="1" t="s">
        <v>65</v>
      </c>
      <c r="C75" s="7">
        <v>33967741</v>
      </c>
      <c r="D75" s="7"/>
      <c r="E75" s="7">
        <v>260333029975</v>
      </c>
      <c r="F75" s="7"/>
      <c r="G75" s="7">
        <v>264384905928</v>
      </c>
      <c r="H75" s="7"/>
      <c r="I75" s="7">
        <f t="shared" si="2"/>
        <v>-4051875953</v>
      </c>
      <c r="J75" s="7"/>
      <c r="K75" s="7">
        <v>33967741</v>
      </c>
      <c r="L75" s="7"/>
      <c r="M75" s="7">
        <v>260333029975</v>
      </c>
      <c r="N75" s="7"/>
      <c r="O75" s="7">
        <v>289814033742</v>
      </c>
      <c r="P75" s="7"/>
      <c r="Q75" s="7">
        <f t="shared" si="3"/>
        <v>-29481003767</v>
      </c>
    </row>
    <row r="76" spans="1:17">
      <c r="A76" s="1" t="s">
        <v>60</v>
      </c>
      <c r="C76" s="7">
        <v>11359792</v>
      </c>
      <c r="D76" s="7"/>
      <c r="E76" s="7">
        <v>69447037611</v>
      </c>
      <c r="F76" s="7"/>
      <c r="G76" s="7">
        <v>74528528168</v>
      </c>
      <c r="H76" s="7"/>
      <c r="I76" s="7">
        <f t="shared" si="2"/>
        <v>-5081490557</v>
      </c>
      <c r="J76" s="7"/>
      <c r="K76" s="7">
        <v>11359792</v>
      </c>
      <c r="L76" s="7"/>
      <c r="M76" s="7">
        <v>69447037611</v>
      </c>
      <c r="N76" s="7"/>
      <c r="O76" s="7">
        <v>63462170955</v>
      </c>
      <c r="P76" s="7"/>
      <c r="Q76" s="7">
        <f t="shared" si="3"/>
        <v>5984866656</v>
      </c>
    </row>
    <row r="77" spans="1:17">
      <c r="A77" s="1" t="s">
        <v>38</v>
      </c>
      <c r="C77" s="7">
        <v>16189409</v>
      </c>
      <c r="D77" s="7"/>
      <c r="E77" s="7">
        <v>436927176746</v>
      </c>
      <c r="F77" s="7"/>
      <c r="G77" s="7">
        <v>452605083945</v>
      </c>
      <c r="H77" s="7"/>
      <c r="I77" s="7">
        <f t="shared" si="2"/>
        <v>-15677907199</v>
      </c>
      <c r="J77" s="7"/>
      <c r="K77" s="7">
        <v>16189409</v>
      </c>
      <c r="L77" s="7"/>
      <c r="M77" s="7">
        <v>436927176746</v>
      </c>
      <c r="N77" s="7"/>
      <c r="O77" s="7">
        <v>585730301983</v>
      </c>
      <c r="P77" s="7"/>
      <c r="Q77" s="7">
        <f t="shared" si="3"/>
        <v>-148803125237</v>
      </c>
    </row>
    <row r="78" spans="1:17">
      <c r="A78" s="1" t="s">
        <v>72</v>
      </c>
      <c r="C78" s="7">
        <v>4802736</v>
      </c>
      <c r="D78" s="7"/>
      <c r="E78" s="7">
        <v>670769440772</v>
      </c>
      <c r="F78" s="7"/>
      <c r="G78" s="7">
        <v>631143915089</v>
      </c>
      <c r="H78" s="7"/>
      <c r="I78" s="7">
        <f t="shared" si="2"/>
        <v>39625525683</v>
      </c>
      <c r="J78" s="7"/>
      <c r="K78" s="7">
        <v>4802736</v>
      </c>
      <c r="L78" s="7"/>
      <c r="M78" s="7">
        <v>670769440772</v>
      </c>
      <c r="N78" s="7"/>
      <c r="O78" s="7">
        <v>631382623139</v>
      </c>
      <c r="P78" s="7"/>
      <c r="Q78" s="7">
        <f t="shared" si="3"/>
        <v>39386817633</v>
      </c>
    </row>
    <row r="79" spans="1:17">
      <c r="A79" s="1" t="s">
        <v>32</v>
      </c>
      <c r="C79" s="7">
        <v>22604504</v>
      </c>
      <c r="D79" s="7"/>
      <c r="E79" s="7">
        <v>345139310610</v>
      </c>
      <c r="F79" s="7"/>
      <c r="G79" s="7">
        <v>326489204633</v>
      </c>
      <c r="H79" s="7"/>
      <c r="I79" s="7">
        <f t="shared" si="2"/>
        <v>18650105977</v>
      </c>
      <c r="J79" s="7"/>
      <c r="K79" s="7">
        <v>22604504</v>
      </c>
      <c r="L79" s="7"/>
      <c r="M79" s="7">
        <v>345139310610</v>
      </c>
      <c r="N79" s="7"/>
      <c r="O79" s="7">
        <v>400640228397</v>
      </c>
      <c r="P79" s="7"/>
      <c r="Q79" s="7">
        <f t="shared" si="3"/>
        <v>-55500917787</v>
      </c>
    </row>
    <row r="80" spans="1:17">
      <c r="A80" s="1" t="s">
        <v>64</v>
      </c>
      <c r="C80" s="7">
        <v>182722218</v>
      </c>
      <c r="D80" s="7"/>
      <c r="E80" s="7">
        <v>553986813448</v>
      </c>
      <c r="F80" s="7"/>
      <c r="G80" s="7">
        <v>557619513864</v>
      </c>
      <c r="H80" s="7"/>
      <c r="I80" s="7">
        <f t="shared" si="2"/>
        <v>-3632700416</v>
      </c>
      <c r="J80" s="7"/>
      <c r="K80" s="7">
        <v>182722218</v>
      </c>
      <c r="L80" s="7"/>
      <c r="M80" s="7">
        <v>553986813448</v>
      </c>
      <c r="N80" s="7"/>
      <c r="O80" s="7">
        <v>695214651793</v>
      </c>
      <c r="P80" s="7"/>
      <c r="Q80" s="7">
        <f t="shared" si="3"/>
        <v>-141227838345</v>
      </c>
    </row>
    <row r="81" spans="1:17">
      <c r="A81" s="1" t="s">
        <v>61</v>
      </c>
      <c r="C81" s="7">
        <v>1398959883</v>
      </c>
      <c r="D81" s="7"/>
      <c r="E81" s="7">
        <v>1646513108888</v>
      </c>
      <c r="F81" s="7"/>
      <c r="G81" s="7">
        <v>1572809397088</v>
      </c>
      <c r="H81" s="7"/>
      <c r="I81" s="7">
        <f t="shared" si="2"/>
        <v>73703711800</v>
      </c>
      <c r="J81" s="7"/>
      <c r="K81" s="7">
        <v>1398959883</v>
      </c>
      <c r="L81" s="7"/>
      <c r="M81" s="7">
        <v>1646513108888</v>
      </c>
      <c r="N81" s="7"/>
      <c r="O81" s="7">
        <v>2000890722059</v>
      </c>
      <c r="P81" s="7"/>
      <c r="Q81" s="7">
        <f t="shared" si="3"/>
        <v>-354377613171</v>
      </c>
    </row>
    <row r="82" spans="1:17">
      <c r="A82" s="1" t="s">
        <v>63</v>
      </c>
      <c r="C82" s="7">
        <v>5400000</v>
      </c>
      <c r="D82" s="7"/>
      <c r="E82" s="7">
        <v>86637421800</v>
      </c>
      <c r="F82" s="7"/>
      <c r="G82" s="7">
        <v>86207992200</v>
      </c>
      <c r="H82" s="7"/>
      <c r="I82" s="7">
        <f t="shared" si="2"/>
        <v>429429600</v>
      </c>
      <c r="J82" s="7"/>
      <c r="K82" s="7">
        <v>5400000</v>
      </c>
      <c r="L82" s="7"/>
      <c r="M82" s="7">
        <v>86637421800</v>
      </c>
      <c r="N82" s="7"/>
      <c r="O82" s="7">
        <v>101291706916</v>
      </c>
      <c r="P82" s="7"/>
      <c r="Q82" s="7">
        <f t="shared" si="3"/>
        <v>-14654285116</v>
      </c>
    </row>
    <row r="83" spans="1:17">
      <c r="A83" s="1" t="s">
        <v>59</v>
      </c>
      <c r="C83" s="7">
        <v>4453191</v>
      </c>
      <c r="D83" s="7"/>
      <c r="E83" s="7">
        <v>108542549472</v>
      </c>
      <c r="F83" s="7"/>
      <c r="G83" s="7">
        <v>116776201267</v>
      </c>
      <c r="H83" s="7"/>
      <c r="I83" s="7">
        <f t="shared" si="2"/>
        <v>-8233651795</v>
      </c>
      <c r="J83" s="7"/>
      <c r="K83" s="7">
        <v>4453191</v>
      </c>
      <c r="L83" s="7"/>
      <c r="M83" s="7">
        <v>108542549472</v>
      </c>
      <c r="N83" s="7"/>
      <c r="O83" s="7">
        <v>115056179264</v>
      </c>
      <c r="P83" s="7"/>
      <c r="Q83" s="7">
        <f t="shared" si="3"/>
        <v>-6513629792</v>
      </c>
    </row>
    <row r="84" spans="1:17">
      <c r="A84" s="1" t="s">
        <v>29</v>
      </c>
      <c r="C84" s="7">
        <v>10200000</v>
      </c>
      <c r="D84" s="7"/>
      <c r="E84" s="7">
        <v>564759567000</v>
      </c>
      <c r="F84" s="7"/>
      <c r="G84" s="7">
        <v>488004990300</v>
      </c>
      <c r="H84" s="7"/>
      <c r="I84" s="7">
        <f t="shared" si="2"/>
        <v>76754576700</v>
      </c>
      <c r="J84" s="7"/>
      <c r="K84" s="7">
        <v>10200000</v>
      </c>
      <c r="L84" s="7"/>
      <c r="M84" s="7">
        <v>564759567000</v>
      </c>
      <c r="N84" s="7"/>
      <c r="O84" s="7">
        <v>528359444156</v>
      </c>
      <c r="P84" s="7"/>
      <c r="Q84" s="7">
        <f t="shared" si="3"/>
        <v>36400122844</v>
      </c>
    </row>
    <row r="85" spans="1:17">
      <c r="A85" s="1" t="s">
        <v>57</v>
      </c>
      <c r="C85" s="7">
        <v>5779305</v>
      </c>
      <c r="D85" s="7"/>
      <c r="E85" s="7">
        <v>116909084052</v>
      </c>
      <c r="F85" s="7"/>
      <c r="G85" s="7">
        <v>126100953068</v>
      </c>
      <c r="H85" s="7"/>
      <c r="I85" s="7">
        <f t="shared" si="2"/>
        <v>-9191869016</v>
      </c>
      <c r="J85" s="7"/>
      <c r="K85" s="7">
        <v>5779305</v>
      </c>
      <c r="L85" s="7"/>
      <c r="M85" s="7">
        <v>116909084052</v>
      </c>
      <c r="N85" s="7"/>
      <c r="O85" s="7">
        <v>179241445831</v>
      </c>
      <c r="P85" s="7"/>
      <c r="Q85" s="7">
        <f t="shared" si="3"/>
        <v>-62332361779</v>
      </c>
    </row>
    <row r="86" spans="1:17">
      <c r="A86" s="1" t="s">
        <v>54</v>
      </c>
      <c r="C86" s="7">
        <v>482417</v>
      </c>
      <c r="D86" s="7"/>
      <c r="E86" s="7">
        <v>24025285604</v>
      </c>
      <c r="F86" s="7"/>
      <c r="G86" s="7">
        <v>25960295673</v>
      </c>
      <c r="H86" s="7"/>
      <c r="I86" s="7">
        <f t="shared" si="2"/>
        <v>-1935010069</v>
      </c>
      <c r="J86" s="7"/>
      <c r="K86" s="7">
        <v>482417</v>
      </c>
      <c r="L86" s="7"/>
      <c r="M86" s="7">
        <v>24025285604</v>
      </c>
      <c r="N86" s="7"/>
      <c r="O86" s="7">
        <v>22466759086</v>
      </c>
      <c r="P86" s="7"/>
      <c r="Q86" s="7">
        <f t="shared" si="3"/>
        <v>1558526518</v>
      </c>
    </row>
    <row r="87" spans="1:17">
      <c r="A87" s="1" t="s">
        <v>52</v>
      </c>
      <c r="C87" s="7">
        <v>19534256</v>
      </c>
      <c r="D87" s="7"/>
      <c r="E87" s="7">
        <v>231268703675</v>
      </c>
      <c r="F87" s="7"/>
      <c r="G87" s="7">
        <v>246803125417</v>
      </c>
      <c r="H87" s="7"/>
      <c r="I87" s="7">
        <f t="shared" si="2"/>
        <v>-15534421742</v>
      </c>
      <c r="J87" s="7"/>
      <c r="K87" s="7">
        <v>19534256</v>
      </c>
      <c r="L87" s="7"/>
      <c r="M87" s="7">
        <v>231268703675</v>
      </c>
      <c r="N87" s="7"/>
      <c r="O87" s="7">
        <v>313989499448</v>
      </c>
      <c r="P87" s="7"/>
      <c r="Q87" s="7">
        <f t="shared" si="3"/>
        <v>-82720795773</v>
      </c>
    </row>
    <row r="88" spans="1:17">
      <c r="A88" s="1" t="s">
        <v>21</v>
      </c>
      <c r="C88" s="7">
        <v>19886984</v>
      </c>
      <c r="D88" s="7"/>
      <c r="E88" s="7">
        <v>67391349821</v>
      </c>
      <c r="F88" s="7"/>
      <c r="G88" s="7">
        <v>81847919636</v>
      </c>
      <c r="H88" s="7"/>
      <c r="I88" s="7">
        <f t="shared" si="2"/>
        <v>-14456569815</v>
      </c>
      <c r="J88" s="7"/>
      <c r="K88" s="7">
        <v>19886984</v>
      </c>
      <c r="L88" s="7"/>
      <c r="M88" s="7">
        <v>67391349821</v>
      </c>
      <c r="N88" s="7"/>
      <c r="O88" s="7">
        <v>119150515779</v>
      </c>
      <c r="P88" s="7"/>
      <c r="Q88" s="7">
        <f t="shared" si="3"/>
        <v>-51759165958</v>
      </c>
    </row>
    <row r="89" spans="1:17">
      <c r="A89" s="1" t="s">
        <v>112</v>
      </c>
      <c r="C89" s="7">
        <v>6917212</v>
      </c>
      <c r="D89" s="7"/>
      <c r="E89" s="7">
        <v>16564415503</v>
      </c>
      <c r="F89" s="7"/>
      <c r="G89" s="7">
        <v>7712691380</v>
      </c>
      <c r="H89" s="7"/>
      <c r="I89" s="7">
        <f t="shared" si="2"/>
        <v>8851724123</v>
      </c>
      <c r="J89" s="7"/>
      <c r="K89" s="7">
        <v>6917212</v>
      </c>
      <c r="L89" s="7"/>
      <c r="M89" s="7">
        <v>16564415503</v>
      </c>
      <c r="N89" s="7"/>
      <c r="O89" s="7">
        <v>7712691380</v>
      </c>
      <c r="P89" s="7"/>
      <c r="Q89" s="7">
        <f t="shared" si="3"/>
        <v>8851724123</v>
      </c>
    </row>
    <row r="90" spans="1:17">
      <c r="A90" s="1" t="s">
        <v>84</v>
      </c>
      <c r="C90" s="7">
        <v>4165054</v>
      </c>
      <c r="D90" s="7"/>
      <c r="E90" s="7">
        <v>168923094690</v>
      </c>
      <c r="F90" s="7"/>
      <c r="G90" s="7">
        <v>178031692934</v>
      </c>
      <c r="H90" s="7"/>
      <c r="I90" s="7">
        <f t="shared" si="2"/>
        <v>-9108598244</v>
      </c>
      <c r="J90" s="7"/>
      <c r="K90" s="7">
        <v>4165054</v>
      </c>
      <c r="L90" s="7"/>
      <c r="M90" s="7">
        <v>168923094690</v>
      </c>
      <c r="N90" s="7"/>
      <c r="O90" s="7">
        <v>278019260012</v>
      </c>
      <c r="P90" s="7"/>
      <c r="Q90" s="7">
        <f t="shared" si="3"/>
        <v>-109096165322</v>
      </c>
    </row>
    <row r="91" spans="1:17">
      <c r="A91" s="1" t="s">
        <v>100</v>
      </c>
      <c r="C91" s="7">
        <v>5847144</v>
      </c>
      <c r="D91" s="7"/>
      <c r="E91" s="7">
        <v>45801345526</v>
      </c>
      <c r="F91" s="7"/>
      <c r="G91" s="7">
        <v>44522627757</v>
      </c>
      <c r="H91" s="7"/>
      <c r="I91" s="7">
        <f t="shared" si="2"/>
        <v>1278717769</v>
      </c>
      <c r="J91" s="7"/>
      <c r="K91" s="7">
        <v>5847144</v>
      </c>
      <c r="L91" s="7"/>
      <c r="M91" s="7">
        <v>45801345526</v>
      </c>
      <c r="N91" s="7"/>
      <c r="O91" s="7">
        <v>51555575562</v>
      </c>
      <c r="P91" s="7"/>
      <c r="Q91" s="7">
        <f t="shared" si="3"/>
        <v>-5754230036</v>
      </c>
    </row>
    <row r="92" spans="1:17">
      <c r="A92" s="1" t="s">
        <v>22</v>
      </c>
      <c r="C92" s="7">
        <v>46463548</v>
      </c>
      <c r="D92" s="7"/>
      <c r="E92" s="7">
        <v>631377518788</v>
      </c>
      <c r="F92" s="7"/>
      <c r="G92" s="7">
        <v>629530035192</v>
      </c>
      <c r="H92" s="7"/>
      <c r="I92" s="7">
        <f t="shared" si="2"/>
        <v>1847483596</v>
      </c>
      <c r="J92" s="7"/>
      <c r="K92" s="7">
        <v>46463548</v>
      </c>
      <c r="L92" s="7"/>
      <c r="M92" s="7">
        <v>631377518788</v>
      </c>
      <c r="N92" s="7"/>
      <c r="O92" s="7">
        <v>651814254135</v>
      </c>
      <c r="P92" s="7"/>
      <c r="Q92" s="7">
        <f t="shared" si="3"/>
        <v>-20436735347</v>
      </c>
    </row>
    <row r="93" spans="1:17">
      <c r="A93" s="1" t="s">
        <v>43</v>
      </c>
      <c r="C93" s="7">
        <v>4500</v>
      </c>
      <c r="D93" s="7"/>
      <c r="E93" s="7">
        <v>12981696570</v>
      </c>
      <c r="F93" s="7"/>
      <c r="G93" s="7">
        <v>13046981861</v>
      </c>
      <c r="H93" s="7"/>
      <c r="I93" s="7">
        <f t="shared" si="2"/>
        <v>-65285291</v>
      </c>
      <c r="J93" s="7"/>
      <c r="K93" s="7">
        <v>4500</v>
      </c>
      <c r="L93" s="7"/>
      <c r="M93" s="7">
        <v>12981696570</v>
      </c>
      <c r="N93" s="7"/>
      <c r="O93" s="7">
        <v>14138953188</v>
      </c>
      <c r="P93" s="7"/>
      <c r="Q93" s="7">
        <f t="shared" si="3"/>
        <v>-1157256618</v>
      </c>
    </row>
    <row r="94" spans="1:17">
      <c r="A94" s="1" t="s">
        <v>44</v>
      </c>
      <c r="C94" s="7">
        <v>361300</v>
      </c>
      <c r="D94" s="7"/>
      <c r="E94" s="7">
        <v>1041790909527</v>
      </c>
      <c r="F94" s="7"/>
      <c r="G94" s="7">
        <v>1047788931216</v>
      </c>
      <c r="H94" s="7"/>
      <c r="I94" s="7">
        <f t="shared" si="2"/>
        <v>-5998021689</v>
      </c>
      <c r="J94" s="7"/>
      <c r="K94" s="7">
        <v>361300</v>
      </c>
      <c r="L94" s="7"/>
      <c r="M94" s="7">
        <v>1041790909527</v>
      </c>
      <c r="N94" s="7"/>
      <c r="O94" s="7">
        <v>1134316402209</v>
      </c>
      <c r="P94" s="7"/>
      <c r="Q94" s="7">
        <f t="shared" si="3"/>
        <v>-92525492682</v>
      </c>
    </row>
    <row r="95" spans="1:17">
      <c r="A95" s="1" t="s">
        <v>48</v>
      </c>
      <c r="C95" s="7">
        <v>4400000</v>
      </c>
      <c r="D95" s="7"/>
      <c r="E95" s="7">
        <v>62676840600</v>
      </c>
      <c r="F95" s="7"/>
      <c r="G95" s="7">
        <v>57996853200</v>
      </c>
      <c r="H95" s="7"/>
      <c r="I95" s="7">
        <f t="shared" si="2"/>
        <v>4679987400</v>
      </c>
      <c r="J95" s="7"/>
      <c r="K95" s="7">
        <v>4400000</v>
      </c>
      <c r="L95" s="7"/>
      <c r="M95" s="7">
        <v>62676840600</v>
      </c>
      <c r="N95" s="7"/>
      <c r="O95" s="7">
        <v>53992981152</v>
      </c>
      <c r="P95" s="7"/>
      <c r="Q95" s="7">
        <f t="shared" si="3"/>
        <v>8683859448</v>
      </c>
    </row>
    <row r="96" spans="1:17">
      <c r="A96" s="1" t="s">
        <v>102</v>
      </c>
      <c r="C96" s="7">
        <v>1540332</v>
      </c>
      <c r="D96" s="7"/>
      <c r="E96" s="7">
        <v>7839575165</v>
      </c>
      <c r="F96" s="7"/>
      <c r="G96" s="7">
        <v>8252990262</v>
      </c>
      <c r="H96" s="7"/>
      <c r="I96" s="7">
        <f t="shared" si="2"/>
        <v>-413415097</v>
      </c>
      <c r="J96" s="7"/>
      <c r="K96" s="7">
        <v>1540332</v>
      </c>
      <c r="L96" s="7"/>
      <c r="M96" s="7">
        <v>7839575165</v>
      </c>
      <c r="N96" s="7"/>
      <c r="O96" s="7">
        <v>9951871164</v>
      </c>
      <c r="P96" s="7"/>
      <c r="Q96" s="7">
        <f t="shared" si="3"/>
        <v>-2112295999</v>
      </c>
    </row>
    <row r="97" spans="1:19">
      <c r="A97" s="1" t="s">
        <v>42</v>
      </c>
      <c r="C97" s="7">
        <v>375100</v>
      </c>
      <c r="D97" s="7"/>
      <c r="E97" s="7">
        <v>1080312161597</v>
      </c>
      <c r="F97" s="7"/>
      <c r="G97" s="7">
        <v>1087666919843</v>
      </c>
      <c r="H97" s="7"/>
      <c r="I97" s="7">
        <f t="shared" si="2"/>
        <v>-7354758246</v>
      </c>
      <c r="J97" s="7"/>
      <c r="K97" s="7">
        <v>375100</v>
      </c>
      <c r="L97" s="7"/>
      <c r="M97" s="7">
        <v>1080312161597</v>
      </c>
      <c r="N97" s="7"/>
      <c r="O97" s="7">
        <v>1177076758767</v>
      </c>
      <c r="P97" s="7"/>
      <c r="Q97" s="7">
        <f t="shared" si="3"/>
        <v>-96764597170</v>
      </c>
    </row>
    <row r="98" spans="1:19">
      <c r="A98" s="1" t="s">
        <v>45</v>
      </c>
      <c r="C98" s="7">
        <v>4300</v>
      </c>
      <c r="D98" s="7"/>
      <c r="E98" s="7">
        <v>12376739912</v>
      </c>
      <c r="F98" s="7"/>
      <c r="G98" s="7">
        <v>12466879796</v>
      </c>
      <c r="H98" s="7"/>
      <c r="I98" s="7">
        <f t="shared" si="2"/>
        <v>-90139884</v>
      </c>
      <c r="J98" s="7"/>
      <c r="K98" s="7">
        <v>4300</v>
      </c>
      <c r="L98" s="7"/>
      <c r="M98" s="7">
        <v>12376739912</v>
      </c>
      <c r="N98" s="7"/>
      <c r="O98" s="7">
        <v>13502292410</v>
      </c>
      <c r="P98" s="7"/>
      <c r="Q98" s="7">
        <f t="shared" si="3"/>
        <v>-1125552498</v>
      </c>
    </row>
    <row r="99" spans="1:19">
      <c r="A99" s="1" t="s">
        <v>46</v>
      </c>
      <c r="C99" s="7">
        <v>25100</v>
      </c>
      <c r="D99" s="7"/>
      <c r="E99" s="7">
        <v>72158633219</v>
      </c>
      <c r="F99" s="7"/>
      <c r="G99" s="7">
        <v>72778003737</v>
      </c>
      <c r="H99" s="7"/>
      <c r="I99" s="7">
        <f t="shared" si="2"/>
        <v>-619370518</v>
      </c>
      <c r="J99" s="7"/>
      <c r="K99" s="7">
        <v>25100</v>
      </c>
      <c r="L99" s="7"/>
      <c r="M99" s="7">
        <v>72158633219</v>
      </c>
      <c r="N99" s="7"/>
      <c r="O99" s="7">
        <v>70624171200</v>
      </c>
      <c r="P99" s="7"/>
      <c r="Q99" s="7">
        <v>-6478409553</v>
      </c>
    </row>
    <row r="100" spans="1:19">
      <c r="A100" s="1" t="s">
        <v>27</v>
      </c>
      <c r="C100" s="7">
        <v>23716367</v>
      </c>
      <c r="D100" s="7"/>
      <c r="E100" s="7">
        <v>320387710236</v>
      </c>
      <c r="F100" s="7"/>
      <c r="G100" s="7">
        <v>334061357913</v>
      </c>
      <c r="H100" s="7"/>
      <c r="I100" s="7">
        <f t="shared" si="2"/>
        <v>-13673647677</v>
      </c>
      <c r="J100" s="7"/>
      <c r="K100" s="7">
        <v>23716367</v>
      </c>
      <c r="L100" s="7"/>
      <c r="M100" s="7">
        <v>320387710236</v>
      </c>
      <c r="N100" s="7"/>
      <c r="O100" s="7">
        <v>418593877550</v>
      </c>
      <c r="P100" s="7"/>
      <c r="Q100" s="7">
        <f t="shared" si="3"/>
        <v>-98206167314</v>
      </c>
    </row>
    <row r="101" spans="1:19">
      <c r="A101" s="1" t="s">
        <v>50</v>
      </c>
      <c r="C101" s="7">
        <v>98301406</v>
      </c>
      <c r="D101" s="7"/>
      <c r="E101" s="7">
        <v>147942800128</v>
      </c>
      <c r="F101" s="7"/>
      <c r="G101" s="7">
        <v>147942800128</v>
      </c>
      <c r="H101" s="7"/>
      <c r="I101" s="7">
        <f t="shared" si="2"/>
        <v>0</v>
      </c>
      <c r="J101" s="7"/>
      <c r="K101" s="7">
        <v>98301406</v>
      </c>
      <c r="L101" s="7"/>
      <c r="M101" s="7">
        <v>147942800128</v>
      </c>
      <c r="N101" s="7"/>
      <c r="O101" s="7">
        <v>148928331841</v>
      </c>
      <c r="P101" s="7"/>
      <c r="Q101" s="7">
        <f t="shared" si="3"/>
        <v>-985531713</v>
      </c>
    </row>
    <row r="102" spans="1:19">
      <c r="A102" s="1" t="s">
        <v>18</v>
      </c>
      <c r="C102" s="7">
        <v>84041974</v>
      </c>
      <c r="D102" s="7"/>
      <c r="E102" s="7">
        <v>262071016386</v>
      </c>
      <c r="F102" s="7"/>
      <c r="G102" s="7">
        <v>264223848014</v>
      </c>
      <c r="H102" s="7"/>
      <c r="I102" s="7">
        <f t="shared" si="2"/>
        <v>-2152831628</v>
      </c>
      <c r="J102" s="7"/>
      <c r="K102" s="7">
        <v>84041974</v>
      </c>
      <c r="L102" s="7"/>
      <c r="M102" s="7">
        <v>262071016386</v>
      </c>
      <c r="N102" s="7"/>
      <c r="O102" s="7">
        <v>264223848014</v>
      </c>
      <c r="P102" s="7"/>
      <c r="Q102" s="7">
        <f t="shared" si="3"/>
        <v>-2152831628</v>
      </c>
    </row>
    <row r="103" spans="1:19">
      <c r="A103" s="1" t="s">
        <v>154</v>
      </c>
      <c r="C103" s="7">
        <v>47913</v>
      </c>
      <c r="D103" s="7"/>
      <c r="E103" s="7">
        <v>47226469700</v>
      </c>
      <c r="F103" s="7"/>
      <c r="G103" s="7">
        <v>47046828516</v>
      </c>
      <c r="H103" s="7"/>
      <c r="I103" s="7">
        <f t="shared" si="2"/>
        <v>179641184</v>
      </c>
      <c r="J103" s="7"/>
      <c r="K103" s="7">
        <v>47913</v>
      </c>
      <c r="L103" s="7"/>
      <c r="M103" s="7">
        <v>47226469700</v>
      </c>
      <c r="N103" s="7"/>
      <c r="O103" s="7">
        <v>44962032695</v>
      </c>
      <c r="P103" s="7"/>
      <c r="Q103" s="7">
        <f t="shared" si="3"/>
        <v>2264437005</v>
      </c>
    </row>
    <row r="104" spans="1:19">
      <c r="A104" s="1" t="s">
        <v>129</v>
      </c>
      <c r="C104" s="7">
        <v>69</v>
      </c>
      <c r="D104" s="7"/>
      <c r="E104" s="7">
        <v>66524640</v>
      </c>
      <c r="F104" s="7"/>
      <c r="G104" s="7">
        <v>65571233</v>
      </c>
      <c r="H104" s="7"/>
      <c r="I104" s="7">
        <f t="shared" si="2"/>
        <v>953407</v>
      </c>
      <c r="J104" s="7"/>
      <c r="K104" s="7">
        <v>69</v>
      </c>
      <c r="L104" s="7"/>
      <c r="M104" s="7">
        <v>66524640</v>
      </c>
      <c r="N104" s="7"/>
      <c r="O104" s="7">
        <v>58225444</v>
      </c>
      <c r="P104" s="7"/>
      <c r="Q104" s="7">
        <f t="shared" si="3"/>
        <v>8299196</v>
      </c>
    </row>
    <row r="105" spans="1:19">
      <c r="A105" s="1" t="s">
        <v>157</v>
      </c>
      <c r="C105" s="7">
        <v>325000</v>
      </c>
      <c r="D105" s="7"/>
      <c r="E105" s="7">
        <v>308271615640</v>
      </c>
      <c r="F105" s="7"/>
      <c r="G105" s="7">
        <v>307231804140</v>
      </c>
      <c r="H105" s="7"/>
      <c r="I105" s="7">
        <f t="shared" si="2"/>
        <v>1039811500</v>
      </c>
      <c r="J105" s="7"/>
      <c r="K105" s="7">
        <v>325000</v>
      </c>
      <c r="L105" s="7"/>
      <c r="M105" s="7">
        <v>308271615640</v>
      </c>
      <c r="N105" s="7"/>
      <c r="O105" s="7">
        <v>303016893733</v>
      </c>
      <c r="P105" s="7"/>
      <c r="Q105" s="7">
        <f t="shared" si="3"/>
        <v>5254721907</v>
      </c>
    </row>
    <row r="106" spans="1:19">
      <c r="A106" s="1" t="s">
        <v>143</v>
      </c>
      <c r="C106" s="7">
        <v>24068</v>
      </c>
      <c r="D106" s="7"/>
      <c r="E106" s="7">
        <v>14642723525</v>
      </c>
      <c r="F106" s="7"/>
      <c r="G106" s="7">
        <v>16809109727</v>
      </c>
      <c r="H106" s="7"/>
      <c r="I106" s="7">
        <f t="shared" si="2"/>
        <v>-2166386202</v>
      </c>
      <c r="J106" s="7"/>
      <c r="K106" s="7">
        <v>24068</v>
      </c>
      <c r="L106" s="7"/>
      <c r="M106" s="7">
        <v>14642723525</v>
      </c>
      <c r="N106" s="7"/>
      <c r="O106" s="7">
        <v>14100277223</v>
      </c>
      <c r="P106" s="7"/>
      <c r="Q106" s="7">
        <f t="shared" si="3"/>
        <v>542446302</v>
      </c>
    </row>
    <row r="107" spans="1:19">
      <c r="A107" s="1" t="s">
        <v>146</v>
      </c>
      <c r="C107" s="7">
        <v>388000</v>
      </c>
      <c r="D107" s="7"/>
      <c r="E107" s="7">
        <v>311220461065</v>
      </c>
      <c r="F107" s="7"/>
      <c r="G107" s="7">
        <v>305905824518</v>
      </c>
      <c r="H107" s="7"/>
      <c r="I107" s="7">
        <f t="shared" si="2"/>
        <v>5314636547</v>
      </c>
      <c r="J107" s="7"/>
      <c r="K107" s="7">
        <v>388000</v>
      </c>
      <c r="L107" s="7"/>
      <c r="M107" s="7">
        <v>311220461065</v>
      </c>
      <c r="N107" s="7"/>
      <c r="O107" s="7">
        <v>300253776465</v>
      </c>
      <c r="P107" s="7"/>
      <c r="Q107" s="7">
        <f>M107-O107</f>
        <v>10966684600</v>
      </c>
    </row>
    <row r="108" spans="1:19">
      <c r="A108" s="1" t="s">
        <v>149</v>
      </c>
      <c r="C108" s="7">
        <v>382431</v>
      </c>
      <c r="D108" s="7"/>
      <c r="E108" s="7">
        <v>369934929638</v>
      </c>
      <c r="F108" s="7"/>
      <c r="G108" s="7">
        <v>368586035484</v>
      </c>
      <c r="H108" s="7"/>
      <c r="I108" s="7">
        <f t="shared" si="2"/>
        <v>1348894154</v>
      </c>
      <c r="J108" s="7"/>
      <c r="K108" s="7">
        <v>382431</v>
      </c>
      <c r="L108" s="7"/>
      <c r="M108" s="7">
        <v>369934929638</v>
      </c>
      <c r="N108" s="7"/>
      <c r="O108" s="7">
        <v>368660465827</v>
      </c>
      <c r="P108" s="7"/>
      <c r="Q108" s="7">
        <f t="shared" si="3"/>
        <v>1274463811</v>
      </c>
    </row>
    <row r="109" spans="1:19">
      <c r="A109" s="1" t="s">
        <v>152</v>
      </c>
      <c r="C109" s="7">
        <v>135677</v>
      </c>
      <c r="D109" s="7"/>
      <c r="E109" s="7">
        <v>127879525534</v>
      </c>
      <c r="F109" s="7"/>
      <c r="G109" s="7">
        <v>139487265400</v>
      </c>
      <c r="H109" s="7"/>
      <c r="I109" s="7">
        <f t="shared" si="2"/>
        <v>-11607739866</v>
      </c>
      <c r="J109" s="7"/>
      <c r="K109" s="7">
        <v>135677</v>
      </c>
      <c r="L109" s="7"/>
      <c r="M109" s="7">
        <v>127879525534</v>
      </c>
      <c r="N109" s="7"/>
      <c r="O109" s="7">
        <v>127563515400</v>
      </c>
      <c r="P109" s="7"/>
      <c r="Q109" s="7">
        <f t="shared" si="3"/>
        <v>316010134</v>
      </c>
    </row>
    <row r="110" spans="1:19" ht="24.75" thickBot="1">
      <c r="C110" s="7"/>
      <c r="D110" s="7"/>
      <c r="E110" s="8">
        <f>SUM(E8:E109)</f>
        <v>40143922892554</v>
      </c>
      <c r="F110" s="7"/>
      <c r="G110" s="8">
        <f>SUM(G8:G109)</f>
        <v>40359623526368</v>
      </c>
      <c r="H110" s="7"/>
      <c r="I110" s="8">
        <f>SUM(I8:I109)</f>
        <v>-215700633814</v>
      </c>
      <c r="J110" s="7"/>
      <c r="K110" s="7"/>
      <c r="L110" s="7"/>
      <c r="M110" s="8">
        <f>SUM(M8:M109)</f>
        <v>40143922892554</v>
      </c>
      <c r="N110" s="7"/>
      <c r="O110" s="8">
        <f>SUM(O8:O109)</f>
        <v>48431004233775</v>
      </c>
      <c r="P110" s="7"/>
      <c r="Q110" s="8">
        <f>SUM(Q8:Q109)</f>
        <v>-8295094212793</v>
      </c>
      <c r="S110" s="3"/>
    </row>
    <row r="111" spans="1:19" ht="24.75" thickTop="1">
      <c r="I111" s="7"/>
      <c r="J111" s="7"/>
      <c r="K111" s="7"/>
      <c r="L111" s="7"/>
      <c r="M111" s="7"/>
      <c r="N111" s="7"/>
      <c r="O111" s="7"/>
      <c r="P111" s="7"/>
      <c r="Q111" s="7"/>
      <c r="S111" s="3"/>
    </row>
    <row r="112" spans="1:19">
      <c r="I112" s="4"/>
      <c r="J112" s="4"/>
      <c r="K112" s="4"/>
      <c r="L112" s="4"/>
      <c r="M112" s="4"/>
      <c r="N112" s="4"/>
      <c r="O112" s="4"/>
      <c r="P112" s="4"/>
      <c r="Q112" s="4"/>
      <c r="S112" s="3"/>
    </row>
    <row r="113" spans="9:17">
      <c r="I113" s="4"/>
      <c r="J113" s="4"/>
      <c r="K113" s="4"/>
      <c r="L113" s="4"/>
      <c r="M113" s="4"/>
      <c r="N113" s="4"/>
      <c r="O113" s="4"/>
      <c r="P113" s="4"/>
      <c r="Q113" s="4"/>
    </row>
    <row r="114" spans="9:17">
      <c r="I114" s="7"/>
      <c r="J114" s="7"/>
      <c r="K114" s="7"/>
      <c r="L114" s="7"/>
      <c r="M114" s="7"/>
      <c r="N114" s="7"/>
      <c r="O114" s="7"/>
      <c r="P114" s="7"/>
      <c r="Q114" s="7"/>
    </row>
    <row r="115" spans="9:17">
      <c r="I115" s="4"/>
      <c r="J115" s="4"/>
      <c r="K115" s="4"/>
      <c r="L115" s="4"/>
      <c r="M115" s="4"/>
      <c r="N115" s="4"/>
      <c r="O115" s="4"/>
      <c r="P115" s="4"/>
      <c r="Q115" s="4"/>
    </row>
    <row r="116" spans="9:17">
      <c r="I116" s="4"/>
      <c r="J116" s="4"/>
      <c r="K116" s="4"/>
      <c r="L116" s="4"/>
      <c r="M116" s="4"/>
      <c r="N116" s="4"/>
      <c r="O116" s="4"/>
      <c r="P116" s="4"/>
      <c r="Q116" s="4"/>
    </row>
    <row r="117" spans="9:17">
      <c r="I117" s="4"/>
      <c r="J117" s="4"/>
      <c r="K117" s="4"/>
      <c r="L117" s="4"/>
      <c r="M117" s="4"/>
      <c r="N117" s="4"/>
      <c r="O117" s="4"/>
      <c r="P117" s="4"/>
      <c r="Q117" s="4"/>
    </row>
  </sheetData>
  <autoFilter ref="A7:A109" xr:uid="{00000000-0001-0000-0800-000000000000}"/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13"/>
  <sheetViews>
    <sheetView rightToLeft="1" topLeftCell="A103" workbookViewId="0">
      <selection activeCell="S110" sqref="S110:S113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5.42578125" style="1" bestFit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3</v>
      </c>
      <c r="C7" s="20" t="s">
        <v>7</v>
      </c>
      <c r="E7" s="20" t="s">
        <v>249</v>
      </c>
      <c r="G7" s="20" t="s">
        <v>250</v>
      </c>
      <c r="I7" s="20" t="s">
        <v>252</v>
      </c>
      <c r="K7" s="20" t="s">
        <v>7</v>
      </c>
      <c r="M7" s="20" t="s">
        <v>249</v>
      </c>
      <c r="O7" s="20" t="s">
        <v>250</v>
      </c>
      <c r="Q7" s="20" t="s">
        <v>252</v>
      </c>
    </row>
    <row r="8" spans="1:17">
      <c r="A8" s="1" t="s">
        <v>98</v>
      </c>
      <c r="C8" s="7">
        <v>6667340</v>
      </c>
      <c r="D8" s="7"/>
      <c r="E8" s="7">
        <v>37914434681</v>
      </c>
      <c r="F8" s="7"/>
      <c r="G8" s="7">
        <v>41909751392</v>
      </c>
      <c r="H8" s="7"/>
      <c r="I8" s="7">
        <f>E8-G8</f>
        <v>-3995316711</v>
      </c>
      <c r="J8" s="7"/>
      <c r="K8" s="7">
        <v>7750000</v>
      </c>
      <c r="L8" s="7"/>
      <c r="M8" s="7">
        <v>44551875797</v>
      </c>
      <c r="N8" s="7"/>
      <c r="O8" s="7">
        <v>48715165760</v>
      </c>
      <c r="P8" s="7"/>
      <c r="Q8" s="7">
        <f>M8-O8</f>
        <v>-4163289963</v>
      </c>
    </row>
    <row r="9" spans="1:17">
      <c r="A9" s="1" t="s">
        <v>18</v>
      </c>
      <c r="C9" s="7">
        <v>83041974</v>
      </c>
      <c r="D9" s="7"/>
      <c r="E9" s="7">
        <v>261000924282</v>
      </c>
      <c r="F9" s="7"/>
      <c r="G9" s="7">
        <v>260606198307</v>
      </c>
      <c r="H9" s="7"/>
      <c r="I9" s="7">
        <f t="shared" ref="I9:I72" si="0">E9-G9</f>
        <v>394725975</v>
      </c>
      <c r="J9" s="7"/>
      <c r="K9" s="7">
        <v>83041974</v>
      </c>
      <c r="L9" s="7"/>
      <c r="M9" s="7">
        <v>261000924282</v>
      </c>
      <c r="N9" s="7"/>
      <c r="O9" s="7">
        <v>260606198307</v>
      </c>
      <c r="P9" s="7"/>
      <c r="Q9" s="7">
        <f t="shared" ref="Q9:Q72" si="1">M9-O9</f>
        <v>394725975</v>
      </c>
    </row>
    <row r="10" spans="1:17">
      <c r="A10" s="1" t="s">
        <v>49</v>
      </c>
      <c r="C10" s="7">
        <v>27981135</v>
      </c>
      <c r="D10" s="7"/>
      <c r="E10" s="7">
        <v>43650570600</v>
      </c>
      <c r="F10" s="7"/>
      <c r="G10" s="7">
        <v>43650570600</v>
      </c>
      <c r="H10" s="7"/>
      <c r="I10" s="7">
        <f t="shared" si="0"/>
        <v>0</v>
      </c>
      <c r="J10" s="7"/>
      <c r="K10" s="7">
        <v>27981135</v>
      </c>
      <c r="L10" s="7"/>
      <c r="M10" s="7">
        <v>43650570600</v>
      </c>
      <c r="N10" s="7"/>
      <c r="O10" s="7">
        <v>43650570600</v>
      </c>
      <c r="P10" s="7"/>
      <c r="Q10" s="7">
        <f t="shared" si="1"/>
        <v>0</v>
      </c>
    </row>
    <row r="11" spans="1:17">
      <c r="A11" s="1" t="s">
        <v>85</v>
      </c>
      <c r="C11" s="7">
        <v>57603</v>
      </c>
      <c r="D11" s="7"/>
      <c r="E11" s="7">
        <v>3262743918</v>
      </c>
      <c r="F11" s="7"/>
      <c r="G11" s="7">
        <v>3032939504</v>
      </c>
      <c r="H11" s="7"/>
      <c r="I11" s="7">
        <f t="shared" si="0"/>
        <v>229804414</v>
      </c>
      <c r="J11" s="7"/>
      <c r="K11" s="7">
        <v>157846</v>
      </c>
      <c r="L11" s="7"/>
      <c r="M11" s="7">
        <v>8490235675</v>
      </c>
      <c r="N11" s="7"/>
      <c r="O11" s="7">
        <v>8306350541</v>
      </c>
      <c r="P11" s="7"/>
      <c r="Q11" s="7">
        <f t="shared" si="1"/>
        <v>183885134</v>
      </c>
    </row>
    <row r="12" spans="1:17">
      <c r="A12" s="1" t="s">
        <v>108</v>
      </c>
      <c r="C12" s="7">
        <v>100000</v>
      </c>
      <c r="D12" s="7"/>
      <c r="E12" s="7">
        <v>2983582576</v>
      </c>
      <c r="F12" s="7"/>
      <c r="G12" s="7">
        <v>2962269000</v>
      </c>
      <c r="H12" s="7"/>
      <c r="I12" s="7">
        <f t="shared" si="0"/>
        <v>21313576</v>
      </c>
      <c r="J12" s="7"/>
      <c r="K12" s="7">
        <v>100000</v>
      </c>
      <c r="L12" s="7"/>
      <c r="M12" s="7">
        <v>2983582576</v>
      </c>
      <c r="N12" s="7"/>
      <c r="O12" s="7">
        <v>2962269000</v>
      </c>
      <c r="P12" s="7"/>
      <c r="Q12" s="7">
        <f t="shared" si="1"/>
        <v>21313576</v>
      </c>
    </row>
    <row r="13" spans="1:17">
      <c r="A13" s="1" t="s">
        <v>104</v>
      </c>
      <c r="C13" s="7">
        <v>8762</v>
      </c>
      <c r="D13" s="7"/>
      <c r="E13" s="7">
        <v>260860497</v>
      </c>
      <c r="F13" s="7"/>
      <c r="G13" s="7">
        <v>254328085</v>
      </c>
      <c r="H13" s="7"/>
      <c r="I13" s="7">
        <f t="shared" si="0"/>
        <v>6532412</v>
      </c>
      <c r="J13" s="7"/>
      <c r="K13" s="7">
        <v>303762</v>
      </c>
      <c r="L13" s="7"/>
      <c r="M13" s="7">
        <v>9351617156</v>
      </c>
      <c r="N13" s="7"/>
      <c r="O13" s="7">
        <v>8817074787</v>
      </c>
      <c r="P13" s="7"/>
      <c r="Q13" s="7">
        <f t="shared" si="1"/>
        <v>534542369</v>
      </c>
    </row>
    <row r="14" spans="1:17">
      <c r="A14" s="1" t="s">
        <v>69</v>
      </c>
      <c r="C14" s="7">
        <v>91067</v>
      </c>
      <c r="D14" s="7"/>
      <c r="E14" s="7">
        <v>1385536339</v>
      </c>
      <c r="F14" s="7"/>
      <c r="G14" s="7">
        <v>1930901467</v>
      </c>
      <c r="H14" s="7"/>
      <c r="I14" s="7">
        <f t="shared" si="0"/>
        <v>-545365128</v>
      </c>
      <c r="J14" s="7"/>
      <c r="K14" s="7">
        <v>10244970</v>
      </c>
      <c r="L14" s="7"/>
      <c r="M14" s="7">
        <v>187641555833</v>
      </c>
      <c r="N14" s="7"/>
      <c r="O14" s="7">
        <v>217224984670</v>
      </c>
      <c r="P14" s="7"/>
      <c r="Q14" s="7">
        <f t="shared" si="1"/>
        <v>-29583428837</v>
      </c>
    </row>
    <row r="15" spans="1:17">
      <c r="A15" s="1" t="s">
        <v>110</v>
      </c>
      <c r="C15" s="7">
        <v>9232000</v>
      </c>
      <c r="D15" s="7"/>
      <c r="E15" s="7">
        <v>47737630727</v>
      </c>
      <c r="F15" s="7"/>
      <c r="G15" s="7">
        <v>51087181349</v>
      </c>
      <c r="H15" s="7"/>
      <c r="I15" s="7">
        <f t="shared" si="0"/>
        <v>-3349550622</v>
      </c>
      <c r="J15" s="7"/>
      <c r="K15" s="7">
        <v>9232000</v>
      </c>
      <c r="L15" s="7"/>
      <c r="M15" s="7">
        <v>47737630727</v>
      </c>
      <c r="N15" s="7"/>
      <c r="O15" s="7">
        <v>51087181349</v>
      </c>
      <c r="P15" s="7"/>
      <c r="Q15" s="7">
        <f t="shared" si="1"/>
        <v>-3349550622</v>
      </c>
    </row>
    <row r="16" spans="1:17">
      <c r="A16" s="1" t="s">
        <v>38</v>
      </c>
      <c r="C16" s="7">
        <v>250000</v>
      </c>
      <c r="D16" s="7"/>
      <c r="E16" s="7">
        <v>6871370647</v>
      </c>
      <c r="F16" s="7"/>
      <c r="G16" s="7">
        <v>9044961144</v>
      </c>
      <c r="H16" s="7"/>
      <c r="I16" s="7">
        <f t="shared" si="0"/>
        <v>-2173590497</v>
      </c>
      <c r="J16" s="7"/>
      <c r="K16" s="7">
        <v>291967</v>
      </c>
      <c r="L16" s="7"/>
      <c r="M16" s="7">
        <v>8412590544</v>
      </c>
      <c r="N16" s="7"/>
      <c r="O16" s="7">
        <v>10582243481</v>
      </c>
      <c r="P16" s="7"/>
      <c r="Q16" s="7">
        <f t="shared" si="1"/>
        <v>-2169652937</v>
      </c>
    </row>
    <row r="17" spans="1:17">
      <c r="A17" s="1" t="s">
        <v>54</v>
      </c>
      <c r="C17" s="7">
        <v>200000</v>
      </c>
      <c r="D17" s="7"/>
      <c r="E17" s="7">
        <v>10072471162</v>
      </c>
      <c r="F17" s="7"/>
      <c r="G17" s="7">
        <v>9314248507</v>
      </c>
      <c r="H17" s="7"/>
      <c r="I17" s="7">
        <f t="shared" si="0"/>
        <v>758222655</v>
      </c>
      <c r="J17" s="7"/>
      <c r="K17" s="7">
        <v>200000</v>
      </c>
      <c r="L17" s="7"/>
      <c r="M17" s="7">
        <v>10072471162</v>
      </c>
      <c r="N17" s="7"/>
      <c r="O17" s="7">
        <v>9314248507</v>
      </c>
      <c r="P17" s="7"/>
      <c r="Q17" s="7">
        <f t="shared" si="1"/>
        <v>758222655</v>
      </c>
    </row>
    <row r="18" spans="1:17">
      <c r="A18" s="1" t="s">
        <v>51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5803200</v>
      </c>
      <c r="L18" s="7"/>
      <c r="M18" s="7">
        <v>41983632892</v>
      </c>
      <c r="N18" s="7"/>
      <c r="O18" s="7">
        <v>37611734664</v>
      </c>
      <c r="P18" s="7"/>
      <c r="Q18" s="7">
        <f t="shared" si="1"/>
        <v>4371898228</v>
      </c>
    </row>
    <row r="19" spans="1:17">
      <c r="A19" s="1" t="s">
        <v>55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444108</v>
      </c>
      <c r="L19" s="7"/>
      <c r="M19" s="7">
        <v>11389811393</v>
      </c>
      <c r="N19" s="7"/>
      <c r="O19" s="7">
        <v>10361196632</v>
      </c>
      <c r="P19" s="7"/>
      <c r="Q19" s="7">
        <f t="shared" si="1"/>
        <v>1028614761</v>
      </c>
    </row>
    <row r="20" spans="1:17">
      <c r="A20" s="1" t="s">
        <v>94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2542462</v>
      </c>
      <c r="L20" s="7"/>
      <c r="M20" s="7">
        <v>57953731242</v>
      </c>
      <c r="N20" s="7"/>
      <c r="O20" s="7">
        <v>58255056780</v>
      </c>
      <c r="P20" s="7"/>
      <c r="Q20" s="7">
        <f t="shared" si="1"/>
        <v>-301325538</v>
      </c>
    </row>
    <row r="21" spans="1:17">
      <c r="A21" s="1" t="s">
        <v>39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852798</v>
      </c>
      <c r="L21" s="7"/>
      <c r="M21" s="7">
        <v>143496212444</v>
      </c>
      <c r="N21" s="7"/>
      <c r="O21" s="7">
        <v>166323419567</v>
      </c>
      <c r="P21" s="7"/>
      <c r="Q21" s="7">
        <f t="shared" si="1"/>
        <v>-22827207123</v>
      </c>
    </row>
    <row r="22" spans="1:17">
      <c r="A22" s="1" t="s">
        <v>63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832355</v>
      </c>
      <c r="L22" s="7"/>
      <c r="M22" s="7">
        <v>14800856536</v>
      </c>
      <c r="N22" s="7"/>
      <c r="O22" s="7">
        <v>15613084927</v>
      </c>
      <c r="P22" s="7"/>
      <c r="Q22" s="7">
        <f t="shared" si="1"/>
        <v>-812228391</v>
      </c>
    </row>
    <row r="23" spans="1:17">
      <c r="A23" s="1" t="s">
        <v>56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268371</v>
      </c>
      <c r="L23" s="7"/>
      <c r="M23" s="7">
        <v>5178087093</v>
      </c>
      <c r="N23" s="7"/>
      <c r="O23" s="7">
        <v>4976193179</v>
      </c>
      <c r="P23" s="7"/>
      <c r="Q23" s="7">
        <f t="shared" si="1"/>
        <v>201893914</v>
      </c>
    </row>
    <row r="24" spans="1:17">
      <c r="A24" s="1" t="s">
        <v>25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2328007</v>
      </c>
      <c r="L24" s="7"/>
      <c r="M24" s="7">
        <v>31689425960</v>
      </c>
      <c r="N24" s="7"/>
      <c r="O24" s="7">
        <v>44596479761</v>
      </c>
      <c r="P24" s="7"/>
      <c r="Q24" s="7">
        <f t="shared" si="1"/>
        <v>-12907053801</v>
      </c>
    </row>
    <row r="25" spans="1:17">
      <c r="A25" s="1" t="s">
        <v>253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26934418</v>
      </c>
      <c r="L25" s="7"/>
      <c r="M25" s="7">
        <v>46273330124</v>
      </c>
      <c r="N25" s="7"/>
      <c r="O25" s="7">
        <v>46273330124</v>
      </c>
      <c r="P25" s="7"/>
      <c r="Q25" s="7">
        <f t="shared" si="1"/>
        <v>0</v>
      </c>
    </row>
    <row r="26" spans="1:17">
      <c r="A26" s="1" t="s">
        <v>254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</v>
      </c>
      <c r="L26" s="7"/>
      <c r="M26" s="7">
        <v>1</v>
      </c>
      <c r="N26" s="7"/>
      <c r="O26" s="7">
        <v>10517</v>
      </c>
      <c r="P26" s="7"/>
      <c r="Q26" s="7">
        <f t="shared" si="1"/>
        <v>-10516</v>
      </c>
    </row>
    <row r="27" spans="1:17">
      <c r="A27" s="1" t="s">
        <v>61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8400000</v>
      </c>
      <c r="L27" s="7"/>
      <c r="M27" s="7">
        <v>11493206254</v>
      </c>
      <c r="N27" s="7"/>
      <c r="O27" s="7">
        <v>12020311195</v>
      </c>
      <c r="P27" s="7"/>
      <c r="Q27" s="7">
        <f t="shared" si="1"/>
        <v>-527104941</v>
      </c>
    </row>
    <row r="28" spans="1:17">
      <c r="A28" s="1" t="s">
        <v>57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42207</v>
      </c>
      <c r="L28" s="7"/>
      <c r="M28" s="7">
        <v>1045431278</v>
      </c>
      <c r="N28" s="7"/>
      <c r="O28" s="7">
        <v>1309023081</v>
      </c>
      <c r="P28" s="7"/>
      <c r="Q28" s="7">
        <f t="shared" si="1"/>
        <v>-263591803</v>
      </c>
    </row>
    <row r="29" spans="1:17">
      <c r="A29" s="1" t="s">
        <v>100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4652856</v>
      </c>
      <c r="L29" s="7"/>
      <c r="M29" s="7">
        <v>37750801503</v>
      </c>
      <c r="N29" s="7"/>
      <c r="O29" s="7">
        <v>41025271188</v>
      </c>
      <c r="P29" s="7"/>
      <c r="Q29" s="7">
        <f t="shared" si="1"/>
        <v>-3274469685</v>
      </c>
    </row>
    <row r="30" spans="1:17">
      <c r="A30" s="1" t="s">
        <v>102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1540332</v>
      </c>
      <c r="L30" s="7"/>
      <c r="M30" s="7">
        <v>12065596305</v>
      </c>
      <c r="N30" s="7"/>
      <c r="O30" s="7">
        <v>9951871156</v>
      </c>
      <c r="P30" s="7"/>
      <c r="Q30" s="7">
        <f t="shared" si="1"/>
        <v>2113725149</v>
      </c>
    </row>
    <row r="31" spans="1:17">
      <c r="A31" s="1" t="s">
        <v>40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1</v>
      </c>
      <c r="L31" s="7"/>
      <c r="M31" s="7">
        <v>1</v>
      </c>
      <c r="N31" s="7"/>
      <c r="O31" s="7">
        <v>4378</v>
      </c>
      <c r="P31" s="7"/>
      <c r="Q31" s="7">
        <f t="shared" si="1"/>
        <v>-4377</v>
      </c>
    </row>
    <row r="32" spans="1:17">
      <c r="A32" s="1" t="s">
        <v>66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15600000</v>
      </c>
      <c r="L32" s="7"/>
      <c r="M32" s="7">
        <v>125838777902</v>
      </c>
      <c r="N32" s="7"/>
      <c r="O32" s="7">
        <v>116815928088</v>
      </c>
      <c r="P32" s="7"/>
      <c r="Q32" s="7">
        <f t="shared" si="1"/>
        <v>9022849814</v>
      </c>
    </row>
    <row r="33" spans="1:17">
      <c r="A33" s="1" t="s">
        <v>41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2875454</v>
      </c>
      <c r="L33" s="7"/>
      <c r="M33" s="7">
        <v>29811393179</v>
      </c>
      <c r="N33" s="7"/>
      <c r="O33" s="7">
        <v>31684754585</v>
      </c>
      <c r="P33" s="7"/>
      <c r="Q33" s="7">
        <f t="shared" si="1"/>
        <v>-1873361406</v>
      </c>
    </row>
    <row r="34" spans="1:17">
      <c r="A34" s="1" t="s">
        <v>75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147873</v>
      </c>
      <c r="L34" s="7"/>
      <c r="M34" s="7">
        <v>6674651272</v>
      </c>
      <c r="N34" s="7"/>
      <c r="O34" s="7">
        <v>6955716107</v>
      </c>
      <c r="P34" s="7"/>
      <c r="Q34" s="7">
        <f t="shared" si="1"/>
        <v>-281064835</v>
      </c>
    </row>
    <row r="35" spans="1:17">
      <c r="A35" s="1" t="s">
        <v>99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1928210</v>
      </c>
      <c r="L35" s="7"/>
      <c r="M35" s="7">
        <v>14244258754</v>
      </c>
      <c r="N35" s="7"/>
      <c r="O35" s="7">
        <v>17654549260</v>
      </c>
      <c r="P35" s="7"/>
      <c r="Q35" s="7">
        <f t="shared" si="1"/>
        <v>-3410290506</v>
      </c>
    </row>
    <row r="36" spans="1:17">
      <c r="A36" s="1" t="s">
        <v>103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300000</v>
      </c>
      <c r="L36" s="7"/>
      <c r="M36" s="7">
        <v>26421974622</v>
      </c>
      <c r="N36" s="7"/>
      <c r="O36" s="7">
        <v>29075962471</v>
      </c>
      <c r="P36" s="7"/>
      <c r="Q36" s="7">
        <f t="shared" si="1"/>
        <v>-2653987849</v>
      </c>
    </row>
    <row r="37" spans="1:17">
      <c r="A37" s="1" t="s">
        <v>96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7100000</v>
      </c>
      <c r="L37" s="7"/>
      <c r="M37" s="7">
        <v>90841385071</v>
      </c>
      <c r="N37" s="7"/>
      <c r="O37" s="7">
        <v>94785649559</v>
      </c>
      <c r="P37" s="7"/>
      <c r="Q37" s="7">
        <f t="shared" si="1"/>
        <v>-3944264488</v>
      </c>
    </row>
    <row r="38" spans="1:17">
      <c r="A38" s="1" t="s">
        <v>255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4454707</v>
      </c>
      <c r="L38" s="7"/>
      <c r="M38" s="7">
        <v>29556866981</v>
      </c>
      <c r="N38" s="7"/>
      <c r="O38" s="7">
        <v>29536103960</v>
      </c>
      <c r="P38" s="7"/>
      <c r="Q38" s="7">
        <f t="shared" si="1"/>
        <v>20763021</v>
      </c>
    </row>
    <row r="39" spans="1:17">
      <c r="A39" s="1" t="s">
        <v>47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2000000</v>
      </c>
      <c r="L39" s="7"/>
      <c r="M39" s="7">
        <v>12272541354</v>
      </c>
      <c r="N39" s="7"/>
      <c r="O39" s="7">
        <v>14055866980</v>
      </c>
      <c r="P39" s="7"/>
      <c r="Q39" s="7">
        <f t="shared" si="1"/>
        <v>-1783325626</v>
      </c>
    </row>
    <row r="40" spans="1:17">
      <c r="A40" s="1" t="s">
        <v>33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370686</v>
      </c>
      <c r="L40" s="7"/>
      <c r="M40" s="7">
        <v>65891427350</v>
      </c>
      <c r="N40" s="7"/>
      <c r="O40" s="7">
        <v>70453455892</v>
      </c>
      <c r="P40" s="7"/>
      <c r="Q40" s="7">
        <f t="shared" si="1"/>
        <v>-4562028542</v>
      </c>
    </row>
    <row r="41" spans="1:17">
      <c r="A41" s="1" t="s">
        <v>256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4109830</v>
      </c>
      <c r="L41" s="7"/>
      <c r="M41" s="7">
        <v>53296451190</v>
      </c>
      <c r="N41" s="7"/>
      <c r="O41" s="7">
        <v>52987333354</v>
      </c>
      <c r="P41" s="7"/>
      <c r="Q41" s="7">
        <f t="shared" si="1"/>
        <v>309117836</v>
      </c>
    </row>
    <row r="42" spans="1:17">
      <c r="A42" s="1" t="s">
        <v>236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663903</v>
      </c>
      <c r="L42" s="7"/>
      <c r="M42" s="7">
        <v>3517548334</v>
      </c>
      <c r="N42" s="7"/>
      <c r="O42" s="7">
        <v>5114634022</v>
      </c>
      <c r="P42" s="7"/>
      <c r="Q42" s="7">
        <f t="shared" si="1"/>
        <v>-1597085688</v>
      </c>
    </row>
    <row r="43" spans="1:17">
      <c r="A43" s="1" t="s">
        <v>257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78683960</v>
      </c>
      <c r="L43" s="7"/>
      <c r="M43" s="7">
        <v>200757554454</v>
      </c>
      <c r="N43" s="7"/>
      <c r="O43" s="7">
        <v>203439270929</v>
      </c>
      <c r="P43" s="7"/>
      <c r="Q43" s="7">
        <f t="shared" si="1"/>
        <v>-2681716475</v>
      </c>
    </row>
    <row r="44" spans="1:17">
      <c r="A44" s="1" t="s">
        <v>65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1</v>
      </c>
      <c r="L44" s="7"/>
      <c r="M44" s="7">
        <v>1</v>
      </c>
      <c r="N44" s="7"/>
      <c r="O44" s="7">
        <v>9458</v>
      </c>
      <c r="P44" s="7"/>
      <c r="Q44" s="7">
        <f t="shared" si="1"/>
        <v>-9457</v>
      </c>
    </row>
    <row r="45" spans="1:17">
      <c r="A45" s="1" t="s">
        <v>101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14680617</v>
      </c>
      <c r="L45" s="7"/>
      <c r="M45" s="7">
        <v>105216137932</v>
      </c>
      <c r="N45" s="7"/>
      <c r="O45" s="7">
        <v>116308340084</v>
      </c>
      <c r="P45" s="7"/>
      <c r="Q45" s="7">
        <f t="shared" si="1"/>
        <v>-11092202152</v>
      </c>
    </row>
    <row r="46" spans="1:17">
      <c r="A46" s="1" t="s">
        <v>228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63731244</v>
      </c>
      <c r="L46" s="7"/>
      <c r="M46" s="7">
        <v>144189364440</v>
      </c>
      <c r="N46" s="7"/>
      <c r="O46" s="7">
        <v>163258215064</v>
      </c>
      <c r="P46" s="7"/>
      <c r="Q46" s="7">
        <f t="shared" si="1"/>
        <v>-19068850624</v>
      </c>
    </row>
    <row r="47" spans="1:17">
      <c r="A47" s="1" t="s">
        <v>31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50000</v>
      </c>
      <c r="L47" s="7"/>
      <c r="M47" s="7">
        <v>8145742786</v>
      </c>
      <c r="N47" s="7"/>
      <c r="O47" s="7">
        <v>9248517221</v>
      </c>
      <c r="P47" s="7"/>
      <c r="Q47" s="7">
        <f t="shared" si="1"/>
        <v>-1102774435</v>
      </c>
    </row>
    <row r="48" spans="1:17">
      <c r="A48" s="1" t="s">
        <v>92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1633395</v>
      </c>
      <c r="L48" s="7"/>
      <c r="M48" s="7">
        <v>19025265128</v>
      </c>
      <c r="N48" s="7"/>
      <c r="O48" s="7">
        <v>19451641975</v>
      </c>
      <c r="P48" s="7"/>
      <c r="Q48" s="7">
        <f t="shared" si="1"/>
        <v>-426376847</v>
      </c>
    </row>
    <row r="49" spans="1:17">
      <c r="A49" s="1" t="s">
        <v>17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1</v>
      </c>
      <c r="L49" s="7"/>
      <c r="M49" s="7">
        <v>1</v>
      </c>
      <c r="N49" s="7"/>
      <c r="O49" s="7">
        <v>3691</v>
      </c>
      <c r="P49" s="7"/>
      <c r="Q49" s="7">
        <f t="shared" si="1"/>
        <v>-3690</v>
      </c>
    </row>
    <row r="50" spans="1:17">
      <c r="A50" s="1" t="s">
        <v>30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10423040</v>
      </c>
      <c r="L50" s="7"/>
      <c r="M50" s="7">
        <v>34865944904</v>
      </c>
      <c r="N50" s="7"/>
      <c r="O50" s="7">
        <v>37506902787</v>
      </c>
      <c r="P50" s="7"/>
      <c r="Q50" s="7">
        <f t="shared" si="1"/>
        <v>-2640957883</v>
      </c>
    </row>
    <row r="51" spans="1:17">
      <c r="A51" s="1" t="s">
        <v>72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606894</v>
      </c>
      <c r="L51" s="7"/>
      <c r="M51" s="7">
        <v>83079469305</v>
      </c>
      <c r="N51" s="7"/>
      <c r="O51" s="7">
        <v>79784174134</v>
      </c>
      <c r="P51" s="7"/>
      <c r="Q51" s="7">
        <f t="shared" si="1"/>
        <v>3295295171</v>
      </c>
    </row>
    <row r="52" spans="1:17">
      <c r="A52" s="1" t="s">
        <v>258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10064516</v>
      </c>
      <c r="L52" s="7"/>
      <c r="M52" s="7">
        <v>53633805764</v>
      </c>
      <c r="N52" s="7"/>
      <c r="O52" s="7">
        <v>53633805764</v>
      </c>
      <c r="P52" s="7"/>
      <c r="Q52" s="7">
        <f t="shared" si="1"/>
        <v>0</v>
      </c>
    </row>
    <row r="53" spans="1:17">
      <c r="A53" s="1" t="s">
        <v>29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264570</v>
      </c>
      <c r="L53" s="7"/>
      <c r="M53" s="7">
        <v>13112971149</v>
      </c>
      <c r="N53" s="7"/>
      <c r="O53" s="7">
        <v>13704711524</v>
      </c>
      <c r="P53" s="7"/>
      <c r="Q53" s="7">
        <f t="shared" si="1"/>
        <v>-591740375</v>
      </c>
    </row>
    <row r="54" spans="1:17">
      <c r="A54" s="1" t="s">
        <v>48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100000</v>
      </c>
      <c r="L54" s="7"/>
      <c r="M54" s="7">
        <v>1255564994</v>
      </c>
      <c r="N54" s="7"/>
      <c r="O54" s="7">
        <v>1227113208</v>
      </c>
      <c r="P54" s="7"/>
      <c r="Q54" s="7">
        <f t="shared" si="1"/>
        <v>28451786</v>
      </c>
    </row>
    <row r="55" spans="1:17">
      <c r="A55" s="1" t="s">
        <v>259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12000000</v>
      </c>
      <c r="L55" s="7"/>
      <c r="M55" s="7">
        <v>35462734393</v>
      </c>
      <c r="N55" s="7"/>
      <c r="O55" s="7">
        <v>24081846480</v>
      </c>
      <c r="P55" s="7"/>
      <c r="Q55" s="7">
        <f t="shared" si="1"/>
        <v>11380887913</v>
      </c>
    </row>
    <row r="56" spans="1:17">
      <c r="A56" s="1" t="s">
        <v>106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848316</v>
      </c>
      <c r="L56" s="7"/>
      <c r="M56" s="7">
        <v>22729642325</v>
      </c>
      <c r="N56" s="7"/>
      <c r="O56" s="7">
        <v>26706313972</v>
      </c>
      <c r="P56" s="7"/>
      <c r="Q56" s="7">
        <f t="shared" si="1"/>
        <v>-3976671647</v>
      </c>
    </row>
    <row r="57" spans="1:17">
      <c r="A57" s="1" t="s">
        <v>19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9600000</v>
      </c>
      <c r="L57" s="7"/>
      <c r="M57" s="7">
        <v>46760112181</v>
      </c>
      <c r="N57" s="7"/>
      <c r="O57" s="7">
        <v>43267417921</v>
      </c>
      <c r="P57" s="7"/>
      <c r="Q57" s="7">
        <f t="shared" si="1"/>
        <v>3492694260</v>
      </c>
    </row>
    <row r="58" spans="1:17">
      <c r="A58" s="1" t="s">
        <v>70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400000</v>
      </c>
      <c r="L58" s="7"/>
      <c r="M58" s="7">
        <v>8966690828</v>
      </c>
      <c r="N58" s="7"/>
      <c r="O58" s="7">
        <v>11765575790</v>
      </c>
      <c r="P58" s="7"/>
      <c r="Q58" s="7">
        <f t="shared" si="1"/>
        <v>-2798884962</v>
      </c>
    </row>
    <row r="59" spans="1:17">
      <c r="A59" s="1" t="s">
        <v>77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14152</v>
      </c>
      <c r="L59" s="7"/>
      <c r="M59" s="7">
        <v>771759269</v>
      </c>
      <c r="N59" s="7"/>
      <c r="O59" s="7">
        <v>912718578</v>
      </c>
      <c r="P59" s="7"/>
      <c r="Q59" s="7">
        <f t="shared" si="1"/>
        <v>-140959309</v>
      </c>
    </row>
    <row r="60" spans="1:17">
      <c r="A60" s="1" t="s">
        <v>89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2000000</v>
      </c>
      <c r="L60" s="7"/>
      <c r="M60" s="7">
        <v>8235315604</v>
      </c>
      <c r="N60" s="7"/>
      <c r="O60" s="7">
        <v>8574675271</v>
      </c>
      <c r="P60" s="7"/>
      <c r="Q60" s="7">
        <f t="shared" si="1"/>
        <v>-339359667</v>
      </c>
    </row>
    <row r="61" spans="1:17">
      <c r="A61" s="1" t="s">
        <v>71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200000</v>
      </c>
      <c r="L61" s="7"/>
      <c r="M61" s="7">
        <v>3831508349</v>
      </c>
      <c r="N61" s="7"/>
      <c r="O61" s="7">
        <v>4483165477</v>
      </c>
      <c r="P61" s="7"/>
      <c r="Q61" s="7">
        <f t="shared" si="1"/>
        <v>-651657128</v>
      </c>
    </row>
    <row r="62" spans="1:17">
      <c r="A62" s="1" t="s">
        <v>27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24544028</v>
      </c>
      <c r="L62" s="7"/>
      <c r="M62" s="7">
        <v>434030875015</v>
      </c>
      <c r="N62" s="7"/>
      <c r="O62" s="7">
        <v>482836242550</v>
      </c>
      <c r="P62" s="7"/>
      <c r="Q62" s="7">
        <f t="shared" si="1"/>
        <v>-48805367535</v>
      </c>
    </row>
    <row r="63" spans="1:17">
      <c r="A63" s="1" t="s">
        <v>80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3600000</v>
      </c>
      <c r="L63" s="7"/>
      <c r="M63" s="7">
        <v>24893000301</v>
      </c>
      <c r="N63" s="7"/>
      <c r="O63" s="7">
        <v>26803564122</v>
      </c>
      <c r="P63" s="7"/>
      <c r="Q63" s="7">
        <f t="shared" si="1"/>
        <v>-1910563821</v>
      </c>
    </row>
    <row r="64" spans="1:17">
      <c r="A64" s="1" t="s">
        <v>260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34955555</v>
      </c>
      <c r="L64" s="7"/>
      <c r="M64" s="7">
        <v>69631461578</v>
      </c>
      <c r="N64" s="7"/>
      <c r="O64" s="7">
        <v>69631465560</v>
      </c>
      <c r="P64" s="7"/>
      <c r="Q64" s="7">
        <f t="shared" si="1"/>
        <v>-3982</v>
      </c>
    </row>
    <row r="65" spans="1:17">
      <c r="A65" s="1" t="s">
        <v>247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20403795</v>
      </c>
      <c r="L65" s="7"/>
      <c r="M65" s="7">
        <v>168759427326</v>
      </c>
      <c r="N65" s="7"/>
      <c r="O65" s="7">
        <v>130212959334</v>
      </c>
      <c r="P65" s="7"/>
      <c r="Q65" s="7">
        <f t="shared" si="1"/>
        <v>38546467992</v>
      </c>
    </row>
    <row r="66" spans="1:17">
      <c r="A66" s="1" t="s">
        <v>261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9164023</v>
      </c>
      <c r="L66" s="7"/>
      <c r="M66" s="7">
        <v>135161808477</v>
      </c>
      <c r="N66" s="7"/>
      <c r="O66" s="7">
        <v>135161808477</v>
      </c>
      <c r="P66" s="7"/>
      <c r="Q66" s="7">
        <f t="shared" si="1"/>
        <v>0</v>
      </c>
    </row>
    <row r="67" spans="1:17">
      <c r="A67" s="1" t="s">
        <v>53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2350000</v>
      </c>
      <c r="L67" s="7"/>
      <c r="M67" s="7">
        <v>57682773843</v>
      </c>
      <c r="N67" s="7"/>
      <c r="O67" s="7">
        <v>63962865868</v>
      </c>
      <c r="P67" s="7"/>
      <c r="Q67" s="7">
        <f t="shared" si="1"/>
        <v>-6280092025</v>
      </c>
    </row>
    <row r="68" spans="1:17">
      <c r="A68" s="1" t="s">
        <v>15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7621936</v>
      </c>
      <c r="L68" s="7"/>
      <c r="M68" s="7">
        <v>78333537759</v>
      </c>
      <c r="N68" s="7"/>
      <c r="O68" s="7">
        <v>61181204347</v>
      </c>
      <c r="P68" s="7"/>
      <c r="Q68" s="7">
        <f t="shared" si="1"/>
        <v>17152333412</v>
      </c>
    </row>
    <row r="69" spans="1:17">
      <c r="A69" s="1" t="s">
        <v>262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1824</v>
      </c>
      <c r="L69" s="7"/>
      <c r="M69" s="7">
        <v>41758973</v>
      </c>
      <c r="N69" s="7"/>
      <c r="O69" s="7">
        <v>43451483</v>
      </c>
      <c r="P69" s="7"/>
      <c r="Q69" s="7">
        <f t="shared" si="1"/>
        <v>-1692510</v>
      </c>
    </row>
    <row r="70" spans="1:17">
      <c r="A70" s="1" t="s">
        <v>16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104106147</v>
      </c>
      <c r="L70" s="7"/>
      <c r="M70" s="7">
        <v>242552059451</v>
      </c>
      <c r="N70" s="7"/>
      <c r="O70" s="7">
        <v>253438965408</v>
      </c>
      <c r="P70" s="7"/>
      <c r="Q70" s="7">
        <f t="shared" si="1"/>
        <v>-10886905957</v>
      </c>
    </row>
    <row r="71" spans="1:17">
      <c r="A71" s="1" t="s">
        <v>93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232604</v>
      </c>
      <c r="L71" s="7"/>
      <c r="M71" s="7">
        <v>8693872255</v>
      </c>
      <c r="N71" s="7"/>
      <c r="O71" s="7">
        <v>10257641669</v>
      </c>
      <c r="P71" s="7"/>
      <c r="Q71" s="7">
        <f t="shared" si="1"/>
        <v>-1563769414</v>
      </c>
    </row>
    <row r="72" spans="1:17">
      <c r="A72" s="1" t="s">
        <v>62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100000</v>
      </c>
      <c r="L72" s="7"/>
      <c r="M72" s="7">
        <v>3440370976</v>
      </c>
      <c r="N72" s="7"/>
      <c r="O72" s="7">
        <v>3356906850</v>
      </c>
      <c r="P72" s="7"/>
      <c r="Q72" s="7">
        <f t="shared" si="1"/>
        <v>83464126</v>
      </c>
    </row>
    <row r="73" spans="1:17">
      <c r="A73" s="1" t="s">
        <v>105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106" si="2">E73-G73</f>
        <v>0</v>
      </c>
      <c r="J73" s="7"/>
      <c r="K73" s="7">
        <v>200000</v>
      </c>
      <c r="L73" s="7"/>
      <c r="M73" s="7">
        <v>1149871799</v>
      </c>
      <c r="N73" s="7"/>
      <c r="O73" s="7">
        <v>1288288797</v>
      </c>
      <c r="P73" s="7"/>
      <c r="Q73" s="7">
        <f t="shared" ref="Q73:Q106" si="3">M73-O73</f>
        <v>-138416998</v>
      </c>
    </row>
    <row r="74" spans="1:17">
      <c r="A74" s="1" t="s">
        <v>95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2412265</v>
      </c>
      <c r="L74" s="7"/>
      <c r="M74" s="7">
        <v>68673843772</v>
      </c>
      <c r="N74" s="7"/>
      <c r="O74" s="7">
        <v>104924356981</v>
      </c>
      <c r="P74" s="7"/>
      <c r="Q74" s="7">
        <f t="shared" si="3"/>
        <v>-36250513209</v>
      </c>
    </row>
    <row r="75" spans="1:17">
      <c r="A75" s="1" t="s">
        <v>263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25100</v>
      </c>
      <c r="L75" s="7"/>
      <c r="M75" s="7">
        <v>70624171200</v>
      </c>
      <c r="N75" s="7"/>
      <c r="O75" s="7">
        <v>75983127718</v>
      </c>
      <c r="P75" s="7"/>
      <c r="Q75" s="7">
        <f t="shared" si="3"/>
        <v>-5358956518</v>
      </c>
    </row>
    <row r="76" spans="1:17">
      <c r="A76" s="1" t="s">
        <v>68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3608132</v>
      </c>
      <c r="L76" s="7"/>
      <c r="M76" s="7">
        <v>21526978448</v>
      </c>
      <c r="N76" s="7"/>
      <c r="O76" s="7">
        <v>23958912764</v>
      </c>
      <c r="P76" s="7"/>
      <c r="Q76" s="7">
        <f t="shared" si="3"/>
        <v>-2431934316</v>
      </c>
    </row>
    <row r="77" spans="1:17">
      <c r="A77" s="1" t="s">
        <v>67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1</v>
      </c>
      <c r="L77" s="7"/>
      <c r="M77" s="7">
        <v>1</v>
      </c>
      <c r="N77" s="7"/>
      <c r="O77" s="7">
        <v>6079</v>
      </c>
      <c r="P77" s="7"/>
      <c r="Q77" s="7">
        <f t="shared" si="3"/>
        <v>-6078</v>
      </c>
    </row>
    <row r="78" spans="1:17">
      <c r="A78" s="1" t="s">
        <v>81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2"/>
        <v>0</v>
      </c>
      <c r="J78" s="7"/>
      <c r="K78" s="7">
        <v>448473</v>
      </c>
      <c r="L78" s="7"/>
      <c r="M78" s="7">
        <v>6184439933</v>
      </c>
      <c r="N78" s="7"/>
      <c r="O78" s="7">
        <v>6040652124</v>
      </c>
      <c r="P78" s="7"/>
      <c r="Q78" s="7">
        <f t="shared" si="3"/>
        <v>143787809</v>
      </c>
    </row>
    <row r="79" spans="1:17">
      <c r="A79" s="1" t="s">
        <v>264</v>
      </c>
      <c r="C79" s="7">
        <v>0</v>
      </c>
      <c r="D79" s="7"/>
      <c r="E79" s="7">
        <v>0</v>
      </c>
      <c r="F79" s="7"/>
      <c r="G79" s="7">
        <v>0</v>
      </c>
      <c r="H79" s="7"/>
      <c r="I79" s="7">
        <f t="shared" si="2"/>
        <v>0</v>
      </c>
      <c r="J79" s="7"/>
      <c r="K79" s="7">
        <v>2500000</v>
      </c>
      <c r="L79" s="7"/>
      <c r="M79" s="7">
        <v>73559700312</v>
      </c>
      <c r="N79" s="7"/>
      <c r="O79" s="7">
        <v>76914618750</v>
      </c>
      <c r="P79" s="7"/>
      <c r="Q79" s="7">
        <f t="shared" si="3"/>
        <v>-3354918438</v>
      </c>
    </row>
    <row r="80" spans="1:17">
      <c r="A80" s="1" t="s">
        <v>22</v>
      </c>
      <c r="C80" s="7">
        <v>0</v>
      </c>
      <c r="D80" s="7"/>
      <c r="E80" s="7">
        <v>0</v>
      </c>
      <c r="F80" s="7"/>
      <c r="G80" s="7">
        <v>0</v>
      </c>
      <c r="H80" s="7"/>
      <c r="I80" s="7">
        <f t="shared" si="2"/>
        <v>0</v>
      </c>
      <c r="J80" s="7"/>
      <c r="K80" s="7">
        <v>1</v>
      </c>
      <c r="L80" s="7"/>
      <c r="M80" s="7">
        <v>1</v>
      </c>
      <c r="N80" s="7"/>
      <c r="O80" s="7">
        <v>14028</v>
      </c>
      <c r="P80" s="7"/>
      <c r="Q80" s="7">
        <f t="shared" si="3"/>
        <v>-14027</v>
      </c>
    </row>
    <row r="81" spans="1:17">
      <c r="A81" s="1" t="s">
        <v>265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4500</v>
      </c>
      <c r="L81" s="7"/>
      <c r="M81" s="7">
        <v>24102330</v>
      </c>
      <c r="N81" s="7"/>
      <c r="O81" s="7">
        <v>24147796</v>
      </c>
      <c r="P81" s="7"/>
      <c r="Q81" s="7">
        <f t="shared" si="3"/>
        <v>-45466</v>
      </c>
    </row>
    <row r="82" spans="1:17">
      <c r="A82" s="1" t="s">
        <v>27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427661</v>
      </c>
      <c r="L82" s="7"/>
      <c r="M82" s="7">
        <v>6222142024</v>
      </c>
      <c r="N82" s="7"/>
      <c r="O82" s="7">
        <v>7548216650</v>
      </c>
      <c r="P82" s="7"/>
      <c r="Q82" s="7">
        <f t="shared" si="3"/>
        <v>-1326074626</v>
      </c>
    </row>
    <row r="83" spans="1:17">
      <c r="A83" s="1" t="s">
        <v>126</v>
      </c>
      <c r="C83" s="7">
        <v>35000</v>
      </c>
      <c r="D83" s="7"/>
      <c r="E83" s="7">
        <v>35000000000</v>
      </c>
      <c r="F83" s="7"/>
      <c r="G83" s="7">
        <v>31582373266</v>
      </c>
      <c r="H83" s="7"/>
      <c r="I83" s="7">
        <f t="shared" si="2"/>
        <v>3417626734</v>
      </c>
      <c r="J83" s="7"/>
      <c r="K83" s="7">
        <v>35000</v>
      </c>
      <c r="L83" s="7"/>
      <c r="M83" s="7">
        <v>35000000000</v>
      </c>
      <c r="N83" s="7"/>
      <c r="O83" s="7">
        <v>31582373266</v>
      </c>
      <c r="P83" s="7"/>
      <c r="Q83" s="7">
        <f t="shared" si="3"/>
        <v>3417626734</v>
      </c>
    </row>
    <row r="84" spans="1:17">
      <c r="A84" s="1" t="s">
        <v>122</v>
      </c>
      <c r="C84" s="7">
        <v>900</v>
      </c>
      <c r="D84" s="7"/>
      <c r="E84" s="7">
        <v>677586167</v>
      </c>
      <c r="F84" s="7"/>
      <c r="G84" s="7">
        <v>592398608</v>
      </c>
      <c r="H84" s="7"/>
      <c r="I84" s="7">
        <f t="shared" si="2"/>
        <v>85187559</v>
      </c>
      <c r="J84" s="7"/>
      <c r="K84" s="7">
        <v>900</v>
      </c>
      <c r="L84" s="7"/>
      <c r="M84" s="7">
        <v>677586167</v>
      </c>
      <c r="N84" s="7"/>
      <c r="O84" s="7">
        <v>592398608</v>
      </c>
      <c r="P84" s="7"/>
      <c r="Q84" s="7">
        <f t="shared" si="3"/>
        <v>85187559</v>
      </c>
    </row>
    <row r="85" spans="1:17">
      <c r="A85" s="1" t="s">
        <v>132</v>
      </c>
      <c r="C85" s="7">
        <v>36100</v>
      </c>
      <c r="D85" s="7"/>
      <c r="E85" s="7">
        <v>36100000000</v>
      </c>
      <c r="F85" s="7"/>
      <c r="G85" s="7">
        <v>32617977929</v>
      </c>
      <c r="H85" s="7"/>
      <c r="I85" s="7">
        <f t="shared" si="2"/>
        <v>3482022071</v>
      </c>
      <c r="J85" s="7"/>
      <c r="K85" s="7">
        <v>92500</v>
      </c>
      <c r="L85" s="7"/>
      <c r="M85" s="7">
        <v>86578437127</v>
      </c>
      <c r="N85" s="7"/>
      <c r="O85" s="7">
        <v>82623304820</v>
      </c>
      <c r="P85" s="7"/>
      <c r="Q85" s="7">
        <f t="shared" si="3"/>
        <v>3955132307</v>
      </c>
    </row>
    <row r="86" spans="1:17">
      <c r="A86" s="1" t="s">
        <v>143</v>
      </c>
      <c r="C86" s="7">
        <v>125932</v>
      </c>
      <c r="D86" s="7"/>
      <c r="E86" s="7">
        <v>76556647640</v>
      </c>
      <c r="F86" s="7"/>
      <c r="G86" s="7">
        <v>73777468479</v>
      </c>
      <c r="H86" s="7"/>
      <c r="I86" s="7">
        <f t="shared" si="2"/>
        <v>2779179161</v>
      </c>
      <c r="J86" s="7"/>
      <c r="K86" s="7">
        <v>125932</v>
      </c>
      <c r="L86" s="7"/>
      <c r="M86" s="7">
        <v>76556647640</v>
      </c>
      <c r="N86" s="7"/>
      <c r="O86" s="7">
        <v>73777468479</v>
      </c>
      <c r="P86" s="7"/>
      <c r="Q86" s="7">
        <f t="shared" si="3"/>
        <v>2779179161</v>
      </c>
    </row>
    <row r="87" spans="1:17">
      <c r="A87" s="1" t="s">
        <v>152</v>
      </c>
      <c r="C87" s="7">
        <v>64323</v>
      </c>
      <c r="D87" s="7"/>
      <c r="E87" s="7">
        <v>59989619312</v>
      </c>
      <c r="F87" s="7"/>
      <c r="G87" s="7">
        <v>60476484600</v>
      </c>
      <c r="H87" s="7"/>
      <c r="I87" s="7">
        <f t="shared" si="2"/>
        <v>-486865288</v>
      </c>
      <c r="J87" s="7"/>
      <c r="K87" s="7">
        <v>64323</v>
      </c>
      <c r="L87" s="7"/>
      <c r="M87" s="7">
        <v>59989619312</v>
      </c>
      <c r="N87" s="7"/>
      <c r="O87" s="7">
        <v>60476484600</v>
      </c>
      <c r="P87" s="7"/>
      <c r="Q87" s="7">
        <f t="shared" si="3"/>
        <v>-486865288</v>
      </c>
    </row>
    <row r="88" spans="1:17">
      <c r="A88" s="1" t="s">
        <v>141</v>
      </c>
      <c r="C88" s="7">
        <v>1100</v>
      </c>
      <c r="D88" s="7"/>
      <c r="E88" s="7">
        <v>904047114</v>
      </c>
      <c r="F88" s="7"/>
      <c r="G88" s="7">
        <v>895309243</v>
      </c>
      <c r="H88" s="7"/>
      <c r="I88" s="7">
        <f t="shared" si="2"/>
        <v>8737871</v>
      </c>
      <c r="J88" s="7"/>
      <c r="K88" s="7">
        <v>1100</v>
      </c>
      <c r="L88" s="7"/>
      <c r="M88" s="7">
        <v>904047114</v>
      </c>
      <c r="N88" s="7"/>
      <c r="O88" s="7">
        <v>895309243</v>
      </c>
      <c r="P88" s="7"/>
      <c r="Q88" s="7">
        <f t="shared" si="3"/>
        <v>8737871</v>
      </c>
    </row>
    <row r="89" spans="1:17">
      <c r="A89" s="1" t="s">
        <v>135</v>
      </c>
      <c r="C89" s="7">
        <v>100</v>
      </c>
      <c r="D89" s="7"/>
      <c r="E89" s="7">
        <v>85859437</v>
      </c>
      <c r="F89" s="7"/>
      <c r="G89" s="7">
        <v>85016405</v>
      </c>
      <c r="H89" s="7"/>
      <c r="I89" s="7">
        <f t="shared" si="2"/>
        <v>843032</v>
      </c>
      <c r="J89" s="7"/>
      <c r="K89" s="7">
        <v>100</v>
      </c>
      <c r="L89" s="7"/>
      <c r="M89" s="7">
        <v>85859437</v>
      </c>
      <c r="N89" s="7"/>
      <c r="O89" s="7">
        <v>85016405</v>
      </c>
      <c r="P89" s="7"/>
      <c r="Q89" s="7">
        <f t="shared" si="3"/>
        <v>843032</v>
      </c>
    </row>
    <row r="90" spans="1:17">
      <c r="A90" s="1" t="s">
        <v>138</v>
      </c>
      <c r="C90" s="7">
        <v>8048</v>
      </c>
      <c r="D90" s="7"/>
      <c r="E90" s="7">
        <v>6760060280</v>
      </c>
      <c r="F90" s="7"/>
      <c r="G90" s="7">
        <v>6690604412</v>
      </c>
      <c r="H90" s="7"/>
      <c r="I90" s="7">
        <f t="shared" si="2"/>
        <v>69455868</v>
      </c>
      <c r="J90" s="7"/>
      <c r="K90" s="7">
        <v>8048</v>
      </c>
      <c r="L90" s="7"/>
      <c r="M90" s="7">
        <v>6760060280</v>
      </c>
      <c r="N90" s="7"/>
      <c r="O90" s="7">
        <v>6690604412</v>
      </c>
      <c r="P90" s="7"/>
      <c r="Q90" s="7">
        <f t="shared" si="3"/>
        <v>69455868</v>
      </c>
    </row>
    <row r="91" spans="1:17">
      <c r="A91" s="1" t="s">
        <v>266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100000</v>
      </c>
      <c r="L91" s="7"/>
      <c r="M91" s="7">
        <v>91385643720</v>
      </c>
      <c r="N91" s="7"/>
      <c r="O91" s="7">
        <v>90466599956</v>
      </c>
      <c r="P91" s="7"/>
      <c r="Q91" s="7">
        <f t="shared" si="3"/>
        <v>919043764</v>
      </c>
    </row>
    <row r="92" spans="1:17">
      <c r="A92" s="1" t="s">
        <v>193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45700</v>
      </c>
      <c r="L92" s="7"/>
      <c r="M92" s="7">
        <v>45700000000</v>
      </c>
      <c r="N92" s="7"/>
      <c r="O92" s="7">
        <v>44777882537</v>
      </c>
      <c r="P92" s="7"/>
      <c r="Q92" s="7">
        <f t="shared" si="3"/>
        <v>922117463</v>
      </c>
    </row>
    <row r="93" spans="1:17">
      <c r="A93" s="1" t="s">
        <v>267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344742</v>
      </c>
      <c r="L93" s="7"/>
      <c r="M93" s="7">
        <v>343652979711</v>
      </c>
      <c r="N93" s="7"/>
      <c r="O93" s="7">
        <v>315393820476</v>
      </c>
      <c r="P93" s="7"/>
      <c r="Q93" s="7">
        <f t="shared" si="3"/>
        <v>28259159235</v>
      </c>
    </row>
    <row r="94" spans="1:17">
      <c r="A94" s="1" t="s">
        <v>268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490000</v>
      </c>
      <c r="L94" s="7"/>
      <c r="M94" s="7">
        <v>488758807928</v>
      </c>
      <c r="N94" s="7"/>
      <c r="O94" s="7">
        <v>448504269483</v>
      </c>
      <c r="P94" s="7"/>
      <c r="Q94" s="7">
        <f t="shared" si="3"/>
        <v>40254538445</v>
      </c>
    </row>
    <row r="95" spans="1:17">
      <c r="A95" s="1" t="s">
        <v>269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f t="shared" si="2"/>
        <v>0</v>
      </c>
      <c r="J95" s="7"/>
      <c r="K95" s="7">
        <v>45000</v>
      </c>
      <c r="L95" s="7"/>
      <c r="M95" s="7">
        <v>45000000000</v>
      </c>
      <c r="N95" s="7"/>
      <c r="O95" s="7">
        <v>44004024283</v>
      </c>
      <c r="P95" s="7"/>
      <c r="Q95" s="7">
        <f t="shared" si="3"/>
        <v>995975717</v>
      </c>
    </row>
    <row r="96" spans="1:17">
      <c r="A96" s="1" t="s">
        <v>270</v>
      </c>
      <c r="C96" s="7">
        <v>0</v>
      </c>
      <c r="D96" s="7"/>
      <c r="E96" s="7">
        <v>0</v>
      </c>
      <c r="F96" s="7"/>
      <c r="G96" s="7">
        <v>0</v>
      </c>
      <c r="H96" s="7"/>
      <c r="I96" s="7">
        <f t="shared" si="2"/>
        <v>0</v>
      </c>
      <c r="J96" s="7"/>
      <c r="K96" s="7">
        <v>607095</v>
      </c>
      <c r="L96" s="7"/>
      <c r="M96" s="7">
        <v>598450104807</v>
      </c>
      <c r="N96" s="7"/>
      <c r="O96" s="7">
        <v>581397248551</v>
      </c>
      <c r="P96" s="7"/>
      <c r="Q96" s="7">
        <f t="shared" si="3"/>
        <v>17052856256</v>
      </c>
    </row>
    <row r="97" spans="1:19">
      <c r="A97" s="1" t="s">
        <v>271</v>
      </c>
      <c r="C97" s="7">
        <v>0</v>
      </c>
      <c r="D97" s="7"/>
      <c r="E97" s="7">
        <v>0</v>
      </c>
      <c r="F97" s="7"/>
      <c r="G97" s="7">
        <v>0</v>
      </c>
      <c r="H97" s="7"/>
      <c r="I97" s="7">
        <f t="shared" si="2"/>
        <v>0</v>
      </c>
      <c r="J97" s="7"/>
      <c r="K97" s="7">
        <v>200000</v>
      </c>
      <c r="L97" s="7"/>
      <c r="M97" s="7">
        <v>168896221438</v>
      </c>
      <c r="N97" s="7"/>
      <c r="O97" s="7">
        <v>168035538037</v>
      </c>
      <c r="P97" s="7"/>
      <c r="Q97" s="7">
        <f t="shared" si="3"/>
        <v>860683401</v>
      </c>
    </row>
    <row r="98" spans="1:19">
      <c r="A98" s="1" t="s">
        <v>191</v>
      </c>
      <c r="C98" s="7">
        <v>0</v>
      </c>
      <c r="D98" s="7"/>
      <c r="E98" s="7">
        <v>0</v>
      </c>
      <c r="F98" s="7"/>
      <c r="G98" s="7">
        <v>0</v>
      </c>
      <c r="H98" s="7"/>
      <c r="I98" s="7">
        <f t="shared" si="2"/>
        <v>0</v>
      </c>
      <c r="J98" s="7"/>
      <c r="K98" s="7">
        <v>238254</v>
      </c>
      <c r="L98" s="7"/>
      <c r="M98" s="7">
        <v>237649391283</v>
      </c>
      <c r="N98" s="7"/>
      <c r="O98" s="7">
        <v>235033084170</v>
      </c>
      <c r="P98" s="7"/>
      <c r="Q98" s="7">
        <f t="shared" si="3"/>
        <v>2616307113</v>
      </c>
    </row>
    <row r="99" spans="1:19">
      <c r="A99" s="1" t="s">
        <v>154</v>
      </c>
      <c r="C99" s="7">
        <v>0</v>
      </c>
      <c r="D99" s="7"/>
      <c r="E99" s="7">
        <v>0</v>
      </c>
      <c r="F99" s="7"/>
      <c r="G99" s="7">
        <v>0</v>
      </c>
      <c r="H99" s="7"/>
      <c r="I99" s="7">
        <f t="shared" si="2"/>
        <v>0</v>
      </c>
      <c r="J99" s="7"/>
      <c r="K99" s="7">
        <v>252087</v>
      </c>
      <c r="L99" s="7"/>
      <c r="M99" s="7">
        <v>240717318504</v>
      </c>
      <c r="N99" s="7"/>
      <c r="O99" s="7">
        <v>236560932017</v>
      </c>
      <c r="P99" s="7"/>
      <c r="Q99" s="7">
        <f t="shared" si="3"/>
        <v>4156386487</v>
      </c>
    </row>
    <row r="100" spans="1:19">
      <c r="A100" s="1" t="s">
        <v>272</v>
      </c>
      <c r="C100" s="7">
        <v>0</v>
      </c>
      <c r="D100" s="7"/>
      <c r="E100" s="7">
        <v>0</v>
      </c>
      <c r="F100" s="7"/>
      <c r="G100" s="7">
        <v>0</v>
      </c>
      <c r="H100" s="7"/>
      <c r="I100" s="7">
        <f t="shared" si="2"/>
        <v>0</v>
      </c>
      <c r="J100" s="7"/>
      <c r="K100" s="7">
        <v>27000</v>
      </c>
      <c r="L100" s="7"/>
      <c r="M100" s="7">
        <v>27000000000</v>
      </c>
      <c r="N100" s="7"/>
      <c r="O100" s="7">
        <v>25353544495</v>
      </c>
      <c r="P100" s="7"/>
      <c r="Q100" s="7">
        <f t="shared" si="3"/>
        <v>1646455505</v>
      </c>
    </row>
    <row r="101" spans="1:19">
      <c r="A101" s="1" t="s">
        <v>195</v>
      </c>
      <c r="C101" s="7">
        <v>0</v>
      </c>
      <c r="D101" s="7"/>
      <c r="E101" s="7">
        <v>0</v>
      </c>
      <c r="F101" s="7"/>
      <c r="G101" s="7">
        <v>0</v>
      </c>
      <c r="H101" s="7"/>
      <c r="I101" s="7">
        <f t="shared" si="2"/>
        <v>0</v>
      </c>
      <c r="J101" s="7"/>
      <c r="K101" s="7">
        <v>102660</v>
      </c>
      <c r="L101" s="7"/>
      <c r="M101" s="7">
        <v>100382445688</v>
      </c>
      <c r="N101" s="7"/>
      <c r="O101" s="7">
        <v>99998377008</v>
      </c>
      <c r="P101" s="7"/>
      <c r="Q101" s="7">
        <f t="shared" si="3"/>
        <v>384068680</v>
      </c>
    </row>
    <row r="102" spans="1:19">
      <c r="A102" s="1" t="s">
        <v>273</v>
      </c>
      <c r="C102" s="7">
        <v>0</v>
      </c>
      <c r="D102" s="7"/>
      <c r="E102" s="7">
        <v>0</v>
      </c>
      <c r="F102" s="7"/>
      <c r="G102" s="7">
        <v>0</v>
      </c>
      <c r="H102" s="7"/>
      <c r="I102" s="7">
        <f t="shared" si="2"/>
        <v>0</v>
      </c>
      <c r="J102" s="7"/>
      <c r="K102" s="7">
        <v>555000</v>
      </c>
      <c r="L102" s="7"/>
      <c r="M102" s="7">
        <v>538202139685</v>
      </c>
      <c r="N102" s="7"/>
      <c r="O102" s="7">
        <v>497337072000</v>
      </c>
      <c r="P102" s="7"/>
      <c r="Q102" s="7">
        <f t="shared" si="3"/>
        <v>40865067685</v>
      </c>
    </row>
    <row r="103" spans="1:19">
      <c r="A103" s="1" t="s">
        <v>274</v>
      </c>
      <c r="C103" s="7">
        <v>0</v>
      </c>
      <c r="D103" s="7"/>
      <c r="E103" s="7">
        <v>0</v>
      </c>
      <c r="F103" s="7"/>
      <c r="G103" s="7">
        <v>0</v>
      </c>
      <c r="H103" s="7"/>
      <c r="I103" s="7">
        <f t="shared" si="2"/>
        <v>0</v>
      </c>
      <c r="J103" s="7"/>
      <c r="K103" s="7">
        <v>682913</v>
      </c>
      <c r="L103" s="7"/>
      <c r="M103" s="7">
        <v>637514549144</v>
      </c>
      <c r="N103" s="7"/>
      <c r="O103" s="7">
        <v>591252165005</v>
      </c>
      <c r="P103" s="7"/>
      <c r="Q103" s="7">
        <f t="shared" si="3"/>
        <v>46262384139</v>
      </c>
    </row>
    <row r="104" spans="1:19">
      <c r="A104" s="1" t="s">
        <v>275</v>
      </c>
      <c r="C104" s="7">
        <v>0</v>
      </c>
      <c r="D104" s="7"/>
      <c r="E104" s="7">
        <v>0</v>
      </c>
      <c r="F104" s="7"/>
      <c r="G104" s="7">
        <v>0</v>
      </c>
      <c r="H104" s="7"/>
      <c r="I104" s="7">
        <f t="shared" si="2"/>
        <v>0</v>
      </c>
      <c r="J104" s="7"/>
      <c r="K104" s="7">
        <v>120000</v>
      </c>
      <c r="L104" s="7"/>
      <c r="M104" s="7">
        <v>112030738163</v>
      </c>
      <c r="N104" s="7"/>
      <c r="O104" s="7">
        <v>108735897500</v>
      </c>
      <c r="P104" s="7"/>
      <c r="Q104" s="7">
        <f t="shared" si="3"/>
        <v>3294840663</v>
      </c>
    </row>
    <row r="105" spans="1:19">
      <c r="A105" s="1" t="s">
        <v>276</v>
      </c>
      <c r="C105" s="7">
        <v>0</v>
      </c>
      <c r="D105" s="7"/>
      <c r="E105" s="7">
        <v>0</v>
      </c>
      <c r="F105" s="7"/>
      <c r="G105" s="7">
        <v>0</v>
      </c>
      <c r="H105" s="7"/>
      <c r="I105" s="7">
        <f t="shared" si="2"/>
        <v>0</v>
      </c>
      <c r="J105" s="7"/>
      <c r="K105" s="7">
        <v>33800</v>
      </c>
      <c r="L105" s="7"/>
      <c r="M105" s="7">
        <v>30453349332</v>
      </c>
      <c r="N105" s="7"/>
      <c r="O105" s="7">
        <v>29967440613</v>
      </c>
      <c r="P105" s="7"/>
      <c r="Q105" s="7">
        <f t="shared" si="3"/>
        <v>485908719</v>
      </c>
    </row>
    <row r="106" spans="1:19">
      <c r="A106" s="1" t="s">
        <v>189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f t="shared" si="2"/>
        <v>0</v>
      </c>
      <c r="J106" s="7"/>
      <c r="K106" s="7">
        <v>100000</v>
      </c>
      <c r="L106" s="7"/>
      <c r="M106" s="7">
        <v>98449422970</v>
      </c>
      <c r="N106" s="7"/>
      <c r="O106" s="7">
        <v>97927559750</v>
      </c>
      <c r="P106" s="7"/>
      <c r="Q106" s="7">
        <f t="shared" si="3"/>
        <v>521863220</v>
      </c>
    </row>
    <row r="107" spans="1:19" ht="24.75" thickBot="1">
      <c r="C107" s="7"/>
      <c r="D107" s="7"/>
      <c r="E107" s="8">
        <f>SUM(E8:E106)</f>
        <v>631213945379</v>
      </c>
      <c r="F107" s="7"/>
      <c r="G107" s="8">
        <f>SUM(G8:G106)</f>
        <v>630510982297</v>
      </c>
      <c r="H107" s="7"/>
      <c r="I107" s="8">
        <f>SUM(I8:I106)</f>
        <v>702963082</v>
      </c>
      <c r="J107" s="7"/>
      <c r="K107" s="7"/>
      <c r="L107" s="7"/>
      <c r="M107" s="8">
        <f>SUM(M8:M106)</f>
        <v>7829401602418</v>
      </c>
      <c r="N107" s="7"/>
      <c r="O107" s="8">
        <f>SUM(O8:O106)</f>
        <v>7801095480826</v>
      </c>
      <c r="P107" s="7"/>
      <c r="Q107" s="8">
        <f>SUM(Q8:Q106)</f>
        <v>28306121592</v>
      </c>
      <c r="S107" s="3"/>
    </row>
    <row r="108" spans="1:19" ht="24.75" thickTop="1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S108" s="3"/>
    </row>
    <row r="109" spans="1:19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3"/>
    </row>
    <row r="110" spans="1:19">
      <c r="G110" s="3"/>
      <c r="I110" s="4"/>
      <c r="J110" s="4"/>
      <c r="K110" s="4"/>
      <c r="L110" s="4"/>
      <c r="M110" s="4"/>
      <c r="N110" s="4"/>
      <c r="O110" s="4"/>
      <c r="P110" s="4"/>
      <c r="Q110" s="4"/>
      <c r="S110" s="21"/>
    </row>
    <row r="111" spans="1:19">
      <c r="G111" s="3"/>
      <c r="I111" s="4"/>
      <c r="J111" s="4"/>
      <c r="K111" s="4"/>
      <c r="L111" s="4"/>
      <c r="M111" s="4"/>
      <c r="N111" s="4"/>
      <c r="O111" s="4"/>
      <c r="P111" s="4"/>
      <c r="Q111" s="4"/>
      <c r="S111" s="22"/>
    </row>
    <row r="112" spans="1:19">
      <c r="G112" s="14"/>
      <c r="I112" s="7"/>
      <c r="J112" s="7"/>
      <c r="K112" s="7"/>
      <c r="L112" s="7"/>
      <c r="M112" s="7"/>
      <c r="N112" s="7"/>
      <c r="O112" s="7"/>
      <c r="P112" s="7"/>
      <c r="Q112" s="7"/>
      <c r="S112" s="23"/>
    </row>
    <row r="113" spans="19:19">
      <c r="S113" s="2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132"/>
  <sheetViews>
    <sheetView rightToLeft="1" workbookViewId="0">
      <selection activeCell="A10" sqref="A10:XFD10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2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2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2" ht="24.75">
      <c r="A6" s="19" t="s">
        <v>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J6" s="20" t="s">
        <v>181</v>
      </c>
      <c r="K6" s="20" t="s">
        <v>181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  <c r="R6" s="20" t="s">
        <v>182</v>
      </c>
      <c r="S6" s="20" t="s">
        <v>182</v>
      </c>
      <c r="T6" s="20" t="s">
        <v>182</v>
      </c>
      <c r="U6" s="20" t="s">
        <v>182</v>
      </c>
    </row>
    <row r="7" spans="1:22" ht="24.75">
      <c r="A7" s="20" t="s">
        <v>3</v>
      </c>
      <c r="C7" s="20" t="s">
        <v>277</v>
      </c>
      <c r="E7" s="20" t="s">
        <v>278</v>
      </c>
      <c r="G7" s="20" t="s">
        <v>279</v>
      </c>
      <c r="I7" s="20" t="s">
        <v>166</v>
      </c>
      <c r="K7" s="20" t="s">
        <v>280</v>
      </c>
      <c r="M7" s="20" t="s">
        <v>277</v>
      </c>
      <c r="O7" s="20" t="s">
        <v>278</v>
      </c>
      <c r="Q7" s="20" t="s">
        <v>279</v>
      </c>
      <c r="S7" s="20" t="s">
        <v>166</v>
      </c>
      <c r="U7" s="20" t="s">
        <v>280</v>
      </c>
    </row>
    <row r="8" spans="1:22">
      <c r="A8" s="1" t="s">
        <v>98</v>
      </c>
      <c r="C8" s="7">
        <v>0</v>
      </c>
      <c r="D8" s="7"/>
      <c r="E8" s="7">
        <v>0</v>
      </c>
      <c r="F8" s="7"/>
      <c r="G8" s="7">
        <v>-3995316711</v>
      </c>
      <c r="H8" s="7"/>
      <c r="I8" s="7">
        <f>C8+E8+G8</f>
        <v>-3995316711</v>
      </c>
      <c r="J8" s="4"/>
      <c r="K8" s="11">
        <f t="shared" ref="K8:K39" si="0">I8/I$121</f>
        <v>1.8288243253858829E-2</v>
      </c>
      <c r="L8" s="4"/>
      <c r="M8" s="7">
        <v>0</v>
      </c>
      <c r="N8" s="7"/>
      <c r="O8" s="7">
        <v>0</v>
      </c>
      <c r="P8" s="7"/>
      <c r="Q8" s="7">
        <v>-4163289963</v>
      </c>
      <c r="R8" s="7"/>
      <c r="S8" s="7">
        <f>M8+O8+Q8</f>
        <v>-4163289963</v>
      </c>
      <c r="T8" s="4"/>
      <c r="U8" s="11">
        <f t="shared" ref="U8:U39" si="1">S8/$S$121</f>
        <v>7.956142729022436E-4</v>
      </c>
      <c r="V8" s="4"/>
    </row>
    <row r="9" spans="1:22">
      <c r="A9" s="1" t="s">
        <v>18</v>
      </c>
      <c r="C9" s="7">
        <v>0</v>
      </c>
      <c r="D9" s="7"/>
      <c r="E9" s="7">
        <v>0</v>
      </c>
      <c r="F9" s="7"/>
      <c r="G9" s="7">
        <v>394725975</v>
      </c>
      <c r="H9" s="7"/>
      <c r="I9" s="7">
        <f t="shared" ref="I9:I69" si="2">C9+E9+G9</f>
        <v>394725975</v>
      </c>
      <c r="J9" s="4"/>
      <c r="K9" s="11">
        <f t="shared" si="0"/>
        <v>-1.8068266351805118E-3</v>
      </c>
      <c r="L9" s="4"/>
      <c r="M9" s="7">
        <v>0</v>
      </c>
      <c r="N9" s="7"/>
      <c r="O9" s="7">
        <v>0</v>
      </c>
      <c r="P9" s="7"/>
      <c r="Q9" s="7">
        <v>394725975</v>
      </c>
      <c r="R9" s="7"/>
      <c r="S9" s="7">
        <f t="shared" ref="S9:S69" si="3">M9+O9+Q9</f>
        <v>394725975</v>
      </c>
      <c r="T9" s="4"/>
      <c r="U9" s="11">
        <f t="shared" si="1"/>
        <v>-7.5433040308572473E-5</v>
      </c>
      <c r="V9" s="4"/>
    </row>
    <row r="10" spans="1:22">
      <c r="A10" s="1" t="s">
        <v>85</v>
      </c>
      <c r="C10" s="7">
        <v>0</v>
      </c>
      <c r="D10" s="7"/>
      <c r="E10" s="7">
        <v>0</v>
      </c>
      <c r="F10" s="7"/>
      <c r="G10" s="7">
        <v>229804414</v>
      </c>
      <c r="H10" s="7"/>
      <c r="I10" s="7">
        <f t="shared" si="2"/>
        <v>229804414</v>
      </c>
      <c r="J10" s="4"/>
      <c r="K10" s="11">
        <f t="shared" si="0"/>
        <v>-1.0519113572326961E-3</v>
      </c>
      <c r="L10" s="4"/>
      <c r="M10" s="7">
        <v>336795000</v>
      </c>
      <c r="N10" s="7"/>
      <c r="O10" s="7">
        <v>0</v>
      </c>
      <c r="P10" s="7"/>
      <c r="Q10" s="7">
        <v>183885134</v>
      </c>
      <c r="R10" s="7"/>
      <c r="S10" s="7">
        <f t="shared" si="3"/>
        <v>520680134</v>
      </c>
      <c r="T10" s="4"/>
      <c r="U10" s="11">
        <f t="shared" si="1"/>
        <v>-9.9503169346519229E-5</v>
      </c>
      <c r="V10" s="4"/>
    </row>
    <row r="11" spans="1:22">
      <c r="A11" s="1" t="s">
        <v>108</v>
      </c>
      <c r="C11" s="7">
        <v>0</v>
      </c>
      <c r="D11" s="7"/>
      <c r="E11" s="7">
        <v>-5762292915</v>
      </c>
      <c r="F11" s="7"/>
      <c r="G11" s="7">
        <v>21313576</v>
      </c>
      <c r="H11" s="7"/>
      <c r="I11" s="7">
        <f t="shared" si="2"/>
        <v>-5740979339</v>
      </c>
      <c r="J11" s="4"/>
      <c r="K11" s="11">
        <f t="shared" si="0"/>
        <v>2.6278874557789638E-2</v>
      </c>
      <c r="L11" s="4"/>
      <c r="M11" s="7">
        <v>9750972330</v>
      </c>
      <c r="N11" s="7"/>
      <c r="O11" s="7">
        <v>-4309122772</v>
      </c>
      <c r="P11" s="7"/>
      <c r="Q11" s="7">
        <v>21313576</v>
      </c>
      <c r="R11" s="7"/>
      <c r="S11" s="7">
        <f t="shared" si="3"/>
        <v>5463163134</v>
      </c>
      <c r="T11" s="4"/>
      <c r="U11" s="11">
        <f t="shared" si="1"/>
        <v>-1.0440230210320694E-3</v>
      </c>
      <c r="V11" s="4"/>
    </row>
    <row r="12" spans="1:22">
      <c r="A12" s="1" t="s">
        <v>104</v>
      </c>
      <c r="C12" s="7">
        <v>0</v>
      </c>
      <c r="D12" s="7"/>
      <c r="E12" s="7">
        <v>-8011835049</v>
      </c>
      <c r="F12" s="7"/>
      <c r="G12" s="7">
        <v>6532412</v>
      </c>
      <c r="H12" s="7"/>
      <c r="I12" s="7">
        <f t="shared" si="2"/>
        <v>-8005302637</v>
      </c>
      <c r="J12" s="4"/>
      <c r="K12" s="11">
        <f t="shared" si="0"/>
        <v>3.6643633668172935E-2</v>
      </c>
      <c r="L12" s="4"/>
      <c r="M12" s="7">
        <v>11043810000</v>
      </c>
      <c r="N12" s="7"/>
      <c r="O12" s="7">
        <v>-546727503</v>
      </c>
      <c r="P12" s="7"/>
      <c r="Q12" s="7">
        <v>534542369</v>
      </c>
      <c r="R12" s="7"/>
      <c r="S12" s="7">
        <f t="shared" si="3"/>
        <v>11031624866</v>
      </c>
      <c r="T12" s="4"/>
      <c r="U12" s="11">
        <f t="shared" si="1"/>
        <v>-2.1081688459596011E-3</v>
      </c>
      <c r="V12" s="4"/>
    </row>
    <row r="13" spans="1:22">
      <c r="A13" s="1" t="s">
        <v>69</v>
      </c>
      <c r="C13" s="7">
        <v>0</v>
      </c>
      <c r="D13" s="7"/>
      <c r="E13" s="7">
        <v>-11982432669</v>
      </c>
      <c r="F13" s="7"/>
      <c r="G13" s="7">
        <v>-545365128</v>
      </c>
      <c r="H13" s="7"/>
      <c r="I13" s="7">
        <f t="shared" si="2"/>
        <v>-12527797797</v>
      </c>
      <c r="J13" s="4"/>
      <c r="K13" s="11">
        <f t="shared" si="0"/>
        <v>5.7344994181787345E-2</v>
      </c>
      <c r="L13" s="4"/>
      <c r="M13" s="7">
        <v>119858159200</v>
      </c>
      <c r="N13" s="7"/>
      <c r="O13" s="7">
        <v>-305815521938</v>
      </c>
      <c r="P13" s="7"/>
      <c r="Q13" s="7">
        <v>-29583428837</v>
      </c>
      <c r="R13" s="7"/>
      <c r="S13" s="7">
        <f t="shared" si="3"/>
        <v>-215540791575</v>
      </c>
      <c r="T13" s="4"/>
      <c r="U13" s="11">
        <f t="shared" si="1"/>
        <v>4.1190340258247742E-2</v>
      </c>
      <c r="V13" s="4"/>
    </row>
    <row r="14" spans="1:22">
      <c r="A14" s="1" t="s">
        <v>110</v>
      </c>
      <c r="C14" s="7">
        <v>0</v>
      </c>
      <c r="D14" s="7"/>
      <c r="E14" s="7">
        <v>-7779743935</v>
      </c>
      <c r="F14" s="7"/>
      <c r="G14" s="7">
        <v>-3349550622</v>
      </c>
      <c r="H14" s="7"/>
      <c r="I14" s="7">
        <f t="shared" si="2"/>
        <v>-11129294557</v>
      </c>
      <c r="J14" s="4"/>
      <c r="K14" s="11">
        <f t="shared" si="0"/>
        <v>5.0943457258816306E-2</v>
      </c>
      <c r="L14" s="4"/>
      <c r="M14" s="7">
        <v>0</v>
      </c>
      <c r="N14" s="7"/>
      <c r="O14" s="7">
        <v>-9305009515</v>
      </c>
      <c r="P14" s="7"/>
      <c r="Q14" s="7">
        <v>-3349550622</v>
      </c>
      <c r="R14" s="7"/>
      <c r="S14" s="7">
        <f t="shared" si="3"/>
        <v>-12654560137</v>
      </c>
      <c r="T14" s="4"/>
      <c r="U14" s="11">
        <f t="shared" si="1"/>
        <v>2.4183155033097969E-3</v>
      </c>
      <c r="V14" s="4"/>
    </row>
    <row r="15" spans="1:22">
      <c r="A15" s="1" t="s">
        <v>38</v>
      </c>
      <c r="C15" s="7">
        <v>0</v>
      </c>
      <c r="D15" s="7"/>
      <c r="E15" s="7">
        <v>-15677907198</v>
      </c>
      <c r="F15" s="7"/>
      <c r="G15" s="7">
        <v>-2173590497</v>
      </c>
      <c r="H15" s="7"/>
      <c r="I15" s="7">
        <f t="shared" si="2"/>
        <v>-17851497695</v>
      </c>
      <c r="J15" s="4"/>
      <c r="K15" s="11">
        <f t="shared" si="0"/>
        <v>8.1713805414476495E-2</v>
      </c>
      <c r="L15" s="4"/>
      <c r="M15" s="7">
        <v>56124587060</v>
      </c>
      <c r="N15" s="7"/>
      <c r="O15" s="7">
        <v>-148803125236</v>
      </c>
      <c r="P15" s="7"/>
      <c r="Q15" s="7">
        <v>-2169652937</v>
      </c>
      <c r="R15" s="7"/>
      <c r="S15" s="7">
        <f t="shared" si="3"/>
        <v>-94848191113</v>
      </c>
      <c r="T15" s="4"/>
      <c r="U15" s="11">
        <f t="shared" si="1"/>
        <v>1.8125707140053588E-2</v>
      </c>
      <c r="V15" s="4"/>
    </row>
    <row r="16" spans="1:22">
      <c r="A16" s="1" t="s">
        <v>54</v>
      </c>
      <c r="C16" s="7">
        <v>0</v>
      </c>
      <c r="D16" s="7"/>
      <c r="E16" s="7">
        <v>-1935010068</v>
      </c>
      <c r="F16" s="7"/>
      <c r="G16" s="7">
        <v>758222655</v>
      </c>
      <c r="H16" s="7"/>
      <c r="I16" s="7">
        <f t="shared" si="2"/>
        <v>-1176787413</v>
      </c>
      <c r="J16" s="4"/>
      <c r="K16" s="11">
        <f t="shared" si="0"/>
        <v>5.3866504269286285E-3</v>
      </c>
      <c r="L16" s="4"/>
      <c r="M16" s="7">
        <v>2728756287</v>
      </c>
      <c r="N16" s="7"/>
      <c r="O16" s="7">
        <v>1558526518</v>
      </c>
      <c r="P16" s="7"/>
      <c r="Q16" s="7">
        <v>758222655</v>
      </c>
      <c r="R16" s="7"/>
      <c r="S16" s="7">
        <f t="shared" si="3"/>
        <v>5045505460</v>
      </c>
      <c r="T16" s="4"/>
      <c r="U16" s="11">
        <f t="shared" si="1"/>
        <v>-9.6420768038207383E-4</v>
      </c>
      <c r="V16" s="4"/>
    </row>
    <row r="17" spans="1:22">
      <c r="A17" s="1" t="s">
        <v>51</v>
      </c>
      <c r="C17" s="7">
        <v>0</v>
      </c>
      <c r="D17" s="7"/>
      <c r="E17" s="7">
        <v>92014970825</v>
      </c>
      <c r="F17" s="7"/>
      <c r="G17" s="7">
        <v>0</v>
      </c>
      <c r="H17" s="7"/>
      <c r="I17" s="7">
        <f t="shared" si="2"/>
        <v>92014970825</v>
      </c>
      <c r="J17" s="4"/>
      <c r="K17" s="11">
        <f t="shared" si="0"/>
        <v>-0.42119118236890213</v>
      </c>
      <c r="L17" s="4"/>
      <c r="M17" s="7">
        <v>5062188740</v>
      </c>
      <c r="N17" s="7"/>
      <c r="O17" s="7">
        <v>2875467843</v>
      </c>
      <c r="P17" s="7"/>
      <c r="Q17" s="7">
        <v>4371898228</v>
      </c>
      <c r="R17" s="7"/>
      <c r="S17" s="7">
        <f t="shared" si="3"/>
        <v>12309554811</v>
      </c>
      <c r="T17" s="4"/>
      <c r="U17" s="11">
        <f t="shared" si="1"/>
        <v>-2.3523841932083268E-3</v>
      </c>
      <c r="V17" s="4"/>
    </row>
    <row r="18" spans="1:22">
      <c r="A18" s="1" t="s">
        <v>55</v>
      </c>
      <c r="C18" s="7">
        <v>0</v>
      </c>
      <c r="D18" s="7"/>
      <c r="E18" s="7">
        <v>-4518218366</v>
      </c>
      <c r="F18" s="7"/>
      <c r="G18" s="7">
        <v>0</v>
      </c>
      <c r="H18" s="7"/>
      <c r="I18" s="7">
        <f t="shared" si="2"/>
        <v>-4518218366</v>
      </c>
      <c r="J18" s="4"/>
      <c r="K18" s="11">
        <f t="shared" si="0"/>
        <v>2.0681783830543633E-2</v>
      </c>
      <c r="L18" s="4"/>
      <c r="M18" s="7">
        <v>44248561919</v>
      </c>
      <c r="N18" s="7"/>
      <c r="O18" s="7">
        <v>-115106991731</v>
      </c>
      <c r="P18" s="7"/>
      <c r="Q18" s="7">
        <v>1028614761</v>
      </c>
      <c r="R18" s="7"/>
      <c r="S18" s="7">
        <f t="shared" si="3"/>
        <v>-69829815051</v>
      </c>
      <c r="T18" s="4"/>
      <c r="U18" s="11">
        <f t="shared" si="1"/>
        <v>1.3344638020039708E-2</v>
      </c>
      <c r="V18" s="4"/>
    </row>
    <row r="19" spans="1:22">
      <c r="A19" s="1" t="s">
        <v>94</v>
      </c>
      <c r="C19" s="7">
        <v>0</v>
      </c>
      <c r="D19" s="7"/>
      <c r="E19" s="7">
        <v>-14161266518</v>
      </c>
      <c r="F19" s="7"/>
      <c r="G19" s="7">
        <v>0</v>
      </c>
      <c r="H19" s="7"/>
      <c r="I19" s="7">
        <f t="shared" si="2"/>
        <v>-14161266518</v>
      </c>
      <c r="J19" s="4"/>
      <c r="K19" s="11">
        <f t="shared" si="0"/>
        <v>6.4822066834117981E-2</v>
      </c>
      <c r="L19" s="4"/>
      <c r="M19" s="7">
        <v>25522583914</v>
      </c>
      <c r="N19" s="7"/>
      <c r="O19" s="7">
        <v>-110961619760</v>
      </c>
      <c r="P19" s="7"/>
      <c r="Q19" s="7">
        <v>-301325538</v>
      </c>
      <c r="R19" s="7"/>
      <c r="S19" s="7">
        <f t="shared" si="3"/>
        <v>-85740361384</v>
      </c>
      <c r="T19" s="4"/>
      <c r="U19" s="11">
        <f t="shared" si="1"/>
        <v>1.6385179962759844E-2</v>
      </c>
      <c r="V19" s="4"/>
    </row>
    <row r="20" spans="1:22">
      <c r="A20" s="1" t="s">
        <v>39</v>
      </c>
      <c r="C20" s="7">
        <v>0</v>
      </c>
      <c r="D20" s="7"/>
      <c r="E20" s="7">
        <v>-4950738666</v>
      </c>
      <c r="F20" s="7"/>
      <c r="G20" s="7">
        <v>0</v>
      </c>
      <c r="H20" s="7"/>
      <c r="I20" s="7">
        <f t="shared" si="2"/>
        <v>-4950738666</v>
      </c>
      <c r="J20" s="4"/>
      <c r="K20" s="11">
        <f t="shared" si="0"/>
        <v>2.2661610970868679E-2</v>
      </c>
      <c r="L20" s="4"/>
      <c r="M20" s="7">
        <v>71820000000</v>
      </c>
      <c r="N20" s="7"/>
      <c r="O20" s="7">
        <v>-36594635479</v>
      </c>
      <c r="P20" s="7"/>
      <c r="Q20" s="7">
        <v>-22827207123</v>
      </c>
      <c r="R20" s="7"/>
      <c r="S20" s="7">
        <f t="shared" si="3"/>
        <v>12398157398</v>
      </c>
      <c r="T20" s="4"/>
      <c r="U20" s="11">
        <f t="shared" si="1"/>
        <v>-2.3693163510593901E-3</v>
      </c>
      <c r="V20" s="4"/>
    </row>
    <row r="21" spans="1:22">
      <c r="A21" s="1" t="s">
        <v>63</v>
      </c>
      <c r="C21" s="7">
        <v>0</v>
      </c>
      <c r="D21" s="7"/>
      <c r="E21" s="7">
        <v>429429600</v>
      </c>
      <c r="F21" s="7"/>
      <c r="G21" s="7">
        <v>0</v>
      </c>
      <c r="H21" s="7"/>
      <c r="I21" s="7">
        <f t="shared" si="2"/>
        <v>429429600</v>
      </c>
      <c r="J21" s="4"/>
      <c r="K21" s="11">
        <f t="shared" si="0"/>
        <v>-1.9656797078401369E-3</v>
      </c>
      <c r="L21" s="4"/>
      <c r="M21" s="7">
        <v>12960000000</v>
      </c>
      <c r="N21" s="7"/>
      <c r="O21" s="7">
        <v>-14654285116</v>
      </c>
      <c r="P21" s="7"/>
      <c r="Q21" s="7">
        <v>-812228391</v>
      </c>
      <c r="R21" s="7"/>
      <c r="S21" s="7">
        <f t="shared" si="3"/>
        <v>-2506513507</v>
      </c>
      <c r="T21" s="4"/>
      <c r="U21" s="11">
        <f t="shared" si="1"/>
        <v>4.7900048738244889E-4</v>
      </c>
      <c r="V21" s="4"/>
    </row>
    <row r="22" spans="1:22">
      <c r="A22" s="1" t="s">
        <v>56</v>
      </c>
      <c r="C22" s="7">
        <v>0</v>
      </c>
      <c r="D22" s="7"/>
      <c r="E22" s="7">
        <v>3116346750</v>
      </c>
      <c r="F22" s="7"/>
      <c r="G22" s="7">
        <v>0</v>
      </c>
      <c r="H22" s="7"/>
      <c r="I22" s="7">
        <f t="shared" si="2"/>
        <v>3116346750</v>
      </c>
      <c r="J22" s="4"/>
      <c r="K22" s="11">
        <f t="shared" si="0"/>
        <v>-1.4264828435367659E-2</v>
      </c>
      <c r="L22" s="4"/>
      <c r="M22" s="7">
        <v>0</v>
      </c>
      <c r="N22" s="7"/>
      <c r="O22" s="7">
        <v>5422737026</v>
      </c>
      <c r="P22" s="7"/>
      <c r="Q22" s="7">
        <v>201893914</v>
      </c>
      <c r="R22" s="7"/>
      <c r="S22" s="7">
        <f t="shared" si="3"/>
        <v>5624630940</v>
      </c>
      <c r="T22" s="4"/>
      <c r="U22" s="11">
        <f t="shared" si="1"/>
        <v>-1.0748798895686149E-3</v>
      </c>
      <c r="V22" s="4"/>
    </row>
    <row r="23" spans="1:22">
      <c r="A23" s="1" t="s">
        <v>25</v>
      </c>
      <c r="C23" s="7">
        <v>0</v>
      </c>
      <c r="D23" s="7"/>
      <c r="E23" s="7">
        <v>-343250455</v>
      </c>
      <c r="F23" s="7"/>
      <c r="G23" s="7">
        <v>0</v>
      </c>
      <c r="H23" s="7"/>
      <c r="I23" s="7">
        <f t="shared" si="2"/>
        <v>-343250455</v>
      </c>
      <c r="J23" s="4"/>
      <c r="K23" s="11">
        <f t="shared" si="0"/>
        <v>1.5712015522460351E-3</v>
      </c>
      <c r="L23" s="4"/>
      <c r="M23" s="7">
        <v>42774522540</v>
      </c>
      <c r="N23" s="7"/>
      <c r="O23" s="7">
        <v>-127718775323</v>
      </c>
      <c r="P23" s="7"/>
      <c r="Q23" s="7">
        <v>-12907053801</v>
      </c>
      <c r="R23" s="7"/>
      <c r="S23" s="7">
        <f t="shared" si="3"/>
        <v>-97851306584</v>
      </c>
      <c r="T23" s="4"/>
      <c r="U23" s="11">
        <f t="shared" si="1"/>
        <v>1.869960940320017E-2</v>
      </c>
      <c r="V23" s="4"/>
    </row>
    <row r="24" spans="1:22">
      <c r="A24" s="1" t="s">
        <v>254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2"/>
        <v>0</v>
      </c>
      <c r="J24" s="4"/>
      <c r="K24" s="11">
        <f t="shared" si="0"/>
        <v>0</v>
      </c>
      <c r="L24" s="4"/>
      <c r="M24" s="7">
        <v>0</v>
      </c>
      <c r="N24" s="7"/>
      <c r="O24" s="7">
        <v>0</v>
      </c>
      <c r="P24" s="7"/>
      <c r="Q24" s="7">
        <v>-10516</v>
      </c>
      <c r="R24" s="7"/>
      <c r="S24" s="7">
        <f t="shared" si="3"/>
        <v>-10516</v>
      </c>
      <c r="T24" s="4"/>
      <c r="U24" s="11">
        <f t="shared" si="1"/>
        <v>2.0096317499372777E-9</v>
      </c>
      <c r="V24" s="4"/>
    </row>
    <row r="25" spans="1:22">
      <c r="A25" s="1" t="s">
        <v>61</v>
      </c>
      <c r="C25" s="7">
        <v>0</v>
      </c>
      <c r="D25" s="7"/>
      <c r="E25" s="7">
        <v>73703711800</v>
      </c>
      <c r="F25" s="7"/>
      <c r="G25" s="7">
        <v>0</v>
      </c>
      <c r="H25" s="7"/>
      <c r="I25" s="7">
        <f t="shared" si="2"/>
        <v>73703711800</v>
      </c>
      <c r="J25" s="4"/>
      <c r="K25" s="11">
        <f t="shared" si="0"/>
        <v>-0.33737285617423118</v>
      </c>
      <c r="L25" s="4"/>
      <c r="M25" s="7">
        <v>263004458004</v>
      </c>
      <c r="N25" s="7"/>
      <c r="O25" s="7">
        <v>-354377613170</v>
      </c>
      <c r="P25" s="7"/>
      <c r="Q25" s="7">
        <v>-527104941</v>
      </c>
      <c r="R25" s="7"/>
      <c r="S25" s="7">
        <f t="shared" si="3"/>
        <v>-91900260107</v>
      </c>
      <c r="T25" s="4"/>
      <c r="U25" s="11">
        <f t="shared" si="1"/>
        <v>1.7562350754899335E-2</v>
      </c>
      <c r="V25" s="4"/>
    </row>
    <row r="26" spans="1:22">
      <c r="A26" s="1" t="s">
        <v>57</v>
      </c>
      <c r="C26" s="7">
        <v>0</v>
      </c>
      <c r="D26" s="7"/>
      <c r="E26" s="7">
        <v>-9191869015</v>
      </c>
      <c r="F26" s="7"/>
      <c r="G26" s="7">
        <v>0</v>
      </c>
      <c r="H26" s="7"/>
      <c r="I26" s="7">
        <f t="shared" si="2"/>
        <v>-9191869015</v>
      </c>
      <c r="J26" s="4"/>
      <c r="K26" s="11">
        <f t="shared" si="0"/>
        <v>4.2075046526625096E-2</v>
      </c>
      <c r="L26" s="4"/>
      <c r="M26" s="7">
        <v>14737227750</v>
      </c>
      <c r="N26" s="7"/>
      <c r="O26" s="7">
        <v>-62332361778</v>
      </c>
      <c r="P26" s="7"/>
      <c r="Q26" s="7">
        <v>-263591803</v>
      </c>
      <c r="R26" s="7"/>
      <c r="S26" s="7">
        <f t="shared" si="3"/>
        <v>-47858725831</v>
      </c>
      <c r="T26" s="4"/>
      <c r="U26" s="11">
        <f t="shared" si="1"/>
        <v>9.1459124136098243E-3</v>
      </c>
      <c r="V26" s="4"/>
    </row>
    <row r="27" spans="1:22">
      <c r="A27" s="1" t="s">
        <v>100</v>
      </c>
      <c r="C27" s="7">
        <v>0</v>
      </c>
      <c r="D27" s="7"/>
      <c r="E27" s="7">
        <v>1278717769</v>
      </c>
      <c r="F27" s="7"/>
      <c r="G27" s="7">
        <v>0</v>
      </c>
      <c r="H27" s="7"/>
      <c r="I27" s="7">
        <f t="shared" si="2"/>
        <v>1278717769</v>
      </c>
      <c r="J27" s="4"/>
      <c r="K27" s="11">
        <f t="shared" si="0"/>
        <v>-5.8532284932801826E-3</v>
      </c>
      <c r="L27" s="4"/>
      <c r="M27" s="7">
        <v>0</v>
      </c>
      <c r="N27" s="7"/>
      <c r="O27" s="7">
        <v>-5754230035</v>
      </c>
      <c r="P27" s="7"/>
      <c r="Q27" s="7">
        <v>-3274469685</v>
      </c>
      <c r="R27" s="7"/>
      <c r="S27" s="7">
        <f t="shared" si="3"/>
        <v>-9028699720</v>
      </c>
      <c r="T27" s="4"/>
      <c r="U27" s="11">
        <f t="shared" si="1"/>
        <v>1.725405250852207E-3</v>
      </c>
      <c r="V27" s="4"/>
    </row>
    <row r="28" spans="1:22">
      <c r="A28" s="1" t="s">
        <v>102</v>
      </c>
      <c r="C28" s="7">
        <v>0</v>
      </c>
      <c r="D28" s="7"/>
      <c r="E28" s="7">
        <v>-413415096</v>
      </c>
      <c r="F28" s="7"/>
      <c r="G28" s="7">
        <v>0</v>
      </c>
      <c r="H28" s="7"/>
      <c r="I28" s="7">
        <f t="shared" si="2"/>
        <v>-413415096</v>
      </c>
      <c r="J28" s="4"/>
      <c r="K28" s="11">
        <f t="shared" si="0"/>
        <v>1.8923745943968046E-3</v>
      </c>
      <c r="L28" s="4"/>
      <c r="M28" s="7">
        <v>0</v>
      </c>
      <c r="N28" s="7"/>
      <c r="O28" s="7">
        <v>-2112295998</v>
      </c>
      <c r="P28" s="7"/>
      <c r="Q28" s="7">
        <v>2113725149</v>
      </c>
      <c r="R28" s="7"/>
      <c r="S28" s="7">
        <f t="shared" si="3"/>
        <v>1429151</v>
      </c>
      <c r="T28" s="4"/>
      <c r="U28" s="11">
        <f t="shared" si="1"/>
        <v>-2.7311403813756278E-7</v>
      </c>
      <c r="V28" s="4"/>
    </row>
    <row r="29" spans="1:22">
      <c r="A29" s="1" t="s">
        <v>40</v>
      </c>
      <c r="C29" s="7">
        <v>0</v>
      </c>
      <c r="D29" s="7"/>
      <c r="E29" s="7">
        <v>-40485421409</v>
      </c>
      <c r="F29" s="7"/>
      <c r="G29" s="7">
        <v>0</v>
      </c>
      <c r="H29" s="7"/>
      <c r="I29" s="7">
        <f t="shared" si="2"/>
        <v>-40485421409</v>
      </c>
      <c r="J29" s="4"/>
      <c r="K29" s="11">
        <f t="shared" si="0"/>
        <v>0.18531878409645711</v>
      </c>
      <c r="L29" s="4"/>
      <c r="M29" s="7">
        <v>18764654500</v>
      </c>
      <c r="N29" s="7"/>
      <c r="O29" s="7">
        <v>32529722282</v>
      </c>
      <c r="P29" s="7"/>
      <c r="Q29" s="7">
        <v>-4377</v>
      </c>
      <c r="R29" s="7"/>
      <c r="S29" s="7">
        <f t="shared" si="3"/>
        <v>51294372405</v>
      </c>
      <c r="T29" s="4"/>
      <c r="U29" s="11">
        <f t="shared" si="1"/>
        <v>-9.8024723638450509E-3</v>
      </c>
      <c r="V29" s="4"/>
    </row>
    <row r="30" spans="1:22">
      <c r="A30" s="1" t="s">
        <v>66</v>
      </c>
      <c r="C30" s="7">
        <v>0</v>
      </c>
      <c r="D30" s="7"/>
      <c r="E30" s="7">
        <v>-26445416682</v>
      </c>
      <c r="F30" s="7"/>
      <c r="G30" s="7">
        <v>0</v>
      </c>
      <c r="H30" s="7"/>
      <c r="I30" s="7">
        <f t="shared" si="2"/>
        <v>-26445416682</v>
      </c>
      <c r="J30" s="4"/>
      <c r="K30" s="11">
        <f t="shared" si="0"/>
        <v>0.12105178342895886</v>
      </c>
      <c r="L30" s="4"/>
      <c r="M30" s="7">
        <v>17711094768</v>
      </c>
      <c r="N30" s="7"/>
      <c r="O30" s="7">
        <v>-103978949094</v>
      </c>
      <c r="P30" s="7"/>
      <c r="Q30" s="7">
        <v>9022849814</v>
      </c>
      <c r="R30" s="7"/>
      <c r="S30" s="7">
        <f t="shared" si="3"/>
        <v>-77245004512</v>
      </c>
      <c r="T30" s="4"/>
      <c r="U30" s="11">
        <f t="shared" si="1"/>
        <v>1.476169775497941E-2</v>
      </c>
      <c r="V30" s="4"/>
    </row>
    <row r="31" spans="1:22">
      <c r="A31" s="1" t="s">
        <v>41</v>
      </c>
      <c r="C31" s="7">
        <v>0</v>
      </c>
      <c r="D31" s="7"/>
      <c r="E31" s="7">
        <v>-19210159790</v>
      </c>
      <c r="F31" s="7"/>
      <c r="G31" s="7">
        <v>0</v>
      </c>
      <c r="H31" s="7"/>
      <c r="I31" s="7">
        <f t="shared" si="2"/>
        <v>-19210159790</v>
      </c>
      <c r="J31" s="4"/>
      <c r="K31" s="11">
        <f t="shared" si="0"/>
        <v>8.7932972677173496E-2</v>
      </c>
      <c r="L31" s="4"/>
      <c r="M31" s="7">
        <v>10410958800</v>
      </c>
      <c r="N31" s="7"/>
      <c r="O31" s="7">
        <v>-97604562158</v>
      </c>
      <c r="P31" s="7"/>
      <c r="Q31" s="7">
        <v>-1873361406</v>
      </c>
      <c r="R31" s="7"/>
      <c r="S31" s="7">
        <f t="shared" si="3"/>
        <v>-89066964764</v>
      </c>
      <c r="T31" s="4"/>
      <c r="U31" s="11">
        <f t="shared" si="1"/>
        <v>1.702090150820456E-2</v>
      </c>
      <c r="V31" s="4"/>
    </row>
    <row r="32" spans="1:22">
      <c r="A32" s="1" t="s">
        <v>75</v>
      </c>
      <c r="C32" s="7">
        <v>0</v>
      </c>
      <c r="D32" s="7"/>
      <c r="E32" s="7">
        <v>3555688380</v>
      </c>
      <c r="F32" s="7"/>
      <c r="G32" s="7">
        <v>0</v>
      </c>
      <c r="H32" s="7"/>
      <c r="I32" s="7">
        <f t="shared" si="2"/>
        <v>3555688380</v>
      </c>
      <c r="J32" s="4"/>
      <c r="K32" s="11">
        <f t="shared" si="0"/>
        <v>-1.6275879669144764E-2</v>
      </c>
      <c r="L32" s="4"/>
      <c r="M32" s="7">
        <v>17449932600</v>
      </c>
      <c r="N32" s="7"/>
      <c r="O32" s="7">
        <v>-14835803260</v>
      </c>
      <c r="P32" s="7"/>
      <c r="Q32" s="7">
        <v>-281064835</v>
      </c>
      <c r="R32" s="7"/>
      <c r="S32" s="7">
        <f t="shared" si="3"/>
        <v>2333064505</v>
      </c>
      <c r="T32" s="4"/>
      <c r="U32" s="11">
        <f t="shared" si="1"/>
        <v>-4.4585398477555138E-4</v>
      </c>
      <c r="V32" s="4"/>
    </row>
    <row r="33" spans="1:22">
      <c r="A33" s="1" t="s">
        <v>99</v>
      </c>
      <c r="C33" s="7">
        <v>0</v>
      </c>
      <c r="D33" s="7"/>
      <c r="E33" s="7">
        <v>-1801965031</v>
      </c>
      <c r="F33" s="7"/>
      <c r="G33" s="7">
        <v>0</v>
      </c>
      <c r="H33" s="7"/>
      <c r="I33" s="7">
        <f t="shared" si="2"/>
        <v>-1801965031</v>
      </c>
      <c r="J33" s="4"/>
      <c r="K33" s="11">
        <f t="shared" si="0"/>
        <v>8.2483510584138182E-3</v>
      </c>
      <c r="L33" s="4"/>
      <c r="M33" s="7">
        <v>56695783030</v>
      </c>
      <c r="N33" s="7"/>
      <c r="O33" s="7">
        <v>-132998065905</v>
      </c>
      <c r="P33" s="7"/>
      <c r="Q33" s="7">
        <v>-3410290506</v>
      </c>
      <c r="R33" s="7"/>
      <c r="S33" s="7">
        <f t="shared" si="3"/>
        <v>-79712573381</v>
      </c>
      <c r="T33" s="4"/>
      <c r="U33" s="11">
        <f t="shared" si="1"/>
        <v>1.5233255832603907E-2</v>
      </c>
      <c r="V33" s="4"/>
    </row>
    <row r="34" spans="1:22">
      <c r="A34" s="1" t="s">
        <v>103</v>
      </c>
      <c r="C34" s="7">
        <v>0</v>
      </c>
      <c r="D34" s="7"/>
      <c r="E34" s="7">
        <v>-46485754200</v>
      </c>
      <c r="F34" s="7"/>
      <c r="G34" s="7">
        <v>0</v>
      </c>
      <c r="H34" s="7"/>
      <c r="I34" s="7">
        <f t="shared" si="2"/>
        <v>-46485754200</v>
      </c>
      <c r="J34" s="4"/>
      <c r="K34" s="11">
        <f t="shared" si="0"/>
        <v>0.21278482837369481</v>
      </c>
      <c r="L34" s="4"/>
      <c r="M34" s="7">
        <v>192598400000</v>
      </c>
      <c r="N34" s="7"/>
      <c r="O34" s="7">
        <v>-375329422829</v>
      </c>
      <c r="P34" s="7"/>
      <c r="Q34" s="7">
        <v>-2653987849</v>
      </c>
      <c r="R34" s="7"/>
      <c r="S34" s="7">
        <f t="shared" si="3"/>
        <v>-185385010678</v>
      </c>
      <c r="T34" s="4"/>
      <c r="U34" s="11">
        <f t="shared" si="1"/>
        <v>3.5427501276242869E-2</v>
      </c>
      <c r="V34" s="4"/>
    </row>
    <row r="35" spans="1:22">
      <c r="A35" s="1" t="s">
        <v>96</v>
      </c>
      <c r="C35" s="7">
        <v>0</v>
      </c>
      <c r="D35" s="7"/>
      <c r="E35" s="7">
        <v>35193346200</v>
      </c>
      <c r="F35" s="7"/>
      <c r="G35" s="7">
        <v>0</v>
      </c>
      <c r="H35" s="7"/>
      <c r="I35" s="7">
        <f t="shared" si="2"/>
        <v>35193346200</v>
      </c>
      <c r="J35" s="4"/>
      <c r="K35" s="11">
        <f t="shared" si="0"/>
        <v>-0.16109473235271343</v>
      </c>
      <c r="L35" s="4"/>
      <c r="M35" s="7">
        <v>367400000</v>
      </c>
      <c r="N35" s="7"/>
      <c r="O35" s="7">
        <v>-135461181691</v>
      </c>
      <c r="P35" s="7"/>
      <c r="Q35" s="7">
        <v>-3944264488</v>
      </c>
      <c r="R35" s="7"/>
      <c r="S35" s="7">
        <f t="shared" si="3"/>
        <v>-139038046179</v>
      </c>
      <c r="T35" s="4"/>
      <c r="U35" s="11">
        <f t="shared" si="1"/>
        <v>2.6570489924929989E-2</v>
      </c>
      <c r="V35" s="4"/>
    </row>
    <row r="36" spans="1:22">
      <c r="A36" s="1" t="s">
        <v>255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2"/>
        <v>0</v>
      </c>
      <c r="J36" s="4"/>
      <c r="K36" s="11">
        <f t="shared" si="0"/>
        <v>0</v>
      </c>
      <c r="L36" s="4"/>
      <c r="M36" s="7">
        <v>0</v>
      </c>
      <c r="N36" s="7"/>
      <c r="O36" s="7">
        <v>0</v>
      </c>
      <c r="P36" s="7"/>
      <c r="Q36" s="7">
        <v>20763021</v>
      </c>
      <c r="R36" s="7"/>
      <c r="S36" s="7">
        <f t="shared" si="3"/>
        <v>20763021</v>
      </c>
      <c r="T36" s="4"/>
      <c r="U36" s="11">
        <f t="shared" si="1"/>
        <v>-3.9678609952657327E-6</v>
      </c>
      <c r="V36" s="4"/>
    </row>
    <row r="37" spans="1:22">
      <c r="A37" s="1" t="s">
        <v>47</v>
      </c>
      <c r="C37" s="7">
        <v>0</v>
      </c>
      <c r="D37" s="7"/>
      <c r="E37" s="7">
        <v>-471031844</v>
      </c>
      <c r="F37" s="7"/>
      <c r="G37" s="7">
        <v>0</v>
      </c>
      <c r="H37" s="7"/>
      <c r="I37" s="7">
        <f t="shared" si="2"/>
        <v>-471031844</v>
      </c>
      <c r="J37" s="4"/>
      <c r="K37" s="11">
        <f t="shared" si="0"/>
        <v>2.1561106581784789E-3</v>
      </c>
      <c r="L37" s="4"/>
      <c r="M37" s="7">
        <v>15795042000</v>
      </c>
      <c r="N37" s="7"/>
      <c r="O37" s="7">
        <v>-104961596147</v>
      </c>
      <c r="P37" s="7"/>
      <c r="Q37" s="7">
        <v>-1783325626</v>
      </c>
      <c r="R37" s="7"/>
      <c r="S37" s="7">
        <f t="shared" si="3"/>
        <v>-90949879773</v>
      </c>
      <c r="T37" s="4"/>
      <c r="U37" s="11">
        <f t="shared" si="1"/>
        <v>1.7380730890528624E-2</v>
      </c>
      <c r="V37" s="4"/>
    </row>
    <row r="38" spans="1:22">
      <c r="A38" s="1" t="s">
        <v>33</v>
      </c>
      <c r="C38" s="7">
        <v>0</v>
      </c>
      <c r="D38" s="7"/>
      <c r="E38" s="7">
        <v>-5922982807</v>
      </c>
      <c r="F38" s="7"/>
      <c r="G38" s="7">
        <v>0</v>
      </c>
      <c r="H38" s="7"/>
      <c r="I38" s="7">
        <f t="shared" si="2"/>
        <v>-5922982807</v>
      </c>
      <c r="J38" s="4"/>
      <c r="K38" s="11">
        <f t="shared" si="0"/>
        <v>2.7111980901190585E-2</v>
      </c>
      <c r="L38" s="4"/>
      <c r="M38" s="7">
        <v>8797690000</v>
      </c>
      <c r="N38" s="7"/>
      <c r="O38" s="7">
        <v>-56844734425</v>
      </c>
      <c r="P38" s="7"/>
      <c r="Q38" s="7">
        <v>-4562028542</v>
      </c>
      <c r="R38" s="7"/>
      <c r="S38" s="7">
        <f t="shared" si="3"/>
        <v>-52609072967</v>
      </c>
      <c r="T38" s="4"/>
      <c r="U38" s="11">
        <f t="shared" si="1"/>
        <v>1.0053714660446E-2</v>
      </c>
      <c r="V38" s="4"/>
    </row>
    <row r="39" spans="1:22">
      <c r="A39" s="1" t="s">
        <v>256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2"/>
        <v>0</v>
      </c>
      <c r="J39" s="4"/>
      <c r="K39" s="11">
        <f t="shared" si="0"/>
        <v>0</v>
      </c>
      <c r="L39" s="4"/>
      <c r="M39" s="7">
        <v>0</v>
      </c>
      <c r="N39" s="7"/>
      <c r="O39" s="7">
        <v>0</v>
      </c>
      <c r="P39" s="7"/>
      <c r="Q39" s="7">
        <v>309117836</v>
      </c>
      <c r="R39" s="7"/>
      <c r="S39" s="7">
        <f t="shared" si="3"/>
        <v>309117836</v>
      </c>
      <c r="T39" s="4"/>
      <c r="U39" s="11">
        <f t="shared" si="1"/>
        <v>-5.9073128347043017E-5</v>
      </c>
      <c r="V39" s="4"/>
    </row>
    <row r="40" spans="1:22">
      <c r="A40" s="1" t="s">
        <v>236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2"/>
        <v>0</v>
      </c>
      <c r="J40" s="4"/>
      <c r="K40" s="11">
        <f t="shared" ref="K40:K69" si="4">I40/I$121</f>
        <v>0</v>
      </c>
      <c r="L40" s="4"/>
      <c r="M40" s="7">
        <v>89626905</v>
      </c>
      <c r="N40" s="7"/>
      <c r="O40" s="7">
        <v>0</v>
      </c>
      <c r="P40" s="7"/>
      <c r="Q40" s="7">
        <v>-1597085688</v>
      </c>
      <c r="R40" s="7"/>
      <c r="S40" s="7">
        <f t="shared" si="3"/>
        <v>-1507458783</v>
      </c>
      <c r="T40" s="4"/>
      <c r="U40" s="11">
        <f t="shared" ref="U40:U69" si="5">S40/$S$121</f>
        <v>2.8807883530226403E-4</v>
      </c>
      <c r="V40" s="4"/>
    </row>
    <row r="41" spans="1:22">
      <c r="A41" s="1" t="s">
        <v>257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2"/>
        <v>0</v>
      </c>
      <c r="J41" s="4"/>
      <c r="K41" s="11">
        <f t="shared" si="4"/>
        <v>0</v>
      </c>
      <c r="L41" s="4"/>
      <c r="M41" s="7">
        <v>0</v>
      </c>
      <c r="N41" s="7"/>
      <c r="O41" s="7">
        <v>0</v>
      </c>
      <c r="P41" s="7"/>
      <c r="Q41" s="7">
        <v>-2681716475</v>
      </c>
      <c r="R41" s="7"/>
      <c r="S41" s="7">
        <f t="shared" si="3"/>
        <v>-2681716475</v>
      </c>
      <c r="T41" s="4"/>
      <c r="U41" s="11">
        <f t="shared" si="5"/>
        <v>5.1248217691991988E-4</v>
      </c>
      <c r="V41" s="4"/>
    </row>
    <row r="42" spans="1:22">
      <c r="A42" s="1" t="s">
        <v>65</v>
      </c>
      <c r="C42" s="7">
        <v>0</v>
      </c>
      <c r="D42" s="7"/>
      <c r="E42" s="7">
        <v>-4051875952</v>
      </c>
      <c r="F42" s="7"/>
      <c r="G42" s="7">
        <v>0</v>
      </c>
      <c r="H42" s="7"/>
      <c r="I42" s="7">
        <f t="shared" si="2"/>
        <v>-4051875952</v>
      </c>
      <c r="J42" s="4"/>
      <c r="K42" s="11">
        <f t="shared" si="4"/>
        <v>1.8547138663780594E-2</v>
      </c>
      <c r="L42" s="4"/>
      <c r="M42" s="7">
        <v>33714471523</v>
      </c>
      <c r="N42" s="7"/>
      <c r="O42" s="7">
        <v>-29481003766</v>
      </c>
      <c r="P42" s="7"/>
      <c r="Q42" s="7">
        <v>-9457</v>
      </c>
      <c r="R42" s="7"/>
      <c r="S42" s="7">
        <f t="shared" si="3"/>
        <v>4233458300</v>
      </c>
      <c r="T42" s="4"/>
      <c r="U42" s="11">
        <f t="shared" si="5"/>
        <v>-8.09023603244151E-4</v>
      </c>
      <c r="V42" s="4"/>
    </row>
    <row r="43" spans="1:22">
      <c r="A43" s="1" t="s">
        <v>101</v>
      </c>
      <c r="C43" s="7">
        <v>0</v>
      </c>
      <c r="D43" s="7"/>
      <c r="E43" s="7">
        <v>-12377232815</v>
      </c>
      <c r="F43" s="7"/>
      <c r="G43" s="7">
        <v>0</v>
      </c>
      <c r="H43" s="7"/>
      <c r="I43" s="7">
        <f t="shared" si="2"/>
        <v>-12377232815</v>
      </c>
      <c r="J43" s="4"/>
      <c r="K43" s="11">
        <f t="shared" si="4"/>
        <v>5.6655794997966032E-2</v>
      </c>
      <c r="L43" s="4"/>
      <c r="M43" s="7">
        <v>70714068960</v>
      </c>
      <c r="N43" s="7"/>
      <c r="O43" s="7">
        <v>-156529880739</v>
      </c>
      <c r="P43" s="7"/>
      <c r="Q43" s="7">
        <v>-11092202152</v>
      </c>
      <c r="R43" s="7"/>
      <c r="S43" s="7">
        <f t="shared" si="3"/>
        <v>-96908013931</v>
      </c>
      <c r="T43" s="4"/>
      <c r="U43" s="11">
        <f t="shared" si="5"/>
        <v>1.851934401094538E-2</v>
      </c>
      <c r="V43" s="4"/>
    </row>
    <row r="44" spans="1:22">
      <c r="A44" s="1" t="s">
        <v>228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2"/>
        <v>0</v>
      </c>
      <c r="J44" s="4"/>
      <c r="K44" s="11">
        <f t="shared" si="4"/>
        <v>0</v>
      </c>
      <c r="L44" s="4"/>
      <c r="M44" s="7">
        <v>119193732</v>
      </c>
      <c r="N44" s="7"/>
      <c r="O44" s="7">
        <v>0</v>
      </c>
      <c r="P44" s="7"/>
      <c r="Q44" s="7">
        <v>-19068850624</v>
      </c>
      <c r="R44" s="7"/>
      <c r="S44" s="7">
        <f t="shared" si="3"/>
        <v>-18949656892</v>
      </c>
      <c r="T44" s="4"/>
      <c r="U44" s="11">
        <f t="shared" si="5"/>
        <v>3.6213229498460397E-3</v>
      </c>
      <c r="V44" s="4"/>
    </row>
    <row r="45" spans="1:22">
      <c r="A45" s="1" t="s">
        <v>31</v>
      </c>
      <c r="C45" s="7">
        <v>0</v>
      </c>
      <c r="D45" s="7"/>
      <c r="E45" s="7">
        <v>22792668843</v>
      </c>
      <c r="F45" s="7"/>
      <c r="G45" s="7">
        <v>0</v>
      </c>
      <c r="H45" s="7"/>
      <c r="I45" s="7">
        <f t="shared" si="2"/>
        <v>22792668843</v>
      </c>
      <c r="J45" s="4"/>
      <c r="K45" s="11">
        <f t="shared" si="4"/>
        <v>-0.10433162183558196</v>
      </c>
      <c r="L45" s="4"/>
      <c r="M45" s="7">
        <v>0</v>
      </c>
      <c r="N45" s="7"/>
      <c r="O45" s="7">
        <v>-302744716143</v>
      </c>
      <c r="P45" s="7"/>
      <c r="Q45" s="7">
        <v>-1102774435</v>
      </c>
      <c r="R45" s="7"/>
      <c r="S45" s="7">
        <f t="shared" si="3"/>
        <v>-303847490578</v>
      </c>
      <c r="T45" s="4"/>
      <c r="U45" s="11">
        <f t="shared" si="5"/>
        <v>5.8065953233578986E-2</v>
      </c>
      <c r="V45" s="4"/>
    </row>
    <row r="46" spans="1:22">
      <c r="A46" s="1" t="s">
        <v>92</v>
      </c>
      <c r="C46" s="7">
        <v>0</v>
      </c>
      <c r="D46" s="7"/>
      <c r="E46" s="7">
        <v>11880885600</v>
      </c>
      <c r="F46" s="7"/>
      <c r="G46" s="7">
        <v>0</v>
      </c>
      <c r="H46" s="7"/>
      <c r="I46" s="7">
        <f t="shared" si="2"/>
        <v>11880885600</v>
      </c>
      <c r="J46" s="4"/>
      <c r="K46" s="11">
        <f t="shared" si="4"/>
        <v>-5.4383805250243784E-2</v>
      </c>
      <c r="L46" s="4"/>
      <c r="M46" s="7">
        <v>17181000000</v>
      </c>
      <c r="N46" s="7"/>
      <c r="O46" s="7">
        <v>-24504326646</v>
      </c>
      <c r="P46" s="7"/>
      <c r="Q46" s="7">
        <v>-426376847</v>
      </c>
      <c r="R46" s="7"/>
      <c r="S46" s="7">
        <f t="shared" si="3"/>
        <v>-7749703493</v>
      </c>
      <c r="T46" s="4"/>
      <c r="U46" s="11">
        <f t="shared" si="5"/>
        <v>1.4809861346645704E-3</v>
      </c>
      <c r="V46" s="4"/>
    </row>
    <row r="47" spans="1:22">
      <c r="A47" s="1" t="s">
        <v>17</v>
      </c>
      <c r="C47" s="7">
        <v>0</v>
      </c>
      <c r="D47" s="7"/>
      <c r="E47" s="7">
        <v>-4659422211</v>
      </c>
      <c r="F47" s="7"/>
      <c r="G47" s="7">
        <v>0</v>
      </c>
      <c r="H47" s="7"/>
      <c r="I47" s="7">
        <f t="shared" si="2"/>
        <v>-4659422211</v>
      </c>
      <c r="J47" s="4"/>
      <c r="K47" s="11">
        <f t="shared" si="4"/>
        <v>2.1328133157151541E-2</v>
      </c>
      <c r="L47" s="4"/>
      <c r="M47" s="7">
        <v>4001363800</v>
      </c>
      <c r="N47" s="7"/>
      <c r="O47" s="7">
        <v>1238535289</v>
      </c>
      <c r="P47" s="7"/>
      <c r="Q47" s="7">
        <v>-3690</v>
      </c>
      <c r="R47" s="7"/>
      <c r="S47" s="7">
        <f t="shared" si="3"/>
        <v>5239895399</v>
      </c>
      <c r="T47" s="4"/>
      <c r="U47" s="11">
        <f t="shared" si="5"/>
        <v>-1.0013560441404202E-3</v>
      </c>
      <c r="V47" s="4"/>
    </row>
    <row r="48" spans="1:22">
      <c r="A48" s="1" t="s">
        <v>30</v>
      </c>
      <c r="C48" s="7">
        <v>0</v>
      </c>
      <c r="D48" s="7"/>
      <c r="E48" s="7">
        <v>-28486833995</v>
      </c>
      <c r="F48" s="7"/>
      <c r="G48" s="7">
        <v>0</v>
      </c>
      <c r="H48" s="7"/>
      <c r="I48" s="7">
        <f t="shared" si="2"/>
        <v>-28486833995</v>
      </c>
      <c r="J48" s="4"/>
      <c r="K48" s="11">
        <f t="shared" si="4"/>
        <v>0.13039620819007836</v>
      </c>
      <c r="L48" s="4"/>
      <c r="M48" s="7">
        <v>31348952700</v>
      </c>
      <c r="N48" s="7"/>
      <c r="O48" s="7">
        <v>-150386744624</v>
      </c>
      <c r="P48" s="7"/>
      <c r="Q48" s="7">
        <v>-2640957883</v>
      </c>
      <c r="R48" s="7"/>
      <c r="S48" s="7">
        <f t="shared" si="3"/>
        <v>-121678749807</v>
      </c>
      <c r="T48" s="4"/>
      <c r="U48" s="11">
        <f t="shared" si="5"/>
        <v>2.3253088522710307E-2</v>
      </c>
      <c r="V48" s="4"/>
    </row>
    <row r="49" spans="1:22">
      <c r="A49" s="1" t="s">
        <v>72</v>
      </c>
      <c r="C49" s="7">
        <v>0</v>
      </c>
      <c r="D49" s="7"/>
      <c r="E49" s="7">
        <v>39625525683</v>
      </c>
      <c r="F49" s="7"/>
      <c r="G49" s="7">
        <v>0</v>
      </c>
      <c r="H49" s="7"/>
      <c r="I49" s="7">
        <f t="shared" si="2"/>
        <v>39625525683</v>
      </c>
      <c r="J49" s="4"/>
      <c r="K49" s="11">
        <f t="shared" si="4"/>
        <v>-0.18138268006576927</v>
      </c>
      <c r="L49" s="4"/>
      <c r="M49" s="7">
        <v>81144450000</v>
      </c>
      <c r="N49" s="7"/>
      <c r="O49" s="7">
        <v>39386817633</v>
      </c>
      <c r="P49" s="7"/>
      <c r="Q49" s="7">
        <v>3295295171</v>
      </c>
      <c r="R49" s="7"/>
      <c r="S49" s="7">
        <f t="shared" si="3"/>
        <v>123826562804</v>
      </c>
      <c r="T49" s="4"/>
      <c r="U49" s="11">
        <f t="shared" si="5"/>
        <v>-2.3663540518877969E-2</v>
      </c>
      <c r="V49" s="4"/>
    </row>
    <row r="50" spans="1:22">
      <c r="A50" s="1" t="s">
        <v>29</v>
      </c>
      <c r="C50" s="7">
        <v>0</v>
      </c>
      <c r="D50" s="7"/>
      <c r="E50" s="7">
        <v>76754576700</v>
      </c>
      <c r="F50" s="7"/>
      <c r="G50" s="7">
        <v>0</v>
      </c>
      <c r="H50" s="7"/>
      <c r="I50" s="7">
        <f t="shared" si="2"/>
        <v>76754576700</v>
      </c>
      <c r="J50" s="4"/>
      <c r="K50" s="11">
        <f t="shared" si="4"/>
        <v>-0.35133794666937107</v>
      </c>
      <c r="L50" s="4"/>
      <c r="M50" s="7">
        <v>57120000000</v>
      </c>
      <c r="N50" s="7"/>
      <c r="O50" s="7">
        <v>36400122844</v>
      </c>
      <c r="P50" s="7"/>
      <c r="Q50" s="7">
        <v>-591740375</v>
      </c>
      <c r="R50" s="7"/>
      <c r="S50" s="7">
        <f t="shared" si="3"/>
        <v>92928382469</v>
      </c>
      <c r="T50" s="4"/>
      <c r="U50" s="11">
        <f t="shared" si="5"/>
        <v>-1.7758827299354994E-2</v>
      </c>
      <c r="V50" s="4"/>
    </row>
    <row r="51" spans="1:22">
      <c r="A51" s="1" t="s">
        <v>48</v>
      </c>
      <c r="C51" s="7">
        <v>0</v>
      </c>
      <c r="D51" s="7"/>
      <c r="E51" s="7">
        <v>4679987400</v>
      </c>
      <c r="F51" s="7"/>
      <c r="G51" s="7">
        <v>0</v>
      </c>
      <c r="H51" s="7"/>
      <c r="I51" s="7">
        <f t="shared" si="2"/>
        <v>4679987400</v>
      </c>
      <c r="J51" s="4"/>
      <c r="K51" s="11">
        <f t="shared" si="4"/>
        <v>-2.1422268667850377E-2</v>
      </c>
      <c r="L51" s="4"/>
      <c r="M51" s="7">
        <v>0</v>
      </c>
      <c r="N51" s="7"/>
      <c r="O51" s="7">
        <v>8683859448</v>
      </c>
      <c r="P51" s="7"/>
      <c r="Q51" s="7">
        <v>28451786</v>
      </c>
      <c r="R51" s="7"/>
      <c r="S51" s="7">
        <f t="shared" si="3"/>
        <v>8712311234</v>
      </c>
      <c r="T51" s="4"/>
      <c r="U51" s="11">
        <f t="shared" si="5"/>
        <v>-1.6649426845931554E-3</v>
      </c>
      <c r="V51" s="4"/>
    </row>
    <row r="52" spans="1:22">
      <c r="A52" s="1" t="s">
        <v>259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2"/>
        <v>0</v>
      </c>
      <c r="J52" s="4"/>
      <c r="K52" s="11">
        <f t="shared" si="4"/>
        <v>0</v>
      </c>
      <c r="L52" s="4"/>
      <c r="M52" s="7">
        <v>0</v>
      </c>
      <c r="N52" s="7"/>
      <c r="O52" s="7">
        <v>0</v>
      </c>
      <c r="P52" s="7"/>
      <c r="Q52" s="7">
        <v>11380887913</v>
      </c>
      <c r="R52" s="7"/>
      <c r="S52" s="7">
        <f t="shared" si="3"/>
        <v>11380887913</v>
      </c>
      <c r="T52" s="4"/>
      <c r="U52" s="11">
        <f t="shared" si="5"/>
        <v>-2.1749138163220045E-3</v>
      </c>
      <c r="V52" s="4"/>
    </row>
    <row r="53" spans="1:22">
      <c r="A53" s="1" t="s">
        <v>106</v>
      </c>
      <c r="C53" s="7">
        <v>0</v>
      </c>
      <c r="D53" s="7"/>
      <c r="E53" s="7">
        <v>-2404777081</v>
      </c>
      <c r="F53" s="7"/>
      <c r="G53" s="7">
        <v>0</v>
      </c>
      <c r="H53" s="7"/>
      <c r="I53" s="7">
        <f t="shared" si="2"/>
        <v>-2404777081</v>
      </c>
      <c r="J53" s="4"/>
      <c r="K53" s="11">
        <f t="shared" si="4"/>
        <v>1.100767508807203E-2</v>
      </c>
      <c r="L53" s="4"/>
      <c r="M53" s="7">
        <v>8380274550</v>
      </c>
      <c r="N53" s="7"/>
      <c r="O53" s="7">
        <v>-17370042772</v>
      </c>
      <c r="P53" s="7"/>
      <c r="Q53" s="7">
        <v>-3976671647</v>
      </c>
      <c r="R53" s="7"/>
      <c r="S53" s="7">
        <f t="shared" si="3"/>
        <v>-12966439869</v>
      </c>
      <c r="T53" s="4"/>
      <c r="U53" s="11">
        <f t="shared" si="5"/>
        <v>2.4779164363251194E-3</v>
      </c>
      <c r="V53" s="4"/>
    </row>
    <row r="54" spans="1:22">
      <c r="A54" s="1" t="s">
        <v>19</v>
      </c>
      <c r="C54" s="7">
        <v>0</v>
      </c>
      <c r="D54" s="7"/>
      <c r="E54" s="7">
        <v>14058029485</v>
      </c>
      <c r="F54" s="7"/>
      <c r="G54" s="7">
        <v>0</v>
      </c>
      <c r="H54" s="7"/>
      <c r="I54" s="7">
        <f t="shared" si="2"/>
        <v>14058029485</v>
      </c>
      <c r="J54" s="4"/>
      <c r="K54" s="11">
        <f t="shared" si="4"/>
        <v>-6.4349507558125546E-2</v>
      </c>
      <c r="L54" s="4"/>
      <c r="M54" s="7">
        <v>2586983310</v>
      </c>
      <c r="N54" s="7"/>
      <c r="O54" s="7">
        <v>-48745931502</v>
      </c>
      <c r="P54" s="7"/>
      <c r="Q54" s="7">
        <v>3492694260</v>
      </c>
      <c r="R54" s="7"/>
      <c r="S54" s="7">
        <f t="shared" si="3"/>
        <v>-42666253932</v>
      </c>
      <c r="T54" s="4"/>
      <c r="U54" s="11">
        <f t="shared" si="5"/>
        <v>8.1536191092272167E-3</v>
      </c>
      <c r="V54" s="4"/>
    </row>
    <row r="55" spans="1:22">
      <c r="A55" s="1" t="s">
        <v>70</v>
      </c>
      <c r="C55" s="7">
        <v>0</v>
      </c>
      <c r="D55" s="7"/>
      <c r="E55" s="7">
        <v>1072606322</v>
      </c>
      <c r="F55" s="7"/>
      <c r="G55" s="7">
        <v>0</v>
      </c>
      <c r="H55" s="7"/>
      <c r="I55" s="7">
        <f t="shared" si="2"/>
        <v>1072606322</v>
      </c>
      <c r="J55" s="4"/>
      <c r="K55" s="11">
        <f t="shared" si="4"/>
        <v>-4.9097698008158811E-3</v>
      </c>
      <c r="L55" s="4"/>
      <c r="M55" s="7">
        <v>229245409300</v>
      </c>
      <c r="N55" s="7"/>
      <c r="O55" s="7">
        <v>-860447427292</v>
      </c>
      <c r="P55" s="7"/>
      <c r="Q55" s="7">
        <v>-2798884962</v>
      </c>
      <c r="R55" s="7"/>
      <c r="S55" s="7">
        <f t="shared" si="3"/>
        <v>-634000902954</v>
      </c>
      <c r="T55" s="4"/>
      <c r="U55" s="11">
        <f t="shared" si="5"/>
        <v>0.12115902853416328</v>
      </c>
      <c r="V55" s="4"/>
    </row>
    <row r="56" spans="1:22">
      <c r="A56" s="1" t="s">
        <v>77</v>
      </c>
      <c r="C56" s="7">
        <v>0</v>
      </c>
      <c r="D56" s="7"/>
      <c r="E56" s="7">
        <v>-14494392823</v>
      </c>
      <c r="F56" s="7"/>
      <c r="G56" s="7">
        <v>0</v>
      </c>
      <c r="H56" s="7"/>
      <c r="I56" s="7">
        <f t="shared" si="2"/>
        <v>-14494392823</v>
      </c>
      <c r="J56" s="4"/>
      <c r="K56" s="11">
        <f t="shared" si="4"/>
        <v>6.6346925898062944E-2</v>
      </c>
      <c r="L56" s="4"/>
      <c r="M56" s="7">
        <v>57476865000</v>
      </c>
      <c r="N56" s="7"/>
      <c r="O56" s="7">
        <v>-102373782383</v>
      </c>
      <c r="P56" s="7"/>
      <c r="Q56" s="7">
        <v>-140959309</v>
      </c>
      <c r="R56" s="7"/>
      <c r="S56" s="7">
        <f t="shared" si="3"/>
        <v>-45037876692</v>
      </c>
      <c r="T56" s="4"/>
      <c r="U56" s="11">
        <f t="shared" si="5"/>
        <v>8.6068416650820923E-3</v>
      </c>
      <c r="V56" s="4"/>
    </row>
    <row r="57" spans="1:22">
      <c r="A57" s="1" t="s">
        <v>89</v>
      </c>
      <c r="C57" s="7">
        <v>0</v>
      </c>
      <c r="D57" s="7"/>
      <c r="E57" s="7">
        <v>-72470100863</v>
      </c>
      <c r="F57" s="7"/>
      <c r="G57" s="7">
        <v>0</v>
      </c>
      <c r="H57" s="7"/>
      <c r="I57" s="7">
        <f t="shared" si="2"/>
        <v>-72470100863</v>
      </c>
      <c r="J57" s="4"/>
      <c r="K57" s="11">
        <f t="shared" si="4"/>
        <v>0.33172610060304897</v>
      </c>
      <c r="L57" s="4"/>
      <c r="M57" s="7">
        <v>87624854500</v>
      </c>
      <c r="N57" s="7"/>
      <c r="O57" s="7">
        <v>-442485712036</v>
      </c>
      <c r="P57" s="7"/>
      <c r="Q57" s="7">
        <v>-339359667</v>
      </c>
      <c r="R57" s="7"/>
      <c r="S57" s="7">
        <f t="shared" si="3"/>
        <v>-355200217203</v>
      </c>
      <c r="T57" s="4"/>
      <c r="U57" s="11">
        <f t="shared" si="5"/>
        <v>6.7879577222876186E-2</v>
      </c>
      <c r="V57" s="4"/>
    </row>
    <row r="58" spans="1:22">
      <c r="A58" s="1" t="s">
        <v>71</v>
      </c>
      <c r="C58" s="7">
        <v>0</v>
      </c>
      <c r="D58" s="7"/>
      <c r="E58" s="7">
        <v>11125961485</v>
      </c>
      <c r="F58" s="7"/>
      <c r="G58" s="7">
        <v>0</v>
      </c>
      <c r="H58" s="7"/>
      <c r="I58" s="7">
        <f t="shared" si="2"/>
        <v>11125961485</v>
      </c>
      <c r="J58" s="4"/>
      <c r="K58" s="11">
        <f t="shared" si="4"/>
        <v>-5.092820038785266E-2</v>
      </c>
      <c r="L58" s="4"/>
      <c r="M58" s="7">
        <v>8620041600</v>
      </c>
      <c r="N58" s="7"/>
      <c r="O58" s="7">
        <v>8496188747</v>
      </c>
      <c r="P58" s="7"/>
      <c r="Q58" s="7">
        <v>-651657128</v>
      </c>
      <c r="R58" s="7"/>
      <c r="S58" s="7">
        <f t="shared" si="3"/>
        <v>16464573219</v>
      </c>
      <c r="T58" s="4"/>
      <c r="U58" s="11">
        <f t="shared" si="5"/>
        <v>-3.146417752954489E-3</v>
      </c>
      <c r="V58" s="4"/>
    </row>
    <row r="59" spans="1:22">
      <c r="A59" s="1" t="s">
        <v>27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2"/>
        <v>0</v>
      </c>
      <c r="J59" s="4"/>
      <c r="K59" s="11">
        <f t="shared" si="4"/>
        <v>0</v>
      </c>
      <c r="L59" s="4"/>
      <c r="M59" s="7">
        <v>0</v>
      </c>
      <c r="N59" s="7"/>
      <c r="O59" s="7">
        <v>0</v>
      </c>
      <c r="P59" s="7"/>
      <c r="Q59" s="7">
        <v>-48805367535</v>
      </c>
      <c r="R59" s="7"/>
      <c r="S59" s="7">
        <f t="shared" si="3"/>
        <v>-48805367535</v>
      </c>
      <c r="T59" s="4"/>
      <c r="U59" s="11">
        <f t="shared" si="5"/>
        <v>9.3268178172017917E-3</v>
      </c>
      <c r="V59" s="4"/>
    </row>
    <row r="60" spans="1:22">
      <c r="A60" s="1" t="s">
        <v>80</v>
      </c>
      <c r="C60" s="7">
        <v>0</v>
      </c>
      <c r="D60" s="7"/>
      <c r="E60" s="7">
        <v>1559564131</v>
      </c>
      <c r="F60" s="7"/>
      <c r="G60" s="7">
        <v>0</v>
      </c>
      <c r="H60" s="7"/>
      <c r="I60" s="7">
        <f t="shared" si="2"/>
        <v>1559564131</v>
      </c>
      <c r="J60" s="4"/>
      <c r="K60" s="11">
        <f t="shared" si="4"/>
        <v>-7.1387802922342489E-3</v>
      </c>
      <c r="L60" s="4"/>
      <c r="M60" s="7">
        <v>3913531594</v>
      </c>
      <c r="N60" s="7"/>
      <c r="O60" s="7">
        <v>-23696710615</v>
      </c>
      <c r="P60" s="7"/>
      <c r="Q60" s="7">
        <v>-1910563821</v>
      </c>
      <c r="R60" s="7"/>
      <c r="S60" s="7">
        <f t="shared" si="3"/>
        <v>-21693742842</v>
      </c>
      <c r="T60" s="4"/>
      <c r="U60" s="11">
        <f t="shared" si="5"/>
        <v>4.1457240766696228E-3</v>
      </c>
      <c r="V60" s="4"/>
    </row>
    <row r="61" spans="1:22">
      <c r="A61" s="1" t="s">
        <v>260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2"/>
        <v>0</v>
      </c>
      <c r="J61" s="4"/>
      <c r="K61" s="11">
        <f t="shared" si="4"/>
        <v>0</v>
      </c>
      <c r="L61" s="4"/>
      <c r="M61" s="7">
        <v>0</v>
      </c>
      <c r="N61" s="7"/>
      <c r="O61" s="7">
        <v>0</v>
      </c>
      <c r="P61" s="7"/>
      <c r="Q61" s="7">
        <v>-3982</v>
      </c>
      <c r="R61" s="7"/>
      <c r="S61" s="7">
        <f t="shared" si="3"/>
        <v>-3982</v>
      </c>
      <c r="T61" s="4"/>
      <c r="U61" s="11">
        <f t="shared" si="5"/>
        <v>7.6096934464152142E-10</v>
      </c>
      <c r="V61" s="4"/>
    </row>
    <row r="62" spans="1:22">
      <c r="A62" s="1" t="s">
        <v>247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2"/>
        <v>0</v>
      </c>
      <c r="J62" s="4"/>
      <c r="K62" s="11">
        <f t="shared" si="4"/>
        <v>0</v>
      </c>
      <c r="L62" s="4"/>
      <c r="M62" s="7">
        <v>2040379500</v>
      </c>
      <c r="N62" s="7"/>
      <c r="O62" s="7">
        <v>0</v>
      </c>
      <c r="P62" s="7"/>
      <c r="Q62" s="7">
        <v>38546467992</v>
      </c>
      <c r="R62" s="7"/>
      <c r="S62" s="7">
        <f t="shared" si="3"/>
        <v>40586847492</v>
      </c>
      <c r="T62" s="4"/>
      <c r="U62" s="11">
        <f t="shared" si="5"/>
        <v>-7.7562397631975432E-3</v>
      </c>
      <c r="V62" s="4"/>
    </row>
    <row r="63" spans="1:22">
      <c r="A63" s="1" t="s">
        <v>261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2"/>
        <v>0</v>
      </c>
      <c r="J63" s="4"/>
      <c r="K63" s="11">
        <f t="shared" si="4"/>
        <v>0</v>
      </c>
      <c r="L63" s="4"/>
      <c r="M63" s="7">
        <v>0</v>
      </c>
      <c r="N63" s="7"/>
      <c r="O63" s="7">
        <v>0</v>
      </c>
      <c r="P63" s="7"/>
      <c r="Q63" s="7">
        <v>0</v>
      </c>
      <c r="R63" s="7"/>
      <c r="S63" s="7">
        <f t="shared" si="3"/>
        <v>0</v>
      </c>
      <c r="T63" s="4"/>
      <c r="U63" s="11">
        <f t="shared" si="5"/>
        <v>0</v>
      </c>
      <c r="V63" s="4"/>
    </row>
    <row r="64" spans="1:22">
      <c r="A64" s="1" t="s">
        <v>53</v>
      </c>
      <c r="C64" s="7">
        <v>0</v>
      </c>
      <c r="D64" s="7"/>
      <c r="E64" s="7">
        <v>6603265380</v>
      </c>
      <c r="F64" s="7"/>
      <c r="G64" s="7">
        <v>0</v>
      </c>
      <c r="H64" s="7"/>
      <c r="I64" s="7">
        <f t="shared" si="2"/>
        <v>6603265380</v>
      </c>
      <c r="J64" s="4"/>
      <c r="K64" s="11">
        <f t="shared" si="4"/>
        <v>-3.0225920064544432E-2</v>
      </c>
      <c r="L64" s="4"/>
      <c r="M64" s="7">
        <v>29248498353</v>
      </c>
      <c r="N64" s="7"/>
      <c r="O64" s="7">
        <v>-35399541348</v>
      </c>
      <c r="P64" s="7"/>
      <c r="Q64" s="7">
        <v>-6280092025</v>
      </c>
      <c r="R64" s="7"/>
      <c r="S64" s="7">
        <f t="shared" si="3"/>
        <v>-12431135020</v>
      </c>
      <c r="T64" s="4"/>
      <c r="U64" s="11">
        <f t="shared" si="5"/>
        <v>2.3756184503565211E-3</v>
      </c>
      <c r="V64" s="4"/>
    </row>
    <row r="65" spans="1:22">
      <c r="A65" s="1" t="s">
        <v>15</v>
      </c>
      <c r="C65" s="7">
        <v>0</v>
      </c>
      <c r="D65" s="7"/>
      <c r="E65" s="7">
        <v>890737787</v>
      </c>
      <c r="F65" s="7"/>
      <c r="G65" s="7">
        <v>0</v>
      </c>
      <c r="H65" s="7"/>
      <c r="I65" s="7">
        <f t="shared" si="2"/>
        <v>890737787</v>
      </c>
      <c r="J65" s="4"/>
      <c r="K65" s="11">
        <f t="shared" si="4"/>
        <v>-4.0772811024492256E-3</v>
      </c>
      <c r="L65" s="4"/>
      <c r="M65" s="7">
        <v>0</v>
      </c>
      <c r="N65" s="7"/>
      <c r="O65" s="7">
        <v>-801880797</v>
      </c>
      <c r="P65" s="7"/>
      <c r="Q65" s="7">
        <v>17152333412</v>
      </c>
      <c r="R65" s="7"/>
      <c r="S65" s="7">
        <f t="shared" si="3"/>
        <v>16350452615</v>
      </c>
      <c r="T65" s="4"/>
      <c r="U65" s="11">
        <f t="shared" si="5"/>
        <v>-3.1246090434527375E-3</v>
      </c>
      <c r="V65" s="4"/>
    </row>
    <row r="66" spans="1:22">
      <c r="A66" s="1" t="s">
        <v>262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2"/>
        <v>0</v>
      </c>
      <c r="J66" s="4"/>
      <c r="K66" s="11">
        <f t="shared" si="4"/>
        <v>0</v>
      </c>
      <c r="L66" s="4"/>
      <c r="M66" s="7">
        <v>0</v>
      </c>
      <c r="N66" s="7"/>
      <c r="O66" s="7">
        <v>0</v>
      </c>
      <c r="P66" s="7"/>
      <c r="Q66" s="7">
        <v>-1692510</v>
      </c>
      <c r="R66" s="7"/>
      <c r="S66" s="7">
        <f t="shared" si="3"/>
        <v>-1692510</v>
      </c>
      <c r="T66" s="4"/>
      <c r="U66" s="11">
        <f t="shared" si="5"/>
        <v>3.2344254784008576E-7</v>
      </c>
      <c r="V66" s="4"/>
    </row>
    <row r="67" spans="1:22">
      <c r="A67" s="1" t="s">
        <v>16</v>
      </c>
      <c r="C67" s="7">
        <v>0</v>
      </c>
      <c r="D67" s="7"/>
      <c r="E67" s="7">
        <v>-4960495613</v>
      </c>
      <c r="F67" s="7"/>
      <c r="G67" s="7">
        <v>0</v>
      </c>
      <c r="H67" s="7"/>
      <c r="I67" s="7">
        <f t="shared" si="2"/>
        <v>-4960495613</v>
      </c>
      <c r="J67" s="4"/>
      <c r="K67" s="11">
        <f t="shared" si="4"/>
        <v>2.2706272616755157E-2</v>
      </c>
      <c r="L67" s="4"/>
      <c r="M67" s="7">
        <v>10176716134</v>
      </c>
      <c r="N67" s="7"/>
      <c r="O67" s="7">
        <v>-25176855765</v>
      </c>
      <c r="P67" s="7"/>
      <c r="Q67" s="7">
        <v>-10886905957</v>
      </c>
      <c r="R67" s="7"/>
      <c r="S67" s="7">
        <f t="shared" si="3"/>
        <v>-25887045588</v>
      </c>
      <c r="T67" s="4"/>
      <c r="U67" s="11">
        <f t="shared" si="5"/>
        <v>4.9470738613273607E-3</v>
      </c>
      <c r="V67" s="4"/>
    </row>
    <row r="68" spans="1:22">
      <c r="A68" s="1" t="s">
        <v>93</v>
      </c>
      <c r="C68" s="7">
        <v>0</v>
      </c>
      <c r="D68" s="7"/>
      <c r="E68" s="7">
        <v>47561297463</v>
      </c>
      <c r="F68" s="7"/>
      <c r="G68" s="7">
        <v>0</v>
      </c>
      <c r="H68" s="7"/>
      <c r="I68" s="7">
        <f t="shared" si="2"/>
        <v>47561297463</v>
      </c>
      <c r="J68" s="4"/>
      <c r="K68" s="11">
        <f t="shared" si="4"/>
        <v>-0.21770804178744937</v>
      </c>
      <c r="L68" s="4"/>
      <c r="M68" s="7">
        <v>0</v>
      </c>
      <c r="N68" s="7"/>
      <c r="O68" s="7">
        <v>-224359026702</v>
      </c>
      <c r="P68" s="7"/>
      <c r="Q68" s="7">
        <v>-1563769414</v>
      </c>
      <c r="R68" s="7"/>
      <c r="S68" s="7">
        <f t="shared" si="3"/>
        <v>-225922796116</v>
      </c>
      <c r="T68" s="4"/>
      <c r="U68" s="11">
        <f t="shared" si="5"/>
        <v>4.3174365168250274E-2</v>
      </c>
      <c r="V68" s="4"/>
    </row>
    <row r="69" spans="1:22">
      <c r="A69" s="1" t="s">
        <v>62</v>
      </c>
      <c r="C69" s="7">
        <v>0</v>
      </c>
      <c r="D69" s="7"/>
      <c r="E69" s="7">
        <v>-1322086500</v>
      </c>
      <c r="F69" s="7"/>
      <c r="G69" s="7">
        <v>0</v>
      </c>
      <c r="H69" s="7"/>
      <c r="I69" s="7">
        <f t="shared" si="2"/>
        <v>-1322086500</v>
      </c>
      <c r="J69" s="4"/>
      <c r="K69" s="11">
        <f t="shared" si="4"/>
        <v>6.0517453968226432E-3</v>
      </c>
      <c r="L69" s="4"/>
      <c r="M69" s="7">
        <v>20121739597</v>
      </c>
      <c r="N69" s="7"/>
      <c r="O69" s="7">
        <v>-24167741220</v>
      </c>
      <c r="P69" s="7"/>
      <c r="Q69" s="7">
        <v>83464126</v>
      </c>
      <c r="R69" s="7"/>
      <c r="S69" s="7">
        <f t="shared" si="3"/>
        <v>-3962537497</v>
      </c>
      <c r="T69" s="4"/>
      <c r="U69" s="11">
        <f t="shared" si="5"/>
        <v>7.5725001562268826E-4</v>
      </c>
      <c r="V69" s="4"/>
    </row>
    <row r="70" spans="1:22">
      <c r="A70" s="1" t="s">
        <v>105</v>
      </c>
      <c r="C70" s="7">
        <v>0</v>
      </c>
      <c r="D70" s="7"/>
      <c r="E70" s="7">
        <v>-7522551268</v>
      </c>
      <c r="F70" s="7"/>
      <c r="G70" s="7">
        <v>0</v>
      </c>
      <c r="H70" s="7"/>
      <c r="I70" s="7">
        <f t="shared" ref="I70:I120" si="6">C70+E70+G70</f>
        <v>-7522551268</v>
      </c>
      <c r="J70" s="4"/>
      <c r="K70" s="11">
        <f t="shared" ref="K70:K120" si="7">I70/I$121</f>
        <v>3.4433877820007494E-2</v>
      </c>
      <c r="L70" s="4"/>
      <c r="M70" s="7">
        <v>33633681600</v>
      </c>
      <c r="N70" s="7"/>
      <c r="O70" s="7">
        <v>-98907618536</v>
      </c>
      <c r="P70" s="7"/>
      <c r="Q70" s="7">
        <v>-138416998</v>
      </c>
      <c r="R70" s="7"/>
      <c r="S70" s="7">
        <f t="shared" ref="S70:S120" si="8">M70+O70+Q70</f>
        <v>-65412353934</v>
      </c>
      <c r="T70" s="4"/>
      <c r="U70" s="11">
        <f t="shared" ref="U70:U120" si="9">S70/$S$121</f>
        <v>1.250045105590538E-2</v>
      </c>
      <c r="V70" s="4"/>
    </row>
    <row r="71" spans="1:22">
      <c r="A71" s="1" t="s">
        <v>95</v>
      </c>
      <c r="C71" s="7">
        <v>0</v>
      </c>
      <c r="D71" s="7"/>
      <c r="E71" s="7">
        <v>-68246927726</v>
      </c>
      <c r="F71" s="7"/>
      <c r="G71" s="7">
        <v>0</v>
      </c>
      <c r="H71" s="7"/>
      <c r="I71" s="7">
        <f t="shared" si="6"/>
        <v>-68246927726</v>
      </c>
      <c r="J71" s="4"/>
      <c r="K71" s="11">
        <f t="shared" si="7"/>
        <v>0.3123948627514978</v>
      </c>
      <c r="L71" s="4"/>
      <c r="M71" s="7">
        <v>224418188280</v>
      </c>
      <c r="N71" s="7"/>
      <c r="O71" s="7">
        <v>-1018512627251</v>
      </c>
      <c r="P71" s="7"/>
      <c r="Q71" s="7">
        <v>-36250513209</v>
      </c>
      <c r="R71" s="7"/>
      <c r="S71" s="7">
        <f t="shared" si="8"/>
        <v>-830344952180</v>
      </c>
      <c r="T71" s="4"/>
      <c r="U71" s="11">
        <f t="shared" si="9"/>
        <v>0.15868082724430188</v>
      </c>
      <c r="V71" s="4"/>
    </row>
    <row r="72" spans="1:22">
      <c r="A72" s="1" t="s">
        <v>263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6"/>
        <v>0</v>
      </c>
      <c r="J72" s="4"/>
      <c r="K72" s="11">
        <f t="shared" si="7"/>
        <v>0</v>
      </c>
      <c r="L72" s="4"/>
      <c r="M72" s="7">
        <v>0</v>
      </c>
      <c r="N72" s="7"/>
      <c r="O72" s="7">
        <v>0</v>
      </c>
      <c r="P72" s="7"/>
      <c r="Q72" s="7">
        <v>-5358956518</v>
      </c>
      <c r="R72" s="7"/>
      <c r="S72" s="7">
        <f t="shared" si="8"/>
        <v>-5358956518</v>
      </c>
      <c r="T72" s="4"/>
      <c r="U72" s="11">
        <f t="shared" si="9"/>
        <v>1.0241088974045378E-3</v>
      </c>
      <c r="V72" s="4"/>
    </row>
    <row r="73" spans="1:22">
      <c r="A73" s="1" t="s">
        <v>68</v>
      </c>
      <c r="C73" s="7">
        <v>0</v>
      </c>
      <c r="D73" s="7"/>
      <c r="E73" s="7">
        <v>-2104146112</v>
      </c>
      <c r="F73" s="7"/>
      <c r="G73" s="7">
        <v>0</v>
      </c>
      <c r="H73" s="7"/>
      <c r="I73" s="7">
        <f t="shared" si="6"/>
        <v>-2104146112</v>
      </c>
      <c r="J73" s="4"/>
      <c r="K73" s="11">
        <f t="shared" si="7"/>
        <v>9.6315608302015507E-3</v>
      </c>
      <c r="L73" s="4"/>
      <c r="M73" s="7">
        <v>3527901200</v>
      </c>
      <c r="N73" s="7"/>
      <c r="O73" s="7">
        <v>-27704590665</v>
      </c>
      <c r="P73" s="7"/>
      <c r="Q73" s="7">
        <v>-2431934316</v>
      </c>
      <c r="R73" s="7"/>
      <c r="S73" s="7">
        <f t="shared" si="8"/>
        <v>-26608623781</v>
      </c>
      <c r="T73" s="4"/>
      <c r="U73" s="11">
        <f t="shared" si="9"/>
        <v>5.0849691111100881E-3</v>
      </c>
      <c r="V73" s="4"/>
    </row>
    <row r="74" spans="1:22">
      <c r="A74" s="1" t="s">
        <v>67</v>
      </c>
      <c r="C74" s="7">
        <v>0</v>
      </c>
      <c r="D74" s="7"/>
      <c r="E74" s="7">
        <v>85797344264</v>
      </c>
      <c r="F74" s="7"/>
      <c r="G74" s="7">
        <v>0</v>
      </c>
      <c r="H74" s="7"/>
      <c r="I74" s="7">
        <f t="shared" si="6"/>
        <v>85797344264</v>
      </c>
      <c r="J74" s="4"/>
      <c r="K74" s="11">
        <f t="shared" si="7"/>
        <v>-0.39273049320847736</v>
      </c>
      <c r="L74" s="4"/>
      <c r="M74" s="7">
        <v>0</v>
      </c>
      <c r="N74" s="7"/>
      <c r="O74" s="7">
        <v>-111384285635</v>
      </c>
      <c r="P74" s="7"/>
      <c r="Q74" s="7">
        <v>-6078</v>
      </c>
      <c r="R74" s="7"/>
      <c r="S74" s="7">
        <f t="shared" si="8"/>
        <v>-111384291713</v>
      </c>
      <c r="T74" s="4"/>
      <c r="U74" s="11">
        <f t="shared" si="9"/>
        <v>2.1285793939779422E-2</v>
      </c>
      <c r="V74" s="4"/>
    </row>
    <row r="75" spans="1:22">
      <c r="A75" s="1" t="s">
        <v>81</v>
      </c>
      <c r="C75" s="7">
        <v>0</v>
      </c>
      <c r="D75" s="7"/>
      <c r="E75" s="7">
        <v>-899528061</v>
      </c>
      <c r="F75" s="7"/>
      <c r="G75" s="7">
        <v>0</v>
      </c>
      <c r="H75" s="7"/>
      <c r="I75" s="7">
        <f t="shared" si="6"/>
        <v>-899528061</v>
      </c>
      <c r="J75" s="4"/>
      <c r="K75" s="11">
        <f t="shared" si="7"/>
        <v>4.1175178798585023E-3</v>
      </c>
      <c r="L75" s="4"/>
      <c r="M75" s="7">
        <v>224400000</v>
      </c>
      <c r="N75" s="7"/>
      <c r="O75" s="7">
        <v>-9395070880</v>
      </c>
      <c r="P75" s="7"/>
      <c r="Q75" s="7">
        <v>143787809</v>
      </c>
      <c r="R75" s="7"/>
      <c r="S75" s="7">
        <f t="shared" si="8"/>
        <v>-9026883071</v>
      </c>
      <c r="T75" s="4"/>
      <c r="U75" s="11">
        <f t="shared" si="9"/>
        <v>1.7250580850563823E-3</v>
      </c>
      <c r="V75" s="4"/>
    </row>
    <row r="76" spans="1:22">
      <c r="A76" s="1" t="s">
        <v>264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6"/>
        <v>0</v>
      </c>
      <c r="J76" s="4"/>
      <c r="K76" s="11">
        <f t="shared" si="7"/>
        <v>0</v>
      </c>
      <c r="L76" s="4"/>
      <c r="M76" s="7">
        <v>0</v>
      </c>
      <c r="N76" s="7"/>
      <c r="O76" s="7">
        <v>0</v>
      </c>
      <c r="P76" s="7"/>
      <c r="Q76" s="7">
        <v>-3354918438</v>
      </c>
      <c r="R76" s="7"/>
      <c r="S76" s="7">
        <f t="shared" si="8"/>
        <v>-3354918438</v>
      </c>
      <c r="T76" s="4"/>
      <c r="U76" s="11">
        <f t="shared" si="9"/>
        <v>6.4113261805389668E-4</v>
      </c>
      <c r="V76" s="4"/>
    </row>
    <row r="77" spans="1:22">
      <c r="A77" s="1" t="s">
        <v>22</v>
      </c>
      <c r="C77" s="7">
        <v>0</v>
      </c>
      <c r="D77" s="7"/>
      <c r="E77" s="7">
        <v>1847483596</v>
      </c>
      <c r="F77" s="7"/>
      <c r="G77" s="7">
        <v>0</v>
      </c>
      <c r="H77" s="7"/>
      <c r="I77" s="7">
        <f t="shared" si="6"/>
        <v>1847483596</v>
      </c>
      <c r="J77" s="4"/>
      <c r="K77" s="11">
        <f t="shared" si="7"/>
        <v>-8.4567086554460276E-3</v>
      </c>
      <c r="L77" s="4"/>
      <c r="M77" s="7">
        <v>0</v>
      </c>
      <c r="N77" s="7"/>
      <c r="O77" s="7">
        <v>-20436735346</v>
      </c>
      <c r="P77" s="7"/>
      <c r="Q77" s="7">
        <v>-14027</v>
      </c>
      <c r="R77" s="7"/>
      <c r="S77" s="7">
        <f t="shared" si="8"/>
        <v>-20436749373</v>
      </c>
      <c r="T77" s="4"/>
      <c r="U77" s="11">
        <f t="shared" si="9"/>
        <v>3.9055097380650012E-3</v>
      </c>
      <c r="V77" s="4"/>
    </row>
    <row r="78" spans="1:22">
      <c r="A78" s="1" t="s">
        <v>265</v>
      </c>
      <c r="C78" s="7">
        <v>0</v>
      </c>
      <c r="D78" s="7"/>
      <c r="E78" s="7">
        <v>0</v>
      </c>
      <c r="F78" s="7"/>
      <c r="G78" s="7">
        <v>0</v>
      </c>
      <c r="H78" s="7"/>
      <c r="I78" s="7">
        <f t="shared" si="6"/>
        <v>0</v>
      </c>
      <c r="J78" s="4"/>
      <c r="K78" s="11">
        <f t="shared" si="7"/>
        <v>0</v>
      </c>
      <c r="L78" s="4"/>
      <c r="M78" s="7">
        <v>0</v>
      </c>
      <c r="N78" s="7"/>
      <c r="O78" s="7">
        <v>0</v>
      </c>
      <c r="P78" s="7"/>
      <c r="Q78" s="7">
        <v>-45466</v>
      </c>
      <c r="R78" s="7"/>
      <c r="S78" s="7">
        <f t="shared" si="8"/>
        <v>-45466</v>
      </c>
      <c r="T78" s="4"/>
      <c r="U78" s="11">
        <f t="shared" si="9"/>
        <v>8.6886570124237606E-9</v>
      </c>
      <c r="V78" s="4"/>
    </row>
    <row r="79" spans="1:22">
      <c r="A79" s="1" t="s">
        <v>27</v>
      </c>
      <c r="C79" s="7">
        <v>0</v>
      </c>
      <c r="D79" s="7"/>
      <c r="E79" s="7">
        <v>-13673647676</v>
      </c>
      <c r="F79" s="7"/>
      <c r="G79" s="7">
        <v>0</v>
      </c>
      <c r="H79" s="7"/>
      <c r="I79" s="7">
        <f t="shared" si="6"/>
        <v>-13673647676</v>
      </c>
      <c r="J79" s="4"/>
      <c r="K79" s="11">
        <f t="shared" si="7"/>
        <v>6.2590030516919762E-2</v>
      </c>
      <c r="L79" s="4"/>
      <c r="M79" s="7">
        <v>70510505100</v>
      </c>
      <c r="N79" s="7"/>
      <c r="O79" s="7">
        <v>-98206167313</v>
      </c>
      <c r="P79" s="7"/>
      <c r="Q79" s="7">
        <v>-1326074626</v>
      </c>
      <c r="R79" s="7"/>
      <c r="S79" s="7">
        <f t="shared" si="8"/>
        <v>-29021736839</v>
      </c>
      <c r="T79" s="4"/>
      <c r="U79" s="11">
        <f t="shared" si="9"/>
        <v>5.54612055819501E-3</v>
      </c>
      <c r="V79" s="4"/>
    </row>
    <row r="80" spans="1:22">
      <c r="A80" s="1" t="s">
        <v>90</v>
      </c>
      <c r="C80" s="7">
        <v>0</v>
      </c>
      <c r="D80" s="7"/>
      <c r="E80" s="7">
        <v>-100476612779</v>
      </c>
      <c r="F80" s="7"/>
      <c r="G80" s="7">
        <v>0</v>
      </c>
      <c r="H80" s="7"/>
      <c r="I80" s="7">
        <f t="shared" si="6"/>
        <v>-100476612779</v>
      </c>
      <c r="J80" s="4"/>
      <c r="K80" s="11">
        <f t="shared" si="7"/>
        <v>0.45992367282597951</v>
      </c>
      <c r="L80" s="4"/>
      <c r="M80" s="7">
        <v>73148572200</v>
      </c>
      <c r="N80" s="7"/>
      <c r="O80" s="7">
        <v>140138433612</v>
      </c>
      <c r="P80" s="7"/>
      <c r="Q80" s="7">
        <v>0</v>
      </c>
      <c r="R80" s="7"/>
      <c r="S80" s="7">
        <f t="shared" si="8"/>
        <v>213287005812</v>
      </c>
      <c r="T80" s="4"/>
      <c r="U80" s="11">
        <f t="shared" si="9"/>
        <v>-4.0759636623131597E-2</v>
      </c>
      <c r="V80" s="4"/>
    </row>
    <row r="81" spans="1:22">
      <c r="A81" s="1" t="s">
        <v>107</v>
      </c>
      <c r="C81" s="7">
        <v>0</v>
      </c>
      <c r="D81" s="7"/>
      <c r="E81" s="7">
        <v>-783767917</v>
      </c>
      <c r="F81" s="7"/>
      <c r="G81" s="7">
        <v>0</v>
      </c>
      <c r="H81" s="7"/>
      <c r="I81" s="7">
        <f t="shared" si="6"/>
        <v>-783767917</v>
      </c>
      <c r="J81" s="4"/>
      <c r="K81" s="11">
        <f t="shared" si="7"/>
        <v>3.5876350631233443E-3</v>
      </c>
      <c r="L81" s="4"/>
      <c r="M81" s="7">
        <v>906275000</v>
      </c>
      <c r="N81" s="7"/>
      <c r="O81" s="7">
        <v>-594582557</v>
      </c>
      <c r="P81" s="7"/>
      <c r="Q81" s="7">
        <v>0</v>
      </c>
      <c r="R81" s="7"/>
      <c r="S81" s="7">
        <f t="shared" si="8"/>
        <v>311692443</v>
      </c>
      <c r="T81" s="4"/>
      <c r="U81" s="11">
        <f t="shared" si="9"/>
        <v>-5.956514165731411E-5</v>
      </c>
      <c r="V81" s="4"/>
    </row>
    <row r="82" spans="1:22">
      <c r="A82" s="1" t="s">
        <v>20</v>
      </c>
      <c r="C82" s="7">
        <v>0</v>
      </c>
      <c r="D82" s="7"/>
      <c r="E82" s="7">
        <v>-31932555077</v>
      </c>
      <c r="F82" s="7"/>
      <c r="G82" s="7">
        <v>0</v>
      </c>
      <c r="H82" s="7"/>
      <c r="I82" s="7">
        <f t="shared" si="6"/>
        <v>-31932555077</v>
      </c>
      <c r="J82" s="4"/>
      <c r="K82" s="11">
        <f t="shared" si="7"/>
        <v>0.14616872133254538</v>
      </c>
      <c r="L82" s="4"/>
      <c r="M82" s="7">
        <v>3585233375</v>
      </c>
      <c r="N82" s="7"/>
      <c r="O82" s="7">
        <v>24141012832</v>
      </c>
      <c r="P82" s="7"/>
      <c r="Q82" s="7">
        <v>0</v>
      </c>
      <c r="R82" s="7"/>
      <c r="S82" s="7">
        <f t="shared" si="8"/>
        <v>27726246207</v>
      </c>
      <c r="T82" s="4"/>
      <c r="U82" s="11">
        <f t="shared" si="9"/>
        <v>-5.2985493233325617E-3</v>
      </c>
      <c r="V82" s="4"/>
    </row>
    <row r="83" spans="1:22">
      <c r="A83" s="1" t="s">
        <v>37</v>
      </c>
      <c r="C83" s="7">
        <v>0</v>
      </c>
      <c r="D83" s="7"/>
      <c r="E83" s="7">
        <v>-44632264414</v>
      </c>
      <c r="F83" s="7"/>
      <c r="G83" s="7">
        <v>0</v>
      </c>
      <c r="H83" s="7"/>
      <c r="I83" s="7">
        <f t="shared" si="6"/>
        <v>-44632264414</v>
      </c>
      <c r="J83" s="4"/>
      <c r="K83" s="11">
        <f t="shared" si="7"/>
        <v>0.20430062686306497</v>
      </c>
      <c r="L83" s="4"/>
      <c r="M83" s="7">
        <v>142286881500</v>
      </c>
      <c r="N83" s="7"/>
      <c r="O83" s="7">
        <v>-482468492093</v>
      </c>
      <c r="P83" s="7"/>
      <c r="Q83" s="7">
        <v>0</v>
      </c>
      <c r="R83" s="7"/>
      <c r="S83" s="7">
        <f t="shared" si="8"/>
        <v>-340181610593</v>
      </c>
      <c r="T83" s="4"/>
      <c r="U83" s="11">
        <f t="shared" si="9"/>
        <v>6.5009487009556111E-2</v>
      </c>
      <c r="V83" s="4"/>
    </row>
    <row r="84" spans="1:22">
      <c r="A84" s="1" t="s">
        <v>88</v>
      </c>
      <c r="C84" s="7">
        <v>0</v>
      </c>
      <c r="D84" s="7"/>
      <c r="E84" s="7">
        <v>6718743894</v>
      </c>
      <c r="F84" s="7"/>
      <c r="G84" s="7">
        <v>0</v>
      </c>
      <c r="H84" s="7"/>
      <c r="I84" s="7">
        <f t="shared" si="6"/>
        <v>6718743894</v>
      </c>
      <c r="J84" s="4"/>
      <c r="K84" s="11">
        <f t="shared" si="7"/>
        <v>-3.0754513742440256E-2</v>
      </c>
      <c r="L84" s="4"/>
      <c r="M84" s="7">
        <v>2261902544</v>
      </c>
      <c r="N84" s="7"/>
      <c r="O84" s="7">
        <v>-36211792166</v>
      </c>
      <c r="P84" s="7"/>
      <c r="Q84" s="7">
        <v>0</v>
      </c>
      <c r="R84" s="7"/>
      <c r="S84" s="7">
        <f t="shared" si="8"/>
        <v>-33949889622</v>
      </c>
      <c r="T84" s="4"/>
      <c r="U84" s="11">
        <f t="shared" si="9"/>
        <v>6.4879018725025944E-3</v>
      </c>
      <c r="V84" s="4"/>
    </row>
    <row r="85" spans="1:22">
      <c r="A85" s="1" t="s">
        <v>73</v>
      </c>
      <c r="C85" s="7">
        <v>0</v>
      </c>
      <c r="D85" s="7"/>
      <c r="E85" s="7">
        <v>26513023704</v>
      </c>
      <c r="F85" s="7"/>
      <c r="G85" s="7">
        <v>0</v>
      </c>
      <c r="H85" s="7"/>
      <c r="I85" s="7">
        <f t="shared" si="6"/>
        <v>26513023704</v>
      </c>
      <c r="J85" s="4"/>
      <c r="K85" s="11">
        <f t="shared" si="7"/>
        <v>-0.12136124917434042</v>
      </c>
      <c r="L85" s="4"/>
      <c r="M85" s="7">
        <v>27728026200</v>
      </c>
      <c r="N85" s="7"/>
      <c r="O85" s="7">
        <v>-7153266295</v>
      </c>
      <c r="P85" s="7"/>
      <c r="Q85" s="7">
        <v>0</v>
      </c>
      <c r="R85" s="7"/>
      <c r="S85" s="7">
        <f t="shared" si="8"/>
        <v>20574759905</v>
      </c>
      <c r="T85" s="4"/>
      <c r="U85" s="11">
        <f t="shared" si="9"/>
        <v>-3.9318838676706434E-3</v>
      </c>
      <c r="V85" s="4"/>
    </row>
    <row r="86" spans="1:22">
      <c r="A86" s="1" t="s">
        <v>23</v>
      </c>
      <c r="C86" s="7">
        <v>0</v>
      </c>
      <c r="D86" s="7"/>
      <c r="E86" s="7">
        <v>-18671493439</v>
      </c>
      <c r="F86" s="7"/>
      <c r="G86" s="7">
        <v>0</v>
      </c>
      <c r="H86" s="7"/>
      <c r="I86" s="7">
        <f t="shared" si="6"/>
        <v>-18671493439</v>
      </c>
      <c r="J86" s="4"/>
      <c r="K86" s="11">
        <f t="shared" si="7"/>
        <v>8.5467270463220391E-2</v>
      </c>
      <c r="L86" s="4"/>
      <c r="M86" s="7">
        <v>140874403500</v>
      </c>
      <c r="N86" s="7"/>
      <c r="O86" s="7">
        <v>-173031427434</v>
      </c>
      <c r="P86" s="7"/>
      <c r="Q86" s="7">
        <v>0</v>
      </c>
      <c r="R86" s="7"/>
      <c r="S86" s="7">
        <f t="shared" si="8"/>
        <v>-32157023934</v>
      </c>
      <c r="T86" s="4"/>
      <c r="U86" s="11">
        <f t="shared" si="9"/>
        <v>6.1452811222194124E-3</v>
      </c>
      <c r="V86" s="4"/>
    </row>
    <row r="87" spans="1:22">
      <c r="A87" s="1" t="s">
        <v>91</v>
      </c>
      <c r="C87" s="7">
        <v>0</v>
      </c>
      <c r="D87" s="7"/>
      <c r="E87" s="7">
        <v>-18208166416</v>
      </c>
      <c r="F87" s="7"/>
      <c r="G87" s="7">
        <v>0</v>
      </c>
      <c r="H87" s="7"/>
      <c r="I87" s="7">
        <f t="shared" si="6"/>
        <v>-18208166416</v>
      </c>
      <c r="J87" s="4"/>
      <c r="K87" s="11">
        <f t="shared" si="7"/>
        <v>8.3346428008007525E-2</v>
      </c>
      <c r="L87" s="4"/>
      <c r="M87" s="7">
        <v>228964418500</v>
      </c>
      <c r="N87" s="7"/>
      <c r="O87" s="7">
        <v>-446176313282</v>
      </c>
      <c r="P87" s="7"/>
      <c r="Q87" s="7">
        <v>0</v>
      </c>
      <c r="R87" s="7"/>
      <c r="S87" s="7">
        <f t="shared" si="8"/>
        <v>-217211894782</v>
      </c>
      <c r="T87" s="4"/>
      <c r="U87" s="11">
        <f t="shared" si="9"/>
        <v>4.1509691918784945E-2</v>
      </c>
      <c r="V87" s="4"/>
    </row>
    <row r="88" spans="1:22">
      <c r="A88" s="1" t="s">
        <v>36</v>
      </c>
      <c r="C88" s="7">
        <v>0</v>
      </c>
      <c r="D88" s="7"/>
      <c r="E88" s="7">
        <v>12859365398</v>
      </c>
      <c r="F88" s="7"/>
      <c r="G88" s="7">
        <v>0</v>
      </c>
      <c r="H88" s="7"/>
      <c r="I88" s="7">
        <f t="shared" si="6"/>
        <v>12859365398</v>
      </c>
      <c r="J88" s="4"/>
      <c r="K88" s="11">
        <f t="shared" si="7"/>
        <v>-5.8862718402621063E-2</v>
      </c>
      <c r="L88" s="4"/>
      <c r="M88" s="7">
        <v>24696642600</v>
      </c>
      <c r="N88" s="7"/>
      <c r="O88" s="7">
        <v>-64570588311</v>
      </c>
      <c r="P88" s="7"/>
      <c r="Q88" s="7">
        <v>0</v>
      </c>
      <c r="R88" s="7"/>
      <c r="S88" s="7">
        <f t="shared" si="8"/>
        <v>-39873945711</v>
      </c>
      <c r="T88" s="4"/>
      <c r="U88" s="11">
        <f t="shared" si="9"/>
        <v>7.620002595673349E-3</v>
      </c>
      <c r="V88" s="4"/>
    </row>
    <row r="89" spans="1:22">
      <c r="A89" s="1" t="s">
        <v>34</v>
      </c>
      <c r="C89" s="7">
        <v>0</v>
      </c>
      <c r="D89" s="7"/>
      <c r="E89" s="7">
        <v>2462399188</v>
      </c>
      <c r="F89" s="7"/>
      <c r="G89" s="7">
        <v>0</v>
      </c>
      <c r="H89" s="7"/>
      <c r="I89" s="7">
        <f t="shared" si="6"/>
        <v>2462399188</v>
      </c>
      <c r="J89" s="4"/>
      <c r="K89" s="11">
        <f t="shared" si="7"/>
        <v>-1.1271435682248336E-2</v>
      </c>
      <c r="L89" s="4"/>
      <c r="M89" s="7">
        <v>37157072400</v>
      </c>
      <c r="N89" s="7"/>
      <c r="O89" s="7">
        <v>-123133483785</v>
      </c>
      <c r="P89" s="7"/>
      <c r="Q89" s="7">
        <v>0</v>
      </c>
      <c r="R89" s="7"/>
      <c r="S89" s="7">
        <f t="shared" si="8"/>
        <v>-85976411385</v>
      </c>
      <c r="T89" s="4"/>
      <c r="U89" s="11">
        <f t="shared" si="9"/>
        <v>1.6430289660038497E-2</v>
      </c>
      <c r="V89" s="4"/>
    </row>
    <row r="90" spans="1:22">
      <c r="A90" s="1" t="s">
        <v>82</v>
      </c>
      <c r="C90" s="7">
        <v>0</v>
      </c>
      <c r="D90" s="7"/>
      <c r="E90" s="7">
        <v>-28765559690</v>
      </c>
      <c r="F90" s="7"/>
      <c r="G90" s="7">
        <v>0</v>
      </c>
      <c r="H90" s="7"/>
      <c r="I90" s="7">
        <f t="shared" si="6"/>
        <v>-28765559690</v>
      </c>
      <c r="J90" s="4"/>
      <c r="K90" s="11">
        <f t="shared" si="7"/>
        <v>0.13167205280515645</v>
      </c>
      <c r="L90" s="4"/>
      <c r="M90" s="7">
        <v>7426889598</v>
      </c>
      <c r="N90" s="7"/>
      <c r="O90" s="7">
        <v>-55060325465</v>
      </c>
      <c r="P90" s="7"/>
      <c r="Q90" s="7">
        <v>0</v>
      </c>
      <c r="R90" s="7"/>
      <c r="S90" s="7">
        <f t="shared" si="8"/>
        <v>-47633435867</v>
      </c>
      <c r="T90" s="4"/>
      <c r="U90" s="11">
        <f t="shared" si="9"/>
        <v>9.102858984112238E-3</v>
      </c>
      <c r="V90" s="4"/>
    </row>
    <row r="91" spans="1:22">
      <c r="A91" s="1" t="s">
        <v>28</v>
      </c>
      <c r="C91" s="7">
        <v>0</v>
      </c>
      <c r="D91" s="7"/>
      <c r="E91" s="7">
        <v>-1005164224</v>
      </c>
      <c r="F91" s="7"/>
      <c r="G91" s="7">
        <v>0</v>
      </c>
      <c r="H91" s="7"/>
      <c r="I91" s="7">
        <f t="shared" si="6"/>
        <v>-1005164224</v>
      </c>
      <c r="J91" s="4"/>
      <c r="K91" s="11">
        <f t="shared" si="7"/>
        <v>4.6010589818766051E-3</v>
      </c>
      <c r="L91" s="4"/>
      <c r="M91" s="7">
        <v>14021706400</v>
      </c>
      <c r="N91" s="7"/>
      <c r="O91" s="7">
        <v>-35806477929</v>
      </c>
      <c r="P91" s="7"/>
      <c r="Q91" s="7">
        <v>0</v>
      </c>
      <c r="R91" s="7"/>
      <c r="S91" s="7">
        <f t="shared" si="8"/>
        <v>-21784771529</v>
      </c>
      <c r="T91" s="4"/>
      <c r="U91" s="11">
        <f t="shared" si="9"/>
        <v>4.163119867802211E-3</v>
      </c>
      <c r="V91" s="4"/>
    </row>
    <row r="92" spans="1:22">
      <c r="A92" s="1" t="s">
        <v>83</v>
      </c>
      <c r="C92" s="7">
        <v>0</v>
      </c>
      <c r="D92" s="7"/>
      <c r="E92" s="7">
        <v>-5613461622</v>
      </c>
      <c r="F92" s="7"/>
      <c r="G92" s="7">
        <v>0</v>
      </c>
      <c r="H92" s="7"/>
      <c r="I92" s="7">
        <f t="shared" si="6"/>
        <v>-5613461622</v>
      </c>
      <c r="J92" s="4"/>
      <c r="K92" s="11">
        <f t="shared" si="7"/>
        <v>2.5695172389385314E-2</v>
      </c>
      <c r="L92" s="4"/>
      <c r="M92" s="7">
        <v>9622679700</v>
      </c>
      <c r="N92" s="7"/>
      <c r="O92" s="7">
        <v>-38281054085</v>
      </c>
      <c r="P92" s="7"/>
      <c r="Q92" s="7">
        <v>0</v>
      </c>
      <c r="R92" s="7"/>
      <c r="S92" s="7">
        <f t="shared" si="8"/>
        <v>-28658374385</v>
      </c>
      <c r="T92" s="4"/>
      <c r="U92" s="11">
        <f t="shared" si="9"/>
        <v>5.4766811587756946E-3</v>
      </c>
      <c r="V92" s="4"/>
    </row>
    <row r="93" spans="1:22">
      <c r="A93" s="1" t="s">
        <v>24</v>
      </c>
      <c r="C93" s="7">
        <v>0</v>
      </c>
      <c r="D93" s="7"/>
      <c r="E93" s="7">
        <v>-19264689000</v>
      </c>
      <c r="F93" s="7"/>
      <c r="G93" s="7">
        <v>0</v>
      </c>
      <c r="H93" s="7"/>
      <c r="I93" s="7">
        <f t="shared" si="6"/>
        <v>-19264689000</v>
      </c>
      <c r="J93" s="4"/>
      <c r="K93" s="11">
        <f t="shared" si="7"/>
        <v>8.8182575782272801E-2</v>
      </c>
      <c r="L93" s="4"/>
      <c r="M93" s="7">
        <v>40800000000</v>
      </c>
      <c r="N93" s="7"/>
      <c r="O93" s="7">
        <v>-80911693800</v>
      </c>
      <c r="P93" s="7"/>
      <c r="Q93" s="7">
        <v>0</v>
      </c>
      <c r="R93" s="7"/>
      <c r="S93" s="7">
        <f t="shared" si="8"/>
        <v>-40111693800</v>
      </c>
      <c r="T93" s="4"/>
      <c r="U93" s="11">
        <f t="shared" si="9"/>
        <v>7.6654368014684527E-3</v>
      </c>
      <c r="V93" s="4"/>
    </row>
    <row r="94" spans="1:22">
      <c r="A94" s="1" t="s">
        <v>79</v>
      </c>
      <c r="C94" s="7">
        <v>0</v>
      </c>
      <c r="D94" s="7"/>
      <c r="E94" s="7">
        <v>-47868550016</v>
      </c>
      <c r="F94" s="7"/>
      <c r="G94" s="7">
        <v>0</v>
      </c>
      <c r="H94" s="7"/>
      <c r="I94" s="7">
        <f t="shared" si="6"/>
        <v>-47868550016</v>
      </c>
      <c r="J94" s="4"/>
      <c r="K94" s="11">
        <f t="shared" si="7"/>
        <v>0.21911446581740487</v>
      </c>
      <c r="L94" s="4"/>
      <c r="M94" s="7">
        <v>121075611360</v>
      </c>
      <c r="N94" s="7"/>
      <c r="O94" s="7">
        <v>-11397273812</v>
      </c>
      <c r="P94" s="7"/>
      <c r="Q94" s="7">
        <v>0</v>
      </c>
      <c r="R94" s="7"/>
      <c r="S94" s="7">
        <f t="shared" si="8"/>
        <v>109678337548</v>
      </c>
      <c r="T94" s="4"/>
      <c r="U94" s="11">
        <f t="shared" si="9"/>
        <v>-2.0959782181133382E-2</v>
      </c>
      <c r="V94" s="4"/>
    </row>
    <row r="95" spans="1:22">
      <c r="A95" s="1" t="s">
        <v>87</v>
      </c>
      <c r="C95" s="7">
        <v>0</v>
      </c>
      <c r="D95" s="7"/>
      <c r="E95" s="7">
        <v>539512625</v>
      </c>
      <c r="F95" s="7"/>
      <c r="G95" s="7">
        <v>0</v>
      </c>
      <c r="H95" s="7"/>
      <c r="I95" s="7">
        <f t="shared" si="6"/>
        <v>539512625</v>
      </c>
      <c r="J95" s="4"/>
      <c r="K95" s="11">
        <f t="shared" si="7"/>
        <v>-2.4695759656205934E-3</v>
      </c>
      <c r="L95" s="4"/>
      <c r="M95" s="7">
        <v>2018347510</v>
      </c>
      <c r="N95" s="7"/>
      <c r="O95" s="7">
        <v>-3984093233</v>
      </c>
      <c r="P95" s="7"/>
      <c r="Q95" s="7">
        <v>0</v>
      </c>
      <c r="R95" s="7"/>
      <c r="S95" s="7">
        <f t="shared" si="8"/>
        <v>-1965745723</v>
      </c>
      <c r="T95" s="4"/>
      <c r="U95" s="11">
        <f t="shared" si="9"/>
        <v>3.7565852198974978E-4</v>
      </c>
      <c r="V95" s="4"/>
    </row>
    <row r="96" spans="1:22">
      <c r="A96" s="1" t="s">
        <v>86</v>
      </c>
      <c r="C96" s="7">
        <v>0</v>
      </c>
      <c r="D96" s="7"/>
      <c r="E96" s="7">
        <v>-8683904495</v>
      </c>
      <c r="F96" s="7"/>
      <c r="G96" s="7">
        <v>0</v>
      </c>
      <c r="H96" s="7"/>
      <c r="I96" s="7">
        <f t="shared" si="6"/>
        <v>-8683904495</v>
      </c>
      <c r="J96" s="4"/>
      <c r="K96" s="11">
        <f t="shared" si="7"/>
        <v>3.9749879492804521E-2</v>
      </c>
      <c r="L96" s="4"/>
      <c r="M96" s="7">
        <v>73919010000</v>
      </c>
      <c r="N96" s="7"/>
      <c r="O96" s="7">
        <v>-228898815949</v>
      </c>
      <c r="P96" s="7"/>
      <c r="Q96" s="7">
        <v>0</v>
      </c>
      <c r="R96" s="7"/>
      <c r="S96" s="7">
        <f t="shared" si="8"/>
        <v>-154979805949</v>
      </c>
      <c r="T96" s="4"/>
      <c r="U96" s="11">
        <f t="shared" si="9"/>
        <v>2.9616996827142313E-2</v>
      </c>
      <c r="V96" s="4"/>
    </row>
    <row r="97" spans="1:22">
      <c r="A97" s="1" t="s">
        <v>26</v>
      </c>
      <c r="C97" s="7">
        <v>0</v>
      </c>
      <c r="D97" s="7"/>
      <c r="E97" s="7">
        <v>-1622893390</v>
      </c>
      <c r="F97" s="7"/>
      <c r="G97" s="7">
        <v>0</v>
      </c>
      <c r="H97" s="7"/>
      <c r="I97" s="7">
        <f t="shared" si="6"/>
        <v>-1622893390</v>
      </c>
      <c r="J97" s="4"/>
      <c r="K97" s="11">
        <f t="shared" si="7"/>
        <v>7.4286649190248855E-3</v>
      </c>
      <c r="L97" s="4"/>
      <c r="M97" s="7">
        <v>15123576600</v>
      </c>
      <c r="N97" s="7"/>
      <c r="O97" s="7">
        <v>-42639541706</v>
      </c>
      <c r="P97" s="7"/>
      <c r="Q97" s="7">
        <v>0</v>
      </c>
      <c r="R97" s="7"/>
      <c r="S97" s="7">
        <f t="shared" si="8"/>
        <v>-27515965106</v>
      </c>
      <c r="T97" s="4"/>
      <c r="U97" s="11">
        <f t="shared" si="9"/>
        <v>5.2583641220220476E-3</v>
      </c>
      <c r="V97" s="4"/>
    </row>
    <row r="98" spans="1:22">
      <c r="A98" s="1" t="s">
        <v>97</v>
      </c>
      <c r="C98" s="7">
        <v>0</v>
      </c>
      <c r="D98" s="7"/>
      <c r="E98" s="7">
        <v>1870446409</v>
      </c>
      <c r="F98" s="7"/>
      <c r="G98" s="7">
        <v>0</v>
      </c>
      <c r="H98" s="7"/>
      <c r="I98" s="7">
        <f t="shared" si="6"/>
        <v>1870446409</v>
      </c>
      <c r="J98" s="4"/>
      <c r="K98" s="11">
        <f t="shared" si="7"/>
        <v>-8.5618190985757691E-3</v>
      </c>
      <c r="L98" s="4"/>
      <c r="M98" s="7">
        <v>1290899909</v>
      </c>
      <c r="N98" s="7"/>
      <c r="O98" s="7">
        <v>-14026032357</v>
      </c>
      <c r="P98" s="7"/>
      <c r="Q98" s="7">
        <v>0</v>
      </c>
      <c r="R98" s="7"/>
      <c r="S98" s="7">
        <f t="shared" si="8"/>
        <v>-12735132448</v>
      </c>
      <c r="T98" s="4"/>
      <c r="U98" s="11">
        <f t="shared" si="9"/>
        <v>2.4337130569757745E-3</v>
      </c>
      <c r="V98" s="4"/>
    </row>
    <row r="99" spans="1:22">
      <c r="A99" s="1" t="s">
        <v>35</v>
      </c>
      <c r="C99" s="7">
        <v>0</v>
      </c>
      <c r="D99" s="7"/>
      <c r="E99" s="7">
        <v>22905769297</v>
      </c>
      <c r="F99" s="7"/>
      <c r="G99" s="7">
        <v>0</v>
      </c>
      <c r="H99" s="7"/>
      <c r="I99" s="7">
        <f t="shared" si="6"/>
        <v>22905769297</v>
      </c>
      <c r="J99" s="4"/>
      <c r="K99" s="11">
        <f t="shared" si="7"/>
        <v>-0.10484933013369487</v>
      </c>
      <c r="L99" s="4"/>
      <c r="M99" s="7">
        <v>33424828800</v>
      </c>
      <c r="N99" s="7"/>
      <c r="O99" s="7">
        <v>8407172467</v>
      </c>
      <c r="P99" s="7"/>
      <c r="Q99" s="7">
        <v>0</v>
      </c>
      <c r="R99" s="7"/>
      <c r="S99" s="7">
        <f t="shared" si="8"/>
        <v>41832001267</v>
      </c>
      <c r="T99" s="4"/>
      <c r="U99" s="11">
        <f t="shared" si="9"/>
        <v>-7.9941915090889718E-3</v>
      </c>
      <c r="V99" s="4"/>
    </row>
    <row r="100" spans="1:22">
      <c r="A100" s="1" t="s">
        <v>32</v>
      </c>
      <c r="C100" s="7">
        <v>0</v>
      </c>
      <c r="D100" s="7"/>
      <c r="E100" s="7">
        <v>18650105977</v>
      </c>
      <c r="F100" s="7"/>
      <c r="G100" s="7">
        <v>0</v>
      </c>
      <c r="H100" s="7"/>
      <c r="I100" s="7">
        <f t="shared" si="6"/>
        <v>18650105977</v>
      </c>
      <c r="J100" s="4"/>
      <c r="K100" s="11">
        <f t="shared" si="7"/>
        <v>-8.536937106351529E-2</v>
      </c>
      <c r="L100" s="4"/>
      <c r="M100" s="7">
        <v>29385855200</v>
      </c>
      <c r="N100" s="7"/>
      <c r="O100" s="7">
        <v>-55500917786</v>
      </c>
      <c r="P100" s="7"/>
      <c r="Q100" s="7">
        <v>0</v>
      </c>
      <c r="R100" s="7"/>
      <c r="S100" s="7">
        <f t="shared" si="8"/>
        <v>-26115062586</v>
      </c>
      <c r="T100" s="4"/>
      <c r="U100" s="11">
        <f t="shared" si="9"/>
        <v>4.9906484332849664E-3</v>
      </c>
      <c r="V100" s="4"/>
    </row>
    <row r="101" spans="1:22">
      <c r="A101" s="1" t="s">
        <v>64</v>
      </c>
      <c r="C101" s="7">
        <v>0</v>
      </c>
      <c r="D101" s="7"/>
      <c r="E101" s="7">
        <v>-3632700415</v>
      </c>
      <c r="F101" s="7"/>
      <c r="G101" s="7">
        <v>0</v>
      </c>
      <c r="H101" s="7"/>
      <c r="I101" s="7">
        <f t="shared" si="6"/>
        <v>-3632700415</v>
      </c>
      <c r="J101" s="4"/>
      <c r="K101" s="11">
        <f t="shared" si="7"/>
        <v>1.6628396110626616E-2</v>
      </c>
      <c r="L101" s="4"/>
      <c r="M101" s="7">
        <v>81271665750</v>
      </c>
      <c r="N101" s="7"/>
      <c r="O101" s="7">
        <v>-141227838344</v>
      </c>
      <c r="P101" s="7"/>
      <c r="Q101" s="7">
        <v>0</v>
      </c>
      <c r="R101" s="7"/>
      <c r="S101" s="7">
        <f t="shared" si="8"/>
        <v>-59956172594</v>
      </c>
      <c r="T101" s="4"/>
      <c r="U101" s="11">
        <f t="shared" si="9"/>
        <v>1.1457762271740364E-2</v>
      </c>
      <c r="V101" s="4"/>
    </row>
    <row r="102" spans="1:22">
      <c r="A102" s="1" t="s">
        <v>52</v>
      </c>
      <c r="C102" s="7">
        <v>0</v>
      </c>
      <c r="D102" s="7"/>
      <c r="E102" s="7">
        <v>-15534421741</v>
      </c>
      <c r="F102" s="7"/>
      <c r="G102" s="7">
        <v>0</v>
      </c>
      <c r="H102" s="7"/>
      <c r="I102" s="7">
        <f t="shared" si="6"/>
        <v>-15534421741</v>
      </c>
      <c r="J102" s="4"/>
      <c r="K102" s="11">
        <f t="shared" si="7"/>
        <v>7.1107575233086751E-2</v>
      </c>
      <c r="L102" s="4"/>
      <c r="M102" s="7">
        <v>19534256000</v>
      </c>
      <c r="N102" s="7"/>
      <c r="O102" s="7">
        <v>-82720795772</v>
      </c>
      <c r="P102" s="7"/>
      <c r="Q102" s="7">
        <v>0</v>
      </c>
      <c r="R102" s="7"/>
      <c r="S102" s="7">
        <f t="shared" si="8"/>
        <v>-63186539772</v>
      </c>
      <c r="T102" s="4"/>
      <c r="U102" s="11">
        <f t="shared" si="9"/>
        <v>1.2075092857976963E-2</v>
      </c>
      <c r="V102" s="4"/>
    </row>
    <row r="103" spans="1:22">
      <c r="A103" s="1" t="s">
        <v>84</v>
      </c>
      <c r="C103" s="7">
        <v>0</v>
      </c>
      <c r="D103" s="7"/>
      <c r="E103" s="7">
        <v>-9108598243</v>
      </c>
      <c r="F103" s="7"/>
      <c r="G103" s="7">
        <v>0</v>
      </c>
      <c r="H103" s="7"/>
      <c r="I103" s="7">
        <f t="shared" si="6"/>
        <v>-9108598243</v>
      </c>
      <c r="J103" s="4"/>
      <c r="K103" s="11">
        <f t="shared" si="7"/>
        <v>4.1693881216230605E-2</v>
      </c>
      <c r="L103" s="4"/>
      <c r="M103" s="7">
        <v>17671185655</v>
      </c>
      <c r="N103" s="7"/>
      <c r="O103" s="7">
        <v>-109096165321</v>
      </c>
      <c r="P103" s="7"/>
      <c r="Q103" s="7">
        <v>0</v>
      </c>
      <c r="R103" s="7"/>
      <c r="S103" s="7">
        <f t="shared" si="8"/>
        <v>-91424979666</v>
      </c>
      <c r="T103" s="4"/>
      <c r="U103" s="11">
        <f t="shared" si="9"/>
        <v>1.7471523571145266E-2</v>
      </c>
      <c r="V103" s="4"/>
    </row>
    <row r="104" spans="1:22">
      <c r="A104" s="1" t="s">
        <v>109</v>
      </c>
      <c r="C104" s="7">
        <v>0</v>
      </c>
      <c r="D104" s="7"/>
      <c r="E104" s="7">
        <v>7203963035</v>
      </c>
      <c r="F104" s="7"/>
      <c r="G104" s="7">
        <v>0</v>
      </c>
      <c r="H104" s="7"/>
      <c r="I104" s="7">
        <f t="shared" si="6"/>
        <v>7203963035</v>
      </c>
      <c r="J104" s="4"/>
      <c r="K104" s="11">
        <f t="shared" si="7"/>
        <v>-3.2975565619905903E-2</v>
      </c>
      <c r="L104" s="4"/>
      <c r="M104" s="7">
        <v>0</v>
      </c>
      <c r="N104" s="7"/>
      <c r="O104" s="7">
        <v>685699079</v>
      </c>
      <c r="P104" s="7"/>
      <c r="Q104" s="7">
        <v>0</v>
      </c>
      <c r="R104" s="7"/>
      <c r="S104" s="7">
        <f t="shared" si="8"/>
        <v>685699079</v>
      </c>
      <c r="T104" s="4"/>
      <c r="U104" s="11">
        <f t="shared" si="9"/>
        <v>-1.3103866870113631E-4</v>
      </c>
      <c r="V104" s="4"/>
    </row>
    <row r="105" spans="1:22">
      <c r="A105" s="1" t="s">
        <v>74</v>
      </c>
      <c r="C105" s="7">
        <v>0</v>
      </c>
      <c r="D105" s="7"/>
      <c r="E105" s="7">
        <v>4180477275</v>
      </c>
      <c r="F105" s="7"/>
      <c r="G105" s="7">
        <v>0</v>
      </c>
      <c r="H105" s="7"/>
      <c r="I105" s="7">
        <f t="shared" si="6"/>
        <v>4180477275</v>
      </c>
      <c r="J105" s="4"/>
      <c r="K105" s="11">
        <f t="shared" si="7"/>
        <v>-1.9135800952133554E-2</v>
      </c>
      <c r="L105" s="4"/>
      <c r="M105" s="7">
        <v>0</v>
      </c>
      <c r="N105" s="7"/>
      <c r="O105" s="7">
        <v>5916983220</v>
      </c>
      <c r="P105" s="7"/>
      <c r="Q105" s="7">
        <v>0</v>
      </c>
      <c r="R105" s="7"/>
      <c r="S105" s="7">
        <f t="shared" si="8"/>
        <v>5916983220</v>
      </c>
      <c r="T105" s="4"/>
      <c r="U105" s="11">
        <f t="shared" si="9"/>
        <v>-1.130749081662049E-3</v>
      </c>
      <c r="V105" s="4"/>
    </row>
    <row r="106" spans="1:22">
      <c r="A106" s="1" t="s">
        <v>76</v>
      </c>
      <c r="C106" s="7">
        <v>0</v>
      </c>
      <c r="D106" s="7"/>
      <c r="E106" s="7">
        <v>7936734846</v>
      </c>
      <c r="F106" s="7"/>
      <c r="G106" s="7">
        <v>0</v>
      </c>
      <c r="H106" s="7"/>
      <c r="I106" s="7">
        <f t="shared" si="6"/>
        <v>7936734846</v>
      </c>
      <c r="J106" s="4"/>
      <c r="K106" s="11">
        <f t="shared" si="7"/>
        <v>-3.6329770079402801E-2</v>
      </c>
      <c r="L106" s="4"/>
      <c r="M106" s="7">
        <v>0</v>
      </c>
      <c r="N106" s="7"/>
      <c r="O106" s="7">
        <v>-2334333777</v>
      </c>
      <c r="P106" s="7"/>
      <c r="Q106" s="7">
        <v>0</v>
      </c>
      <c r="R106" s="7"/>
      <c r="S106" s="7">
        <f t="shared" si="8"/>
        <v>-2334333777</v>
      </c>
      <c r="T106" s="4"/>
      <c r="U106" s="11">
        <f t="shared" si="9"/>
        <v>4.4609654556962766E-4</v>
      </c>
      <c r="V106" s="4"/>
    </row>
    <row r="107" spans="1:22">
      <c r="A107" s="1" t="s">
        <v>58</v>
      </c>
      <c r="C107" s="7">
        <v>0</v>
      </c>
      <c r="D107" s="7"/>
      <c r="E107" s="7">
        <v>1157803078</v>
      </c>
      <c r="F107" s="7"/>
      <c r="G107" s="7">
        <v>0</v>
      </c>
      <c r="H107" s="7"/>
      <c r="I107" s="7">
        <f t="shared" si="6"/>
        <v>1157803078</v>
      </c>
      <c r="J107" s="4"/>
      <c r="K107" s="11">
        <f t="shared" si="7"/>
        <v>-5.2997511491975659E-3</v>
      </c>
      <c r="L107" s="4"/>
      <c r="M107" s="7">
        <v>0</v>
      </c>
      <c r="N107" s="7"/>
      <c r="O107" s="7">
        <v>-7526549606</v>
      </c>
      <c r="P107" s="7"/>
      <c r="Q107" s="7">
        <v>0</v>
      </c>
      <c r="R107" s="7"/>
      <c r="S107" s="7">
        <f t="shared" si="8"/>
        <v>-7526549606</v>
      </c>
      <c r="T107" s="4"/>
      <c r="U107" s="11">
        <f t="shared" si="9"/>
        <v>1.4383409143871725E-3</v>
      </c>
      <c r="V107" s="4"/>
    </row>
    <row r="108" spans="1:22">
      <c r="A108" s="1" t="s">
        <v>111</v>
      </c>
      <c r="C108" s="7">
        <v>0</v>
      </c>
      <c r="D108" s="7"/>
      <c r="E108" s="7">
        <v>0</v>
      </c>
      <c r="F108" s="7"/>
      <c r="G108" s="7">
        <v>0</v>
      </c>
      <c r="H108" s="7"/>
      <c r="I108" s="7">
        <f t="shared" si="6"/>
        <v>0</v>
      </c>
      <c r="J108" s="4"/>
      <c r="K108" s="11">
        <f t="shared" si="7"/>
        <v>0</v>
      </c>
      <c r="L108" s="4"/>
      <c r="M108" s="7">
        <v>0</v>
      </c>
      <c r="N108" s="7"/>
      <c r="O108" s="7">
        <v>7729109656</v>
      </c>
      <c r="P108" s="7"/>
      <c r="Q108" s="7">
        <v>0</v>
      </c>
      <c r="R108" s="7"/>
      <c r="S108" s="7">
        <f t="shared" si="8"/>
        <v>7729109656</v>
      </c>
      <c r="T108" s="4"/>
      <c r="U108" s="11">
        <f t="shared" si="9"/>
        <v>-1.4770506051202349E-3</v>
      </c>
      <c r="V108" s="4"/>
    </row>
    <row r="109" spans="1:22">
      <c r="A109" s="1" t="s">
        <v>78</v>
      </c>
      <c r="C109" s="7">
        <v>0</v>
      </c>
      <c r="D109" s="7"/>
      <c r="E109" s="7">
        <v>-4121006095</v>
      </c>
      <c r="F109" s="7"/>
      <c r="G109" s="7">
        <v>0</v>
      </c>
      <c r="H109" s="7"/>
      <c r="I109" s="7">
        <f t="shared" si="6"/>
        <v>-4121006095</v>
      </c>
      <c r="J109" s="4"/>
      <c r="K109" s="11">
        <f t="shared" si="7"/>
        <v>1.8863576373931892E-2</v>
      </c>
      <c r="L109" s="4"/>
      <c r="M109" s="7">
        <v>0</v>
      </c>
      <c r="N109" s="7"/>
      <c r="O109" s="7">
        <v>21671118353</v>
      </c>
      <c r="P109" s="7"/>
      <c r="Q109" s="7">
        <v>0</v>
      </c>
      <c r="R109" s="7"/>
      <c r="S109" s="7">
        <f t="shared" si="8"/>
        <v>21671118353</v>
      </c>
      <c r="T109" s="4"/>
      <c r="U109" s="11">
        <f t="shared" si="9"/>
        <v>-4.1414004848647056E-3</v>
      </c>
      <c r="V109" s="4"/>
    </row>
    <row r="110" spans="1:22">
      <c r="A110" s="1" t="s">
        <v>60</v>
      </c>
      <c r="C110" s="7">
        <v>0</v>
      </c>
      <c r="D110" s="7"/>
      <c r="E110" s="7">
        <v>-5081490556</v>
      </c>
      <c r="F110" s="7"/>
      <c r="G110" s="7">
        <v>0</v>
      </c>
      <c r="H110" s="7"/>
      <c r="I110" s="7">
        <f t="shared" si="6"/>
        <v>-5081490556</v>
      </c>
      <c r="J110" s="4"/>
      <c r="K110" s="11">
        <f t="shared" si="7"/>
        <v>2.3260117307960359E-2</v>
      </c>
      <c r="L110" s="4"/>
      <c r="M110" s="7">
        <v>0</v>
      </c>
      <c r="N110" s="7"/>
      <c r="O110" s="7">
        <v>5984866656</v>
      </c>
      <c r="P110" s="7"/>
      <c r="Q110" s="7">
        <v>0</v>
      </c>
      <c r="R110" s="7"/>
      <c r="S110" s="7">
        <f t="shared" si="8"/>
        <v>5984866656</v>
      </c>
      <c r="T110" s="4"/>
      <c r="U110" s="11">
        <f t="shared" si="9"/>
        <v>-1.1437217621755936E-3</v>
      </c>
      <c r="V110" s="4"/>
    </row>
    <row r="111" spans="1:22">
      <c r="A111" s="1" t="s">
        <v>59</v>
      </c>
      <c r="C111" s="7">
        <v>0</v>
      </c>
      <c r="D111" s="7"/>
      <c r="E111" s="7">
        <v>-8233651794</v>
      </c>
      <c r="F111" s="7"/>
      <c r="G111" s="7">
        <v>0</v>
      </c>
      <c r="H111" s="7"/>
      <c r="I111" s="7">
        <f t="shared" si="6"/>
        <v>-8233651794</v>
      </c>
      <c r="J111" s="4"/>
      <c r="K111" s="11">
        <f t="shared" si="7"/>
        <v>3.7688883702677548E-2</v>
      </c>
      <c r="L111" s="4"/>
      <c r="M111" s="7">
        <v>0</v>
      </c>
      <c r="N111" s="7"/>
      <c r="O111" s="7">
        <v>-6513629791</v>
      </c>
      <c r="P111" s="7"/>
      <c r="Q111" s="7">
        <v>0</v>
      </c>
      <c r="R111" s="7"/>
      <c r="S111" s="7">
        <f t="shared" si="8"/>
        <v>-6513629791</v>
      </c>
      <c r="T111" s="4"/>
      <c r="U111" s="11">
        <f t="shared" si="9"/>
        <v>1.2447696115757811E-3</v>
      </c>
      <c r="V111" s="4"/>
    </row>
    <row r="112" spans="1:22">
      <c r="A112" s="1" t="s">
        <v>21</v>
      </c>
      <c r="C112" s="7">
        <v>0</v>
      </c>
      <c r="D112" s="7"/>
      <c r="E112" s="7">
        <v>-14456569814</v>
      </c>
      <c r="F112" s="7"/>
      <c r="G112" s="7">
        <v>0</v>
      </c>
      <c r="H112" s="7"/>
      <c r="I112" s="7">
        <f t="shared" si="6"/>
        <v>-14456569814</v>
      </c>
      <c r="J112" s="4"/>
      <c r="K112" s="11">
        <f t="shared" si="7"/>
        <v>6.6173794094198587E-2</v>
      </c>
      <c r="L112" s="4"/>
      <c r="M112" s="7">
        <v>0</v>
      </c>
      <c r="N112" s="7"/>
      <c r="O112" s="7">
        <v>-51759165957</v>
      </c>
      <c r="P112" s="7"/>
      <c r="Q112" s="7">
        <v>0</v>
      </c>
      <c r="R112" s="7"/>
      <c r="S112" s="7">
        <f t="shared" si="8"/>
        <v>-51759165957</v>
      </c>
      <c r="T112" s="4"/>
      <c r="U112" s="11">
        <f t="shared" si="9"/>
        <v>9.8912954790281362E-3</v>
      </c>
      <c r="V112" s="4"/>
    </row>
    <row r="113" spans="1:22">
      <c r="A113" s="1" t="s">
        <v>112</v>
      </c>
      <c r="C113" s="7">
        <v>0</v>
      </c>
      <c r="D113" s="7"/>
      <c r="E113" s="7">
        <v>8851724123</v>
      </c>
      <c r="F113" s="7"/>
      <c r="G113" s="7">
        <v>0</v>
      </c>
      <c r="H113" s="7"/>
      <c r="I113" s="7">
        <f t="shared" si="6"/>
        <v>8851724123</v>
      </c>
      <c r="J113" s="4"/>
      <c r="K113" s="11">
        <f t="shared" si="7"/>
        <v>-4.0518060441059794E-2</v>
      </c>
      <c r="L113" s="4"/>
      <c r="M113" s="7">
        <v>0</v>
      </c>
      <c r="N113" s="7"/>
      <c r="O113" s="7">
        <v>8851724123</v>
      </c>
      <c r="P113" s="7"/>
      <c r="Q113" s="7">
        <v>0</v>
      </c>
      <c r="R113" s="7"/>
      <c r="S113" s="7">
        <f t="shared" si="8"/>
        <v>8851724123</v>
      </c>
      <c r="T113" s="4"/>
      <c r="U113" s="11">
        <f t="shared" si="9"/>
        <v>-1.691584807842003E-3</v>
      </c>
      <c r="V113" s="4"/>
    </row>
    <row r="114" spans="1:22">
      <c r="A114" s="1" t="s">
        <v>43</v>
      </c>
      <c r="C114" s="7">
        <v>0</v>
      </c>
      <c r="D114" s="7"/>
      <c r="E114" s="7">
        <v>-65285291</v>
      </c>
      <c r="F114" s="7"/>
      <c r="G114" s="7">
        <v>0</v>
      </c>
      <c r="H114" s="7"/>
      <c r="I114" s="7">
        <f t="shared" si="6"/>
        <v>-65285291</v>
      </c>
      <c r="J114" s="4"/>
      <c r="K114" s="11">
        <f t="shared" si="7"/>
        <v>2.9883820709876148E-4</v>
      </c>
      <c r="L114" s="4"/>
      <c r="M114" s="7">
        <v>0</v>
      </c>
      <c r="N114" s="7"/>
      <c r="O114" s="7">
        <v>-1157256618</v>
      </c>
      <c r="P114" s="7"/>
      <c r="Q114" s="7">
        <v>0</v>
      </c>
      <c r="R114" s="7"/>
      <c r="S114" s="7">
        <f t="shared" si="8"/>
        <v>-1157256618</v>
      </c>
      <c r="T114" s="4"/>
      <c r="U114" s="11">
        <f t="shared" si="9"/>
        <v>2.2115439733338109E-4</v>
      </c>
      <c r="V114" s="4"/>
    </row>
    <row r="115" spans="1:22">
      <c r="A115" s="1" t="s">
        <v>44</v>
      </c>
      <c r="C115" s="7">
        <v>0</v>
      </c>
      <c r="D115" s="7"/>
      <c r="E115" s="7">
        <v>-5998021688</v>
      </c>
      <c r="F115" s="7"/>
      <c r="G115" s="7">
        <v>0</v>
      </c>
      <c r="H115" s="7"/>
      <c r="I115" s="7">
        <f t="shared" si="6"/>
        <v>-5998021688</v>
      </c>
      <c r="J115" s="4"/>
      <c r="K115" s="11">
        <f t="shared" si="7"/>
        <v>2.7455465387776351E-2</v>
      </c>
      <c r="L115" s="4"/>
      <c r="M115" s="7">
        <v>0</v>
      </c>
      <c r="N115" s="7"/>
      <c r="O115" s="7">
        <v>-92525492681</v>
      </c>
      <c r="P115" s="7"/>
      <c r="Q115" s="7">
        <v>0</v>
      </c>
      <c r="R115" s="7"/>
      <c r="S115" s="7">
        <f t="shared" si="8"/>
        <v>-92525492681</v>
      </c>
      <c r="T115" s="4"/>
      <c r="U115" s="11">
        <f t="shared" si="9"/>
        <v>1.7681834135633966E-2</v>
      </c>
      <c r="V115" s="4"/>
    </row>
    <row r="116" spans="1:22">
      <c r="A116" s="1" t="s">
        <v>42</v>
      </c>
      <c r="C116" s="7">
        <v>0</v>
      </c>
      <c r="D116" s="7"/>
      <c r="E116" s="7">
        <v>-7354758245</v>
      </c>
      <c r="F116" s="7"/>
      <c r="G116" s="7">
        <v>0</v>
      </c>
      <c r="H116" s="7"/>
      <c r="I116" s="7">
        <f>C116+E116+G116</f>
        <v>-7354758245</v>
      </c>
      <c r="J116" s="4"/>
      <c r="K116" s="11">
        <f t="shared" si="7"/>
        <v>3.366581865401555E-2</v>
      </c>
      <c r="L116" s="4"/>
      <c r="M116" s="7">
        <v>0</v>
      </c>
      <c r="N116" s="7"/>
      <c r="O116" s="7">
        <v>-96764597169</v>
      </c>
      <c r="P116" s="7"/>
      <c r="Q116" s="7">
        <v>0</v>
      </c>
      <c r="R116" s="7"/>
      <c r="S116" s="7">
        <f>M116+O116+Q116</f>
        <v>-96764597169</v>
      </c>
      <c r="T116" s="4"/>
      <c r="U116" s="11">
        <f t="shared" si="9"/>
        <v>1.8491936738371358E-2</v>
      </c>
      <c r="V116" s="4"/>
    </row>
    <row r="117" spans="1:22">
      <c r="A117" s="1" t="s">
        <v>45</v>
      </c>
      <c r="C117" s="7">
        <v>0</v>
      </c>
      <c r="D117" s="7"/>
      <c r="E117" s="7">
        <v>-90139884</v>
      </c>
      <c r="F117" s="7"/>
      <c r="G117" s="7">
        <v>0</v>
      </c>
      <c r="H117" s="7"/>
      <c r="I117" s="7">
        <f t="shared" si="6"/>
        <v>-90139884</v>
      </c>
      <c r="J117" s="4"/>
      <c r="K117" s="11">
        <f t="shared" si="7"/>
        <v>4.126081221365826E-4</v>
      </c>
      <c r="L117" s="4"/>
      <c r="M117" s="7">
        <v>0</v>
      </c>
      <c r="N117" s="7"/>
      <c r="O117" s="7">
        <v>-1125552497</v>
      </c>
      <c r="P117" s="7"/>
      <c r="Q117" s="7">
        <v>0</v>
      </c>
      <c r="R117" s="7"/>
      <c r="S117" s="7">
        <f t="shared" si="8"/>
        <v>-1125552497</v>
      </c>
      <c r="T117" s="4"/>
      <c r="U117" s="11">
        <f t="shared" si="9"/>
        <v>2.1509566700193822E-4</v>
      </c>
      <c r="V117" s="4"/>
    </row>
    <row r="118" spans="1:22">
      <c r="A118" s="1" t="s">
        <v>46</v>
      </c>
      <c r="C118" s="7">
        <v>0</v>
      </c>
      <c r="D118" s="7"/>
      <c r="E118" s="7">
        <v>-619370569</v>
      </c>
      <c r="F118" s="7"/>
      <c r="G118" s="7">
        <v>0</v>
      </c>
      <c r="H118" s="7"/>
      <c r="I118" s="7">
        <f t="shared" si="6"/>
        <v>-619370569</v>
      </c>
      <c r="J118" s="4"/>
      <c r="K118" s="11">
        <f t="shared" si="7"/>
        <v>2.8351193283292515E-3</v>
      </c>
      <c r="L118" s="4"/>
      <c r="M118" s="7">
        <v>0</v>
      </c>
      <c r="N118" s="7"/>
      <c r="O118" s="7">
        <v>-6478409553</v>
      </c>
      <c r="P118" s="7"/>
      <c r="Q118" s="7">
        <v>0</v>
      </c>
      <c r="R118" s="7"/>
      <c r="S118" s="7">
        <f t="shared" si="8"/>
        <v>-6478409553</v>
      </c>
      <c r="T118" s="4"/>
      <c r="U118" s="11">
        <f t="shared" si="9"/>
        <v>1.2380389432108945E-3</v>
      </c>
      <c r="V118" s="4"/>
    </row>
    <row r="119" spans="1:22">
      <c r="A119" s="1" t="s">
        <v>50</v>
      </c>
      <c r="C119" s="7">
        <v>0</v>
      </c>
      <c r="D119" s="7"/>
      <c r="E119" s="7">
        <v>0</v>
      </c>
      <c r="F119" s="7"/>
      <c r="G119" s="7">
        <v>0</v>
      </c>
      <c r="H119" s="7"/>
      <c r="I119" s="7">
        <f t="shared" si="6"/>
        <v>0</v>
      </c>
      <c r="J119" s="4"/>
      <c r="K119" s="11">
        <f t="shared" si="7"/>
        <v>0</v>
      </c>
      <c r="L119" s="4"/>
      <c r="M119" s="7">
        <v>0</v>
      </c>
      <c r="N119" s="7"/>
      <c r="O119" s="7">
        <v>-985531779</v>
      </c>
      <c r="P119" s="7"/>
      <c r="Q119" s="7">
        <v>0</v>
      </c>
      <c r="R119" s="7"/>
      <c r="S119" s="7">
        <f t="shared" si="8"/>
        <v>-985531779</v>
      </c>
      <c r="T119" s="4"/>
      <c r="U119" s="11">
        <f t="shared" si="9"/>
        <v>1.883373862353146E-4</v>
      </c>
      <c r="V119" s="4"/>
    </row>
    <row r="120" spans="1:22">
      <c r="A120" s="1" t="s">
        <v>18</v>
      </c>
      <c r="C120" s="7">
        <v>0</v>
      </c>
      <c r="D120" s="7"/>
      <c r="E120" s="7">
        <v>-2152831627</v>
      </c>
      <c r="F120" s="7"/>
      <c r="G120" s="7">
        <v>0</v>
      </c>
      <c r="H120" s="7"/>
      <c r="I120" s="7">
        <f t="shared" si="6"/>
        <v>-2152831627</v>
      </c>
      <c r="J120" s="4"/>
      <c r="K120" s="11">
        <f t="shared" si="7"/>
        <v>9.8544148880057789E-3</v>
      </c>
      <c r="L120" s="4"/>
      <c r="M120" s="7">
        <v>0</v>
      </c>
      <c r="N120" s="7"/>
      <c r="O120" s="7">
        <v>-2152831627</v>
      </c>
      <c r="P120" s="7"/>
      <c r="Q120" s="7">
        <v>0</v>
      </c>
      <c r="R120" s="7"/>
      <c r="S120" s="7">
        <f t="shared" si="8"/>
        <v>-2152831627</v>
      </c>
      <c r="T120" s="4"/>
      <c r="U120" s="11">
        <f t="shared" si="9"/>
        <v>4.114110678859192E-4</v>
      </c>
      <c r="V120" s="4"/>
    </row>
    <row r="121" spans="1:22" ht="24.75" thickBot="1">
      <c r="C121" s="8">
        <f>SUM(C8:C120)</f>
        <v>0</v>
      </c>
      <c r="D121" s="7"/>
      <c r="E121" s="8">
        <f>SUM(E8:E120)</f>
        <v>-209810444538</v>
      </c>
      <c r="F121" s="7"/>
      <c r="G121" s="8">
        <f>SUM(G8:G120)</f>
        <v>-8653223926</v>
      </c>
      <c r="H121" s="7"/>
      <c r="I121" s="8">
        <f>SUM(I8:I120)</f>
        <v>-218463668464</v>
      </c>
      <c r="J121" s="4"/>
      <c r="K121" s="10">
        <f>SUM(K8:K120)</f>
        <v>1.0000000000000002</v>
      </c>
      <c r="L121" s="4"/>
      <c r="M121" s="8">
        <f>SUM(M8:M120)</f>
        <v>3253942615981</v>
      </c>
      <c r="N121" s="7"/>
      <c r="O121" s="8">
        <f>SUM(O8:O120)</f>
        <v>-8315721275748</v>
      </c>
      <c r="P121" s="7"/>
      <c r="Q121" s="8">
        <f>SUM(Q8:Q120)</f>
        <v>-171020832144</v>
      </c>
      <c r="R121" s="7"/>
      <c r="S121" s="8">
        <f>SUM(S8:S120)</f>
        <v>-5232799491911</v>
      </c>
      <c r="T121" s="4"/>
      <c r="U121" s="10">
        <f>SUM(U8:U120)</f>
        <v>1</v>
      </c>
      <c r="V121" s="4"/>
    </row>
    <row r="122" spans="1:22" ht="24.75" thickTop="1">
      <c r="C122" s="7"/>
      <c r="D122" s="4"/>
      <c r="E122" s="7"/>
      <c r="F122" s="4"/>
      <c r="G122" s="7"/>
      <c r="H122" s="4"/>
      <c r="I122" s="4"/>
      <c r="J122" s="4"/>
      <c r="K122" s="4"/>
      <c r="L122" s="4"/>
      <c r="M122" s="7"/>
      <c r="N122" s="7"/>
      <c r="O122" s="7"/>
      <c r="P122" s="7"/>
      <c r="Q122" s="7"/>
      <c r="R122" s="7"/>
      <c r="S122" s="7"/>
      <c r="T122" s="4"/>
      <c r="U122" s="4"/>
      <c r="V122" s="4"/>
    </row>
    <row r="123" spans="1:2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3:2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3:2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3:2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3:2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7"/>
  <sheetViews>
    <sheetView rightToLeft="1" workbookViewId="0">
      <selection activeCell="G38" sqref="G38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179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183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182</v>
      </c>
      <c r="L6" s="20" t="s">
        <v>182</v>
      </c>
      <c r="M6" s="20" t="s">
        <v>182</v>
      </c>
      <c r="N6" s="20" t="s">
        <v>182</v>
      </c>
      <c r="O6" s="20" t="s">
        <v>182</v>
      </c>
      <c r="P6" s="20" t="s">
        <v>182</v>
      </c>
      <c r="Q6" s="20" t="s">
        <v>182</v>
      </c>
    </row>
    <row r="7" spans="1:17" ht="24.75">
      <c r="A7" s="20" t="s">
        <v>183</v>
      </c>
      <c r="C7" s="20" t="s">
        <v>281</v>
      </c>
      <c r="E7" s="20" t="s">
        <v>278</v>
      </c>
      <c r="G7" s="20" t="s">
        <v>279</v>
      </c>
      <c r="I7" s="20" t="s">
        <v>282</v>
      </c>
      <c r="K7" s="20" t="s">
        <v>281</v>
      </c>
      <c r="M7" s="20" t="s">
        <v>278</v>
      </c>
      <c r="O7" s="20" t="s">
        <v>279</v>
      </c>
      <c r="Q7" s="20" t="s">
        <v>282</v>
      </c>
    </row>
    <row r="8" spans="1:17">
      <c r="A8" s="1" t="s">
        <v>126</v>
      </c>
      <c r="C8" s="7">
        <v>0</v>
      </c>
      <c r="D8" s="7"/>
      <c r="E8" s="7">
        <v>0</v>
      </c>
      <c r="F8" s="7"/>
      <c r="G8" s="7">
        <v>3417626734</v>
      </c>
      <c r="H8" s="7"/>
      <c r="I8" s="7">
        <f>C8+E8+G8</f>
        <v>3417626734</v>
      </c>
      <c r="J8" s="7"/>
      <c r="K8" s="7">
        <v>0</v>
      </c>
      <c r="L8" s="7"/>
      <c r="M8" s="7">
        <v>0</v>
      </c>
      <c r="N8" s="7"/>
      <c r="O8" s="7">
        <v>3417626734</v>
      </c>
      <c r="P8" s="7"/>
      <c r="Q8" s="7">
        <f>O8+M8+K8</f>
        <v>3417626734</v>
      </c>
    </row>
    <row r="9" spans="1:17">
      <c r="A9" s="1" t="s">
        <v>122</v>
      </c>
      <c r="C9" s="7">
        <v>0</v>
      </c>
      <c r="D9" s="7"/>
      <c r="E9" s="7">
        <v>0</v>
      </c>
      <c r="F9" s="7"/>
      <c r="G9" s="7">
        <v>85187559</v>
      </c>
      <c r="H9" s="7"/>
      <c r="I9" s="7">
        <f t="shared" ref="I9:I34" si="0">C9+E9+G9</f>
        <v>85187559</v>
      </c>
      <c r="J9" s="7"/>
      <c r="K9" s="7">
        <v>0</v>
      </c>
      <c r="L9" s="7"/>
      <c r="M9" s="7">
        <v>0</v>
      </c>
      <c r="N9" s="7"/>
      <c r="O9" s="7">
        <v>85187559</v>
      </c>
      <c r="P9" s="7"/>
      <c r="Q9" s="7">
        <f t="shared" ref="Q9:Q35" si="1">O9+M9+K9</f>
        <v>85187559</v>
      </c>
    </row>
    <row r="10" spans="1:17">
      <c r="A10" s="1" t="s">
        <v>132</v>
      </c>
      <c r="C10" s="7">
        <v>0</v>
      </c>
      <c r="D10" s="7"/>
      <c r="E10" s="7">
        <v>0</v>
      </c>
      <c r="F10" s="7"/>
      <c r="G10" s="7">
        <v>3482022071</v>
      </c>
      <c r="H10" s="7"/>
      <c r="I10" s="7">
        <f t="shared" si="0"/>
        <v>3482022071</v>
      </c>
      <c r="J10" s="7"/>
      <c r="K10" s="7">
        <v>0</v>
      </c>
      <c r="L10" s="7"/>
      <c r="M10" s="7">
        <v>0</v>
      </c>
      <c r="N10" s="7"/>
      <c r="O10" s="7">
        <v>3955132307</v>
      </c>
      <c r="P10" s="7"/>
      <c r="Q10" s="7">
        <f t="shared" si="1"/>
        <v>3955132307</v>
      </c>
    </row>
    <row r="11" spans="1:17">
      <c r="A11" s="1" t="s">
        <v>143</v>
      </c>
      <c r="C11" s="7">
        <v>0</v>
      </c>
      <c r="D11" s="7"/>
      <c r="E11" s="7">
        <v>-2166386201</v>
      </c>
      <c r="F11" s="7"/>
      <c r="G11" s="7">
        <v>2779179161</v>
      </c>
      <c r="H11" s="7"/>
      <c r="I11" s="7">
        <f t="shared" si="0"/>
        <v>612792960</v>
      </c>
      <c r="J11" s="7"/>
      <c r="K11" s="7">
        <v>0</v>
      </c>
      <c r="L11" s="7"/>
      <c r="M11" s="7">
        <v>542446302</v>
      </c>
      <c r="N11" s="7"/>
      <c r="O11" s="7">
        <v>2779179161</v>
      </c>
      <c r="P11" s="7"/>
      <c r="Q11" s="7">
        <f t="shared" si="1"/>
        <v>3321625463</v>
      </c>
    </row>
    <row r="12" spans="1:17">
      <c r="A12" s="1" t="s">
        <v>152</v>
      </c>
      <c r="C12" s="7">
        <v>3318873280</v>
      </c>
      <c r="D12" s="7"/>
      <c r="E12" s="7">
        <v>-11607739865</v>
      </c>
      <c r="F12" s="7"/>
      <c r="G12" s="7">
        <v>-486865288</v>
      </c>
      <c r="H12" s="7"/>
      <c r="I12" s="7">
        <f t="shared" si="0"/>
        <v>-8775731873</v>
      </c>
      <c r="J12" s="7"/>
      <c r="K12" s="7">
        <v>7664445066</v>
      </c>
      <c r="L12" s="7"/>
      <c r="M12" s="7">
        <v>316010134</v>
      </c>
      <c r="N12" s="7"/>
      <c r="O12" s="7">
        <v>-486865288</v>
      </c>
      <c r="P12" s="7"/>
      <c r="Q12" s="7">
        <f t="shared" si="1"/>
        <v>7493589912</v>
      </c>
    </row>
    <row r="13" spans="1:17">
      <c r="A13" s="1" t="s">
        <v>141</v>
      </c>
      <c r="C13" s="7">
        <v>0</v>
      </c>
      <c r="D13" s="7"/>
      <c r="E13" s="7">
        <v>0</v>
      </c>
      <c r="F13" s="7"/>
      <c r="G13" s="7">
        <v>8737871</v>
      </c>
      <c r="H13" s="7"/>
      <c r="I13" s="7">
        <f t="shared" si="0"/>
        <v>8737871</v>
      </c>
      <c r="J13" s="7"/>
      <c r="K13" s="7">
        <v>0</v>
      </c>
      <c r="L13" s="7"/>
      <c r="M13" s="7">
        <v>0</v>
      </c>
      <c r="N13" s="7"/>
      <c r="O13" s="7">
        <v>8737871</v>
      </c>
      <c r="P13" s="7"/>
      <c r="Q13" s="7">
        <f t="shared" si="1"/>
        <v>8737871</v>
      </c>
    </row>
    <row r="14" spans="1:17">
      <c r="A14" s="1" t="s">
        <v>135</v>
      </c>
      <c r="C14" s="7">
        <v>0</v>
      </c>
      <c r="D14" s="7"/>
      <c r="E14" s="7">
        <v>0</v>
      </c>
      <c r="F14" s="7"/>
      <c r="G14" s="7">
        <v>843032</v>
      </c>
      <c r="H14" s="7"/>
      <c r="I14" s="7">
        <f t="shared" si="0"/>
        <v>843032</v>
      </c>
      <c r="J14" s="7"/>
      <c r="K14" s="7">
        <v>0</v>
      </c>
      <c r="L14" s="7"/>
      <c r="M14" s="7">
        <v>0</v>
      </c>
      <c r="N14" s="7"/>
      <c r="O14" s="7">
        <v>843032</v>
      </c>
      <c r="P14" s="7"/>
      <c r="Q14" s="7">
        <f t="shared" si="1"/>
        <v>843032</v>
      </c>
    </row>
    <row r="15" spans="1:17">
      <c r="A15" s="1" t="s">
        <v>138</v>
      </c>
      <c r="C15" s="7">
        <v>0</v>
      </c>
      <c r="D15" s="7"/>
      <c r="E15" s="7">
        <v>0</v>
      </c>
      <c r="F15" s="7"/>
      <c r="G15" s="7">
        <v>69455868</v>
      </c>
      <c r="H15" s="7"/>
      <c r="I15" s="7">
        <f t="shared" si="0"/>
        <v>69455868</v>
      </c>
      <c r="J15" s="7"/>
      <c r="K15" s="7">
        <v>0</v>
      </c>
      <c r="L15" s="7"/>
      <c r="M15" s="7">
        <v>0</v>
      </c>
      <c r="N15" s="7"/>
      <c r="O15" s="7">
        <v>69455868</v>
      </c>
      <c r="P15" s="7"/>
      <c r="Q15" s="7">
        <f t="shared" si="1"/>
        <v>69455868</v>
      </c>
    </row>
    <row r="16" spans="1:17">
      <c r="A16" s="1" t="s">
        <v>266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919043764</v>
      </c>
      <c r="P16" s="7"/>
      <c r="Q16" s="7">
        <f t="shared" si="1"/>
        <v>919043764</v>
      </c>
    </row>
    <row r="17" spans="1:17">
      <c r="A17" s="1" t="s">
        <v>193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1388679000</v>
      </c>
      <c r="L17" s="7"/>
      <c r="M17" s="7">
        <v>0</v>
      </c>
      <c r="N17" s="7"/>
      <c r="O17" s="7">
        <v>922117463</v>
      </c>
      <c r="P17" s="7"/>
      <c r="Q17" s="7">
        <f t="shared" si="1"/>
        <v>2310796463</v>
      </c>
    </row>
    <row r="18" spans="1:17">
      <c r="A18" s="1" t="s">
        <v>267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28259159235</v>
      </c>
      <c r="P18" s="7"/>
      <c r="Q18" s="7">
        <f t="shared" si="1"/>
        <v>28259159235</v>
      </c>
    </row>
    <row r="19" spans="1:17">
      <c r="A19" s="1" t="s">
        <v>268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40254538445</v>
      </c>
      <c r="P19" s="7"/>
      <c r="Q19" s="7">
        <f t="shared" si="1"/>
        <v>40254538445</v>
      </c>
    </row>
    <row r="20" spans="1:17">
      <c r="A20" s="1" t="s">
        <v>269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995975717</v>
      </c>
      <c r="P20" s="7"/>
      <c r="Q20" s="7">
        <f t="shared" si="1"/>
        <v>995975717</v>
      </c>
    </row>
    <row r="21" spans="1:17">
      <c r="A21" s="1" t="s">
        <v>270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17052856256</v>
      </c>
      <c r="P21" s="7"/>
      <c r="Q21" s="7">
        <f t="shared" si="1"/>
        <v>17052856256</v>
      </c>
    </row>
    <row r="22" spans="1:17">
      <c r="A22" s="1" t="s">
        <v>271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860683401</v>
      </c>
      <c r="P22" s="7"/>
      <c r="Q22" s="7">
        <f t="shared" si="1"/>
        <v>860683401</v>
      </c>
    </row>
    <row r="23" spans="1:17">
      <c r="A23" s="1" t="s">
        <v>191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2503821076</v>
      </c>
      <c r="L23" s="7"/>
      <c r="M23" s="7">
        <v>0</v>
      </c>
      <c r="N23" s="7"/>
      <c r="O23" s="7">
        <v>2616307113</v>
      </c>
      <c r="P23" s="7"/>
      <c r="Q23" s="7">
        <f t="shared" si="1"/>
        <v>5120128189</v>
      </c>
    </row>
    <row r="24" spans="1:17">
      <c r="A24" s="1" t="s">
        <v>154</v>
      </c>
      <c r="C24" s="7">
        <v>621696191</v>
      </c>
      <c r="D24" s="7"/>
      <c r="E24" s="7">
        <v>179641184</v>
      </c>
      <c r="F24" s="7"/>
      <c r="G24" s="7">
        <v>0</v>
      </c>
      <c r="H24" s="7"/>
      <c r="I24" s="7">
        <f t="shared" si="0"/>
        <v>801337375</v>
      </c>
      <c r="J24" s="7"/>
      <c r="K24" s="7">
        <v>12156378784</v>
      </c>
      <c r="L24" s="7"/>
      <c r="M24" s="7">
        <v>2264437005</v>
      </c>
      <c r="N24" s="7"/>
      <c r="O24" s="7">
        <v>4156386487</v>
      </c>
      <c r="P24" s="7"/>
      <c r="Q24" s="7">
        <f t="shared" si="1"/>
        <v>18577202276</v>
      </c>
    </row>
    <row r="25" spans="1:17">
      <c r="A25" s="1" t="s">
        <v>272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1646455505</v>
      </c>
      <c r="P25" s="7"/>
      <c r="Q25" s="7">
        <f t="shared" si="1"/>
        <v>1646455505</v>
      </c>
    </row>
    <row r="26" spans="1:17">
      <c r="A26" s="1" t="s">
        <v>195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757259633</v>
      </c>
      <c r="L26" s="7"/>
      <c r="M26" s="7">
        <v>0</v>
      </c>
      <c r="N26" s="7"/>
      <c r="O26" s="7">
        <v>384068680</v>
      </c>
      <c r="P26" s="7"/>
      <c r="Q26" s="7">
        <f t="shared" si="1"/>
        <v>1141328313</v>
      </c>
    </row>
    <row r="27" spans="1:17">
      <c r="A27" s="1" t="s">
        <v>273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0</v>
      </c>
      <c r="L27" s="7"/>
      <c r="M27" s="7">
        <v>0</v>
      </c>
      <c r="N27" s="7"/>
      <c r="O27" s="7">
        <v>40865067685</v>
      </c>
      <c r="P27" s="7"/>
      <c r="Q27" s="7">
        <f t="shared" si="1"/>
        <v>40865067685</v>
      </c>
    </row>
    <row r="28" spans="1:17">
      <c r="A28" s="1" t="s">
        <v>274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0</v>
      </c>
      <c r="L28" s="7"/>
      <c r="M28" s="7">
        <v>0</v>
      </c>
      <c r="N28" s="7"/>
      <c r="O28" s="7">
        <v>46262384139</v>
      </c>
      <c r="P28" s="7"/>
      <c r="Q28" s="7">
        <f t="shared" si="1"/>
        <v>46262384139</v>
      </c>
    </row>
    <row r="29" spans="1:17">
      <c r="A29" s="1" t="s">
        <v>275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0</v>
      </c>
      <c r="L29" s="7"/>
      <c r="M29" s="7">
        <v>0</v>
      </c>
      <c r="N29" s="7"/>
      <c r="O29" s="7">
        <v>3294840663</v>
      </c>
      <c r="P29" s="7"/>
      <c r="Q29" s="7">
        <f t="shared" si="1"/>
        <v>3294840663</v>
      </c>
    </row>
    <row r="30" spans="1:17">
      <c r="A30" s="1" t="s">
        <v>276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0</v>
      </c>
      <c r="L30" s="7"/>
      <c r="M30" s="7">
        <v>0</v>
      </c>
      <c r="N30" s="7"/>
      <c r="O30" s="7">
        <v>485908719</v>
      </c>
      <c r="P30" s="7"/>
      <c r="Q30" s="7">
        <f t="shared" si="1"/>
        <v>485908719</v>
      </c>
    </row>
    <row r="31" spans="1:17">
      <c r="A31" s="1" t="s">
        <v>189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957373476</v>
      </c>
      <c r="L31" s="7"/>
      <c r="M31" s="7">
        <v>0</v>
      </c>
      <c r="N31" s="7"/>
      <c r="O31" s="7">
        <v>521863220</v>
      </c>
      <c r="P31" s="7"/>
      <c r="Q31" s="7">
        <f t="shared" si="1"/>
        <v>1479236696</v>
      </c>
    </row>
    <row r="32" spans="1:17">
      <c r="A32" s="1" t="s">
        <v>149</v>
      </c>
      <c r="C32" s="7">
        <v>6412430986</v>
      </c>
      <c r="D32" s="7"/>
      <c r="E32" s="7">
        <v>1348894154</v>
      </c>
      <c r="F32" s="7"/>
      <c r="G32" s="7">
        <v>0</v>
      </c>
      <c r="H32" s="7"/>
      <c r="I32" s="7">
        <f t="shared" si="0"/>
        <v>7761325140</v>
      </c>
      <c r="J32" s="7"/>
      <c r="K32" s="7">
        <v>6412430986</v>
      </c>
      <c r="L32" s="7"/>
      <c r="M32" s="7">
        <v>1274463811</v>
      </c>
      <c r="N32" s="7"/>
      <c r="O32" s="7">
        <v>0</v>
      </c>
      <c r="P32" s="7"/>
      <c r="Q32" s="7">
        <f t="shared" si="1"/>
        <v>7686894797</v>
      </c>
    </row>
    <row r="33" spans="1:17">
      <c r="A33" s="1" t="s">
        <v>157</v>
      </c>
      <c r="C33" s="7">
        <v>4798424657</v>
      </c>
      <c r="D33" s="7"/>
      <c r="E33" s="7">
        <v>1039811500</v>
      </c>
      <c r="F33" s="7"/>
      <c r="G33" s="7">
        <v>0</v>
      </c>
      <c r="H33" s="7"/>
      <c r="I33" s="7">
        <f t="shared" si="0"/>
        <v>5838236157</v>
      </c>
      <c r="J33" s="7"/>
      <c r="K33" s="7">
        <v>12363687756</v>
      </c>
      <c r="L33" s="7"/>
      <c r="M33" s="7">
        <v>5254721907</v>
      </c>
      <c r="N33" s="7"/>
      <c r="O33" s="7">
        <v>0</v>
      </c>
      <c r="P33" s="7"/>
      <c r="Q33" s="7">
        <f t="shared" si="1"/>
        <v>17618409663</v>
      </c>
    </row>
    <row r="34" spans="1:17">
      <c r="A34" s="1" t="s">
        <v>129</v>
      </c>
      <c r="C34" s="7">
        <v>0</v>
      </c>
      <c r="D34" s="7"/>
      <c r="E34" s="7">
        <v>953407</v>
      </c>
      <c r="F34" s="7"/>
      <c r="G34" s="7">
        <v>0</v>
      </c>
      <c r="H34" s="7"/>
      <c r="I34" s="7">
        <f t="shared" si="0"/>
        <v>953407</v>
      </c>
      <c r="J34" s="7"/>
      <c r="K34" s="7">
        <v>0</v>
      </c>
      <c r="L34" s="7"/>
      <c r="M34" s="7">
        <v>8299196</v>
      </c>
      <c r="N34" s="7"/>
      <c r="O34" s="7">
        <v>0</v>
      </c>
      <c r="P34" s="7"/>
      <c r="Q34" s="7">
        <f t="shared" si="1"/>
        <v>8299196</v>
      </c>
    </row>
    <row r="35" spans="1:17">
      <c r="A35" s="1" t="s">
        <v>146</v>
      </c>
      <c r="C35" s="7">
        <v>0</v>
      </c>
      <c r="D35" s="7"/>
      <c r="E35" s="7">
        <v>5314636547</v>
      </c>
      <c r="F35" s="7"/>
      <c r="G35" s="7">
        <v>0</v>
      </c>
      <c r="H35" s="7"/>
      <c r="I35" s="7">
        <f>C35+E35+G35</f>
        <v>5314636547</v>
      </c>
      <c r="J35" s="7"/>
      <c r="K35" s="7">
        <v>0</v>
      </c>
      <c r="L35" s="7"/>
      <c r="M35" s="7">
        <v>10966684600</v>
      </c>
      <c r="N35" s="7"/>
      <c r="O35" s="7">
        <v>0</v>
      </c>
      <c r="P35" s="7"/>
      <c r="Q35" s="7">
        <f t="shared" si="1"/>
        <v>10966684600</v>
      </c>
    </row>
    <row r="36" spans="1:17" ht="24.75" thickBot="1">
      <c r="C36" s="16">
        <f>SUM(C8:C35)</f>
        <v>15151425114</v>
      </c>
      <c r="E36" s="16">
        <f>SUM(E8:E35)</f>
        <v>-5890189274</v>
      </c>
      <c r="G36" s="16">
        <f>SUM(G8:G35)</f>
        <v>9356187008</v>
      </c>
      <c r="I36" s="16">
        <f>SUM(I8:I35)</f>
        <v>18617422848</v>
      </c>
      <c r="K36" s="16">
        <f>SUM(K8:K35)</f>
        <v>44204075777</v>
      </c>
      <c r="M36" s="16">
        <f>SUM(M8:M35)</f>
        <v>20627062955</v>
      </c>
      <c r="O36" s="16">
        <f>SUM(O8:O35)</f>
        <v>199326953736</v>
      </c>
      <c r="Q36" s="16">
        <f>SUM(Q8:Q35)</f>
        <v>264158092468</v>
      </c>
    </row>
    <row r="37" spans="1:17" ht="24.75" thickTop="1">
      <c r="C37" s="6"/>
      <c r="E37" s="14"/>
      <c r="G37" s="14"/>
      <c r="K37" s="14"/>
      <c r="M37" s="14"/>
      <c r="O37" s="1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2023-11-30T07:10:37Z</dcterms:modified>
</cp:coreProperties>
</file>